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louisdecharson/Desktop/Sciences-Po/Enseignement/QT level 2/"/>
    </mc:Choice>
  </mc:AlternateContent>
  <bookViews>
    <workbookView xWindow="0" yWindow="460" windowWidth="25600" windowHeight="15460" tabRatio="500" activeTab="3"/>
  </bookViews>
  <sheets>
    <sheet name="GDP_1800" sheetId="1" r:id="rId1"/>
    <sheet name="Histogram" sheetId="4" r:id="rId2"/>
    <sheet name="GDP_1980" sheetId="5" r:id="rId3"/>
    <sheet name="HICP_raw" sheetId="6" r:id="rId4"/>
    <sheet name="HICP_2" sheetId="7" r:id="rId5"/>
    <sheet name="HICP_3" sheetId="8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8" l="1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2" i="8"/>
  <c r="M2" i="8"/>
  <c r="M3" i="8"/>
  <c r="M4" i="8"/>
  <c r="M5" i="8"/>
  <c r="M6" i="8"/>
  <c r="M7" i="8"/>
  <c r="M8" i="8"/>
  <c r="M9" i="8"/>
  <c r="M10" i="8"/>
  <c r="M11" i="8"/>
  <c r="M12" i="8"/>
  <c r="M13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2" i="8"/>
  <c r="L14" i="7"/>
  <c r="L62" i="7"/>
  <c r="L26" i="7"/>
  <c r="L38" i="7"/>
  <c r="L50" i="7"/>
  <c r="L15" i="7"/>
  <c r="L27" i="7"/>
  <c r="L39" i="7"/>
  <c r="L51" i="7"/>
  <c r="L63" i="7"/>
  <c r="L16" i="7"/>
  <c r="L28" i="7"/>
  <c r="L40" i="7"/>
  <c r="L52" i="7"/>
  <c r="L64" i="7"/>
  <c r="L17" i="7"/>
  <c r="L29" i="7"/>
  <c r="L41" i="7"/>
  <c r="L53" i="7"/>
  <c r="L65" i="7"/>
  <c r="L18" i="7"/>
  <c r="L30" i="7"/>
  <c r="L42" i="7"/>
  <c r="L54" i="7"/>
  <c r="L66" i="7"/>
  <c r="L19" i="7"/>
  <c r="L31" i="7"/>
  <c r="L43" i="7"/>
  <c r="L55" i="7"/>
  <c r="L67" i="7"/>
  <c r="L20" i="7"/>
  <c r="L32" i="7"/>
  <c r="L44" i="7"/>
  <c r="L56" i="7"/>
  <c r="L68" i="7"/>
  <c r="L21" i="7"/>
  <c r="L33" i="7"/>
  <c r="L45" i="7"/>
  <c r="L57" i="7"/>
  <c r="L69" i="7"/>
  <c r="L22" i="7"/>
  <c r="L34" i="7"/>
  <c r="L46" i="7"/>
  <c r="L58" i="7"/>
  <c r="L70" i="7"/>
  <c r="L23" i="7"/>
  <c r="L35" i="7"/>
  <c r="L47" i="7"/>
  <c r="L59" i="7"/>
  <c r="L71" i="7"/>
  <c r="L24" i="7"/>
  <c r="L36" i="7"/>
  <c r="L48" i="7"/>
  <c r="L60" i="7"/>
  <c r="L72" i="7"/>
  <c r="L25" i="7"/>
  <c r="L37" i="7"/>
  <c r="L49" i="7"/>
  <c r="L61" i="7"/>
  <c r="L73" i="7"/>
  <c r="L13" i="7"/>
  <c r="L3" i="7"/>
  <c r="L4" i="7"/>
  <c r="L5" i="7"/>
  <c r="L6" i="7"/>
  <c r="L7" i="7"/>
  <c r="L8" i="7"/>
  <c r="L9" i="7"/>
  <c r="L10" i="7"/>
  <c r="L11" i="7"/>
  <c r="L12" i="7"/>
  <c r="L2" i="7"/>
  <c r="B14" i="7"/>
  <c r="B18" i="7"/>
  <c r="C14" i="7"/>
  <c r="C18" i="7"/>
  <c r="D14" i="7"/>
  <c r="D18" i="7"/>
  <c r="E14" i="7"/>
  <c r="E18" i="7"/>
  <c r="F14" i="7"/>
  <c r="F18" i="7"/>
  <c r="G14" i="7"/>
  <c r="G18" i="7"/>
  <c r="H18" i="7"/>
  <c r="B19" i="7"/>
  <c r="C19" i="7"/>
  <c r="D19" i="7"/>
  <c r="E19" i="7"/>
  <c r="F19" i="7"/>
  <c r="G19" i="7"/>
  <c r="H19" i="7"/>
  <c r="B20" i="7"/>
  <c r="C20" i="7"/>
  <c r="D20" i="7"/>
  <c r="E20" i="7"/>
  <c r="F20" i="7"/>
  <c r="G20" i="7"/>
  <c r="H20" i="7"/>
  <c r="B21" i="7"/>
  <c r="C21" i="7"/>
  <c r="D21" i="7"/>
  <c r="E21" i="7"/>
  <c r="F21" i="7"/>
  <c r="G21" i="7"/>
  <c r="H21" i="7"/>
  <c r="B22" i="7"/>
  <c r="C22" i="7"/>
  <c r="D22" i="7"/>
  <c r="E22" i="7"/>
  <c r="F22" i="7"/>
  <c r="G22" i="7"/>
  <c r="H22" i="7"/>
  <c r="B23" i="7"/>
  <c r="C23" i="7"/>
  <c r="D23" i="7"/>
  <c r="E23" i="7"/>
  <c r="F23" i="7"/>
  <c r="G23" i="7"/>
  <c r="H23" i="7"/>
  <c r="B24" i="7"/>
  <c r="C24" i="7"/>
  <c r="D24" i="7"/>
  <c r="E24" i="7"/>
  <c r="F24" i="7"/>
  <c r="G24" i="7"/>
  <c r="H24" i="7"/>
  <c r="B25" i="7"/>
  <c r="C25" i="7"/>
  <c r="D25" i="7"/>
  <c r="E25" i="7"/>
  <c r="F25" i="7"/>
  <c r="G25" i="7"/>
  <c r="H25" i="7"/>
  <c r="B26" i="7"/>
  <c r="C26" i="7"/>
  <c r="D26" i="7"/>
  <c r="E26" i="7"/>
  <c r="F26" i="7"/>
  <c r="G26" i="7"/>
  <c r="H26" i="7"/>
  <c r="B27" i="7"/>
  <c r="C27" i="7"/>
  <c r="D27" i="7"/>
  <c r="E27" i="7"/>
  <c r="F27" i="7"/>
  <c r="G27" i="7"/>
  <c r="H27" i="7"/>
  <c r="B28" i="7"/>
  <c r="C28" i="7"/>
  <c r="D28" i="7"/>
  <c r="E28" i="7"/>
  <c r="F28" i="7"/>
  <c r="G28" i="7"/>
  <c r="H28" i="7"/>
  <c r="C17" i="7"/>
  <c r="D17" i="7"/>
  <c r="E17" i="7"/>
  <c r="F17" i="7"/>
  <c r="G17" i="7"/>
  <c r="B17" i="7"/>
  <c r="H17" i="7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6" i="5"/>
  <c r="C3" i="1"/>
  <c r="C2" i="1"/>
  <c r="E3" i="1"/>
  <c r="C4" i="1"/>
  <c r="E4" i="1"/>
  <c r="C5" i="1"/>
  <c r="E5" i="1"/>
  <c r="C6" i="1"/>
  <c r="E6" i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C102" i="1"/>
  <c r="E102" i="1"/>
  <c r="C103" i="1"/>
  <c r="E103" i="1"/>
  <c r="C104" i="1"/>
  <c r="E104" i="1"/>
  <c r="C105" i="1"/>
  <c r="E105" i="1"/>
  <c r="C106" i="1"/>
  <c r="E106" i="1"/>
  <c r="C107" i="1"/>
  <c r="E107" i="1"/>
  <c r="C108" i="1"/>
  <c r="E108" i="1"/>
  <c r="C109" i="1"/>
  <c r="E109" i="1"/>
  <c r="C110" i="1"/>
  <c r="E110" i="1"/>
  <c r="C111" i="1"/>
  <c r="E111" i="1"/>
  <c r="C112" i="1"/>
  <c r="E112" i="1"/>
  <c r="C113" i="1"/>
  <c r="E113" i="1"/>
  <c r="C114" i="1"/>
  <c r="E114" i="1"/>
  <c r="C115" i="1"/>
  <c r="E115" i="1"/>
  <c r="C116" i="1"/>
  <c r="E116" i="1"/>
  <c r="C117" i="1"/>
  <c r="E117" i="1"/>
  <c r="C118" i="1"/>
  <c r="E118" i="1"/>
  <c r="C119" i="1"/>
  <c r="E119" i="1"/>
  <c r="C120" i="1"/>
  <c r="E120" i="1"/>
  <c r="C121" i="1"/>
  <c r="E121" i="1"/>
  <c r="C122" i="1"/>
  <c r="E122" i="1"/>
  <c r="C123" i="1"/>
  <c r="E123" i="1"/>
  <c r="C124" i="1"/>
  <c r="E124" i="1"/>
  <c r="C125" i="1"/>
  <c r="E125" i="1"/>
  <c r="C126" i="1"/>
  <c r="E126" i="1"/>
  <c r="C127" i="1"/>
  <c r="E127" i="1"/>
  <c r="C128" i="1"/>
  <c r="E128" i="1"/>
  <c r="C129" i="1"/>
  <c r="E129" i="1"/>
  <c r="C130" i="1"/>
  <c r="E130" i="1"/>
  <c r="C131" i="1"/>
  <c r="E131" i="1"/>
  <c r="C132" i="1"/>
  <c r="E132" i="1"/>
  <c r="C133" i="1"/>
  <c r="E133" i="1"/>
  <c r="C134" i="1"/>
  <c r="E134" i="1"/>
  <c r="C135" i="1"/>
  <c r="E135" i="1"/>
  <c r="C136" i="1"/>
  <c r="E136" i="1"/>
  <c r="C137" i="1"/>
  <c r="E137" i="1"/>
  <c r="C138" i="1"/>
  <c r="E138" i="1"/>
  <c r="C139" i="1"/>
  <c r="E139" i="1"/>
  <c r="C140" i="1"/>
  <c r="E140" i="1"/>
  <c r="C141" i="1"/>
  <c r="E141" i="1"/>
  <c r="C142" i="1"/>
  <c r="E142" i="1"/>
  <c r="C143" i="1"/>
  <c r="E143" i="1"/>
  <c r="C144" i="1"/>
  <c r="E144" i="1"/>
  <c r="C145" i="1"/>
  <c r="E145" i="1"/>
  <c r="C146" i="1"/>
  <c r="E146" i="1"/>
  <c r="C147" i="1"/>
  <c r="E147" i="1"/>
  <c r="C148" i="1"/>
  <c r="E148" i="1"/>
  <c r="C149" i="1"/>
  <c r="E149" i="1"/>
  <c r="C150" i="1"/>
  <c r="E150" i="1"/>
  <c r="C151" i="1"/>
  <c r="E151" i="1"/>
  <c r="C152" i="1"/>
  <c r="E152" i="1"/>
  <c r="C153" i="1"/>
  <c r="E153" i="1"/>
  <c r="C154" i="1"/>
  <c r="E154" i="1"/>
  <c r="C155" i="1"/>
  <c r="E155" i="1"/>
  <c r="C156" i="1"/>
  <c r="E156" i="1"/>
  <c r="C157" i="1"/>
  <c r="E157" i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C172" i="1"/>
  <c r="E172" i="1"/>
  <c r="C173" i="1"/>
  <c r="E173" i="1"/>
  <c r="C174" i="1"/>
  <c r="E174" i="1"/>
  <c r="C175" i="1"/>
  <c r="E175" i="1"/>
  <c r="C176" i="1"/>
  <c r="E176" i="1"/>
  <c r="C177" i="1"/>
  <c r="E177" i="1"/>
  <c r="C178" i="1"/>
  <c r="E178" i="1"/>
  <c r="C179" i="1"/>
  <c r="E179" i="1"/>
  <c r="C180" i="1"/>
  <c r="E180" i="1"/>
  <c r="C181" i="1"/>
  <c r="E181" i="1"/>
  <c r="C182" i="1"/>
  <c r="E182" i="1"/>
  <c r="C183" i="1"/>
  <c r="E183" i="1"/>
  <c r="C184" i="1"/>
  <c r="E184" i="1"/>
  <c r="C185" i="1"/>
  <c r="E185" i="1"/>
  <c r="C186" i="1"/>
  <c r="E186" i="1"/>
  <c r="C187" i="1"/>
  <c r="E187" i="1"/>
  <c r="C188" i="1"/>
  <c r="E188" i="1"/>
  <c r="C189" i="1"/>
  <c r="E189" i="1"/>
  <c r="C190" i="1"/>
  <c r="E190" i="1"/>
  <c r="C191" i="1"/>
  <c r="E191" i="1"/>
  <c r="C192" i="1"/>
  <c r="E192" i="1"/>
  <c r="C193" i="1"/>
  <c r="E193" i="1"/>
  <c r="C194" i="1"/>
  <c r="E194" i="1"/>
  <c r="C195" i="1"/>
  <c r="E195" i="1"/>
  <c r="C196" i="1"/>
  <c r="E196" i="1"/>
  <c r="C197" i="1"/>
  <c r="E197" i="1"/>
  <c r="C198" i="1"/>
  <c r="E198" i="1"/>
  <c r="C199" i="1"/>
  <c r="E199" i="1"/>
  <c r="C200" i="1"/>
  <c r="E200" i="1"/>
  <c r="C201" i="1"/>
  <c r="E201" i="1"/>
  <c r="C202" i="1"/>
  <c r="E202" i="1"/>
  <c r="C203" i="1"/>
  <c r="E203" i="1"/>
  <c r="C204" i="1"/>
  <c r="E204" i="1"/>
  <c r="C205" i="1"/>
  <c r="E205" i="1"/>
  <c r="C206" i="1"/>
  <c r="E206" i="1"/>
  <c r="C207" i="1"/>
  <c r="E207" i="1"/>
  <c r="C208" i="1"/>
  <c r="E208" i="1"/>
  <c r="C209" i="1"/>
  <c r="E209" i="1"/>
  <c r="C210" i="1"/>
  <c r="E210" i="1"/>
  <c r="C211" i="1"/>
  <c r="E211" i="1"/>
  <c r="C212" i="1"/>
  <c r="E212" i="1"/>
  <c r="G2" i="1"/>
  <c r="G3" i="1"/>
  <c r="D3" i="4"/>
  <c r="D2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2" i="4"/>
</calcChain>
</file>

<file path=xl/sharedStrings.xml><?xml version="1.0" encoding="utf-8"?>
<sst xmlns="http://schemas.openxmlformats.org/spreadsheetml/2006/main" count="440" uniqueCount="283">
  <si>
    <t>US GDP per capita</t>
  </si>
  <si>
    <t>US GPD per capita (log)</t>
  </si>
  <si>
    <t>Mean</t>
  </si>
  <si>
    <t>StDev</t>
  </si>
  <si>
    <t>Bin</t>
  </si>
  <si>
    <t>Normal</t>
  </si>
  <si>
    <t>Histogram</t>
  </si>
  <si>
    <t>Growth rate</t>
  </si>
  <si>
    <t>US GDP Growth</t>
  </si>
  <si>
    <t>5Y - Moving average</t>
  </si>
  <si>
    <t>HICP Shoes</t>
  </si>
  <si>
    <t>1996M01</t>
  </si>
  <si>
    <t>1996M02</t>
  </si>
  <si>
    <t>1996M03</t>
  </si>
  <si>
    <t>1996M04</t>
  </si>
  <si>
    <t>1996M05</t>
  </si>
  <si>
    <t>1996M06</t>
  </si>
  <si>
    <t>1996M07</t>
  </si>
  <si>
    <t>1996M08</t>
  </si>
  <si>
    <t>1996M09</t>
  </si>
  <si>
    <t>1996M10</t>
  </si>
  <si>
    <t>1996M11</t>
  </si>
  <si>
    <t>1996M12</t>
  </si>
  <si>
    <t>1997M01</t>
  </si>
  <si>
    <t>1997M02</t>
  </si>
  <si>
    <t>1997M03</t>
  </si>
  <si>
    <t>1997M04</t>
  </si>
  <si>
    <t>1997M05</t>
  </si>
  <si>
    <t>1997M06</t>
  </si>
  <si>
    <t>1997M07</t>
  </si>
  <si>
    <t>1997M08</t>
  </si>
  <si>
    <t>1997M09</t>
  </si>
  <si>
    <t>1997M10</t>
  </si>
  <si>
    <t>1997M11</t>
  </si>
  <si>
    <t>1997M12</t>
  </si>
  <si>
    <t>1998M01</t>
  </si>
  <si>
    <t>1998M02</t>
  </si>
  <si>
    <t>1998M03</t>
  </si>
  <si>
    <t>1998M04</t>
  </si>
  <si>
    <t>1998M05</t>
  </si>
  <si>
    <t>1998M06</t>
  </si>
  <si>
    <t>1998M07</t>
  </si>
  <si>
    <t>1998M08</t>
  </si>
  <si>
    <t>1998M09</t>
  </si>
  <si>
    <t>1998M10</t>
  </si>
  <si>
    <t>1998M11</t>
  </si>
  <si>
    <t>1998M12</t>
  </si>
  <si>
    <t>1999M01</t>
  </si>
  <si>
    <t>1999M02</t>
  </si>
  <si>
    <t>1999M03</t>
  </si>
  <si>
    <t>1999M04</t>
  </si>
  <si>
    <t>1999M05</t>
  </si>
  <si>
    <t>1999M06</t>
  </si>
  <si>
    <t>1999M07</t>
  </si>
  <si>
    <t>1999M08</t>
  </si>
  <si>
    <t>1999M09</t>
  </si>
  <si>
    <t>1999M10</t>
  </si>
  <si>
    <t>1999M11</t>
  </si>
  <si>
    <t>1999M12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</si>
  <si>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</si>
  <si>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</si>
  <si>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</si>
  <si>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</si>
  <si>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</si>
  <si>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</si>
  <si>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</si>
  <si>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</si>
  <si>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</si>
  <si>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</si>
  <si>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</si>
  <si>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</si>
  <si>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</si>
  <si>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</si>
  <si>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</si>
  <si>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</si>
  <si>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</si>
  <si>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</si>
  <si>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</si>
  <si>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</si>
  <si>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</si>
  <si>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</si>
  <si>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</si>
  <si>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</si>
  <si>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</si>
  <si>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</si>
  <si>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</si>
  <si>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</si>
  <si>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</si>
  <si>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</si>
  <si>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</si>
  <si>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</si>
  <si>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</si>
  <si>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</si>
  <si>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</si>
  <si>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</si>
  <si>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</si>
  <si>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</si>
  <si>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</si>
  <si>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</si>
  <si>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</si>
  <si>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</si>
  <si>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</si>
  <si>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</si>
  <si>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</si>
  <si>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</si>
  <si>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</si>
  <si>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</si>
  <si>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</si>
  <si>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</si>
  <si>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</si>
  <si>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</si>
  <si>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</si>
  <si>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</si>
  <si>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</si>
  <si>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</si>
  <si>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</si>
  <si>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</si>
  <si>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</si>
  <si>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</si>
  <si>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</si>
  <si>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</si>
  <si>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</si>
  <si>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</si>
  <si>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</si>
  <si>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</si>
  <si>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</si>
  <si>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</si>
  <si>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</si>
  <si>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</si>
  <si>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</si>
  <si>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</si>
  <si>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</si>
  <si>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</si>
  <si>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</si>
  <si>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</si>
  <si>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</si>
  <si>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</si>
  <si>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</si>
  <si>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</si>
  <si>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</si>
  <si>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</si>
  <si>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</si>
  <si>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</si>
  <si>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</si>
  <si>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</si>
  <si>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</si>
  <si>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</si>
  <si>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</si>
  <si>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</si>
  <si>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</si>
  <si>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</si>
  <si>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</si>
  <si>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</si>
  <si>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</si>
  <si>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</si>
  <si>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</si>
  <si>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</si>
  <si>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</si>
  <si>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</si>
  <si>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</si>
  <si>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</si>
  <si>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</si>
  <si>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</si>
  <si>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</si>
  <si>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</si>
  <si>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</si>
  <si>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</si>
  <si>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</si>
  <si>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</si>
  <si>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</si>
  <si>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</si>
  <si>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</si>
  <si>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</si>
  <si>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</si>
  <si>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</si>
  <si>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</si>
  <si>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</si>
  <si>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</si>
  <si>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</si>
  <si>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</si>
  <si>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</si>
  <si>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</si>
  <si>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</si>
  <si>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</si>
  <si>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</si>
  <si>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</si>
  <si>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</si>
  <si>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</si>
  <si>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</si>
  <si>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</si>
  <si>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</si>
  <si>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</si>
  <si>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</si>
  <si>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</si>
  <si>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</si>
  <si>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</si>
  <si>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</si>
  <si>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</si>
  <si>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</si>
  <si>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</si>
  <si>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</si>
  <si>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</si>
  <si>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</si>
  <si>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</si>
  <si>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</si>
  <si>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</si>
  <si>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</si>
  <si>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</si>
  <si>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</si>
  <si>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</si>
  <si>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</si>
  <si>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</si>
  <si>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</si>
  <si>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</si>
  <si>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</si>
  <si>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</si>
  <si>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</si>
  <si>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</si>
  <si>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</si>
  <si>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</si>
  <si>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</si>
  <si>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</si>
  <si>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</si>
  <si>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</si>
  <si>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</si>
  <si>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</si>
  <si>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</si>
  <si>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</si>
  <si>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</si>
  <si>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</si>
  <si>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</si>
  <si>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</si>
  <si>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</si>
  <si>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</si>
  <si>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</si>
  <si>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</si>
  <si>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</si>
  <si>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</si>
  <si>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</si>
  <si>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</si>
  <si>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</si>
  <si>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</si>
  <si>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</si>
  <si>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</si>
  <si>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</si>
  <si>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</si>
  <si>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</si>
  <si>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</si>
  <si>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</si>
  <si>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</si>
  <si>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</si>
  <si>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</si>
  <si>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</si>
  <si>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</si>
  <si>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</si>
  <si>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</si>
  <si>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</si>
  <si>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</si>
  <si>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</si>
  <si>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</si>
  <si>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</si>
  <si>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</si>
  <si>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</si>
  <si>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</si>
  <si>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</si>
  <si>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</si>
  <si>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</si>
  <si>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</si>
  <si>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</si>
  <si>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</si>
  <si>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</si>
  <si>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</si>
  <si>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</si>
  <si>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</si>
  <si>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</si>
  <si>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Mean per year</t>
  </si>
  <si>
    <t>Seasonal factors</t>
  </si>
  <si>
    <t>Seasonaly adjusted</t>
  </si>
  <si>
    <t>Unseasonaly adjusted data</t>
  </si>
  <si>
    <t>HICP_SHOES</t>
  </si>
  <si>
    <t>TREND</t>
  </si>
  <si>
    <t>Seas.Coeff</t>
  </si>
  <si>
    <t>Seasonnaly adjusted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</si>
</sst>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7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3" fontId="1" fillId="0" borderId="0" xfId="0" applyNumberFormat="1" applyFont="1" applyFill="1"/>
    <xf numFmtId="3" fontId="2" fillId="0" borderId="0" xfId="0" applyNumberFormat="1" applyFont="1" applyFill="1"/>
    <xf numFmtId="0" fontId="3" fillId="0" borderId="0" xfId="0" applyNumberFormat="1" applyFont="1" applyFill="1"/>
    <xf numFmtId="0" fontId="1" fillId="0" borderId="0" xfId="0" applyNumberFormat="1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1" fontId="0" fillId="0" borderId="0" xfId="0" applyNumberFormat="1" applyFill="1" applyBorder="1" applyAlignment="1"/>
    <xf numFmtId="2" fontId="0" fillId="0" borderId="0" xfId="0" applyNumberFormat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10" fontId="0" fillId="0" borderId="0" xfId="0" applyNumberFormat="1" applyFill="1" applyBorder="1" applyAlignment="1"/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8" fontId="0" fillId="0" borderId="0" xfId="0" applyNumberFormat="1"/>
    <xf numFmtId="168" fontId="0" fillId="0" borderId="0" xfId="0" applyNumberFormat="1" applyAlignment="1">
      <alignment horizontal="center" vertical="center"/>
    </xf>
    <xf numFmtId="168" fontId="5" fillId="0" borderId="0" xfId="0" applyNumberFormat="1" applyFont="1" applyAlignment="1">
      <alignment horizontal="center"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Histogram!$B$1</c:f>
              <c:strCache>
                <c:ptCount val="1"/>
                <c:pt idx="0">
                  <c:v>Histogram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Histogram!$A$2:$A$15</c:f>
              <c:numCache>
                <c:formatCode>0</c:formatCode>
                <c:ptCount val="14"/>
                <c:pt idx="0">
                  <c:v>-24.15000270980538</c:v>
                </c:pt>
                <c:pt idx="1">
                  <c:v>-21.19980533666233</c:v>
                </c:pt>
                <c:pt idx="2">
                  <c:v>-18.24960796351928</c:v>
                </c:pt>
                <c:pt idx="3">
                  <c:v>-15.29941059037623</c:v>
                </c:pt>
                <c:pt idx="4">
                  <c:v>-12.34921321723318</c:v>
                </c:pt>
                <c:pt idx="5">
                  <c:v>-9.399015844090133</c:v>
                </c:pt>
                <c:pt idx="6">
                  <c:v>-6.448818470947081</c:v>
                </c:pt>
                <c:pt idx="7">
                  <c:v>-3.498621097804033</c:v>
                </c:pt>
                <c:pt idx="8">
                  <c:v>-0.548423724660982</c:v>
                </c:pt>
                <c:pt idx="9">
                  <c:v>2.40177364848207</c:v>
                </c:pt>
                <c:pt idx="10">
                  <c:v>5.351971021625118</c:v>
                </c:pt>
                <c:pt idx="11">
                  <c:v>8.302168394768166</c:v>
                </c:pt>
                <c:pt idx="12">
                  <c:v>11.25236576791122</c:v>
                </c:pt>
                <c:pt idx="13">
                  <c:v>14.20256314105427</c:v>
                </c:pt>
              </c:numCache>
            </c:numRef>
          </c:cat>
          <c:val>
            <c:numRef>
              <c:f>Histogram!$C$2:$C$16</c:f>
              <c:numCache>
                <c:formatCode>0.00%</c:formatCode>
                <c:ptCount val="15"/>
                <c:pt idx="0">
                  <c:v>0.00476190476190476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0.00476190476190476</c:v>
                </c:pt>
                <c:pt idx="5">
                  <c:v>0.0142857142857143</c:v>
                </c:pt>
                <c:pt idx="6">
                  <c:v>0.0142857142857143</c:v>
                </c:pt>
                <c:pt idx="7">
                  <c:v>0.0523809523809524</c:v>
                </c:pt>
                <c:pt idx="8">
                  <c:v>0.176190476190476</c:v>
                </c:pt>
                <c:pt idx="9">
                  <c:v>0.328571428571429</c:v>
                </c:pt>
                <c:pt idx="10">
                  <c:v>0.266666666666667</c:v>
                </c:pt>
                <c:pt idx="11">
                  <c:v>0.0809523809523809</c:v>
                </c:pt>
                <c:pt idx="12">
                  <c:v>0.0333333333333333</c:v>
                </c:pt>
                <c:pt idx="13">
                  <c:v>0.00952380952380952</c:v>
                </c:pt>
                <c:pt idx="14">
                  <c:v>0.0142857142857143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2133576432"/>
        <c:axId val="2099312560"/>
      </c:barChart>
      <c:lineChart>
        <c:grouping val="standard"/>
        <c:varyColors val="0"/>
        <c:ser>
          <c:idx val="1"/>
          <c:order val="1"/>
          <c:tx>
            <c:strRef>
              <c:f>Histogram!$E$1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Histogram!$A$2:$A$16</c:f>
              <c:numCache>
                <c:formatCode>0</c:formatCode>
                <c:ptCount val="15"/>
                <c:pt idx="0">
                  <c:v>-24.15000270980538</c:v>
                </c:pt>
                <c:pt idx="1">
                  <c:v>-21.19980533666233</c:v>
                </c:pt>
                <c:pt idx="2">
                  <c:v>-18.24960796351928</c:v>
                </c:pt>
                <c:pt idx="3">
                  <c:v>-15.29941059037623</c:v>
                </c:pt>
                <c:pt idx="4">
                  <c:v>-12.34921321723318</c:v>
                </c:pt>
                <c:pt idx="5">
                  <c:v>-9.399015844090133</c:v>
                </c:pt>
                <c:pt idx="6">
                  <c:v>-6.448818470947081</c:v>
                </c:pt>
                <c:pt idx="7">
                  <c:v>-3.498621097804033</c:v>
                </c:pt>
                <c:pt idx="8">
                  <c:v>-0.548423724660982</c:v>
                </c:pt>
                <c:pt idx="9">
                  <c:v>2.40177364848207</c:v>
                </c:pt>
                <c:pt idx="10">
                  <c:v>5.351971021625118</c:v>
                </c:pt>
                <c:pt idx="11">
                  <c:v>8.302168394768166</c:v>
                </c:pt>
                <c:pt idx="12">
                  <c:v>11.25236576791122</c:v>
                </c:pt>
                <c:pt idx="13">
                  <c:v>14.20256314105427</c:v>
                </c:pt>
                <c:pt idx="14" formatCode="General">
                  <c:v>17.0</c:v>
                </c:pt>
              </c:numCache>
            </c:numRef>
          </c:cat>
          <c:val>
            <c:numRef>
              <c:f>Histogram!$E$2:$E$16</c:f>
              <c:numCache>
                <c:formatCode>0.00%</c:formatCode>
                <c:ptCount val="15"/>
                <c:pt idx="0">
                  <c:v>7.05081532020089E-8</c:v>
                </c:pt>
                <c:pt idx="1">
                  <c:v>1.85699560082729E-6</c:v>
                </c:pt>
                <c:pt idx="2">
                  <c:v>3.28133278186891E-5</c:v>
                </c:pt>
                <c:pt idx="3">
                  <c:v>0.00038900711680711</c:v>
                </c:pt>
                <c:pt idx="4">
                  <c:v>0.00309408815439437</c:v>
                </c:pt>
                <c:pt idx="5">
                  <c:v>0.0165110877880639</c:v>
                </c:pt>
                <c:pt idx="6">
                  <c:v>0.0591134840773276</c:v>
                </c:pt>
                <c:pt idx="7">
                  <c:v>0.141992463570879</c:v>
                </c:pt>
                <c:pt idx="8">
                  <c:v>0.228829440451418</c:v>
                </c:pt>
                <c:pt idx="9">
                  <c:v>0.247415195960338</c:v>
                </c:pt>
                <c:pt idx="10">
                  <c:v>0.179476961461329</c:v>
                </c:pt>
                <c:pt idx="11">
                  <c:v>0.0873491963558573</c:v>
                </c:pt>
                <c:pt idx="12">
                  <c:v>0.0285218036643544</c:v>
                </c:pt>
                <c:pt idx="13">
                  <c:v>0.00624831513750075</c:v>
                </c:pt>
                <c:pt idx="14">
                  <c:v>0.00102421543015775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165104"/>
        <c:axId val="2132168240"/>
      </c:lineChart>
      <c:catAx>
        <c:axId val="213357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312560"/>
        <c:crosses val="autoZero"/>
        <c:auto val="1"/>
        <c:lblAlgn val="ctr"/>
        <c:lblOffset val="100"/>
        <c:noMultiLvlLbl val="0"/>
      </c:catAx>
      <c:valAx>
        <c:axId val="2099312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576432"/>
        <c:crosses val="autoZero"/>
        <c:crossBetween val="between"/>
      </c:valAx>
      <c:valAx>
        <c:axId val="2132168240"/>
        <c:scaling>
          <c:orientation val="minMax"/>
          <c:max val="0.35"/>
          <c:min val="0.0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165104"/>
        <c:crosses val="max"/>
        <c:crossBetween val="between"/>
      </c:valAx>
      <c:catAx>
        <c:axId val="2132165104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132168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GDP_1980!$B$1</c:f>
              <c:strCache>
                <c:ptCount val="1"/>
                <c:pt idx="0">
                  <c:v>US GDP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GDP_1980!$A$2:$A$32</c:f>
              <c:numCache>
                <c:formatCode>General</c:formatCode>
                <c:ptCount val="31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</c:numCache>
            </c:numRef>
          </c:cat>
          <c:val>
            <c:numRef>
              <c:f>GDP_1980!$B$2:$B$32</c:f>
              <c:numCache>
                <c:formatCode>General</c:formatCode>
                <c:ptCount val="31"/>
                <c:pt idx="0">
                  <c:v>-1.134855273329016</c:v>
                </c:pt>
                <c:pt idx="1">
                  <c:v>1.486356533718158</c:v>
                </c:pt>
                <c:pt idx="2">
                  <c:v>-2.853474800664379</c:v>
                </c:pt>
                <c:pt idx="3">
                  <c:v>3.195501896470709</c:v>
                </c:pt>
                <c:pt idx="4">
                  <c:v>6.161906667539974</c:v>
                </c:pt>
                <c:pt idx="5">
                  <c:v>2.912331209670427</c:v>
                </c:pt>
                <c:pt idx="6">
                  <c:v>2.47316708938623</c:v>
                </c:pt>
                <c:pt idx="7">
                  <c:v>2.56434208684766</c:v>
                </c:pt>
                <c:pt idx="8">
                  <c:v>3.214519198593457</c:v>
                </c:pt>
                <c:pt idx="9">
                  <c:v>2.457772109552003</c:v>
                </c:pt>
                <c:pt idx="10">
                  <c:v>0.610821665781636</c:v>
                </c:pt>
                <c:pt idx="11">
                  <c:v>-1.597876707095125</c:v>
                </c:pt>
                <c:pt idx="12">
                  <c:v>1.961093553049054</c:v>
                </c:pt>
                <c:pt idx="13">
                  <c:v>1.513635653904544</c:v>
                </c:pt>
                <c:pt idx="14">
                  <c:v>2.805755171423208</c:v>
                </c:pt>
                <c:pt idx="15">
                  <c:v>1.326026007965275</c:v>
                </c:pt>
                <c:pt idx="16">
                  <c:v>2.50821317730523</c:v>
                </c:pt>
                <c:pt idx="17">
                  <c:v>3.160293328217811</c:v>
                </c:pt>
                <c:pt idx="18">
                  <c:v>3.093496282505903</c:v>
                </c:pt>
                <c:pt idx="19">
                  <c:v>3.566130240938214</c:v>
                </c:pt>
                <c:pt idx="20">
                  <c:v>2.942042148555579</c:v>
                </c:pt>
                <c:pt idx="21">
                  <c:v>0.084140107063213</c:v>
                </c:pt>
                <c:pt idx="22">
                  <c:v>0.869408338734523</c:v>
                </c:pt>
                <c:pt idx="23">
                  <c:v>1.649683277895697</c:v>
                </c:pt>
                <c:pt idx="24">
                  <c:v>2.483849475574473</c:v>
                </c:pt>
                <c:pt idx="25">
                  <c:v>2.103057284932142</c:v>
                </c:pt>
                <c:pt idx="26">
                  <c:v>1.658883219362295</c:v>
                </c:pt>
                <c:pt idx="27">
                  <c:v>0.943906475792566</c:v>
                </c:pt>
                <c:pt idx="28">
                  <c:v>-1.283389708664551</c:v>
                </c:pt>
                <c:pt idx="29">
                  <c:v>-4.42467676133127</c:v>
                </c:pt>
                <c:pt idx="30">
                  <c:v>1.962971710397277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589216"/>
        <c:axId val="2131860976"/>
      </c:lineChart>
      <c:lineChart>
        <c:grouping val="standard"/>
        <c:varyColors val="0"/>
        <c:ser>
          <c:idx val="1"/>
          <c:order val="1"/>
          <c:tx>
            <c:strRef>
              <c:f>GDP_1980!$C$1</c:f>
              <c:strCache>
                <c:ptCount val="1"/>
                <c:pt idx="0">
                  <c:v>5Y - Moving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GDP_1980!$A$2:$A$32</c:f>
              <c:numCache>
                <c:formatCode>General</c:formatCode>
                <c:ptCount val="31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</c:numCache>
            </c:numRef>
          </c:cat>
          <c:val>
            <c:numRef>
              <c:f>GDP_1980!$C$2:$C$32</c:f>
              <c:numCache>
                <c:formatCode>General</c:formatCode>
                <c:ptCount val="31"/>
                <c:pt idx="4">
                  <c:v>1.37108700474709</c:v>
                </c:pt>
                <c:pt idx="5">
                  <c:v>2.180524301346977</c:v>
                </c:pt>
                <c:pt idx="6">
                  <c:v>2.377886412480592</c:v>
                </c:pt>
                <c:pt idx="7">
                  <c:v>3.461449789983</c:v>
                </c:pt>
                <c:pt idx="8">
                  <c:v>3.465253250407549</c:v>
                </c:pt>
                <c:pt idx="9">
                  <c:v>2.724426338809955</c:v>
                </c:pt>
                <c:pt idx="10">
                  <c:v>2.264124430032197</c:v>
                </c:pt>
                <c:pt idx="11">
                  <c:v>1.449915670735926</c:v>
                </c:pt>
                <c:pt idx="12">
                  <c:v>1.329265963976205</c:v>
                </c:pt>
                <c:pt idx="13">
                  <c:v>0.989089255038422</c:v>
                </c:pt>
                <c:pt idx="14">
                  <c:v>1.058685867412663</c:v>
                </c:pt>
                <c:pt idx="15">
                  <c:v>1.201726735849391</c:v>
                </c:pt>
                <c:pt idx="16">
                  <c:v>2.022944712729462</c:v>
                </c:pt>
                <c:pt idx="17">
                  <c:v>2.262784667763213</c:v>
                </c:pt>
                <c:pt idx="18">
                  <c:v>2.578756793483485</c:v>
                </c:pt>
                <c:pt idx="19">
                  <c:v>2.730831807386486</c:v>
                </c:pt>
                <c:pt idx="20">
                  <c:v>3.054035035504548</c:v>
                </c:pt>
                <c:pt idx="21">
                  <c:v>2.569220421456144</c:v>
                </c:pt>
                <c:pt idx="22">
                  <c:v>2.111043423559487</c:v>
                </c:pt>
                <c:pt idx="23">
                  <c:v>1.822280822637445</c:v>
                </c:pt>
                <c:pt idx="24">
                  <c:v>1.605824669564697</c:v>
                </c:pt>
                <c:pt idx="25">
                  <c:v>1.43802769684001</c:v>
                </c:pt>
                <c:pt idx="26">
                  <c:v>1.752976319299826</c:v>
                </c:pt>
                <c:pt idx="27">
                  <c:v>1.767875946711435</c:v>
                </c:pt>
                <c:pt idx="28">
                  <c:v>1.181261349399385</c:v>
                </c:pt>
                <c:pt idx="29">
                  <c:v>-0.200443897981764</c:v>
                </c:pt>
                <c:pt idx="30">
                  <c:v>-0.228461012888737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010112"/>
        <c:axId val="-2143398016"/>
      </c:lineChart>
      <c:catAx>
        <c:axId val="20885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860976"/>
        <c:crosses val="autoZero"/>
        <c:auto val="1"/>
        <c:lblAlgn val="ctr"/>
        <c:lblOffset val="100"/>
        <c:noMultiLvlLbl val="0"/>
      </c:catAx>
      <c:valAx>
        <c:axId val="213186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589216"/>
        <c:crosses val="autoZero"/>
        <c:crossBetween val="between"/>
      </c:valAx>
      <c:valAx>
        <c:axId val="-2143398016"/>
        <c:scaling>
          <c:orientation val="minMax"/>
          <c:max val="8.0"/>
          <c:min val="-6.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010112"/>
        <c:crosses val="max"/>
        <c:crossBetween val="between"/>
      </c:valAx>
      <c:catAx>
        <c:axId val="-2141010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433980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HICP_2!$K$1</c:f>
              <c:strCache>
                <c:ptCount val="1"/>
                <c:pt idx="0">
                  <c:v>Unseasonaly adjusted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HICP_2!$J$2:$J$73</c:f>
              <c:strCache>
                <c:ptCount val="72"/>
                <c:pt idx="0">
                  <c:v>2011M01</c:v>
                </c:pt>
                <c:pt idx="1">
                  <c:v>2011M02</c:v>
                </c:pt>
                <c:pt idx="2">
                  <c:v>2011M03</c:v>
                </c:pt>
                <c:pt idx="3">
                  <c:v>2011M04</c:v>
                </c:pt>
                <c:pt idx="4">
                  <c:v>2011M05</c:v>
                </c:pt>
                <c:pt idx="5">
                  <c:v>2011M06</c:v>
                </c:pt>
                <c:pt idx="6">
                  <c:v>2011M07</c:v>
                </c:pt>
                <c:pt idx="7">
                  <c:v>2011M08</c:v>
                </c:pt>
                <c:pt idx="8">
                  <c:v>2011M09</c:v>
                </c:pt>
                <c:pt idx="9">
                  <c:v>2011M10</c:v>
                </c:pt>
                <c:pt idx="10">
                  <c:v>2011M11</c:v>
                </c:pt>
                <c:pt idx="11">
                  <c:v>2011M12</c:v>
                </c:pt>
                <c:pt idx="12">
                  <c:v>2012M01</c:v>
                </c:pt>
                <c:pt idx="13">
                  <c:v>2012M02</c:v>
                </c:pt>
                <c:pt idx="14">
                  <c:v>2012M03</c:v>
                </c:pt>
                <c:pt idx="15">
                  <c:v>2012M04</c:v>
                </c:pt>
                <c:pt idx="16">
                  <c:v>2012M05</c:v>
                </c:pt>
                <c:pt idx="17">
                  <c:v>2012M06</c:v>
                </c:pt>
                <c:pt idx="18">
                  <c:v>2012M07</c:v>
                </c:pt>
                <c:pt idx="19">
                  <c:v>2012M08</c:v>
                </c:pt>
                <c:pt idx="20">
                  <c:v>2012M09</c:v>
                </c:pt>
                <c:pt idx="21">
                  <c:v>2012M10</c:v>
                </c:pt>
                <c:pt idx="22">
                  <c:v>2012M11</c:v>
                </c:pt>
                <c:pt idx="23">
                  <c:v>2012M12</c:v>
                </c:pt>
                <c:pt idx="24">
                  <c:v>2013M01</c:v>
                </c:pt>
                <c:pt idx="25">
                  <c:v>2013M02</c:v>
                </c:pt>
                <c:pt idx="26">
                  <c:v>2013M03</c:v>
                </c:pt>
                <c:pt idx="27">
                  <c:v>2013M04</c:v>
                </c:pt>
                <c:pt idx="28">
                  <c:v>2013M05</c:v>
                </c:pt>
                <c:pt idx="29">
                  <c:v>2013M06</c:v>
                </c:pt>
                <c:pt idx="30">
                  <c:v>2013M07</c:v>
                </c:pt>
                <c:pt idx="31">
                  <c:v>2013M08</c:v>
                </c:pt>
                <c:pt idx="32">
                  <c:v>2013M09</c:v>
                </c:pt>
                <c:pt idx="33">
                  <c:v>2013M10</c:v>
                </c:pt>
                <c:pt idx="34">
                  <c:v>2013M11</c:v>
                </c:pt>
                <c:pt idx="35">
                  <c:v>2013M12</c:v>
                </c:pt>
                <c:pt idx="36">
                  <c:v>2014M01</c:v>
                </c:pt>
                <c:pt idx="37">
                  <c:v>2014M02</c:v>
                </c:pt>
                <c:pt idx="38">
                  <c:v>2014M03</c:v>
                </c:pt>
                <c:pt idx="39">
                  <c:v>2014M04</c:v>
                </c:pt>
                <c:pt idx="40">
                  <c:v>2014M05</c:v>
                </c:pt>
                <c:pt idx="41">
                  <c:v>2014M06</c:v>
                </c:pt>
                <c:pt idx="42">
                  <c:v>2014M07</c:v>
                </c:pt>
                <c:pt idx="43">
                  <c:v>2014M08</c:v>
                </c:pt>
                <c:pt idx="44">
                  <c:v>2014M09</c:v>
                </c:pt>
                <c:pt idx="45">
                  <c:v>2014M10</c:v>
                </c:pt>
                <c:pt idx="46">
                  <c:v>2014M11</c:v>
                </c:pt>
                <c:pt idx="47">
                  <c:v>2014M12</c:v>
                </c:pt>
                <c:pt idx="48">
                  <c:v>2015M01</c:v>
                </c:pt>
                <c:pt idx="49">
                  <c:v>2015M02</c:v>
                </c:pt>
                <c:pt idx="50">
                  <c:v>2015M03</c:v>
                </c:pt>
                <c:pt idx="51">
                  <c:v>2015M04</c:v>
                </c:pt>
                <c:pt idx="52">
                  <c:v>2015M05</c:v>
                </c:pt>
                <c:pt idx="53">
                  <c:v>2015M06</c:v>
                </c:pt>
                <c:pt idx="54">
                  <c:v>2015M07</c:v>
                </c:pt>
                <c:pt idx="55">
                  <c:v>2015M08</c:v>
                </c:pt>
                <c:pt idx="56">
                  <c:v>2015M09</c:v>
                </c:pt>
                <c:pt idx="57">
                  <c:v>2015M10</c:v>
                </c:pt>
                <c:pt idx="58">
                  <c:v>2015M11</c:v>
                </c:pt>
                <c:pt idx="59">
                  <c:v>2015M12</c:v>
                </c:pt>
                <c:pt idx="60">
                  <c:v>2016M01</c:v>
                </c:pt>
                <c:pt idx="61">
                  <c:v>2016M02</c:v>
                </c:pt>
                <c:pt idx="62">
                  <c:v>2016M03</c:v>
                </c:pt>
                <c:pt idx="63">
                  <c:v>2016M04</c:v>
                </c:pt>
                <c:pt idx="64">
                  <c:v>2016M05</c:v>
                </c:pt>
                <c:pt idx="65">
                  <c:v>2016M06</c:v>
                </c:pt>
                <c:pt idx="66">
                  <c:v>2016M07</c:v>
                </c:pt>
                <c:pt idx="67">
                  <c:v>2016M08</c:v>
                </c:pt>
                <c:pt idx="68">
                  <c:v>2016M09</c:v>
                </c:pt>
                <c:pt idx="69">
                  <c:v>2016M10</c:v>
                </c:pt>
                <c:pt idx="70">
                  <c:v>2016M11</c:v>
                </c:pt>
                <c:pt idx="71">
                  <c:v>2016M12</c:v>
                </c:pt>
              </c:strCache>
            </c:strRef>
          </c:cat>
          <c:val>
            <c:numRef>
              <c:f>HICP_2!$K$2:$K$73</c:f>
              <c:numCache>
                <c:formatCode>0\.0</c:formatCode>
                <c:ptCount val="72"/>
                <c:pt idx="0">
                  <c:v>-8.267997148966479</c:v>
                </c:pt>
                <c:pt idx="1">
                  <c:v>-2.24220224220225</c:v>
                </c:pt>
                <c:pt idx="2">
                  <c:v>9.764959691154781</c:v>
                </c:pt>
                <c:pt idx="3">
                  <c:v>1.40684803972277</c:v>
                </c:pt>
                <c:pt idx="4">
                  <c:v>1.11190451902478</c:v>
                </c:pt>
                <c:pt idx="5">
                  <c:v>-1.32163034705408</c:v>
                </c:pt>
                <c:pt idx="6">
                  <c:v>-12.7287598405071</c:v>
                </c:pt>
                <c:pt idx="7">
                  <c:v>8.49343955014059</c:v>
                </c:pt>
                <c:pt idx="8">
                  <c:v>5.37738905085845</c:v>
                </c:pt>
                <c:pt idx="9">
                  <c:v>1.92642688800082</c:v>
                </c:pt>
                <c:pt idx="10">
                  <c:v>-0.241278777520859</c:v>
                </c:pt>
                <c:pt idx="11">
                  <c:v>1.12869092008465</c:v>
                </c:pt>
                <c:pt idx="12">
                  <c:v>-10.0847035376183</c:v>
                </c:pt>
                <c:pt idx="13">
                  <c:v>-0.587387786767157</c:v>
                </c:pt>
                <c:pt idx="14">
                  <c:v>9.05239687848382</c:v>
                </c:pt>
                <c:pt idx="15">
                  <c:v>1.78900020445715</c:v>
                </c:pt>
                <c:pt idx="16">
                  <c:v>0.5322888420207</c:v>
                </c:pt>
                <c:pt idx="17">
                  <c:v>0.389610389610384</c:v>
                </c:pt>
                <c:pt idx="18">
                  <c:v>-12.4888048562045</c:v>
                </c:pt>
                <c:pt idx="19">
                  <c:v>5.66295201273596</c:v>
                </c:pt>
                <c:pt idx="20">
                  <c:v>7.35040895393888</c:v>
                </c:pt>
                <c:pt idx="21">
                  <c:v>1.36340852130325</c:v>
                </c:pt>
                <c:pt idx="22">
                  <c:v>-0.395608742953224</c:v>
                </c:pt>
                <c:pt idx="23">
                  <c:v>1.15182206335022</c:v>
                </c:pt>
                <c:pt idx="24">
                  <c:v>-11.1122018258564</c:v>
                </c:pt>
                <c:pt idx="25">
                  <c:v>-0.574268360022078</c:v>
                </c:pt>
                <c:pt idx="26">
                  <c:v>11.6072420304343</c:v>
                </c:pt>
                <c:pt idx="27">
                  <c:v>1.52269108280254</c:v>
                </c:pt>
                <c:pt idx="28">
                  <c:v>0.872463483972163</c:v>
                </c:pt>
                <c:pt idx="29">
                  <c:v>-0.165208940719141</c:v>
                </c:pt>
                <c:pt idx="30">
                  <c:v>-13.3651318991531</c:v>
                </c:pt>
                <c:pt idx="31">
                  <c:v>6.83146067415729</c:v>
                </c:pt>
                <c:pt idx="32">
                  <c:v>7.20445940260834</c:v>
                </c:pt>
                <c:pt idx="33">
                  <c:v>0.961444128323352</c:v>
                </c:pt>
                <c:pt idx="34">
                  <c:v>0.340103002623659</c:v>
                </c:pt>
                <c:pt idx="35">
                  <c:v>0.648847569242683</c:v>
                </c:pt>
                <c:pt idx="36">
                  <c:v>-15.298758779948</c:v>
                </c:pt>
                <c:pt idx="37">
                  <c:v>6.71362035669658</c:v>
                </c:pt>
                <c:pt idx="38">
                  <c:v>8.739621034703</c:v>
                </c:pt>
                <c:pt idx="39">
                  <c:v>1.06705824767496</c:v>
                </c:pt>
                <c:pt idx="40">
                  <c:v>0.300271212708258</c:v>
                </c:pt>
                <c:pt idx="41">
                  <c:v>-1.35200386286816</c:v>
                </c:pt>
                <c:pt idx="42">
                  <c:v>-12.6676456191874</c:v>
                </c:pt>
                <c:pt idx="43">
                  <c:v>8.40712924560027</c:v>
                </c:pt>
                <c:pt idx="44">
                  <c:v>7.02099059042498</c:v>
                </c:pt>
                <c:pt idx="45">
                  <c:v>0.618357487922716</c:v>
                </c:pt>
                <c:pt idx="46">
                  <c:v>0.36489341271364</c:v>
                </c:pt>
                <c:pt idx="47">
                  <c:v>0.344431687715274</c:v>
                </c:pt>
                <c:pt idx="48">
                  <c:v>-14.635774218154</c:v>
                </c:pt>
                <c:pt idx="49">
                  <c:v>5.08209538702111</c:v>
                </c:pt>
                <c:pt idx="50">
                  <c:v>8.7797619047619</c:v>
                </c:pt>
                <c:pt idx="51">
                  <c:v>0.605823724838772</c:v>
                </c:pt>
                <c:pt idx="52">
                  <c:v>1.03923853923855</c:v>
                </c:pt>
                <c:pt idx="53">
                  <c:v>-1.9225223493223</c:v>
                </c:pt>
                <c:pt idx="54">
                  <c:v>-11.8788591590708</c:v>
                </c:pt>
                <c:pt idx="55">
                  <c:v>8.586364141919679</c:v>
                </c:pt>
                <c:pt idx="56">
                  <c:v>6.80118815937724</c:v>
                </c:pt>
                <c:pt idx="57">
                  <c:v>0.0671334036635773</c:v>
                </c:pt>
                <c:pt idx="58">
                  <c:v>-0.297105616254556</c:v>
                </c:pt>
                <c:pt idx="59">
                  <c:v>0.797846774968746</c:v>
                </c:pt>
                <c:pt idx="60">
                  <c:v>-15.4873164218958</c:v>
                </c:pt>
                <c:pt idx="61">
                  <c:v>5.23583841119386</c:v>
                </c:pt>
                <c:pt idx="62">
                  <c:v>8.74973193223247</c:v>
                </c:pt>
                <c:pt idx="63">
                  <c:v>1.64661802405836</c:v>
                </c:pt>
                <c:pt idx="64">
                  <c:v>1.51324085750315</c:v>
                </c:pt>
                <c:pt idx="65">
                  <c:v>-3.11514572384138</c:v>
                </c:pt>
                <c:pt idx="66">
                  <c:v>-13.7587533287306</c:v>
                </c:pt>
                <c:pt idx="67">
                  <c:v>5.98124428179323</c:v>
                </c:pt>
                <c:pt idx="68">
                  <c:v>11.0715441890579</c:v>
                </c:pt>
                <c:pt idx="69">
                  <c:v>1.17555620324492</c:v>
                </c:pt>
                <c:pt idx="70">
                  <c:v>-0.11522949875169</c:v>
                </c:pt>
                <c:pt idx="71">
                  <c:v>0.509517400499914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HICP_2!$L$1</c:f>
              <c:strCache>
                <c:ptCount val="1"/>
                <c:pt idx="0">
                  <c:v>Seasonaly adjusted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HICP_2!$J$2:$J$73</c:f>
              <c:strCache>
                <c:ptCount val="72"/>
                <c:pt idx="0">
                  <c:v>2011M01</c:v>
                </c:pt>
                <c:pt idx="1">
                  <c:v>2011M02</c:v>
                </c:pt>
                <c:pt idx="2">
                  <c:v>2011M03</c:v>
                </c:pt>
                <c:pt idx="3">
                  <c:v>2011M04</c:v>
                </c:pt>
                <c:pt idx="4">
                  <c:v>2011M05</c:v>
                </c:pt>
                <c:pt idx="5">
                  <c:v>2011M06</c:v>
                </c:pt>
                <c:pt idx="6">
                  <c:v>2011M07</c:v>
                </c:pt>
                <c:pt idx="7">
                  <c:v>2011M08</c:v>
                </c:pt>
                <c:pt idx="8">
                  <c:v>2011M09</c:v>
                </c:pt>
                <c:pt idx="9">
                  <c:v>2011M10</c:v>
                </c:pt>
                <c:pt idx="10">
                  <c:v>2011M11</c:v>
                </c:pt>
                <c:pt idx="11">
                  <c:v>2011M12</c:v>
                </c:pt>
                <c:pt idx="12">
                  <c:v>2012M01</c:v>
                </c:pt>
                <c:pt idx="13">
                  <c:v>2012M02</c:v>
                </c:pt>
                <c:pt idx="14">
                  <c:v>2012M03</c:v>
                </c:pt>
                <c:pt idx="15">
                  <c:v>2012M04</c:v>
                </c:pt>
                <c:pt idx="16">
                  <c:v>2012M05</c:v>
                </c:pt>
                <c:pt idx="17">
                  <c:v>2012M06</c:v>
                </c:pt>
                <c:pt idx="18">
                  <c:v>2012M07</c:v>
                </c:pt>
                <c:pt idx="19">
                  <c:v>2012M08</c:v>
                </c:pt>
                <c:pt idx="20">
                  <c:v>2012M09</c:v>
                </c:pt>
                <c:pt idx="21">
                  <c:v>2012M10</c:v>
                </c:pt>
                <c:pt idx="22">
                  <c:v>2012M11</c:v>
                </c:pt>
                <c:pt idx="23">
                  <c:v>2012M12</c:v>
                </c:pt>
                <c:pt idx="24">
                  <c:v>2013M01</c:v>
                </c:pt>
                <c:pt idx="25">
                  <c:v>2013M02</c:v>
                </c:pt>
                <c:pt idx="26">
                  <c:v>2013M03</c:v>
                </c:pt>
                <c:pt idx="27">
                  <c:v>2013M04</c:v>
                </c:pt>
                <c:pt idx="28">
                  <c:v>2013M05</c:v>
                </c:pt>
                <c:pt idx="29">
                  <c:v>2013M06</c:v>
                </c:pt>
                <c:pt idx="30">
                  <c:v>2013M07</c:v>
                </c:pt>
                <c:pt idx="31">
                  <c:v>2013M08</c:v>
                </c:pt>
                <c:pt idx="32">
                  <c:v>2013M09</c:v>
                </c:pt>
                <c:pt idx="33">
                  <c:v>2013M10</c:v>
                </c:pt>
                <c:pt idx="34">
                  <c:v>2013M11</c:v>
                </c:pt>
                <c:pt idx="35">
                  <c:v>2013M12</c:v>
                </c:pt>
                <c:pt idx="36">
                  <c:v>2014M01</c:v>
                </c:pt>
                <c:pt idx="37">
                  <c:v>2014M02</c:v>
                </c:pt>
                <c:pt idx="38">
                  <c:v>2014M03</c:v>
                </c:pt>
                <c:pt idx="39">
                  <c:v>2014M04</c:v>
                </c:pt>
                <c:pt idx="40">
                  <c:v>2014M05</c:v>
                </c:pt>
                <c:pt idx="41">
                  <c:v>2014M06</c:v>
                </c:pt>
                <c:pt idx="42">
                  <c:v>2014M07</c:v>
                </c:pt>
                <c:pt idx="43">
                  <c:v>2014M08</c:v>
                </c:pt>
                <c:pt idx="44">
                  <c:v>2014M09</c:v>
                </c:pt>
                <c:pt idx="45">
                  <c:v>2014M10</c:v>
                </c:pt>
                <c:pt idx="46">
                  <c:v>2014M11</c:v>
                </c:pt>
                <c:pt idx="47">
                  <c:v>2014M12</c:v>
                </c:pt>
                <c:pt idx="48">
                  <c:v>2015M01</c:v>
                </c:pt>
                <c:pt idx="49">
                  <c:v>2015M02</c:v>
                </c:pt>
                <c:pt idx="50">
                  <c:v>2015M03</c:v>
                </c:pt>
                <c:pt idx="51">
                  <c:v>2015M04</c:v>
                </c:pt>
                <c:pt idx="52">
                  <c:v>2015M05</c:v>
                </c:pt>
                <c:pt idx="53">
                  <c:v>2015M06</c:v>
                </c:pt>
                <c:pt idx="54">
                  <c:v>2015M07</c:v>
                </c:pt>
                <c:pt idx="55">
                  <c:v>2015M08</c:v>
                </c:pt>
                <c:pt idx="56">
                  <c:v>2015M09</c:v>
                </c:pt>
                <c:pt idx="57">
                  <c:v>2015M10</c:v>
                </c:pt>
                <c:pt idx="58">
                  <c:v>2015M11</c:v>
                </c:pt>
                <c:pt idx="59">
                  <c:v>2015M12</c:v>
                </c:pt>
                <c:pt idx="60">
                  <c:v>2016M01</c:v>
                </c:pt>
                <c:pt idx="61">
                  <c:v>2016M02</c:v>
                </c:pt>
                <c:pt idx="62">
                  <c:v>2016M03</c:v>
                </c:pt>
                <c:pt idx="63">
                  <c:v>2016M04</c:v>
                </c:pt>
                <c:pt idx="64">
                  <c:v>2016M05</c:v>
                </c:pt>
                <c:pt idx="65">
                  <c:v>2016M06</c:v>
                </c:pt>
                <c:pt idx="66">
                  <c:v>2016M07</c:v>
                </c:pt>
                <c:pt idx="67">
                  <c:v>2016M08</c:v>
                </c:pt>
                <c:pt idx="68">
                  <c:v>2016M09</c:v>
                </c:pt>
                <c:pt idx="69">
                  <c:v>2016M10</c:v>
                </c:pt>
                <c:pt idx="70">
                  <c:v>2016M11</c:v>
                </c:pt>
                <c:pt idx="71">
                  <c:v>2016M12</c:v>
                </c:pt>
              </c:strCache>
            </c:strRef>
          </c:cat>
          <c:val>
            <c:numRef>
              <c:f>HICP_2!$L$2:$L$73</c:f>
              <c:numCache>
                <c:formatCode>General</c:formatCode>
                <c:ptCount val="72"/>
                <c:pt idx="0">
                  <c:v>0.207936085884253</c:v>
                </c:pt>
                <c:pt idx="1">
                  <c:v>-0.279770318329513</c:v>
                </c:pt>
                <c:pt idx="2">
                  <c:v>0.334548144603988</c:v>
                </c:pt>
                <c:pt idx="3">
                  <c:v>0.342901049278359</c:v>
                </c:pt>
                <c:pt idx="4">
                  <c:v>0.387202936814391</c:v>
                </c:pt>
                <c:pt idx="5">
                  <c:v>0.315039290799554</c:v>
                </c:pt>
                <c:pt idx="6">
                  <c:v>0.318661605562414</c:v>
                </c:pt>
                <c:pt idx="7">
                  <c:v>0.37112146581629</c:v>
                </c:pt>
                <c:pt idx="8">
                  <c:v>0.227001220210768</c:v>
                </c:pt>
                <c:pt idx="9">
                  <c:v>0.635364507368798</c:v>
                </c:pt>
                <c:pt idx="10">
                  <c:v>0.888934010968965</c:v>
                </c:pt>
                <c:pt idx="11">
                  <c:v>0.472422929753666</c:v>
                </c:pt>
                <c:pt idx="12">
                  <c:v>0.253625363329686</c:v>
                </c:pt>
                <c:pt idx="13">
                  <c:v>-0.0732911889006541</c:v>
                </c:pt>
                <c:pt idx="14">
                  <c:v>0.310135696992064</c:v>
                </c:pt>
                <c:pt idx="15">
                  <c:v>0.436045706392313</c:v>
                </c:pt>
                <c:pt idx="16">
                  <c:v>0.185361062337182</c:v>
                </c:pt>
                <c:pt idx="17">
                  <c:v>-0.0928720962745649</c:v>
                </c:pt>
                <c:pt idx="18">
                  <c:v>0.312654387143755</c:v>
                </c:pt>
                <c:pt idx="19">
                  <c:v>0.247443104693562</c:v>
                </c:pt>
                <c:pt idx="20">
                  <c:v>0.310290325994902</c:v>
                </c:pt>
                <c:pt idx="21">
                  <c:v>0.44967259794595</c:v>
                </c:pt>
                <c:pt idx="22">
                  <c:v>1.457525897060703</c:v>
                </c:pt>
                <c:pt idx="23">
                  <c:v>0.482104661284963</c:v>
                </c:pt>
                <c:pt idx="24">
                  <c:v>0.279466442911542</c:v>
                </c:pt>
                <c:pt idx="25">
                  <c:v>-0.0716542151577475</c:v>
                </c:pt>
                <c:pt idx="26">
                  <c:v>0.39766485557218</c:v>
                </c:pt>
                <c:pt idx="27">
                  <c:v>0.371136295660391</c:v>
                </c:pt>
                <c:pt idx="28">
                  <c:v>0.303821432035936</c:v>
                </c:pt>
                <c:pt idx="29">
                  <c:v>0.0393811383295771</c:v>
                </c:pt>
                <c:pt idx="30">
                  <c:v>0.334593035213388</c:v>
                </c:pt>
                <c:pt idx="31">
                  <c:v>0.298501176595485</c:v>
                </c:pt>
                <c:pt idx="32">
                  <c:v>0.304129208410159</c:v>
                </c:pt>
                <c:pt idx="33">
                  <c:v>0.317098706812968</c:v>
                </c:pt>
                <c:pt idx="34">
                  <c:v>-1.253028257898483</c:v>
                </c:pt>
                <c:pt idx="35">
                  <c:v>0.271580522329518</c:v>
                </c:pt>
                <c:pt idx="36">
                  <c:v>0.384756303403829</c:v>
                </c:pt>
                <c:pt idx="37">
                  <c:v>0.837690583384527</c:v>
                </c:pt>
                <c:pt idx="38">
                  <c:v>0.299419976546377</c:v>
                </c:pt>
                <c:pt idx="39">
                  <c:v>0.260081673668873</c:v>
                </c:pt>
                <c:pt idx="40">
                  <c:v>0.104564639689953</c:v>
                </c:pt>
                <c:pt idx="41">
                  <c:v>0.322279477817418</c:v>
                </c:pt>
                <c:pt idx="42">
                  <c:v>0.31713162494117</c:v>
                </c:pt>
                <c:pt idx="43">
                  <c:v>0.367350130711477</c:v>
                </c:pt>
                <c:pt idx="44">
                  <c:v>0.296384251918756</c:v>
                </c:pt>
                <c:pt idx="45">
                  <c:v>0.203943582359123</c:v>
                </c:pt>
                <c:pt idx="46">
                  <c:v>-1.344362601106299</c:v>
                </c:pt>
                <c:pt idx="47">
                  <c:v>0.144164734662919</c:v>
                </c:pt>
                <c:pt idx="48">
                  <c:v>0.368082565822973</c:v>
                </c:pt>
                <c:pt idx="49">
                  <c:v>0.634117394696456</c:v>
                </c:pt>
                <c:pt idx="50">
                  <c:v>0.30079520532619</c:v>
                </c:pt>
                <c:pt idx="51">
                  <c:v>0.14766171260819</c:v>
                </c:pt>
                <c:pt idx="52">
                  <c:v>0.361898173412223</c:v>
                </c:pt>
                <c:pt idx="53">
                  <c:v>0.458274947171749</c:v>
                </c:pt>
                <c:pt idx="54">
                  <c:v>0.297384535438645</c:v>
                </c:pt>
                <c:pt idx="55">
                  <c:v>0.375181812688467</c:v>
                </c:pt>
                <c:pt idx="56">
                  <c:v>0.287105507237792</c:v>
                </c:pt>
                <c:pt idx="57">
                  <c:v>0.0221416043413745</c:v>
                </c:pt>
                <c:pt idx="58">
                  <c:v>1.0946146604864</c:v>
                </c:pt>
                <c:pt idx="59">
                  <c:v>0.333945373545647</c:v>
                </c:pt>
                <c:pt idx="60">
                  <c:v>0.389498435908688</c:v>
                </c:pt>
                <c:pt idx="61">
                  <c:v>0.653300648554728</c:v>
                </c:pt>
                <c:pt idx="62">
                  <c:v>0.299766376543484</c:v>
                </c:pt>
                <c:pt idx="63">
                  <c:v>0.401341887871226</c:v>
                </c:pt>
                <c:pt idx="64">
                  <c:v>0.526961887560859</c:v>
                </c:pt>
                <c:pt idx="65">
                  <c:v>0.742562624839677</c:v>
                </c:pt>
                <c:pt idx="66">
                  <c:v>0.344447258115275</c:v>
                </c:pt>
                <c:pt idx="67">
                  <c:v>0.261350908799682</c:v>
                </c:pt>
                <c:pt idx="68">
                  <c:v>0.467374411031757</c:v>
                </c:pt>
                <c:pt idx="69">
                  <c:v>0.387716083393208</c:v>
                </c:pt>
                <c:pt idx="70">
                  <c:v>0.424535558244147</c:v>
                </c:pt>
                <c:pt idx="71">
                  <c:v>0.213262726598871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60575088"/>
        <c:axId val="-2142820752"/>
      </c:lineChart>
      <c:catAx>
        <c:axId val="-12605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820752"/>
        <c:crosses val="autoZero"/>
        <c:auto val="1"/>
        <c:lblAlgn val="ctr"/>
        <c:lblOffset val="100"/>
        <c:noMultiLvlLbl val="0"/>
      </c:catAx>
      <c:valAx>
        <c:axId val="-214282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057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Seasonal adjustment using moving</a:t>
            </a:r>
            <a:r>
              <a:rPr lang="en-US" baseline="0"/>
              <a:t> average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HICP_3!$B$1</c:f>
              <c:strCache>
                <c:ptCount val="1"/>
                <c:pt idx="0">
                  <c:v>HICP_SHOES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HICP_3!$A$2:$A$73</c:f>
              <c:strCache>
                <c:ptCount val="72"/>
                <c:pt idx="0">
                  <c:v>2011M01</c:v>
                </c:pt>
                <c:pt idx="1">
                  <c:v>2011M02</c:v>
                </c:pt>
                <c:pt idx="2">
                  <c:v>2011M03</c:v>
                </c:pt>
                <c:pt idx="3">
                  <c:v>2011M04</c:v>
                </c:pt>
                <c:pt idx="4">
                  <c:v>2011M05</c:v>
                </c:pt>
                <c:pt idx="5">
                  <c:v>2011M06</c:v>
                </c:pt>
                <c:pt idx="6">
                  <c:v>2011M07</c:v>
                </c:pt>
                <c:pt idx="7">
                  <c:v>2011M08</c:v>
                </c:pt>
                <c:pt idx="8">
                  <c:v>2011M09</c:v>
                </c:pt>
                <c:pt idx="9">
                  <c:v>2011M10</c:v>
                </c:pt>
                <c:pt idx="10">
                  <c:v>2011M11</c:v>
                </c:pt>
                <c:pt idx="11">
                  <c:v>2011M12</c:v>
                </c:pt>
                <c:pt idx="12">
                  <c:v>2012M01</c:v>
                </c:pt>
                <c:pt idx="13">
                  <c:v>2012M02</c:v>
                </c:pt>
                <c:pt idx="14">
                  <c:v>2012M03</c:v>
                </c:pt>
                <c:pt idx="15">
                  <c:v>2012M04</c:v>
                </c:pt>
                <c:pt idx="16">
                  <c:v>2012M05</c:v>
                </c:pt>
                <c:pt idx="17">
                  <c:v>2012M06</c:v>
                </c:pt>
                <c:pt idx="18">
                  <c:v>2012M07</c:v>
                </c:pt>
                <c:pt idx="19">
                  <c:v>2012M08</c:v>
                </c:pt>
                <c:pt idx="20">
                  <c:v>2012M09</c:v>
                </c:pt>
                <c:pt idx="21">
                  <c:v>2012M10</c:v>
                </c:pt>
                <c:pt idx="22">
                  <c:v>2012M11</c:v>
                </c:pt>
                <c:pt idx="23">
                  <c:v>2012M12</c:v>
                </c:pt>
                <c:pt idx="24">
                  <c:v>2013M01</c:v>
                </c:pt>
                <c:pt idx="25">
                  <c:v>2013M02</c:v>
                </c:pt>
                <c:pt idx="26">
                  <c:v>2013M03</c:v>
                </c:pt>
                <c:pt idx="27">
                  <c:v>2013M04</c:v>
                </c:pt>
                <c:pt idx="28">
                  <c:v>2013M05</c:v>
                </c:pt>
                <c:pt idx="29">
                  <c:v>2013M06</c:v>
                </c:pt>
                <c:pt idx="30">
                  <c:v>2013M07</c:v>
                </c:pt>
                <c:pt idx="31">
                  <c:v>2013M08</c:v>
                </c:pt>
                <c:pt idx="32">
                  <c:v>2013M09</c:v>
                </c:pt>
                <c:pt idx="33">
                  <c:v>2013M10</c:v>
                </c:pt>
                <c:pt idx="34">
                  <c:v>2013M11</c:v>
                </c:pt>
                <c:pt idx="35">
                  <c:v>2013M12</c:v>
                </c:pt>
                <c:pt idx="36">
                  <c:v>2014M01</c:v>
                </c:pt>
                <c:pt idx="37">
                  <c:v>2014M02</c:v>
                </c:pt>
                <c:pt idx="38">
                  <c:v>2014M03</c:v>
                </c:pt>
                <c:pt idx="39">
                  <c:v>2014M04</c:v>
                </c:pt>
                <c:pt idx="40">
                  <c:v>2014M05</c:v>
                </c:pt>
                <c:pt idx="41">
                  <c:v>2014M06</c:v>
                </c:pt>
                <c:pt idx="42">
                  <c:v>2014M07</c:v>
                </c:pt>
                <c:pt idx="43">
                  <c:v>2014M08</c:v>
                </c:pt>
                <c:pt idx="44">
                  <c:v>2014M09</c:v>
                </c:pt>
                <c:pt idx="45">
                  <c:v>2014M10</c:v>
                </c:pt>
                <c:pt idx="46">
                  <c:v>2014M11</c:v>
                </c:pt>
                <c:pt idx="47">
                  <c:v>2014M12</c:v>
                </c:pt>
                <c:pt idx="48">
                  <c:v>2015M01</c:v>
                </c:pt>
                <c:pt idx="49">
                  <c:v>2015M02</c:v>
                </c:pt>
                <c:pt idx="50">
                  <c:v>2015M03</c:v>
                </c:pt>
                <c:pt idx="51">
                  <c:v>2015M04</c:v>
                </c:pt>
                <c:pt idx="52">
                  <c:v>2015M05</c:v>
                </c:pt>
                <c:pt idx="53">
                  <c:v>2015M06</c:v>
                </c:pt>
                <c:pt idx="54">
                  <c:v>2015M07</c:v>
                </c:pt>
                <c:pt idx="55">
                  <c:v>2015M08</c:v>
                </c:pt>
                <c:pt idx="56">
                  <c:v>2015M09</c:v>
                </c:pt>
                <c:pt idx="57">
                  <c:v>2015M10</c:v>
                </c:pt>
                <c:pt idx="58">
                  <c:v>2015M11</c:v>
                </c:pt>
                <c:pt idx="59">
                  <c:v>2015M12</c:v>
                </c:pt>
                <c:pt idx="60">
                  <c:v>2016M01</c:v>
                </c:pt>
                <c:pt idx="61">
                  <c:v>2016M02</c:v>
                </c:pt>
                <c:pt idx="62">
                  <c:v>2016M03</c:v>
                </c:pt>
                <c:pt idx="63">
                  <c:v>2016M04</c:v>
                </c:pt>
                <c:pt idx="64">
                  <c:v>2016M05</c:v>
                </c:pt>
                <c:pt idx="65">
                  <c:v>2016M06</c:v>
                </c:pt>
                <c:pt idx="66">
                  <c:v>2016M07</c:v>
                </c:pt>
                <c:pt idx="67">
                  <c:v>2016M08</c:v>
                </c:pt>
                <c:pt idx="68">
                  <c:v>2016M09</c:v>
                </c:pt>
                <c:pt idx="69">
                  <c:v>2016M10</c:v>
                </c:pt>
                <c:pt idx="70">
                  <c:v>2016M11</c:v>
                </c:pt>
                <c:pt idx="71">
                  <c:v>2016M12</c:v>
                </c:pt>
              </c:strCache>
            </c:strRef>
          </c:cat>
          <c:val>
            <c:numRef>
              <c:f>HICP_3!$B$2:$B$73</c:f>
              <c:numCache>
                <c:formatCode>General</c:formatCode>
                <c:ptCount val="72"/>
                <c:pt idx="0">
                  <c:v>90.09</c:v>
                </c:pt>
                <c:pt idx="1">
                  <c:v>88.0699999999999</c:v>
                </c:pt>
                <c:pt idx="2">
                  <c:v>96.67</c:v>
                </c:pt>
                <c:pt idx="3">
                  <c:v>98.03</c:v>
                </c:pt>
                <c:pt idx="4">
                  <c:v>99.12</c:v>
                </c:pt>
                <c:pt idx="5">
                  <c:v>97.81</c:v>
                </c:pt>
                <c:pt idx="6">
                  <c:v>85.36</c:v>
                </c:pt>
                <c:pt idx="7">
                  <c:v>92.61</c:v>
                </c:pt>
                <c:pt idx="8">
                  <c:v>97.59</c:v>
                </c:pt>
                <c:pt idx="9">
                  <c:v>99.47</c:v>
                </c:pt>
                <c:pt idx="10">
                  <c:v>99.23</c:v>
                </c:pt>
                <c:pt idx="11">
                  <c:v>100.35</c:v>
                </c:pt>
                <c:pt idx="12">
                  <c:v>90.23</c:v>
                </c:pt>
                <c:pt idx="13">
                  <c:v>89.7</c:v>
                </c:pt>
                <c:pt idx="14">
                  <c:v>97.8199999999999</c:v>
                </c:pt>
                <c:pt idx="15">
                  <c:v>99.5699999999999</c:v>
                </c:pt>
                <c:pt idx="16">
                  <c:v>100.1</c:v>
                </c:pt>
                <c:pt idx="17">
                  <c:v>100.49</c:v>
                </c:pt>
                <c:pt idx="18">
                  <c:v>87.94</c:v>
                </c:pt>
                <c:pt idx="19">
                  <c:v>92.92</c:v>
                </c:pt>
                <c:pt idx="20">
                  <c:v>99.75</c:v>
                </c:pt>
                <c:pt idx="21">
                  <c:v>101.11</c:v>
                </c:pt>
                <c:pt idx="22">
                  <c:v>100.71</c:v>
                </c:pt>
                <c:pt idx="23">
                  <c:v>101.87</c:v>
                </c:pt>
                <c:pt idx="24">
                  <c:v>90.55</c:v>
                </c:pt>
                <c:pt idx="25">
                  <c:v>90.03</c:v>
                </c:pt>
                <c:pt idx="26">
                  <c:v>100.48</c:v>
                </c:pt>
                <c:pt idx="27">
                  <c:v>102.01</c:v>
                </c:pt>
                <c:pt idx="28">
                  <c:v>102.9</c:v>
                </c:pt>
                <c:pt idx="29">
                  <c:v>102.73</c:v>
                </c:pt>
                <c:pt idx="30">
                  <c:v>89.0</c:v>
                </c:pt>
                <c:pt idx="31">
                  <c:v>95.08</c:v>
                </c:pt>
                <c:pt idx="32">
                  <c:v>101.93</c:v>
                </c:pt>
                <c:pt idx="33">
                  <c:v>102.91</c:v>
                </c:pt>
                <c:pt idx="34">
                  <c:v>103.26</c:v>
                </c:pt>
                <c:pt idx="35">
                  <c:v>103.93</c:v>
                </c:pt>
                <c:pt idx="36">
                  <c:v>88.03</c:v>
                </c:pt>
                <c:pt idx="37">
                  <c:v>93.94</c:v>
                </c:pt>
                <c:pt idx="38">
                  <c:v>102.15</c:v>
                </c:pt>
                <c:pt idx="39">
                  <c:v>103.24</c:v>
                </c:pt>
                <c:pt idx="40">
                  <c:v>103.55</c:v>
                </c:pt>
                <c:pt idx="41">
                  <c:v>102.15</c:v>
                </c:pt>
                <c:pt idx="42">
                  <c:v>89.2099999999999</c:v>
                </c:pt>
                <c:pt idx="43">
                  <c:v>96.7099999999999</c:v>
                </c:pt>
                <c:pt idx="44">
                  <c:v>103.5</c:v>
                </c:pt>
                <c:pt idx="45">
                  <c:v>104.14</c:v>
                </c:pt>
                <c:pt idx="46">
                  <c:v>104.52</c:v>
                </c:pt>
                <c:pt idx="47">
                  <c:v>104.88</c:v>
                </c:pt>
                <c:pt idx="48">
                  <c:v>89.53</c:v>
                </c:pt>
                <c:pt idx="49">
                  <c:v>94.08</c:v>
                </c:pt>
                <c:pt idx="50">
                  <c:v>102.34</c:v>
                </c:pt>
                <c:pt idx="51">
                  <c:v>102.96</c:v>
                </c:pt>
                <c:pt idx="52">
                  <c:v>104.03</c:v>
                </c:pt>
                <c:pt idx="53">
                  <c:v>102.03</c:v>
                </c:pt>
                <c:pt idx="54">
                  <c:v>89.91</c:v>
                </c:pt>
                <c:pt idx="55">
                  <c:v>97.63</c:v>
                </c:pt>
                <c:pt idx="56">
                  <c:v>104.27</c:v>
                </c:pt>
                <c:pt idx="57">
                  <c:v>104.34</c:v>
                </c:pt>
                <c:pt idx="58">
                  <c:v>104.03</c:v>
                </c:pt>
                <c:pt idx="59">
                  <c:v>104.86</c:v>
                </c:pt>
                <c:pt idx="60">
                  <c:v>88.62</c:v>
                </c:pt>
                <c:pt idx="61">
                  <c:v>93.26</c:v>
                </c:pt>
                <c:pt idx="62">
                  <c:v>101.42</c:v>
                </c:pt>
                <c:pt idx="63">
                  <c:v>103.09</c:v>
                </c:pt>
                <c:pt idx="64">
                  <c:v>104.65</c:v>
                </c:pt>
                <c:pt idx="65">
                  <c:v>101.39</c:v>
                </c:pt>
                <c:pt idx="66">
                  <c:v>87.44</c:v>
                </c:pt>
                <c:pt idx="67">
                  <c:v>92.67</c:v>
                </c:pt>
                <c:pt idx="68">
                  <c:v>102.93</c:v>
                </c:pt>
                <c:pt idx="69">
                  <c:v>104.14</c:v>
                </c:pt>
                <c:pt idx="70">
                  <c:v>104.02</c:v>
                </c:pt>
                <c:pt idx="71">
                  <c:v>104.55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HICP_3!$N$1</c:f>
              <c:strCache>
                <c:ptCount val="1"/>
                <c:pt idx="0">
                  <c:v>Seasonnaly adjusted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HICP_3!$A$2:$A$73</c:f>
              <c:strCache>
                <c:ptCount val="72"/>
                <c:pt idx="0">
                  <c:v>2011M01</c:v>
                </c:pt>
                <c:pt idx="1">
                  <c:v>2011M02</c:v>
                </c:pt>
                <c:pt idx="2">
                  <c:v>2011M03</c:v>
                </c:pt>
                <c:pt idx="3">
                  <c:v>2011M04</c:v>
                </c:pt>
                <c:pt idx="4">
                  <c:v>2011M05</c:v>
                </c:pt>
                <c:pt idx="5">
                  <c:v>2011M06</c:v>
                </c:pt>
                <c:pt idx="6">
                  <c:v>2011M07</c:v>
                </c:pt>
                <c:pt idx="7">
                  <c:v>2011M08</c:v>
                </c:pt>
                <c:pt idx="8">
                  <c:v>2011M09</c:v>
                </c:pt>
                <c:pt idx="9">
                  <c:v>2011M10</c:v>
                </c:pt>
                <c:pt idx="10">
                  <c:v>2011M11</c:v>
                </c:pt>
                <c:pt idx="11">
                  <c:v>2011M12</c:v>
                </c:pt>
                <c:pt idx="12">
                  <c:v>2012M01</c:v>
                </c:pt>
                <c:pt idx="13">
                  <c:v>2012M02</c:v>
                </c:pt>
                <c:pt idx="14">
                  <c:v>2012M03</c:v>
                </c:pt>
                <c:pt idx="15">
                  <c:v>2012M04</c:v>
                </c:pt>
                <c:pt idx="16">
                  <c:v>2012M05</c:v>
                </c:pt>
                <c:pt idx="17">
                  <c:v>2012M06</c:v>
                </c:pt>
                <c:pt idx="18">
                  <c:v>2012M07</c:v>
                </c:pt>
                <c:pt idx="19">
                  <c:v>2012M08</c:v>
                </c:pt>
                <c:pt idx="20">
                  <c:v>2012M09</c:v>
                </c:pt>
                <c:pt idx="21">
                  <c:v>2012M10</c:v>
                </c:pt>
                <c:pt idx="22">
                  <c:v>2012M11</c:v>
                </c:pt>
                <c:pt idx="23">
                  <c:v>2012M12</c:v>
                </c:pt>
                <c:pt idx="24">
                  <c:v>2013M01</c:v>
                </c:pt>
                <c:pt idx="25">
                  <c:v>2013M02</c:v>
                </c:pt>
                <c:pt idx="26">
                  <c:v>2013M03</c:v>
                </c:pt>
                <c:pt idx="27">
                  <c:v>2013M04</c:v>
                </c:pt>
                <c:pt idx="28">
                  <c:v>2013M05</c:v>
                </c:pt>
                <c:pt idx="29">
                  <c:v>2013M06</c:v>
                </c:pt>
                <c:pt idx="30">
                  <c:v>2013M07</c:v>
                </c:pt>
                <c:pt idx="31">
                  <c:v>2013M08</c:v>
                </c:pt>
                <c:pt idx="32">
                  <c:v>2013M09</c:v>
                </c:pt>
                <c:pt idx="33">
                  <c:v>2013M10</c:v>
                </c:pt>
                <c:pt idx="34">
                  <c:v>2013M11</c:v>
                </c:pt>
                <c:pt idx="35">
                  <c:v>2013M12</c:v>
                </c:pt>
                <c:pt idx="36">
                  <c:v>2014M01</c:v>
                </c:pt>
                <c:pt idx="37">
                  <c:v>2014M02</c:v>
                </c:pt>
                <c:pt idx="38">
                  <c:v>2014M03</c:v>
                </c:pt>
                <c:pt idx="39">
                  <c:v>2014M04</c:v>
                </c:pt>
                <c:pt idx="40">
                  <c:v>2014M05</c:v>
                </c:pt>
                <c:pt idx="41">
                  <c:v>2014M06</c:v>
                </c:pt>
                <c:pt idx="42">
                  <c:v>2014M07</c:v>
                </c:pt>
                <c:pt idx="43">
                  <c:v>2014M08</c:v>
                </c:pt>
                <c:pt idx="44">
                  <c:v>2014M09</c:v>
                </c:pt>
                <c:pt idx="45">
                  <c:v>2014M10</c:v>
                </c:pt>
                <c:pt idx="46">
                  <c:v>2014M11</c:v>
                </c:pt>
                <c:pt idx="47">
                  <c:v>2014M12</c:v>
                </c:pt>
                <c:pt idx="48">
                  <c:v>2015M01</c:v>
                </c:pt>
                <c:pt idx="49">
                  <c:v>2015M02</c:v>
                </c:pt>
                <c:pt idx="50">
                  <c:v>2015M03</c:v>
                </c:pt>
                <c:pt idx="51">
                  <c:v>2015M04</c:v>
                </c:pt>
                <c:pt idx="52">
                  <c:v>2015M05</c:v>
                </c:pt>
                <c:pt idx="53">
                  <c:v>2015M06</c:v>
                </c:pt>
                <c:pt idx="54">
                  <c:v>2015M07</c:v>
                </c:pt>
                <c:pt idx="55">
                  <c:v>2015M08</c:v>
                </c:pt>
                <c:pt idx="56">
                  <c:v>2015M09</c:v>
                </c:pt>
                <c:pt idx="57">
                  <c:v>2015M10</c:v>
                </c:pt>
                <c:pt idx="58">
                  <c:v>2015M11</c:v>
                </c:pt>
                <c:pt idx="59">
                  <c:v>2015M12</c:v>
                </c:pt>
                <c:pt idx="60">
                  <c:v>2016M01</c:v>
                </c:pt>
                <c:pt idx="61">
                  <c:v>2016M02</c:v>
                </c:pt>
                <c:pt idx="62">
                  <c:v>2016M03</c:v>
                </c:pt>
                <c:pt idx="63">
                  <c:v>2016M04</c:v>
                </c:pt>
                <c:pt idx="64">
                  <c:v>2016M05</c:v>
                </c:pt>
                <c:pt idx="65">
                  <c:v>2016M06</c:v>
                </c:pt>
                <c:pt idx="66">
                  <c:v>2016M07</c:v>
                </c:pt>
                <c:pt idx="67">
                  <c:v>2016M08</c:v>
                </c:pt>
                <c:pt idx="68">
                  <c:v>2016M09</c:v>
                </c:pt>
                <c:pt idx="69">
                  <c:v>2016M10</c:v>
                </c:pt>
                <c:pt idx="70">
                  <c:v>2016M11</c:v>
                </c:pt>
                <c:pt idx="71">
                  <c:v>2016M12</c:v>
                </c:pt>
              </c:strCache>
            </c:strRef>
          </c:cat>
          <c:val>
            <c:numRef>
              <c:f>HICP_3!$N$2:$N$73</c:f>
              <c:numCache>
                <c:formatCode>General</c:formatCode>
                <c:ptCount val="72"/>
                <c:pt idx="0">
                  <c:v>98.10457834800326</c:v>
                </c:pt>
                <c:pt idx="1">
                  <c:v>93.911029396989</c:v>
                </c:pt>
                <c:pt idx="2">
                  <c:v>94.26580038095754</c:v>
                </c:pt>
                <c:pt idx="3">
                  <c:v>94.41351049662334</c:v>
                </c:pt>
                <c:pt idx="4">
                  <c:v>94.72076245623514</c:v>
                </c:pt>
                <c:pt idx="5">
                  <c:v>94.70733169256265</c:v>
                </c:pt>
                <c:pt idx="6">
                  <c:v>94.81141299861901</c:v>
                </c:pt>
                <c:pt idx="7">
                  <c:v>95.85846409683928</c:v>
                </c:pt>
                <c:pt idx="8">
                  <c:v>94.09131416874595</c:v>
                </c:pt>
                <c:pt idx="9">
                  <c:v>95.02449654418361</c:v>
                </c:pt>
                <c:pt idx="10">
                  <c:v>94.93592682329088</c:v>
                </c:pt>
                <c:pt idx="11">
                  <c:v>95.36730338097243</c:v>
                </c:pt>
                <c:pt idx="12">
                  <c:v>98.25703301521072</c:v>
                </c:pt>
                <c:pt idx="13">
                  <c:v>95.64913519825052</c:v>
                </c:pt>
                <c:pt idx="14">
                  <c:v>95.38719968206534</c:v>
                </c:pt>
                <c:pt idx="15">
                  <c:v>95.89669733906738</c:v>
                </c:pt>
                <c:pt idx="16">
                  <c:v>95.65726716978547</c:v>
                </c:pt>
                <c:pt idx="17">
                  <c:v>97.30231839061057</c:v>
                </c:pt>
                <c:pt idx="18">
                  <c:v>97.67708129215741</c:v>
                </c:pt>
                <c:pt idx="19">
                  <c:v>96.17933791035856</c:v>
                </c:pt>
                <c:pt idx="20">
                  <c:v>96.17387630220728</c:v>
                </c:pt>
                <c:pt idx="21">
                  <c:v>96.5912018254992</c:v>
                </c:pt>
                <c:pt idx="22">
                  <c:v>96.35188139044266</c:v>
                </c:pt>
                <c:pt idx="23">
                  <c:v>96.81183054728115</c:v>
                </c:pt>
                <c:pt idx="24">
                  <c:v>98.60550082597064</c:v>
                </c:pt>
                <c:pt idx="25">
                  <c:v>96.00102164881263</c:v>
                </c:pt>
                <c:pt idx="26">
                  <c:v>97.98104502201938</c:v>
                </c:pt>
                <c:pt idx="27">
                  <c:v>98.24668168683614</c:v>
                </c:pt>
                <c:pt idx="28">
                  <c:v>98.33299492278648</c:v>
                </c:pt>
                <c:pt idx="29">
                  <c:v>99.47126249644167</c:v>
                </c:pt>
                <c:pt idx="30">
                  <c:v>98.85444888562668</c:v>
                </c:pt>
                <c:pt idx="31">
                  <c:v>98.41510383681544</c:v>
                </c:pt>
                <c:pt idx="32">
                  <c:v>98.27572141838586</c:v>
                </c:pt>
                <c:pt idx="33">
                  <c:v>98.31075640255288</c:v>
                </c:pt>
                <c:pt idx="34">
                  <c:v>98.79153284060281</c:v>
                </c:pt>
                <c:pt idx="35">
                  <c:v>98.7695449963574</c:v>
                </c:pt>
                <c:pt idx="36">
                  <c:v>95.86131681623628</c:v>
                </c:pt>
                <c:pt idx="37">
                  <c:v>100.1703429266851</c:v>
                </c:pt>
                <c:pt idx="38">
                  <c:v>99.60951183319347</c:v>
                </c:pt>
                <c:pt idx="39">
                  <c:v>99.43130494411295</c:v>
                </c:pt>
                <c:pt idx="40">
                  <c:v>98.95414600830456</c:v>
                </c:pt>
                <c:pt idx="41">
                  <c:v>98.9096608976104</c:v>
                </c:pt>
                <c:pt idx="42">
                  <c:v>99.08770095603084</c:v>
                </c:pt>
                <c:pt idx="43">
                  <c:v>100.1022790498361</c:v>
                </c:pt>
                <c:pt idx="44">
                  <c:v>99.78943556168876</c:v>
                </c:pt>
                <c:pt idx="45">
                  <c:v>99.48578536353956</c:v>
                </c:pt>
                <c:pt idx="46">
                  <c:v>99.9970076747996</c:v>
                </c:pt>
                <c:pt idx="47">
                  <c:v>99.67237447530034</c:v>
                </c:pt>
                <c:pt idx="48">
                  <c:v>97.4947596791734</c:v>
                </c:pt>
                <c:pt idx="49">
                  <c:v>100.3196280875296</c:v>
                </c:pt>
                <c:pt idx="50">
                  <c:v>99.79478650033303</c:v>
                </c:pt>
                <c:pt idx="51">
                  <c:v>99.1616346091231</c:v>
                </c:pt>
                <c:pt idx="52">
                  <c:v>99.41284219453331</c:v>
                </c:pt>
                <c:pt idx="53">
                  <c:v>98.79346746336945</c:v>
                </c:pt>
                <c:pt idx="54">
                  <c:v>99.86520785737858</c:v>
                </c:pt>
                <c:pt idx="55">
                  <c:v>101.0545497222159</c:v>
                </c:pt>
                <c:pt idx="56">
                  <c:v>100.5318303963023</c:v>
                </c:pt>
                <c:pt idx="57">
                  <c:v>99.6768469832122</c:v>
                </c:pt>
                <c:pt idx="58">
                  <c:v>99.52821190594528</c:v>
                </c:pt>
                <c:pt idx="59">
                  <c:v>99.65336753890155</c:v>
                </c:pt>
                <c:pt idx="60">
                  <c:v>96.50380434232488</c:v>
                </c:pt>
                <c:pt idx="61">
                  <c:v>99.44524357401162</c:v>
                </c:pt>
                <c:pt idx="62">
                  <c:v>98.89766705944671</c:v>
                </c:pt>
                <c:pt idx="63">
                  <c:v>99.28683869322555</c:v>
                </c:pt>
                <c:pt idx="64">
                  <c:v>100.0053247684121</c:v>
                </c:pt>
                <c:pt idx="65">
                  <c:v>98.1737691474177</c:v>
                </c:pt>
                <c:pt idx="66">
                  <c:v>97.12171921976625</c:v>
                </c:pt>
                <c:pt idx="67">
                  <c:v>95.92056870590752</c:v>
                </c:pt>
                <c:pt idx="68">
                  <c:v>99.23987055424758</c:v>
                </c:pt>
                <c:pt idx="69">
                  <c:v>99.48578536353956</c:v>
                </c:pt>
                <c:pt idx="70">
                  <c:v>99.5186446453564</c:v>
                </c:pt>
                <c:pt idx="71">
                  <c:v>99.35876002472015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7720176"/>
        <c:axId val="-1017341504"/>
      </c:lineChart>
      <c:catAx>
        <c:axId val="-101772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7341504"/>
        <c:crosses val="autoZero"/>
        <c:auto val="1"/>
        <c:lblAlgn val="ctr"/>
        <c:lblOffset val="100"/>
        <c:noMultiLvlLbl val="0"/>
      </c:catAx>
      <c:valAx>
        <c:axId val="-1017341504"/>
        <c:scaling>
          <c:orientation val="minMax"/>
          <c:min val="8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772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</xdr:row>
      <xdr:rowOff>63500</xdr:rowOff>
    </xdr:from>
    <xdr:to>
      <xdr:col>11</xdr:col>
      <xdr:colOff>736600</xdr:colOff>
      <xdr:row>24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749300</xdr:colOff>
      <xdr:row>4</xdr:row>
      <xdr:rowOff>38100</xdr:rowOff>
    </xdr:from>
    <xdr:to>
      <xdr:col>11</xdr:col>
      <xdr:colOff>431800</xdr:colOff>
      <xdr:row>22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254000</xdr:colOff>
      <xdr:row>4</xdr:row>
      <xdr:rowOff>63500</xdr:rowOff>
    </xdr:from>
    <xdr:to>
      <xdr:col>20</xdr:col>
      <xdr:colOff>139700</xdr:colOff>
      <xdr:row>24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366274</xdr:colOff>
      <xdr:row>16</xdr:row>
      <xdr:rowOff>55218</xdr:rowOff>
    </xdr:from>
    <xdr:to>
      <xdr:col>17</xdr:col>
      <xdr:colOff>128839</xdr:colOff>
      <xdr:row>39</xdr:row>
      <xdr:rowOff>175224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2"/>
  <sheetViews>
    <sheetView zoomScale="84" workbookViewId="0">
      <selection activeCell="I5" sqref="I5"/>
    </sheetView>
  </sheetViews>
  <sheetFormatPr baseColWidth="10" defaultRowHeight="16" x14ac:dyDescent="0.2"/>
  <cols>
    <col min="3" max="3" width="20" bestFit="1" customWidth="1"/>
  </cols>
  <sheetData>
    <row r="1" spans="2:7" x14ac:dyDescent="0.2">
      <c r="C1" t="s">
        <v>1</v>
      </c>
      <c r="D1" t="s">
        <v>0</v>
      </c>
      <c r="E1" t="s">
        <v>7</v>
      </c>
    </row>
    <row r="2" spans="2:7" x14ac:dyDescent="0.2">
      <c r="B2" s="3">
        <v>1800</v>
      </c>
      <c r="C2" s="4">
        <f>LN(D2)</f>
        <v>7.1669749687521067</v>
      </c>
      <c r="D2" s="1">
        <v>1295.9184735888578</v>
      </c>
      <c r="F2" t="s">
        <v>2</v>
      </c>
      <c r="G2">
        <f>AVERAGE(E3:E212)</f>
        <v>1.5039157917964447</v>
      </c>
    </row>
    <row r="3" spans="2:7" x14ac:dyDescent="0.2">
      <c r="B3" s="3">
        <v>1801</v>
      </c>
      <c r="C3" s="4">
        <f t="shared" ref="C3:C66" si="0">LN(D3)</f>
        <v>7.1850785721883748</v>
      </c>
      <c r="D3" s="1">
        <v>1319.5929175066844</v>
      </c>
      <c r="E3">
        <f>(C3-C2)*100</f>
        <v>1.8103603436268045</v>
      </c>
      <c r="F3" t="s">
        <v>3</v>
      </c>
      <c r="G3">
        <f>_xlfn.STDEV.P(E3:E212)</f>
        <v>4.6698581298159034</v>
      </c>
    </row>
    <row r="4" spans="2:7" x14ac:dyDescent="0.2">
      <c r="B4" s="3">
        <v>1802</v>
      </c>
      <c r="C4" s="4">
        <f t="shared" si="0"/>
        <v>7.2013265118326046</v>
      </c>
      <c r="D4" s="1">
        <v>1341.2087141273089</v>
      </c>
      <c r="E4">
        <f t="shared" ref="E4:E67" si="1">(C4-C3)*100</f>
        <v>1.6247939644229881</v>
      </c>
    </row>
    <row r="5" spans="2:7" x14ac:dyDescent="0.2">
      <c r="B5" s="3">
        <v>1803</v>
      </c>
      <c r="C5" s="4">
        <f t="shared" si="0"/>
        <v>7.1842982366044934</v>
      </c>
      <c r="D5" s="1">
        <v>1318.5635938580833</v>
      </c>
      <c r="E5">
        <f t="shared" si="1"/>
        <v>-1.7028275228111234</v>
      </c>
    </row>
    <row r="6" spans="2:7" x14ac:dyDescent="0.2">
      <c r="B6" s="3">
        <v>1804</v>
      </c>
      <c r="C6" s="4">
        <f t="shared" si="0"/>
        <v>7.1835172916214223</v>
      </c>
      <c r="D6" s="1">
        <v>1317.5342702094822</v>
      </c>
      <c r="E6">
        <f t="shared" si="1"/>
        <v>-7.8094498307113014E-2</v>
      </c>
    </row>
    <row r="7" spans="2:7" x14ac:dyDescent="0.2">
      <c r="B7" s="3">
        <v>1805</v>
      </c>
      <c r="C7" s="4">
        <f t="shared" si="0"/>
        <v>7.2043916483319812</v>
      </c>
      <c r="D7" s="1">
        <v>1345.3260087217134</v>
      </c>
      <c r="E7">
        <f t="shared" si="1"/>
        <v>2.0874356710558928</v>
      </c>
    </row>
    <row r="8" spans="2:7" x14ac:dyDescent="0.2">
      <c r="B8" s="3">
        <v>1806</v>
      </c>
      <c r="C8" s="4">
        <f t="shared" si="0"/>
        <v>7.2225877531028706</v>
      </c>
      <c r="D8" s="1">
        <v>1370.029776288141</v>
      </c>
      <c r="E8">
        <f t="shared" si="1"/>
        <v>1.8196104770889399</v>
      </c>
    </row>
    <row r="9" spans="2:7" x14ac:dyDescent="0.2">
      <c r="B9" s="3">
        <v>1807</v>
      </c>
      <c r="C9" s="4">
        <f t="shared" si="0"/>
        <v>7.2323074557908544</v>
      </c>
      <c r="D9" s="1">
        <v>1383.4109837199562</v>
      </c>
      <c r="E9">
        <f t="shared" si="1"/>
        <v>0.97197026879838333</v>
      </c>
    </row>
    <row r="10" spans="2:7" x14ac:dyDescent="0.2">
      <c r="B10" s="3">
        <v>1808</v>
      </c>
      <c r="C10" s="4">
        <f t="shared" si="0"/>
        <v>7.1590004448333371</v>
      </c>
      <c r="D10" s="1">
        <v>1285.6252371028461</v>
      </c>
      <c r="E10">
        <f t="shared" si="1"/>
        <v>-7.3307010957517349</v>
      </c>
    </row>
    <row r="11" spans="2:7" x14ac:dyDescent="0.2">
      <c r="B11" s="3">
        <v>1809</v>
      </c>
      <c r="C11" s="4">
        <f t="shared" si="0"/>
        <v>7.2074474184714585</v>
      </c>
      <c r="D11" s="1">
        <v>1349.4433033161179</v>
      </c>
      <c r="E11">
        <f t="shared" si="1"/>
        <v>4.8446973638121449</v>
      </c>
    </row>
    <row r="12" spans="2:7" x14ac:dyDescent="0.2">
      <c r="B12" s="3">
        <v>1810</v>
      </c>
      <c r="C12" s="4">
        <f t="shared" si="0"/>
        <v>7.235279226180011</v>
      </c>
      <c r="D12" s="1">
        <v>1387.5282783143607</v>
      </c>
      <c r="E12">
        <f t="shared" si="1"/>
        <v>2.7831807708552425</v>
      </c>
    </row>
    <row r="13" spans="2:7" x14ac:dyDescent="0.2">
      <c r="B13" s="3">
        <v>1811</v>
      </c>
      <c r="C13" s="4">
        <f t="shared" si="0"/>
        <v>7.2551109448084308</v>
      </c>
      <c r="D13" s="1">
        <v>1415.3200168265921</v>
      </c>
      <c r="E13">
        <f t="shared" si="1"/>
        <v>1.9831718628419814</v>
      </c>
    </row>
    <row r="14" spans="2:7" x14ac:dyDescent="0.2">
      <c r="B14" s="3">
        <v>1812</v>
      </c>
      <c r="C14" s="4">
        <f t="shared" si="0"/>
        <v>7.2375022726679576</v>
      </c>
      <c r="D14" s="1">
        <v>1390.6162492601643</v>
      </c>
      <c r="E14">
        <f t="shared" si="1"/>
        <v>-1.7608672140473125</v>
      </c>
    </row>
    <row r="15" spans="2:7" x14ac:dyDescent="0.2">
      <c r="B15" s="3">
        <v>1813</v>
      </c>
      <c r="C15" s="4">
        <f t="shared" si="0"/>
        <v>7.2485439748384941</v>
      </c>
      <c r="D15" s="1">
        <v>1406.0561039891816</v>
      </c>
      <c r="E15">
        <f t="shared" si="1"/>
        <v>1.104170217053646</v>
      </c>
    </row>
    <row r="16" spans="2:7" x14ac:dyDescent="0.2">
      <c r="B16" s="3">
        <v>1814</v>
      </c>
      <c r="C16" s="4">
        <f t="shared" si="0"/>
        <v>7.2673987756021239</v>
      </c>
      <c r="D16" s="1">
        <v>1432.8185188528116</v>
      </c>
      <c r="E16">
        <f t="shared" si="1"/>
        <v>1.8854800763629775</v>
      </c>
    </row>
    <row r="17" spans="2:5" x14ac:dyDescent="0.2">
      <c r="B17" s="3">
        <v>1815</v>
      </c>
      <c r="C17" s="4">
        <f t="shared" si="0"/>
        <v>7.2630791144576072</v>
      </c>
      <c r="D17" s="1">
        <v>1426.6425769612047</v>
      </c>
      <c r="E17">
        <f t="shared" si="1"/>
        <v>-0.43196611445166511</v>
      </c>
    </row>
    <row r="18" spans="2:5" x14ac:dyDescent="0.2">
      <c r="B18" s="3">
        <v>1816</v>
      </c>
      <c r="C18" s="4">
        <f t="shared" si="0"/>
        <v>7.2218361559235582</v>
      </c>
      <c r="D18" s="1">
        <v>1369.0004526395398</v>
      </c>
      <c r="E18">
        <f t="shared" si="1"/>
        <v>-4.1242958534049023</v>
      </c>
    </row>
    <row r="19" spans="2:5" x14ac:dyDescent="0.2">
      <c r="B19" s="3">
        <v>1817</v>
      </c>
      <c r="C19" s="4">
        <f t="shared" si="0"/>
        <v>7.2210839934210043</v>
      </c>
      <c r="D19" s="1">
        <v>1367.9711289909387</v>
      </c>
      <c r="E19">
        <f t="shared" si="1"/>
        <v>-7.5216250255394357E-2</v>
      </c>
    </row>
    <row r="20" spans="2:5" x14ac:dyDescent="0.2">
      <c r="B20" s="3">
        <v>1818</v>
      </c>
      <c r="C20" s="4">
        <f t="shared" si="0"/>
        <v>7.2240892548864677</v>
      </c>
      <c r="D20" s="1">
        <v>1372.0884235853432</v>
      </c>
      <c r="E20">
        <f t="shared" si="1"/>
        <v>0.30052614654634269</v>
      </c>
    </row>
    <row r="21" spans="2:5" x14ac:dyDescent="0.2">
      <c r="B21" s="3">
        <v>1819</v>
      </c>
      <c r="C21" s="4">
        <f t="shared" si="0"/>
        <v>7.2218361559235582</v>
      </c>
      <c r="D21" s="1">
        <v>1369.0004526395398</v>
      </c>
      <c r="E21">
        <f t="shared" si="1"/>
        <v>-0.22530989629094833</v>
      </c>
    </row>
    <row r="22" spans="2:5" x14ac:dyDescent="0.2">
      <c r="B22" s="3">
        <v>1820</v>
      </c>
      <c r="C22" s="4">
        <f t="shared" si="0"/>
        <v>7.2158029551193907</v>
      </c>
      <c r="D22" s="1">
        <v>1360.7658634507306</v>
      </c>
      <c r="E22">
        <f t="shared" si="1"/>
        <v>-0.60332008041674712</v>
      </c>
    </row>
    <row r="23" spans="2:5" x14ac:dyDescent="0.2">
      <c r="B23" s="3">
        <v>1821</v>
      </c>
      <c r="C23" s="4">
        <f t="shared" si="0"/>
        <v>7.2315631312309963</v>
      </c>
      <c r="D23" s="1">
        <v>1382.3816600713549</v>
      </c>
      <c r="E23">
        <f t="shared" si="1"/>
        <v>1.5760176111605517</v>
      </c>
    </row>
    <row r="24" spans="2:5" x14ac:dyDescent="0.2">
      <c r="B24" s="3">
        <v>1822</v>
      </c>
      <c r="C24" s="4">
        <f t="shared" si="0"/>
        <v>7.2587407128590096</v>
      </c>
      <c r="D24" s="1">
        <v>1420.4666350695977</v>
      </c>
      <c r="E24">
        <f t="shared" si="1"/>
        <v>2.7177581628013314</v>
      </c>
    </row>
    <row r="25" spans="2:5" x14ac:dyDescent="0.2">
      <c r="B25" s="3">
        <v>1823</v>
      </c>
      <c r="C25" s="4">
        <f t="shared" si="0"/>
        <v>7.2478116423268188</v>
      </c>
      <c r="D25" s="1">
        <v>1405.0267803405802</v>
      </c>
      <c r="E25">
        <f t="shared" si="1"/>
        <v>-1.0929070532190721</v>
      </c>
    </row>
    <row r="26" spans="2:5" x14ac:dyDescent="0.2">
      <c r="B26" s="3">
        <v>1824</v>
      </c>
      <c r="C26" s="4">
        <f t="shared" si="0"/>
        <v>7.2745570023022941</v>
      </c>
      <c r="D26" s="1">
        <v>1443.1117553388228</v>
      </c>
      <c r="E26">
        <f t="shared" si="1"/>
        <v>2.6745359975475225</v>
      </c>
    </row>
    <row r="27" spans="2:5" x14ac:dyDescent="0.2">
      <c r="B27" s="3">
        <v>1825</v>
      </c>
      <c r="C27" s="4">
        <f t="shared" si="0"/>
        <v>7.2964273625359306</v>
      </c>
      <c r="D27" s="1">
        <v>1475.0207884454587</v>
      </c>
      <c r="E27">
        <f t="shared" si="1"/>
        <v>2.1870360233636532</v>
      </c>
    </row>
    <row r="28" spans="2:5" x14ac:dyDescent="0.2">
      <c r="B28" s="3">
        <v>1826</v>
      </c>
      <c r="C28" s="4">
        <f t="shared" si="0"/>
        <v>7.3033814934816297</v>
      </c>
      <c r="D28" s="1">
        <v>1485.3140249314704</v>
      </c>
      <c r="E28">
        <f t="shared" si="1"/>
        <v>0.69541309456990774</v>
      </c>
    </row>
    <row r="29" spans="2:5" x14ac:dyDescent="0.2">
      <c r="B29" s="3">
        <v>1827</v>
      </c>
      <c r="C29" s="4">
        <f t="shared" si="0"/>
        <v>7.3075308770284408</v>
      </c>
      <c r="D29" s="1">
        <v>1491.4899668230771</v>
      </c>
      <c r="E29">
        <f t="shared" si="1"/>
        <v>0.41493835468111584</v>
      </c>
    </row>
    <row r="30" spans="2:5" x14ac:dyDescent="0.2">
      <c r="B30" s="3">
        <v>1828</v>
      </c>
      <c r="C30" s="4">
        <f t="shared" si="0"/>
        <v>7.3075308770284408</v>
      </c>
      <c r="D30" s="1">
        <v>1491.4899668230771</v>
      </c>
      <c r="E30">
        <f t="shared" si="1"/>
        <v>0</v>
      </c>
    </row>
    <row r="31" spans="2:5" x14ac:dyDescent="0.2">
      <c r="B31" s="3">
        <v>1829</v>
      </c>
      <c r="C31" s="4">
        <f t="shared" si="0"/>
        <v>7.2738434810447652</v>
      </c>
      <c r="D31" s="1">
        <v>1442.0824316902215</v>
      </c>
      <c r="E31">
        <f t="shared" si="1"/>
        <v>-3.368739598367565</v>
      </c>
    </row>
    <row r="32" spans="2:5" x14ac:dyDescent="0.2">
      <c r="B32" s="3">
        <v>1830</v>
      </c>
      <c r="C32" s="4">
        <f t="shared" si="0"/>
        <v>7.3441203244607332</v>
      </c>
      <c r="D32" s="1">
        <v>1547.0734438475397</v>
      </c>
      <c r="E32">
        <f t="shared" si="1"/>
        <v>7.027684341596796</v>
      </c>
    </row>
    <row r="33" spans="2:5" x14ac:dyDescent="0.2">
      <c r="B33" s="3">
        <v>1831</v>
      </c>
      <c r="C33" s="4">
        <f t="shared" si="0"/>
        <v>7.4035309499267035</v>
      </c>
      <c r="D33" s="1">
        <v>1641.7712195188462</v>
      </c>
      <c r="E33">
        <f t="shared" si="1"/>
        <v>5.9410625465970313</v>
      </c>
    </row>
    <row r="34" spans="2:5" x14ac:dyDescent="0.2">
      <c r="B34" s="3">
        <v>1832</v>
      </c>
      <c r="C34" s="4">
        <f t="shared" si="0"/>
        <v>7.4392490325287826</v>
      </c>
      <c r="D34" s="1">
        <v>1701.4719911377133</v>
      </c>
      <c r="E34">
        <f t="shared" si="1"/>
        <v>3.5718082602079093</v>
      </c>
    </row>
    <row r="35" spans="2:5" x14ac:dyDescent="0.2">
      <c r="B35" s="3">
        <v>1833</v>
      </c>
      <c r="C35" s="4">
        <f t="shared" si="0"/>
        <v>7.473735208599952</v>
      </c>
      <c r="D35" s="1">
        <v>1761.1727627565806</v>
      </c>
      <c r="E35">
        <f t="shared" si="1"/>
        <v>3.4486176071169439</v>
      </c>
    </row>
    <row r="36" spans="2:5" x14ac:dyDescent="0.2">
      <c r="B36" s="3">
        <v>1834</v>
      </c>
      <c r="C36" s="4">
        <f t="shared" si="0"/>
        <v>7.4246235433098038</v>
      </c>
      <c r="D36" s="1">
        <v>1676.7682235712857</v>
      </c>
      <c r="E36">
        <f t="shared" si="1"/>
        <v>-4.911166529014821</v>
      </c>
    </row>
    <row r="37" spans="2:5" x14ac:dyDescent="0.2">
      <c r="B37" s="3">
        <v>1835</v>
      </c>
      <c r="C37" s="4">
        <f t="shared" si="0"/>
        <v>7.4619772836063394</v>
      </c>
      <c r="D37" s="1">
        <v>1740.5862897845573</v>
      </c>
      <c r="E37">
        <f t="shared" si="1"/>
        <v>3.7353740296535598</v>
      </c>
    </row>
    <row r="38" spans="2:5" x14ac:dyDescent="0.2">
      <c r="B38" s="3">
        <v>1836</v>
      </c>
      <c r="C38" s="4">
        <f t="shared" si="0"/>
        <v>7.4766532147556664</v>
      </c>
      <c r="D38" s="1">
        <v>1766.3193809995862</v>
      </c>
      <c r="E38">
        <f t="shared" si="1"/>
        <v>1.4675931149326971</v>
      </c>
    </row>
    <row r="39" spans="2:5" x14ac:dyDescent="0.2">
      <c r="B39" s="3">
        <v>1837</v>
      </c>
      <c r="C39" s="4">
        <f t="shared" si="0"/>
        <v>7.4446789101231525</v>
      </c>
      <c r="D39" s="1">
        <v>1710.7359039751236</v>
      </c>
      <c r="E39">
        <f t="shared" si="1"/>
        <v>-3.1974304632513828</v>
      </c>
    </row>
    <row r="40" spans="2:5" x14ac:dyDescent="0.2">
      <c r="B40" s="3">
        <v>1838</v>
      </c>
      <c r="C40" s="4">
        <f t="shared" si="0"/>
        <v>7.4356126648853991</v>
      </c>
      <c r="D40" s="1">
        <v>1695.2960492461061</v>
      </c>
      <c r="E40">
        <f t="shared" si="1"/>
        <v>-0.90662452377534564</v>
      </c>
    </row>
    <row r="41" spans="2:5" x14ac:dyDescent="0.2">
      <c r="B41" s="3">
        <v>1839</v>
      </c>
      <c r="C41" s="4">
        <f t="shared" si="0"/>
        <v>7.483043012854437</v>
      </c>
      <c r="D41" s="1">
        <v>1777.6419411341988</v>
      </c>
      <c r="E41">
        <f t="shared" si="1"/>
        <v>4.7430347969037889</v>
      </c>
    </row>
    <row r="42" spans="2:5" x14ac:dyDescent="0.2">
      <c r="B42" s="3">
        <v>1840</v>
      </c>
      <c r="C42" s="4">
        <f t="shared" si="0"/>
        <v>7.4325722247201318</v>
      </c>
      <c r="D42" s="1">
        <v>1690.1494310031003</v>
      </c>
      <c r="E42">
        <f t="shared" si="1"/>
        <v>-5.0470788134305167</v>
      </c>
    </row>
    <row r="43" spans="2:5" x14ac:dyDescent="0.2">
      <c r="B43" s="3">
        <v>1841</v>
      </c>
      <c r="C43" s="4">
        <f t="shared" si="0"/>
        <v>7.4116483844466705</v>
      </c>
      <c r="D43" s="1">
        <v>1655.152426950661</v>
      </c>
      <c r="E43">
        <f t="shared" si="1"/>
        <v>-2.0923840273461281</v>
      </c>
    </row>
    <row r="44" spans="2:5" x14ac:dyDescent="0.2">
      <c r="B44" s="3">
        <v>1842</v>
      </c>
      <c r="C44" s="4">
        <f t="shared" si="0"/>
        <v>7.4029037940579192</v>
      </c>
      <c r="D44" s="1">
        <v>1640.7418958702447</v>
      </c>
      <c r="E44">
        <f t="shared" si="1"/>
        <v>-0.87445903887513055</v>
      </c>
    </row>
    <row r="45" spans="2:5" x14ac:dyDescent="0.2">
      <c r="B45" s="3">
        <v>1843</v>
      </c>
      <c r="C45" s="4">
        <f t="shared" si="0"/>
        <v>7.418465888385394</v>
      </c>
      <c r="D45" s="1">
        <v>1666.4749870852736</v>
      </c>
      <c r="E45">
        <f t="shared" si="1"/>
        <v>1.5562094327474796</v>
      </c>
    </row>
    <row r="46" spans="2:5" x14ac:dyDescent="0.2">
      <c r="B46" s="3">
        <v>1844</v>
      </c>
      <c r="C46" s="4">
        <f t="shared" si="0"/>
        <v>7.4713946575021986</v>
      </c>
      <c r="D46" s="1">
        <v>1757.0554681621752</v>
      </c>
      <c r="E46">
        <f t="shared" si="1"/>
        <v>5.2928769116804553</v>
      </c>
    </row>
    <row r="47" spans="2:5" x14ac:dyDescent="0.2">
      <c r="B47" s="3">
        <v>1845</v>
      </c>
      <c r="C47" s="4">
        <f t="shared" si="0"/>
        <v>7.4870880920482454</v>
      </c>
      <c r="D47" s="1">
        <v>1784.8472066744064</v>
      </c>
      <c r="E47">
        <f t="shared" si="1"/>
        <v>1.569343454604688</v>
      </c>
    </row>
    <row r="48" spans="2:5" x14ac:dyDescent="0.2">
      <c r="B48" s="3">
        <v>1846</v>
      </c>
      <c r="C48" s="4">
        <f t="shared" si="0"/>
        <v>7.4928385391766836</v>
      </c>
      <c r="D48" s="1">
        <v>1795.1404431604178</v>
      </c>
      <c r="E48">
        <f t="shared" si="1"/>
        <v>0.57504471284381964</v>
      </c>
    </row>
    <row r="49" spans="2:5" x14ac:dyDescent="0.2">
      <c r="B49" s="3">
        <v>1847</v>
      </c>
      <c r="C49" s="4">
        <f t="shared" si="0"/>
        <v>7.5188728335425594</v>
      </c>
      <c r="D49" s="1">
        <v>1842.4893309960712</v>
      </c>
      <c r="E49">
        <f t="shared" si="1"/>
        <v>2.6034294365875787</v>
      </c>
    </row>
    <row r="50" spans="2:5" x14ac:dyDescent="0.2">
      <c r="B50" s="3">
        <v>1848</v>
      </c>
      <c r="C50" s="4">
        <f t="shared" si="0"/>
        <v>7.5442465058881938</v>
      </c>
      <c r="D50" s="1">
        <v>1889.8382188317244</v>
      </c>
      <c r="E50">
        <f t="shared" si="1"/>
        <v>2.5373672345634368</v>
      </c>
    </row>
    <row r="51" spans="2:5" x14ac:dyDescent="0.2">
      <c r="B51" s="3">
        <v>1849</v>
      </c>
      <c r="C51" s="4">
        <f t="shared" si="0"/>
        <v>7.5183140182164774</v>
      </c>
      <c r="D51" s="1">
        <v>1841.4600073474701</v>
      </c>
      <c r="E51">
        <f t="shared" si="1"/>
        <v>-2.5932487671716409</v>
      </c>
    </row>
    <row r="52" spans="2:5" x14ac:dyDescent="0.2">
      <c r="B52" s="3">
        <v>1850</v>
      </c>
      <c r="C52" s="4">
        <f t="shared" si="0"/>
        <v>7.522219183569903</v>
      </c>
      <c r="D52" s="1">
        <v>1848.6652728876782</v>
      </c>
      <c r="E52">
        <f t="shared" si="1"/>
        <v>0.39051653534256658</v>
      </c>
    </row>
    <row r="53" spans="2:5" x14ac:dyDescent="0.2">
      <c r="B53" s="3">
        <v>1851</v>
      </c>
      <c r="C53" s="4">
        <f t="shared" si="0"/>
        <v>7.5620607421633208</v>
      </c>
      <c r="D53" s="1">
        <v>1923.8058992355625</v>
      </c>
      <c r="E53">
        <f t="shared" si="1"/>
        <v>3.9841558593417759</v>
      </c>
    </row>
    <row r="54" spans="2:5" x14ac:dyDescent="0.2">
      <c r="B54" s="3">
        <v>1852</v>
      </c>
      <c r="C54" s="4">
        <f t="shared" si="0"/>
        <v>7.6116404236221697</v>
      </c>
      <c r="D54" s="1">
        <v>2021.5916458526724</v>
      </c>
      <c r="E54">
        <f t="shared" si="1"/>
        <v>4.9579681458848945</v>
      </c>
    </row>
    <row r="55" spans="2:5" x14ac:dyDescent="0.2">
      <c r="B55" s="3">
        <v>1853</v>
      </c>
      <c r="C55" s="4">
        <f t="shared" si="0"/>
        <v>7.6776417236640011</v>
      </c>
      <c r="D55" s="1">
        <v>2159.5210147652274</v>
      </c>
      <c r="E55">
        <f t="shared" si="1"/>
        <v>6.6001300041831357</v>
      </c>
    </row>
    <row r="56" spans="2:5" x14ac:dyDescent="0.2">
      <c r="B56" s="3">
        <v>1854</v>
      </c>
      <c r="C56" s="4">
        <f t="shared" si="0"/>
        <v>7.6804975085653586</v>
      </c>
      <c r="D56" s="1">
        <v>2165.6969566568341</v>
      </c>
      <c r="E56">
        <f t="shared" si="1"/>
        <v>0.28557849013575165</v>
      </c>
    </row>
    <row r="57" spans="2:5" x14ac:dyDescent="0.2">
      <c r="B57" s="3">
        <v>1855</v>
      </c>
      <c r="C57" s="4">
        <f t="shared" si="0"/>
        <v>7.6583918511017526</v>
      </c>
      <c r="D57" s="1">
        <v>2118.3480688211807</v>
      </c>
      <c r="E57">
        <f t="shared" si="1"/>
        <v>-2.2105657463606043</v>
      </c>
    </row>
    <row r="58" spans="2:5" x14ac:dyDescent="0.2">
      <c r="B58" s="3">
        <v>1856</v>
      </c>
      <c r="C58" s="4">
        <f t="shared" si="0"/>
        <v>7.6790706355527583</v>
      </c>
      <c r="D58" s="1">
        <v>2162.6089857110305</v>
      </c>
      <c r="E58">
        <f t="shared" si="1"/>
        <v>2.0678784451005683</v>
      </c>
    </row>
    <row r="59" spans="2:5" x14ac:dyDescent="0.2">
      <c r="B59" s="3">
        <v>1857</v>
      </c>
      <c r="C59" s="4">
        <f t="shared" si="0"/>
        <v>7.6569330616380933</v>
      </c>
      <c r="D59" s="1">
        <v>2115.2600978753776</v>
      </c>
      <c r="E59">
        <f t="shared" si="1"/>
        <v>-2.2137573914664976</v>
      </c>
    </row>
    <row r="60" spans="2:5" x14ac:dyDescent="0.2">
      <c r="B60" s="3">
        <v>1858</v>
      </c>
      <c r="C60" s="4">
        <f t="shared" si="0"/>
        <v>7.6617874401028914</v>
      </c>
      <c r="D60" s="1">
        <v>2125.5533343613893</v>
      </c>
      <c r="E60">
        <f t="shared" si="1"/>
        <v>0.48543784647980814</v>
      </c>
    </row>
    <row r="61" spans="2:5" x14ac:dyDescent="0.2">
      <c r="B61" s="3">
        <v>1859</v>
      </c>
      <c r="C61" s="4">
        <f t="shared" si="0"/>
        <v>7.6885448892724408</v>
      </c>
      <c r="D61" s="1">
        <v>2183.1954586830539</v>
      </c>
      <c r="E61">
        <f t="shared" si="1"/>
        <v>2.6757449169549474</v>
      </c>
    </row>
    <row r="62" spans="2:5" x14ac:dyDescent="0.2">
      <c r="B62" s="3">
        <v>1860</v>
      </c>
      <c r="C62" s="4">
        <f t="shared" si="0"/>
        <v>7.714604995942306</v>
      </c>
      <c r="D62" s="1">
        <v>2240.8375830047189</v>
      </c>
      <c r="E62">
        <f t="shared" si="1"/>
        <v>2.6060106669865135</v>
      </c>
    </row>
    <row r="63" spans="2:5" x14ac:dyDescent="0.2">
      <c r="B63" s="3">
        <v>1861</v>
      </c>
      <c r="C63" s="4">
        <f t="shared" si="0"/>
        <v>7.6937177199934936</v>
      </c>
      <c r="D63" s="1">
        <v>2194.5180188176669</v>
      </c>
      <c r="E63">
        <f t="shared" si="1"/>
        <v>-2.0887275948812345</v>
      </c>
    </row>
    <row r="64" spans="2:5" x14ac:dyDescent="0.2">
      <c r="B64" s="3">
        <v>1862</v>
      </c>
      <c r="C64" s="4">
        <f t="shared" si="0"/>
        <v>7.7246599252625199</v>
      </c>
      <c r="D64" s="1">
        <v>2263.4827032739445</v>
      </c>
      <c r="E64">
        <f t="shared" si="1"/>
        <v>3.0942205269026246</v>
      </c>
    </row>
    <row r="65" spans="2:5" x14ac:dyDescent="0.2">
      <c r="B65" s="3">
        <v>1863</v>
      </c>
      <c r="C65" s="4">
        <f t="shared" si="0"/>
        <v>7.7872354021986689</v>
      </c>
      <c r="D65" s="1">
        <v>2409.6466613753087</v>
      </c>
      <c r="E65">
        <f t="shared" si="1"/>
        <v>6.2575476936149066</v>
      </c>
    </row>
    <row r="66" spans="2:5" x14ac:dyDescent="0.2">
      <c r="B66" s="3">
        <v>1864</v>
      </c>
      <c r="C66" s="4">
        <f t="shared" si="0"/>
        <v>7.8195979658824966</v>
      </c>
      <c r="D66" s="1">
        <v>2488.9045823175979</v>
      </c>
      <c r="E66">
        <f t="shared" si="1"/>
        <v>3.2362563683827617</v>
      </c>
    </row>
    <row r="67" spans="2:5" x14ac:dyDescent="0.2">
      <c r="B67" s="3">
        <v>1865</v>
      </c>
      <c r="C67" s="4">
        <f t="shared" ref="C67:C130" si="2">LN(D67)</f>
        <v>7.7665182175656629</v>
      </c>
      <c r="D67" s="1">
        <v>2360.2391262424535</v>
      </c>
      <c r="E67">
        <f t="shared" si="1"/>
        <v>-5.3079748316833708</v>
      </c>
    </row>
    <row r="68" spans="2:5" x14ac:dyDescent="0.2">
      <c r="B68" s="3">
        <v>1866</v>
      </c>
      <c r="C68" s="4">
        <f t="shared" si="2"/>
        <v>7.7586372660928093</v>
      </c>
      <c r="D68" s="1">
        <v>2341.7113005676324</v>
      </c>
      <c r="E68">
        <f t="shared" ref="E68:E131" si="3">(C68-C67)*100</f>
        <v>-0.78809514728535035</v>
      </c>
    </row>
    <row r="69" spans="2:5" x14ac:dyDescent="0.2">
      <c r="B69" s="3">
        <v>1867</v>
      </c>
      <c r="C69" s="4">
        <f t="shared" si="2"/>
        <v>7.7910725418459634</v>
      </c>
      <c r="D69" s="1">
        <v>2418.9105742127194</v>
      </c>
      <c r="E69">
        <f t="shared" si="3"/>
        <v>3.243527575315408</v>
      </c>
    </row>
    <row r="70" spans="2:5" x14ac:dyDescent="0.2">
      <c r="B70" s="3">
        <v>1868</v>
      </c>
      <c r="C70" s="4">
        <f t="shared" si="2"/>
        <v>7.8041777811946211</v>
      </c>
      <c r="D70" s="1">
        <v>2450.8196073193553</v>
      </c>
      <c r="E70">
        <f t="shared" si="3"/>
        <v>1.3105239348657705</v>
      </c>
    </row>
    <row r="71" spans="2:5" x14ac:dyDescent="0.2">
      <c r="B71" s="3">
        <v>1869</v>
      </c>
      <c r="C71" s="4">
        <f t="shared" si="2"/>
        <v>7.8302932549992441</v>
      </c>
      <c r="D71" s="1">
        <v>2515.6669971812285</v>
      </c>
      <c r="E71">
        <f t="shared" si="3"/>
        <v>2.611547380462298</v>
      </c>
    </row>
    <row r="72" spans="2:5" x14ac:dyDescent="0.2">
      <c r="B72" s="3">
        <v>1870</v>
      </c>
      <c r="C72" s="4">
        <f t="shared" si="2"/>
        <v>7.8016546511765004</v>
      </c>
      <c r="D72" s="1">
        <v>2444.6436654277486</v>
      </c>
      <c r="E72">
        <f t="shared" si="3"/>
        <v>-2.8638603822743747</v>
      </c>
    </row>
    <row r="73" spans="2:5" x14ac:dyDescent="0.2">
      <c r="B73" s="3">
        <v>1871</v>
      </c>
      <c r="C73" s="4">
        <f t="shared" si="2"/>
        <v>7.8251841045265342</v>
      </c>
      <c r="D73" s="1">
        <v>2502.846853861502</v>
      </c>
      <c r="E73">
        <f t="shared" si="3"/>
        <v>2.3529453350033869</v>
      </c>
    </row>
    <row r="74" spans="2:5" x14ac:dyDescent="0.2">
      <c r="B74" s="3">
        <v>1872</v>
      </c>
      <c r="C74" s="4">
        <f t="shared" si="2"/>
        <v>7.8402889234592292</v>
      </c>
      <c r="D74" s="1">
        <v>2540.9388646288212</v>
      </c>
      <c r="E74">
        <f t="shared" si="3"/>
        <v>1.5104818932694997</v>
      </c>
    </row>
    <row r="75" spans="2:5" x14ac:dyDescent="0.2">
      <c r="B75" s="3">
        <v>1873</v>
      </c>
      <c r="C75" s="4">
        <f t="shared" si="2"/>
        <v>7.8649009876463563</v>
      </c>
      <c r="D75" s="1">
        <v>2604.2525594107565</v>
      </c>
      <c r="E75">
        <f t="shared" si="3"/>
        <v>2.4612064187127025</v>
      </c>
    </row>
    <row r="76" spans="2:5" x14ac:dyDescent="0.2">
      <c r="B76" s="3">
        <v>1874</v>
      </c>
      <c r="C76" s="4">
        <f t="shared" si="2"/>
        <v>7.8348890298297773</v>
      </c>
      <c r="D76" s="1">
        <v>2527.2550438794897</v>
      </c>
      <c r="E76">
        <f t="shared" si="3"/>
        <v>-3.0011957816578949</v>
      </c>
    </row>
    <row r="77" spans="2:5" x14ac:dyDescent="0.2">
      <c r="B77" s="3">
        <v>1875</v>
      </c>
      <c r="C77" s="4">
        <f t="shared" si="2"/>
        <v>7.8627225294465921</v>
      </c>
      <c r="D77" s="1">
        <v>2598.5854790584594</v>
      </c>
      <c r="E77">
        <f t="shared" si="3"/>
        <v>2.7833499616814805</v>
      </c>
    </row>
    <row r="78" spans="2:5" x14ac:dyDescent="0.2">
      <c r="B78" s="3">
        <v>1876</v>
      </c>
      <c r="C78" s="4">
        <f t="shared" si="2"/>
        <v>7.8517991166978618</v>
      </c>
      <c r="D78" s="1">
        <v>2570.3545271890594</v>
      </c>
      <c r="E78">
        <f t="shared" si="3"/>
        <v>-1.0923412748730321</v>
      </c>
    </row>
    <row r="79" spans="2:5" x14ac:dyDescent="0.2">
      <c r="B79" s="3">
        <v>1877</v>
      </c>
      <c r="C79" s="4">
        <f t="shared" si="2"/>
        <v>7.8614934431388317</v>
      </c>
      <c r="D79" s="1">
        <v>2595.3935552033809</v>
      </c>
      <c r="E79">
        <f t="shared" si="3"/>
        <v>0.96943264409699026</v>
      </c>
    </row>
    <row r="80" spans="2:5" x14ac:dyDescent="0.2">
      <c r="B80" s="3">
        <v>1878</v>
      </c>
      <c r="C80" s="4">
        <f t="shared" si="2"/>
        <v>7.8807898719591503</v>
      </c>
      <c r="D80" s="1">
        <v>2645.9617054712376</v>
      </c>
      <c r="E80">
        <f t="shared" si="3"/>
        <v>1.9296428820318567</v>
      </c>
    </row>
    <row r="81" spans="2:5" x14ac:dyDescent="0.2">
      <c r="B81" s="3">
        <v>1879</v>
      </c>
      <c r="C81" s="4">
        <f t="shared" si="2"/>
        <v>7.975713564005189</v>
      </c>
      <c r="D81" s="1">
        <v>2909.4331983805669</v>
      </c>
      <c r="E81">
        <f t="shared" si="3"/>
        <v>9.4923692046038788</v>
      </c>
    </row>
    <row r="82" spans="2:5" x14ac:dyDescent="0.2">
      <c r="B82" s="3">
        <v>1880</v>
      </c>
      <c r="C82" s="4">
        <f t="shared" si="2"/>
        <v>8.0658794050465428</v>
      </c>
      <c r="D82" s="1">
        <v>3183.9549724523363</v>
      </c>
      <c r="E82">
        <f t="shared" si="3"/>
        <v>9.0165841041353723</v>
      </c>
    </row>
    <row r="83" spans="2:5" x14ac:dyDescent="0.2">
      <c r="B83" s="3">
        <v>1881</v>
      </c>
      <c r="C83" s="4">
        <f t="shared" si="2"/>
        <v>8.07572241936621</v>
      </c>
      <c r="D83" s="1">
        <v>3215.4494327735151</v>
      </c>
      <c r="E83">
        <f t="shared" si="3"/>
        <v>0.98430143196672759</v>
      </c>
    </row>
    <row r="84" spans="2:5" x14ac:dyDescent="0.2">
      <c r="B84" s="3">
        <v>1882</v>
      </c>
      <c r="C84" s="4">
        <f t="shared" si="2"/>
        <v>8.1131150931301974</v>
      </c>
      <c r="D84" s="1">
        <v>3337.9599072170781</v>
      </c>
      <c r="E84">
        <f t="shared" si="3"/>
        <v>3.7392673763987361</v>
      </c>
    </row>
    <row r="85" spans="2:5" x14ac:dyDescent="0.2">
      <c r="B85" s="3">
        <v>1883</v>
      </c>
      <c r="C85" s="4">
        <f t="shared" si="2"/>
        <v>8.1133029505242042</v>
      </c>
      <c r="D85" s="1">
        <v>3338.5870265692033</v>
      </c>
      <c r="E85">
        <f t="shared" si="3"/>
        <v>1.8785739400684065E-2</v>
      </c>
    </row>
    <row r="86" spans="2:5" x14ac:dyDescent="0.2">
      <c r="B86" s="3">
        <v>1884</v>
      </c>
      <c r="C86" s="4">
        <f t="shared" si="2"/>
        <v>8.1078045766443196</v>
      </c>
      <c r="D86" s="1">
        <v>3320.2806007734507</v>
      </c>
      <c r="E86">
        <f t="shared" si="3"/>
        <v>-0.54983738798846105</v>
      </c>
    </row>
    <row r="87" spans="2:5" x14ac:dyDescent="0.2">
      <c r="B87" s="3">
        <v>1885</v>
      </c>
      <c r="C87" s="4">
        <f t="shared" si="2"/>
        <v>8.0925327365492326</v>
      </c>
      <c r="D87" s="1">
        <v>3269.9590358480282</v>
      </c>
      <c r="E87">
        <f t="shared" si="3"/>
        <v>-1.5271840095087086</v>
      </c>
    </row>
    <row r="88" spans="2:5" x14ac:dyDescent="0.2">
      <c r="B88" s="3">
        <v>1886</v>
      </c>
      <c r="C88" s="4">
        <f t="shared" si="2"/>
        <v>8.0998776608230116</v>
      </c>
      <c r="D88" s="1">
        <v>3294.0650574238362</v>
      </c>
      <c r="E88">
        <f t="shared" si="3"/>
        <v>0.73449242737790854</v>
      </c>
    </row>
    <row r="89" spans="2:5" x14ac:dyDescent="0.2">
      <c r="B89" s="3">
        <v>1887</v>
      </c>
      <c r="C89" s="4">
        <f t="shared" si="2"/>
        <v>8.1221499690221979</v>
      </c>
      <c r="D89" s="1">
        <v>3368.2546090701117</v>
      </c>
      <c r="E89">
        <f t="shared" si="3"/>
        <v>2.2272308199186241</v>
      </c>
    </row>
    <row r="90" spans="2:5" x14ac:dyDescent="0.2">
      <c r="B90" s="3">
        <v>1888</v>
      </c>
      <c r="C90" s="4">
        <f t="shared" si="2"/>
        <v>8.0961057992535235</v>
      </c>
      <c r="D90" s="1">
        <v>3281.6637028255286</v>
      </c>
      <c r="E90">
        <f t="shared" si="3"/>
        <v>-2.6044169768674408</v>
      </c>
    </row>
    <row r="91" spans="2:5" x14ac:dyDescent="0.2">
      <c r="B91" s="3">
        <v>1889</v>
      </c>
      <c r="C91" s="4">
        <f t="shared" si="2"/>
        <v>8.1354291148121121</v>
      </c>
      <c r="D91" s="1">
        <v>3413.28044375645</v>
      </c>
      <c r="E91">
        <f t="shared" si="3"/>
        <v>3.932331555858859</v>
      </c>
    </row>
    <row r="92" spans="2:5" x14ac:dyDescent="0.2">
      <c r="B92" s="3">
        <v>1890</v>
      </c>
      <c r="C92" s="4">
        <f t="shared" si="2"/>
        <v>8.1291450086245725</v>
      </c>
      <c r="D92" s="1">
        <v>3391.898281254937</v>
      </c>
      <c r="E92">
        <f t="shared" si="3"/>
        <v>-0.62841061875396065</v>
      </c>
    </row>
    <row r="93" spans="2:5" x14ac:dyDescent="0.2">
      <c r="B93" s="3">
        <v>1891</v>
      </c>
      <c r="C93" s="4">
        <f t="shared" si="2"/>
        <v>8.1511209885724725</v>
      </c>
      <c r="D93" s="1">
        <v>3467.2636507150369</v>
      </c>
      <c r="E93">
        <f t="shared" si="3"/>
        <v>2.1975979947900015</v>
      </c>
    </row>
    <row r="94" spans="2:5" x14ac:dyDescent="0.2">
      <c r="B94" s="3">
        <v>1892</v>
      </c>
      <c r="C94" s="4">
        <f t="shared" si="2"/>
        <v>8.2236259917093353</v>
      </c>
      <c r="D94" s="1">
        <v>3727.9955856921815</v>
      </c>
      <c r="E94">
        <f t="shared" si="3"/>
        <v>7.2505003136862811</v>
      </c>
    </row>
    <row r="95" spans="2:5" x14ac:dyDescent="0.2">
      <c r="B95" s="3">
        <v>1893</v>
      </c>
      <c r="C95" s="4">
        <f t="shared" si="2"/>
        <v>8.1543311417713387</v>
      </c>
      <c r="D95" s="1">
        <v>3478.4119825675657</v>
      </c>
      <c r="E95">
        <f t="shared" si="3"/>
        <v>-6.9294849937996617</v>
      </c>
    </row>
    <row r="96" spans="2:5" x14ac:dyDescent="0.2">
      <c r="B96" s="3">
        <v>1894</v>
      </c>
      <c r="C96" s="4">
        <f t="shared" si="2"/>
        <v>8.1058507193362086</v>
      </c>
      <c r="D96" s="1">
        <v>3313.7995798135421</v>
      </c>
      <c r="E96">
        <f t="shared" si="3"/>
        <v>-4.8480422435130066</v>
      </c>
    </row>
    <row r="97" spans="2:5" x14ac:dyDescent="0.2">
      <c r="B97" s="3">
        <v>1895</v>
      </c>
      <c r="C97" s="4">
        <f t="shared" si="2"/>
        <v>8.2008977271210401</v>
      </c>
      <c r="D97" s="1">
        <v>3644.2203547551221</v>
      </c>
      <c r="E97">
        <f t="shared" si="3"/>
        <v>9.504700778483155</v>
      </c>
    </row>
    <row r="98" spans="2:5" x14ac:dyDescent="0.2">
      <c r="B98" s="3">
        <v>1896</v>
      </c>
      <c r="C98" s="4">
        <f t="shared" si="2"/>
        <v>8.1617826111345266</v>
      </c>
      <c r="D98" s="1">
        <v>3504.4280715560494</v>
      </c>
      <c r="E98">
        <f t="shared" si="3"/>
        <v>-3.9115115986513516</v>
      </c>
    </row>
    <row r="99" spans="2:5" x14ac:dyDescent="0.2">
      <c r="B99" s="3">
        <v>1897</v>
      </c>
      <c r="C99" s="4">
        <f t="shared" si="2"/>
        <v>8.2346932144884661</v>
      </c>
      <c r="D99" s="1">
        <v>3769.4832967669827</v>
      </c>
      <c r="E99">
        <f t="shared" si="3"/>
        <v>7.2910603353939507</v>
      </c>
    </row>
    <row r="100" spans="2:5" x14ac:dyDescent="0.2">
      <c r="B100" s="3">
        <v>1898</v>
      </c>
      <c r="C100" s="4">
        <f t="shared" si="2"/>
        <v>8.2373977376451926</v>
      </c>
      <c r="D100" s="1">
        <v>3779.691749908513</v>
      </c>
      <c r="E100">
        <f t="shared" si="3"/>
        <v>0.27045231567264238</v>
      </c>
    </row>
    <row r="101" spans="2:5" x14ac:dyDescent="0.2">
      <c r="B101" s="3">
        <v>1899</v>
      </c>
      <c r="C101" s="4">
        <f t="shared" si="2"/>
        <v>8.3068096491444923</v>
      </c>
      <c r="D101" s="1">
        <v>4051.3670612989567</v>
      </c>
      <c r="E101">
        <f t="shared" si="3"/>
        <v>6.9411911499299705</v>
      </c>
    </row>
    <row r="102" spans="2:5" x14ac:dyDescent="0.2">
      <c r="B102" s="3">
        <v>1900</v>
      </c>
      <c r="C102" s="4">
        <f t="shared" si="2"/>
        <v>8.3164927223700431</v>
      </c>
      <c r="D102" s="1">
        <v>4090.7872916966658</v>
      </c>
      <c r="E102">
        <f t="shared" si="3"/>
        <v>0.96830732255508423</v>
      </c>
    </row>
    <row r="103" spans="2:5" x14ac:dyDescent="0.2">
      <c r="B103" s="3">
        <v>1901</v>
      </c>
      <c r="C103" s="4">
        <f t="shared" si="2"/>
        <v>8.403769855779581</v>
      </c>
      <c r="D103" s="1">
        <v>4463.8631881676256</v>
      </c>
      <c r="E103">
        <f t="shared" si="3"/>
        <v>8.727713340953791</v>
      </c>
    </row>
    <row r="104" spans="2:5" x14ac:dyDescent="0.2">
      <c r="B104" s="3">
        <v>1902</v>
      </c>
      <c r="C104" s="4">
        <f t="shared" si="2"/>
        <v>8.3940375316720655</v>
      </c>
      <c r="D104" s="1">
        <v>4420.6301450880228</v>
      </c>
      <c r="E104">
        <f t="shared" si="3"/>
        <v>-0.97323241075155664</v>
      </c>
    </row>
    <row r="105" spans="2:5" x14ac:dyDescent="0.2">
      <c r="B105" s="3">
        <v>1903</v>
      </c>
      <c r="C105" s="4">
        <f t="shared" si="2"/>
        <v>8.4230790583487352</v>
      </c>
      <c r="D105" s="1">
        <v>4550.8943740271288</v>
      </c>
      <c r="E105">
        <f t="shared" si="3"/>
        <v>2.9041526676669704</v>
      </c>
    </row>
    <row r="106" spans="2:5" x14ac:dyDescent="0.2">
      <c r="B106" s="3">
        <v>1904</v>
      </c>
      <c r="C106" s="4">
        <f t="shared" si="2"/>
        <v>8.3915238458042705</v>
      </c>
      <c r="D106" s="1">
        <v>4409.5320240043638</v>
      </c>
      <c r="E106">
        <f t="shared" si="3"/>
        <v>-3.1555212544464695</v>
      </c>
    </row>
    <row r="107" spans="2:5" x14ac:dyDescent="0.2">
      <c r="B107" s="3">
        <v>1905</v>
      </c>
      <c r="C107" s="4">
        <f t="shared" si="2"/>
        <v>8.4429358924930877</v>
      </c>
      <c r="D107" s="1">
        <v>4642.1638917608461</v>
      </c>
      <c r="E107">
        <f t="shared" si="3"/>
        <v>5.141204668881727</v>
      </c>
    </row>
    <row r="108" spans="2:5" x14ac:dyDescent="0.2">
      <c r="B108" s="3">
        <v>1906</v>
      </c>
      <c r="C108" s="4">
        <f t="shared" si="2"/>
        <v>8.5328941318614895</v>
      </c>
      <c r="D108" s="1">
        <v>5079.124239244491</v>
      </c>
      <c r="E108">
        <f t="shared" si="3"/>
        <v>8.9958239368401749</v>
      </c>
    </row>
    <row r="109" spans="2:5" x14ac:dyDescent="0.2">
      <c r="B109" s="3">
        <v>1907</v>
      </c>
      <c r="C109" s="4">
        <f t="shared" si="2"/>
        <v>8.5300877830740571</v>
      </c>
      <c r="D109" s="1">
        <v>5064.8904269570303</v>
      </c>
      <c r="E109">
        <f t="shared" si="3"/>
        <v>-0.28063487874323556</v>
      </c>
    </row>
    <row r="110" spans="2:5" x14ac:dyDescent="0.2">
      <c r="B110" s="3">
        <v>1908</v>
      </c>
      <c r="C110" s="4">
        <f t="shared" si="2"/>
        <v>8.4252129740131529</v>
      </c>
      <c r="D110" s="1">
        <v>4560.6159676604348</v>
      </c>
      <c r="E110">
        <f t="shared" si="3"/>
        <v>-10.487480906090418</v>
      </c>
    </row>
    <row r="111" spans="2:5" x14ac:dyDescent="0.2">
      <c r="B111" s="3">
        <v>1909</v>
      </c>
      <c r="C111" s="4">
        <f t="shared" si="2"/>
        <v>8.52068628100327</v>
      </c>
      <c r="D111" s="1">
        <v>5017.4959876713074</v>
      </c>
      <c r="E111">
        <f t="shared" si="3"/>
        <v>9.5473306990117024</v>
      </c>
    </row>
    <row r="112" spans="2:5" x14ac:dyDescent="0.2">
      <c r="B112" s="3">
        <v>1910</v>
      </c>
      <c r="C112" s="4">
        <f t="shared" si="2"/>
        <v>8.5099139022456995</v>
      </c>
      <c r="D112" s="1">
        <v>4963.7357034290217</v>
      </c>
      <c r="E112">
        <f t="shared" si="3"/>
        <v>-1.0772378757570422</v>
      </c>
    </row>
    <row r="113" spans="2:5" x14ac:dyDescent="0.2">
      <c r="B113" s="3">
        <v>1911</v>
      </c>
      <c r="C113" s="4">
        <f t="shared" si="2"/>
        <v>8.526288484333346</v>
      </c>
      <c r="D113" s="1">
        <v>5045.6839038988055</v>
      </c>
      <c r="E113">
        <f t="shared" si="3"/>
        <v>1.6374582087646417</v>
      </c>
    </row>
    <row r="114" spans="2:5" x14ac:dyDescent="0.2">
      <c r="B114" s="3">
        <v>1912</v>
      </c>
      <c r="C114" s="4">
        <f t="shared" si="2"/>
        <v>8.5565482173572462</v>
      </c>
      <c r="D114" s="1">
        <v>5200.6984734020871</v>
      </c>
      <c r="E114">
        <f t="shared" si="3"/>
        <v>3.0259733023900282</v>
      </c>
    </row>
    <row r="115" spans="2:5" x14ac:dyDescent="0.2">
      <c r="B115" s="3">
        <v>1913</v>
      </c>
      <c r="C115" s="4">
        <f t="shared" si="2"/>
        <v>8.5755997246642828</v>
      </c>
      <c r="D115" s="1">
        <v>5300.7294633526626</v>
      </c>
      <c r="E115">
        <f t="shared" si="3"/>
        <v>1.905150730703653</v>
      </c>
    </row>
    <row r="116" spans="2:5" x14ac:dyDescent="0.2">
      <c r="B116" s="3">
        <v>1914</v>
      </c>
      <c r="C116" s="4">
        <f t="shared" si="2"/>
        <v>8.4762047529660691</v>
      </c>
      <c r="D116" s="1">
        <v>4799.2011356213252</v>
      </c>
      <c r="E116">
        <f t="shared" si="3"/>
        <v>-9.9394971698213652</v>
      </c>
    </row>
    <row r="117" spans="2:5" x14ac:dyDescent="0.2">
      <c r="B117" s="3">
        <v>1915</v>
      </c>
      <c r="C117" s="4">
        <f t="shared" si="2"/>
        <v>8.4896560234930067</v>
      </c>
      <c r="D117" s="1">
        <v>4864.1926174696109</v>
      </c>
      <c r="E117">
        <f t="shared" si="3"/>
        <v>1.345127052693762</v>
      </c>
    </row>
    <row r="118" spans="2:5" x14ac:dyDescent="0.2">
      <c r="B118" s="3">
        <v>1916</v>
      </c>
      <c r="C118" s="4">
        <f t="shared" si="2"/>
        <v>8.6049646444469357</v>
      </c>
      <c r="D118" s="1">
        <v>5458.6928998476023</v>
      </c>
      <c r="E118">
        <f t="shared" si="3"/>
        <v>11.530862095392891</v>
      </c>
    </row>
    <row r="119" spans="2:5" x14ac:dyDescent="0.2">
      <c r="B119" s="3">
        <v>1917</v>
      </c>
      <c r="C119" s="4">
        <f t="shared" si="2"/>
        <v>8.5655521909403305</v>
      </c>
      <c r="D119" s="1">
        <v>5247.7368735370892</v>
      </c>
      <c r="E119">
        <f t="shared" si="3"/>
        <v>-3.9412453506605161</v>
      </c>
    </row>
    <row r="120" spans="2:5" x14ac:dyDescent="0.2">
      <c r="B120" s="3">
        <v>1918</v>
      </c>
      <c r="C120" s="4">
        <f t="shared" si="2"/>
        <v>8.6409997193648209</v>
      </c>
      <c r="D120" s="1">
        <v>5658.9843937575033</v>
      </c>
      <c r="E120">
        <f t="shared" si="3"/>
        <v>7.5447528424490429</v>
      </c>
    </row>
    <row r="121" spans="2:5" x14ac:dyDescent="0.2">
      <c r="B121" s="3">
        <v>1919</v>
      </c>
      <c r="C121" s="4">
        <f t="shared" si="2"/>
        <v>8.6447780747631082</v>
      </c>
      <c r="D121" s="1">
        <v>5680.4064926568881</v>
      </c>
      <c r="E121">
        <f t="shared" si="3"/>
        <v>0.3778355398287303</v>
      </c>
    </row>
    <row r="122" spans="2:5" x14ac:dyDescent="0.2">
      <c r="B122" s="3">
        <v>1920</v>
      </c>
      <c r="C122" s="4">
        <f t="shared" si="2"/>
        <v>8.6219724637188726</v>
      </c>
      <c r="D122" s="1">
        <v>5552.3273640778061</v>
      </c>
      <c r="E122">
        <f t="shared" si="3"/>
        <v>-2.2805611044235619</v>
      </c>
    </row>
    <row r="123" spans="2:5" x14ac:dyDescent="0.2">
      <c r="B123" s="3">
        <v>1921</v>
      </c>
      <c r="C123" s="4">
        <f t="shared" si="2"/>
        <v>8.5797422832467429</v>
      </c>
      <c r="D123" s="1">
        <v>5322.7335909107596</v>
      </c>
      <c r="E123">
        <f t="shared" si="3"/>
        <v>-4.2230180472129675</v>
      </c>
    </row>
    <row r="124" spans="2:5" x14ac:dyDescent="0.2">
      <c r="B124" s="3">
        <v>1922</v>
      </c>
      <c r="C124" s="4">
        <f t="shared" si="2"/>
        <v>8.6197215625061716</v>
      </c>
      <c r="D124" s="1">
        <v>5539.843678722711</v>
      </c>
      <c r="E124">
        <f t="shared" si="3"/>
        <v>3.9979279259428679</v>
      </c>
    </row>
    <row r="125" spans="2:5" x14ac:dyDescent="0.2">
      <c r="B125" s="3">
        <v>1923</v>
      </c>
      <c r="C125" s="4">
        <f t="shared" si="2"/>
        <v>8.7265134859050093</v>
      </c>
      <c r="D125" s="1">
        <v>6164.1990354756335</v>
      </c>
      <c r="E125">
        <f t="shared" si="3"/>
        <v>10.67919233988377</v>
      </c>
    </row>
    <row r="126" spans="2:5" x14ac:dyDescent="0.2">
      <c r="B126" s="3">
        <v>1924</v>
      </c>
      <c r="C126" s="4">
        <f t="shared" si="2"/>
        <v>8.737540945813361</v>
      </c>
      <c r="D126" s="1">
        <v>6232.5506730215266</v>
      </c>
      <c r="E126">
        <f t="shared" si="3"/>
        <v>1.1027459908351744</v>
      </c>
    </row>
    <row r="127" spans="2:5" x14ac:dyDescent="0.2">
      <c r="B127" s="3">
        <v>1925</v>
      </c>
      <c r="C127" s="4">
        <f t="shared" si="2"/>
        <v>8.7455103558508611</v>
      </c>
      <c r="D127" s="1">
        <v>6282.4188710398676</v>
      </c>
      <c r="E127">
        <f t="shared" si="3"/>
        <v>0.79694100375000687</v>
      </c>
    </row>
    <row r="128" spans="2:5" x14ac:dyDescent="0.2">
      <c r="B128" s="3">
        <v>1926</v>
      </c>
      <c r="C128" s="4">
        <f t="shared" si="2"/>
        <v>8.7951948919738587</v>
      </c>
      <c r="D128" s="1">
        <v>6602.4422138693508</v>
      </c>
      <c r="E128">
        <f t="shared" si="3"/>
        <v>4.9684536122997613</v>
      </c>
    </row>
    <row r="129" spans="2:5" x14ac:dyDescent="0.2">
      <c r="B129" s="3">
        <v>1927</v>
      </c>
      <c r="C129" s="4">
        <f t="shared" si="2"/>
        <v>8.7912578075840795</v>
      </c>
      <c r="D129" s="1">
        <v>6576.4989456243411</v>
      </c>
      <c r="E129">
        <f t="shared" si="3"/>
        <v>-0.3937084389779244</v>
      </c>
    </row>
    <row r="130" spans="2:5" x14ac:dyDescent="0.2">
      <c r="B130" s="3">
        <v>1928</v>
      </c>
      <c r="C130" s="4">
        <f t="shared" si="2"/>
        <v>8.7901694788791627</v>
      </c>
      <c r="D130" s="1">
        <v>6569.345446429309</v>
      </c>
      <c r="E130">
        <f t="shared" si="3"/>
        <v>-0.10883287049168189</v>
      </c>
    </row>
    <row r="131" spans="2:5" x14ac:dyDescent="0.2">
      <c r="B131" s="3">
        <v>1929</v>
      </c>
      <c r="C131" s="4">
        <f t="shared" ref="C131:C194" si="4">LN(D131)</f>
        <v>8.8390914786992401</v>
      </c>
      <c r="D131" s="1">
        <v>6898.7221563254125</v>
      </c>
      <c r="E131">
        <f t="shared" si="3"/>
        <v>4.8921999820077389</v>
      </c>
    </row>
    <row r="132" spans="2:5" x14ac:dyDescent="0.2">
      <c r="B132" s="3">
        <v>1930</v>
      </c>
      <c r="C132" s="4">
        <f t="shared" si="4"/>
        <v>8.7343529083059313</v>
      </c>
      <c r="D132" s="1">
        <v>6212.7127066015455</v>
      </c>
      <c r="E132">
        <f t="shared" ref="E132:E195" si="5">(C132-C131)*100</f>
        <v>-10.473857039330881</v>
      </c>
    </row>
    <row r="133" spans="2:5" x14ac:dyDescent="0.2">
      <c r="B133" s="3">
        <v>1931</v>
      </c>
      <c r="C133" s="4">
        <f t="shared" si="4"/>
        <v>8.6467056733843286</v>
      </c>
      <c r="D133" s="1">
        <v>5691.3665963268159</v>
      </c>
      <c r="E133">
        <f t="shared" si="5"/>
        <v>-8.7647234921602646</v>
      </c>
    </row>
    <row r="134" spans="2:5" x14ac:dyDescent="0.2">
      <c r="B134" s="3">
        <v>1932</v>
      </c>
      <c r="C134" s="4">
        <f t="shared" si="4"/>
        <v>8.4986963303884977</v>
      </c>
      <c r="D134" s="1">
        <v>4908.365780158806</v>
      </c>
      <c r="E134">
        <f t="shared" si="5"/>
        <v>-14.800934299583091</v>
      </c>
    </row>
    <row r="135" spans="2:5" x14ac:dyDescent="0.2">
      <c r="B135" s="3">
        <v>1933</v>
      </c>
      <c r="C135" s="4">
        <f t="shared" si="4"/>
        <v>8.4715503196786308</v>
      </c>
      <c r="D135" s="1">
        <v>4776.9154778887305</v>
      </c>
      <c r="E135">
        <f t="shared" si="5"/>
        <v>-2.7146010709866886</v>
      </c>
    </row>
    <row r="136" spans="2:5" x14ac:dyDescent="0.2">
      <c r="B136" s="3">
        <v>1934</v>
      </c>
      <c r="C136" s="4">
        <f t="shared" si="4"/>
        <v>8.5396604210810061</v>
      </c>
      <c r="D136" s="1">
        <v>5113.6075934413839</v>
      </c>
      <c r="E136">
        <f t="shared" si="5"/>
        <v>6.8110101402375278</v>
      </c>
    </row>
    <row r="137" spans="2:5" x14ac:dyDescent="0.2">
      <c r="B137" s="3">
        <v>1935</v>
      </c>
      <c r="C137" s="4">
        <f t="shared" si="4"/>
        <v>8.6064556563279737</v>
      </c>
      <c r="D137" s="1">
        <v>5466.8379464879281</v>
      </c>
      <c r="E137">
        <f t="shared" si="5"/>
        <v>6.6795235246967621</v>
      </c>
    </row>
    <row r="138" spans="2:5" x14ac:dyDescent="0.2">
      <c r="B138" s="3">
        <v>1936</v>
      </c>
      <c r="C138" s="4">
        <f t="shared" si="4"/>
        <v>8.7329307914286058</v>
      </c>
      <c r="D138" s="1">
        <v>6203.8837823765753</v>
      </c>
      <c r="E138">
        <f t="shared" si="5"/>
        <v>12.647513510063213</v>
      </c>
    </row>
    <row r="139" spans="2:5" x14ac:dyDescent="0.2">
      <c r="B139" s="3">
        <v>1937</v>
      </c>
      <c r="C139" s="4">
        <f t="shared" si="4"/>
        <v>8.7687487093992917</v>
      </c>
      <c r="D139" s="1">
        <v>6430.1214777853302</v>
      </c>
      <c r="E139">
        <f t="shared" si="5"/>
        <v>3.5817917970685897</v>
      </c>
    </row>
    <row r="140" spans="2:5" x14ac:dyDescent="0.2">
      <c r="B140" s="3">
        <v>1938</v>
      </c>
      <c r="C140" s="4">
        <f t="shared" si="4"/>
        <v>8.7203733001497259</v>
      </c>
      <c r="D140" s="1">
        <v>6126.4656718476963</v>
      </c>
      <c r="E140">
        <f t="shared" si="5"/>
        <v>-4.8375409249565848</v>
      </c>
    </row>
    <row r="141" spans="2:5" x14ac:dyDescent="0.2">
      <c r="B141" s="3">
        <v>1939</v>
      </c>
      <c r="C141" s="4">
        <f t="shared" si="4"/>
        <v>8.7888606099461448</v>
      </c>
      <c r="D141" s="1">
        <v>6560.752658907244</v>
      </c>
      <c r="E141">
        <f t="shared" si="5"/>
        <v>6.8487309796418927</v>
      </c>
    </row>
    <row r="142" spans="2:5" x14ac:dyDescent="0.2">
      <c r="B142" s="3">
        <v>1940</v>
      </c>
      <c r="C142" s="4">
        <f t="shared" si="4"/>
        <v>8.8550412258854294</v>
      </c>
      <c r="D142" s="1">
        <v>7009.637212844078</v>
      </c>
      <c r="E142">
        <f t="shared" si="5"/>
        <v>6.6180615939284593</v>
      </c>
    </row>
    <row r="143" spans="2:5" x14ac:dyDescent="0.2">
      <c r="B143" s="3">
        <v>1941</v>
      </c>
      <c r="C143" s="4">
        <f t="shared" si="4"/>
        <v>9.0125822540645455</v>
      </c>
      <c r="D143" s="1">
        <v>8205.6830991173974</v>
      </c>
      <c r="E143">
        <f t="shared" si="5"/>
        <v>15.754102817911608</v>
      </c>
    </row>
    <row r="144" spans="2:5" x14ac:dyDescent="0.2">
      <c r="B144" s="3">
        <v>1942</v>
      </c>
      <c r="C144" s="4">
        <f t="shared" si="4"/>
        <v>9.1841098592065187</v>
      </c>
      <c r="D144" s="1">
        <v>9741.1051881287585</v>
      </c>
      <c r="E144">
        <f t="shared" si="5"/>
        <v>17.152760514197318</v>
      </c>
    </row>
    <row r="145" spans="2:5" x14ac:dyDescent="0.2">
      <c r="B145" s="3">
        <v>1943</v>
      </c>
      <c r="C145" s="4">
        <f t="shared" si="4"/>
        <v>9.3516812039245849</v>
      </c>
      <c r="D145" s="1">
        <v>11518.171571769917</v>
      </c>
      <c r="E145">
        <f t="shared" si="5"/>
        <v>16.757134471806623</v>
      </c>
    </row>
    <row r="146" spans="2:5" x14ac:dyDescent="0.2">
      <c r="B146" s="3">
        <v>1944</v>
      </c>
      <c r="C146" s="4">
        <f t="shared" si="4"/>
        <v>9.4200703351491448</v>
      </c>
      <c r="D146" s="1">
        <v>12333.449664236308</v>
      </c>
      <c r="E146">
        <f t="shared" si="5"/>
        <v>6.8389131224559918</v>
      </c>
    </row>
    <row r="147" spans="2:5" x14ac:dyDescent="0.2">
      <c r="B147" s="3">
        <v>1945</v>
      </c>
      <c r="C147" s="4">
        <f t="shared" si="4"/>
        <v>9.3680829552637679</v>
      </c>
      <c r="D147" s="1">
        <v>11708.647557555134</v>
      </c>
      <c r="E147">
        <f t="shared" si="5"/>
        <v>-5.1987379885376939</v>
      </c>
    </row>
    <row r="148" spans="2:5" x14ac:dyDescent="0.2">
      <c r="B148" s="3">
        <v>1946</v>
      </c>
      <c r="C148" s="4">
        <f t="shared" si="4"/>
        <v>9.126582928165714</v>
      </c>
      <c r="D148" s="1">
        <v>9196.5429688600834</v>
      </c>
      <c r="E148">
        <f t="shared" si="5"/>
        <v>-24.150002709805385</v>
      </c>
    </row>
    <row r="149" spans="2:5" x14ac:dyDescent="0.2">
      <c r="B149" s="3">
        <v>1947</v>
      </c>
      <c r="C149" s="4">
        <f t="shared" si="4"/>
        <v>9.0922316511540977</v>
      </c>
      <c r="D149" s="1">
        <v>8885.9943810129371</v>
      </c>
      <c r="E149">
        <f t="shared" si="5"/>
        <v>-3.4351277011616332</v>
      </c>
    </row>
    <row r="150" spans="2:5" x14ac:dyDescent="0.2">
      <c r="B150" s="3">
        <v>1948</v>
      </c>
      <c r="C150" s="4">
        <f t="shared" si="4"/>
        <v>9.112127831980958</v>
      </c>
      <c r="D150" s="1">
        <v>9064.5622507693461</v>
      </c>
      <c r="E150">
        <f t="shared" si="5"/>
        <v>1.9896180826860288</v>
      </c>
    </row>
    <row r="151" spans="2:5" x14ac:dyDescent="0.2">
      <c r="B151" s="3">
        <v>1949</v>
      </c>
      <c r="C151" s="4">
        <f t="shared" si="4"/>
        <v>9.0987096083687273</v>
      </c>
      <c r="D151" s="1">
        <v>8943.7443212926482</v>
      </c>
      <c r="E151">
        <f t="shared" si="5"/>
        <v>-1.3418223612230662</v>
      </c>
    </row>
    <row r="152" spans="2:5" x14ac:dyDescent="0.2">
      <c r="B152" s="3">
        <v>1950</v>
      </c>
      <c r="C152" s="4">
        <f t="shared" si="4"/>
        <v>9.1654839856539319</v>
      </c>
      <c r="D152" s="1">
        <v>9561.3478600652797</v>
      </c>
      <c r="E152">
        <f t="shared" si="5"/>
        <v>6.6774377285204523</v>
      </c>
    </row>
    <row r="153" spans="2:5" x14ac:dyDescent="0.2">
      <c r="B153" s="3">
        <v>1951</v>
      </c>
      <c r="C153" s="4">
        <f t="shared" si="4"/>
        <v>9.2218979586030621</v>
      </c>
      <c r="D153" s="1">
        <v>10116.246335825619</v>
      </c>
      <c r="E153">
        <f t="shared" si="5"/>
        <v>5.6413972949130198</v>
      </c>
    </row>
    <row r="154" spans="2:5" x14ac:dyDescent="0.2">
      <c r="B154" s="3">
        <v>1952</v>
      </c>
      <c r="C154" s="4">
        <f t="shared" si="4"/>
        <v>9.2414072220161074</v>
      </c>
      <c r="D154" s="1">
        <v>10315.544610385077</v>
      </c>
      <c r="E154">
        <f t="shared" si="5"/>
        <v>1.9509263413045375</v>
      </c>
    </row>
    <row r="155" spans="2:5" x14ac:dyDescent="0.2">
      <c r="B155" s="3">
        <v>1953</v>
      </c>
      <c r="C155" s="4">
        <f t="shared" si="4"/>
        <v>9.2697980073215618</v>
      </c>
      <c r="D155" s="1">
        <v>10612.608000799082</v>
      </c>
      <c r="E155">
        <f t="shared" si="5"/>
        <v>2.8390785305454358</v>
      </c>
    </row>
    <row r="156" spans="2:5" x14ac:dyDescent="0.2">
      <c r="B156" s="3">
        <v>1954</v>
      </c>
      <c r="C156" s="4">
        <f t="shared" si="4"/>
        <v>9.2456214467701798</v>
      </c>
      <c r="D156" s="1">
        <v>10359.108363083189</v>
      </c>
      <c r="E156">
        <f t="shared" si="5"/>
        <v>-2.4176560551381954</v>
      </c>
    </row>
    <row r="157" spans="2:5" x14ac:dyDescent="0.2">
      <c r="B157" s="3">
        <v>1955</v>
      </c>
      <c r="C157" s="4">
        <f t="shared" si="4"/>
        <v>9.2962294684772164</v>
      </c>
      <c r="D157" s="1">
        <v>10896.854716719601</v>
      </c>
      <c r="E157">
        <f t="shared" si="5"/>
        <v>5.0608021707036599</v>
      </c>
    </row>
    <row r="158" spans="2:5" x14ac:dyDescent="0.2">
      <c r="B158" s="3">
        <v>1956</v>
      </c>
      <c r="C158" s="4">
        <f t="shared" si="4"/>
        <v>9.297827500623546</v>
      </c>
      <c r="D158" s="1">
        <v>10914.282161950941</v>
      </c>
      <c r="E158">
        <f t="shared" si="5"/>
        <v>0.15980321463295866</v>
      </c>
    </row>
    <row r="159" spans="2:5" x14ac:dyDescent="0.2">
      <c r="B159" s="3">
        <v>1957</v>
      </c>
      <c r="C159" s="4">
        <f t="shared" si="4"/>
        <v>9.2983500352828514</v>
      </c>
      <c r="D159" s="1">
        <v>10919.986742952833</v>
      </c>
      <c r="E159">
        <f t="shared" si="5"/>
        <v>5.2253465930540699E-2</v>
      </c>
    </row>
    <row r="160" spans="2:5" x14ac:dyDescent="0.2">
      <c r="B160" s="3">
        <v>1958</v>
      </c>
      <c r="C160" s="4">
        <f t="shared" si="4"/>
        <v>9.2714851420849396</v>
      </c>
      <c r="D160" s="1">
        <v>10630.528013174597</v>
      </c>
      <c r="E160">
        <f t="shared" si="5"/>
        <v>-2.6864893197911854</v>
      </c>
    </row>
    <row r="161" spans="2:5" x14ac:dyDescent="0.2">
      <c r="B161" s="3">
        <v>1959</v>
      </c>
      <c r="C161" s="4">
        <f t="shared" si="4"/>
        <v>9.3263591199945974</v>
      </c>
      <c r="D161" s="1">
        <v>11230.16926277906</v>
      </c>
      <c r="E161">
        <f t="shared" si="5"/>
        <v>5.4873977909657867</v>
      </c>
    </row>
    <row r="162" spans="2:5" x14ac:dyDescent="0.2">
      <c r="B162" s="3">
        <v>1960</v>
      </c>
      <c r="C162" s="4">
        <f t="shared" si="4"/>
        <v>9.3350747921243364</v>
      </c>
      <c r="D162" s="1">
        <v>11328.475516269904</v>
      </c>
      <c r="E162">
        <f t="shared" si="5"/>
        <v>0.8715672129739005</v>
      </c>
    </row>
    <row r="163" spans="2:5" x14ac:dyDescent="0.2">
      <c r="B163" s="3">
        <v>1961</v>
      </c>
      <c r="C163" s="4">
        <f t="shared" si="4"/>
        <v>9.3415207661834554</v>
      </c>
      <c r="D163" s="1">
        <v>11401.734434457867</v>
      </c>
      <c r="E163">
        <f t="shared" si="5"/>
        <v>0.64459740591189529</v>
      </c>
    </row>
    <row r="164" spans="2:5" x14ac:dyDescent="0.2">
      <c r="B164" s="3">
        <v>1962</v>
      </c>
      <c r="C164" s="4">
        <f t="shared" si="4"/>
        <v>9.3847124575491101</v>
      </c>
      <c r="D164" s="1">
        <v>11904.984507178162</v>
      </c>
      <c r="E164">
        <f t="shared" si="5"/>
        <v>4.3191691365654705</v>
      </c>
    </row>
    <row r="165" spans="2:5" x14ac:dyDescent="0.2">
      <c r="B165" s="3">
        <v>1963</v>
      </c>
      <c r="C165" s="4">
        <f t="shared" si="4"/>
        <v>9.4126557547179726</v>
      </c>
      <c r="D165" s="1">
        <v>12242.340495238901</v>
      </c>
      <c r="E165">
        <f t="shared" si="5"/>
        <v>2.7943297168862458</v>
      </c>
    </row>
    <row r="166" spans="2:5" x14ac:dyDescent="0.2">
      <c r="B166" s="3">
        <v>1964</v>
      </c>
      <c r="C166" s="4">
        <f t="shared" si="4"/>
        <v>9.4550549023372454</v>
      </c>
      <c r="D166" s="1">
        <v>12772.566431634954</v>
      </c>
      <c r="E166">
        <f t="shared" si="5"/>
        <v>4.2399147619272881</v>
      </c>
    </row>
    <row r="167" spans="2:5" x14ac:dyDescent="0.2">
      <c r="B167" s="3">
        <v>1965</v>
      </c>
      <c r="C167" s="4">
        <f t="shared" si="4"/>
        <v>9.5044046635544834</v>
      </c>
      <c r="D167" s="1">
        <v>13418.701718450051</v>
      </c>
      <c r="E167">
        <f t="shared" si="5"/>
        <v>4.9349761217237997</v>
      </c>
    </row>
    <row r="168" spans="2:5" x14ac:dyDescent="0.2">
      <c r="B168" s="3">
        <v>1966</v>
      </c>
      <c r="C168" s="4">
        <f t="shared" si="4"/>
        <v>9.5563050311277262</v>
      </c>
      <c r="D168" s="1">
        <v>14133.526658526658</v>
      </c>
      <c r="E168">
        <f t="shared" si="5"/>
        <v>5.1900367573242789</v>
      </c>
    </row>
    <row r="169" spans="2:5" x14ac:dyDescent="0.2">
      <c r="B169" s="3">
        <v>1967</v>
      </c>
      <c r="C169" s="4">
        <f t="shared" si="4"/>
        <v>9.5701126419468778</v>
      </c>
      <c r="D169" s="1">
        <v>14330.030395748621</v>
      </c>
      <c r="E169">
        <f t="shared" si="5"/>
        <v>1.3807610819151606</v>
      </c>
    </row>
    <row r="170" spans="2:5" x14ac:dyDescent="0.2">
      <c r="B170" s="3">
        <v>1968</v>
      </c>
      <c r="C170" s="4">
        <f t="shared" si="4"/>
        <v>9.6066260662785137</v>
      </c>
      <c r="D170" s="1">
        <v>14862.938825944417</v>
      </c>
      <c r="E170">
        <f t="shared" si="5"/>
        <v>3.6513424331635846</v>
      </c>
    </row>
    <row r="171" spans="2:5" x14ac:dyDescent="0.2">
      <c r="B171" s="3">
        <v>1969</v>
      </c>
      <c r="C171" s="4">
        <f t="shared" si="4"/>
        <v>9.6276950920668298</v>
      </c>
      <c r="D171" s="1">
        <v>15179.408615679135</v>
      </c>
      <c r="E171">
        <f t="shared" si="5"/>
        <v>2.1069025788316154</v>
      </c>
    </row>
    <row r="172" spans="2:5" x14ac:dyDescent="0.2">
      <c r="B172" s="3">
        <v>1970</v>
      </c>
      <c r="C172" s="4">
        <f t="shared" si="4"/>
        <v>9.6177932423633585</v>
      </c>
      <c r="D172" s="1">
        <v>15029.846087821626</v>
      </c>
      <c r="E172">
        <f t="shared" si="5"/>
        <v>-0.99018497034712993</v>
      </c>
    </row>
    <row r="173" spans="2:5" x14ac:dyDescent="0.2">
      <c r="B173" s="3">
        <v>1971</v>
      </c>
      <c r="C173" s="4">
        <f t="shared" si="4"/>
        <v>9.6358890374058266</v>
      </c>
      <c r="D173" s="1">
        <v>15304.298833194485</v>
      </c>
      <c r="E173">
        <f t="shared" si="5"/>
        <v>1.8095795042468055</v>
      </c>
    </row>
    <row r="174" spans="2:5" x14ac:dyDescent="0.2">
      <c r="B174" s="3">
        <v>1972</v>
      </c>
      <c r="C174" s="4">
        <f t="shared" si="4"/>
        <v>9.6768295477030701</v>
      </c>
      <c r="D174" s="1">
        <v>15943.867439112702</v>
      </c>
      <c r="E174">
        <f t="shared" si="5"/>
        <v>4.0940510297243549</v>
      </c>
    </row>
    <row r="175" spans="2:5" x14ac:dyDescent="0.2">
      <c r="B175" s="3">
        <v>1973</v>
      </c>
      <c r="C175" s="4">
        <f t="shared" si="4"/>
        <v>9.7225256550107151</v>
      </c>
      <c r="D175" s="1">
        <v>16689.343067071241</v>
      </c>
      <c r="E175">
        <f t="shared" si="5"/>
        <v>4.5696107307644951</v>
      </c>
    </row>
    <row r="176" spans="2:5" x14ac:dyDescent="0.2">
      <c r="B176" s="3">
        <v>1974</v>
      </c>
      <c r="C176" s="4">
        <f t="shared" si="4"/>
        <v>9.7105864134854762</v>
      </c>
      <c r="D176" s="1">
        <v>16491.269744779151</v>
      </c>
      <c r="E176">
        <f t="shared" si="5"/>
        <v>-1.1939241525238842</v>
      </c>
    </row>
    <row r="177" spans="2:5" x14ac:dyDescent="0.2">
      <c r="B177" s="3">
        <v>1975</v>
      </c>
      <c r="C177" s="4">
        <f t="shared" si="4"/>
        <v>9.6979157520303723</v>
      </c>
      <c r="D177" s="1">
        <v>16283.632676306759</v>
      </c>
      <c r="E177">
        <f t="shared" si="5"/>
        <v>-1.2670661455103982</v>
      </c>
    </row>
    <row r="178" spans="2:5" x14ac:dyDescent="0.2">
      <c r="B178" s="3">
        <v>1976</v>
      </c>
      <c r="C178" s="4">
        <f t="shared" si="4"/>
        <v>9.7395020521882767</v>
      </c>
      <c r="D178" s="1">
        <v>16975.086568670169</v>
      </c>
      <c r="E178">
        <f t="shared" si="5"/>
        <v>4.1586300157904432</v>
      </c>
    </row>
    <row r="179" spans="2:5" x14ac:dyDescent="0.2">
      <c r="B179" s="3">
        <v>1977</v>
      </c>
      <c r="C179" s="4">
        <f t="shared" si="4"/>
        <v>9.7737491149160949</v>
      </c>
      <c r="D179" s="1">
        <v>17566.502753826528</v>
      </c>
      <c r="E179">
        <f t="shared" si="5"/>
        <v>3.4247062727818189</v>
      </c>
    </row>
    <row r="180" spans="2:5" x14ac:dyDescent="0.2">
      <c r="B180" s="3">
        <v>1978</v>
      </c>
      <c r="C180" s="4">
        <f t="shared" si="4"/>
        <v>9.8186359573382909</v>
      </c>
      <c r="D180" s="1">
        <v>18372.972123009189</v>
      </c>
      <c r="E180">
        <f t="shared" si="5"/>
        <v>4.4886842422195983</v>
      </c>
    </row>
    <row r="181" spans="2:5" x14ac:dyDescent="0.2">
      <c r="B181" s="3">
        <v>1979</v>
      </c>
      <c r="C181" s="4">
        <f t="shared" si="4"/>
        <v>9.841047824923713</v>
      </c>
      <c r="D181" s="1">
        <v>18789.393703761303</v>
      </c>
      <c r="E181">
        <f t="shared" si="5"/>
        <v>2.2411867585422129</v>
      </c>
    </row>
    <row r="182" spans="2:5" x14ac:dyDescent="0.2">
      <c r="B182" s="3">
        <v>1980</v>
      </c>
      <c r="C182" s="4">
        <f t="shared" si="4"/>
        <v>9.8296992721904228</v>
      </c>
      <c r="D182" s="1">
        <v>18577.36665413365</v>
      </c>
      <c r="E182">
        <f t="shared" si="5"/>
        <v>-1.1348552733290163</v>
      </c>
    </row>
    <row r="183" spans="2:5" x14ac:dyDescent="0.2">
      <c r="B183" s="3">
        <v>1981</v>
      </c>
      <c r="C183" s="4">
        <f t="shared" si="4"/>
        <v>9.8445628375276044</v>
      </c>
      <c r="D183" s="1">
        <v>18855.55486999598</v>
      </c>
      <c r="E183">
        <f t="shared" si="5"/>
        <v>1.4863565337181583</v>
      </c>
    </row>
    <row r="184" spans="2:5" x14ac:dyDescent="0.2">
      <c r="B184" s="3">
        <v>1982</v>
      </c>
      <c r="C184" s="4">
        <f t="shared" si="4"/>
        <v>9.8160280895209606</v>
      </c>
      <c r="D184" s="1">
        <v>18325.120263083551</v>
      </c>
      <c r="E184">
        <f t="shared" si="5"/>
        <v>-2.8534748006643795</v>
      </c>
    </row>
    <row r="185" spans="2:5" x14ac:dyDescent="0.2">
      <c r="B185" s="3">
        <v>1983</v>
      </c>
      <c r="C185" s="4">
        <f t="shared" si="4"/>
        <v>9.8479831084856677</v>
      </c>
      <c r="D185" s="1">
        <v>18920.156391092147</v>
      </c>
      <c r="E185">
        <f t="shared" si="5"/>
        <v>3.1955018964707094</v>
      </c>
    </row>
    <row r="186" spans="2:5" x14ac:dyDescent="0.2">
      <c r="B186" s="3">
        <v>1984</v>
      </c>
      <c r="C186" s="4">
        <f t="shared" si="4"/>
        <v>9.9096021751610674</v>
      </c>
      <c r="D186" s="1">
        <v>20122.667101821073</v>
      </c>
      <c r="E186">
        <f t="shared" si="5"/>
        <v>6.1619066675399736</v>
      </c>
    </row>
    <row r="187" spans="2:5" x14ac:dyDescent="0.2">
      <c r="B187" s="3">
        <v>1985</v>
      </c>
      <c r="C187" s="4">
        <f t="shared" si="4"/>
        <v>9.9387254872577717</v>
      </c>
      <c r="D187" s="1">
        <v>20717.322960076497</v>
      </c>
      <c r="E187">
        <f t="shared" si="5"/>
        <v>2.9123312096704268</v>
      </c>
    </row>
    <row r="188" spans="2:5" x14ac:dyDescent="0.2">
      <c r="B188" s="3">
        <v>1986</v>
      </c>
      <c r="C188" s="4">
        <f t="shared" si="4"/>
        <v>9.963457158151634</v>
      </c>
      <c r="D188" s="1">
        <v>21236.085463351239</v>
      </c>
      <c r="E188">
        <f t="shared" si="5"/>
        <v>2.4731670893862301</v>
      </c>
    </row>
    <row r="189" spans="2:5" x14ac:dyDescent="0.2">
      <c r="B189" s="3">
        <v>1987</v>
      </c>
      <c r="C189" s="4">
        <f t="shared" si="4"/>
        <v>9.9891005790201106</v>
      </c>
      <c r="D189" s="1">
        <v>21787.693674127881</v>
      </c>
      <c r="E189">
        <f t="shared" si="5"/>
        <v>2.5643420868476596</v>
      </c>
    </row>
    <row r="190" spans="2:5" x14ac:dyDescent="0.2">
      <c r="B190" s="3">
        <v>1988</v>
      </c>
      <c r="C190" s="4">
        <f t="shared" si="4"/>
        <v>10.021245771006045</v>
      </c>
      <c r="D190" s="1">
        <v>22499.441620233243</v>
      </c>
      <c r="E190">
        <f t="shared" si="5"/>
        <v>3.2145191985934574</v>
      </c>
    </row>
    <row r="191" spans="2:5" x14ac:dyDescent="0.2">
      <c r="B191" s="3">
        <v>1989</v>
      </c>
      <c r="C191" s="4">
        <f t="shared" si="4"/>
        <v>10.045823492101565</v>
      </c>
      <c r="D191" s="1">
        <v>23059.278193599523</v>
      </c>
      <c r="E191">
        <f t="shared" si="5"/>
        <v>2.4577721095520033</v>
      </c>
    </row>
    <row r="192" spans="2:5" x14ac:dyDescent="0.2">
      <c r="B192" s="3">
        <v>1990</v>
      </c>
      <c r="C192" s="4">
        <f t="shared" si="4"/>
        <v>10.051931708759382</v>
      </c>
      <c r="D192" s="2">
        <v>23200.560312401587</v>
      </c>
      <c r="E192">
        <f t="shared" si="5"/>
        <v>0.61082166578163566</v>
      </c>
    </row>
    <row r="193" spans="2:5" x14ac:dyDescent="0.2">
      <c r="B193" s="3">
        <v>1991</v>
      </c>
      <c r="C193" s="4">
        <f t="shared" si="4"/>
        <v>10.03595294168843</v>
      </c>
      <c r="D193" s="2">
        <v>22832.790045888927</v>
      </c>
      <c r="E193">
        <f t="shared" si="5"/>
        <v>-1.597876707095125</v>
      </c>
    </row>
    <row r="194" spans="2:5" x14ac:dyDescent="0.2">
      <c r="B194" s="3">
        <v>1992</v>
      </c>
      <c r="C194" s="4">
        <f t="shared" si="4"/>
        <v>10.055563877218921</v>
      </c>
      <c r="D194" s="2">
        <v>23284.981879676943</v>
      </c>
      <c r="E194">
        <f t="shared" si="5"/>
        <v>1.9610935530490536</v>
      </c>
    </row>
    <row r="195" spans="2:5" x14ac:dyDescent="0.2">
      <c r="B195" s="3">
        <v>1993</v>
      </c>
      <c r="C195" s="4">
        <f t="shared" ref="C195:C212" si="6">LN(D195)</f>
        <v>10.070700233757966</v>
      </c>
      <c r="D195" s="2">
        <v>23640.112579572778</v>
      </c>
      <c r="E195">
        <f t="shared" si="5"/>
        <v>1.5136356539045437</v>
      </c>
    </row>
    <row r="196" spans="2:5" x14ac:dyDescent="0.2">
      <c r="B196" s="3">
        <v>1994</v>
      </c>
      <c r="C196" s="4">
        <f t="shared" si="6"/>
        <v>10.098757785472198</v>
      </c>
      <c r="D196" s="2">
        <v>24312.788958487981</v>
      </c>
      <c r="E196">
        <f t="shared" ref="E196:E212" si="7">(C196-C195)*100</f>
        <v>2.8057551714232076</v>
      </c>
    </row>
    <row r="197" spans="2:5" x14ac:dyDescent="0.2">
      <c r="B197" s="3">
        <v>1995</v>
      </c>
      <c r="C197" s="4">
        <f t="shared" si="6"/>
        <v>10.112018045551851</v>
      </c>
      <c r="D197" s="2">
        <v>24637.329856251428</v>
      </c>
      <c r="E197">
        <f t="shared" si="7"/>
        <v>1.3260260079652753</v>
      </c>
    </row>
    <row r="198" spans="2:5" x14ac:dyDescent="0.2">
      <c r="B198" s="3">
        <v>1996</v>
      </c>
      <c r="C198" s="4">
        <f t="shared" si="6"/>
        <v>10.137100177324903</v>
      </c>
      <c r="D198" s="2">
        <v>25263.10164908837</v>
      </c>
      <c r="E198">
        <f t="shared" si="7"/>
        <v>2.5082131773052296</v>
      </c>
    </row>
    <row r="199" spans="2:5" x14ac:dyDescent="0.2">
      <c r="B199" s="3">
        <v>1997</v>
      </c>
      <c r="C199" s="4">
        <f t="shared" si="6"/>
        <v>10.168703110607082</v>
      </c>
      <c r="D199" s="2">
        <v>26074.239422588977</v>
      </c>
      <c r="E199">
        <f t="shared" si="7"/>
        <v>3.1602933282178114</v>
      </c>
    </row>
    <row r="200" spans="2:5" x14ac:dyDescent="0.2">
      <c r="B200" s="3">
        <v>1998</v>
      </c>
      <c r="C200" s="4">
        <f t="shared" si="6"/>
        <v>10.199638073432141</v>
      </c>
      <c r="D200" s="2">
        <v>26893.450858320128</v>
      </c>
      <c r="E200">
        <f t="shared" si="7"/>
        <v>3.0934962825059031</v>
      </c>
    </row>
    <row r="201" spans="2:5" x14ac:dyDescent="0.2">
      <c r="B201" s="3">
        <v>1999</v>
      </c>
      <c r="C201" s="4">
        <f t="shared" si="6"/>
        <v>10.235299375841523</v>
      </c>
      <c r="D201" s="2">
        <v>27869.812027671189</v>
      </c>
      <c r="E201">
        <f t="shared" si="7"/>
        <v>3.5661302409382145</v>
      </c>
    </row>
    <row r="202" spans="2:5" x14ac:dyDescent="0.2">
      <c r="B202" s="3">
        <v>2000</v>
      </c>
      <c r="C202" s="4">
        <f t="shared" si="6"/>
        <v>10.264719797327079</v>
      </c>
      <c r="D202" s="2">
        <v>28701.934318309348</v>
      </c>
      <c r="E202">
        <f t="shared" si="7"/>
        <v>2.9420421485555792</v>
      </c>
    </row>
    <row r="203" spans="2:5" x14ac:dyDescent="0.2">
      <c r="B203" s="3">
        <v>2001</v>
      </c>
      <c r="C203" s="4">
        <f t="shared" si="6"/>
        <v>10.265561198397711</v>
      </c>
      <c r="D203" s="2">
        <v>28726.094319273969</v>
      </c>
      <c r="E203">
        <f t="shared" si="7"/>
        <v>8.4140107063213065E-2</v>
      </c>
    </row>
    <row r="204" spans="2:5" x14ac:dyDescent="0.2">
      <c r="B204" s="3">
        <v>2002</v>
      </c>
      <c r="C204" s="4">
        <f t="shared" si="6"/>
        <v>10.274255281785056</v>
      </c>
      <c r="D204" s="2">
        <v>28976.930192684358</v>
      </c>
      <c r="E204">
        <f t="shared" si="7"/>
        <v>0.86940833873452306</v>
      </c>
    </row>
    <row r="205" spans="2:5" x14ac:dyDescent="0.2">
      <c r="B205" s="3">
        <v>2003</v>
      </c>
      <c r="C205" s="4">
        <f t="shared" si="6"/>
        <v>10.290752114564013</v>
      </c>
      <c r="D205" s="2">
        <v>29458.922506871182</v>
      </c>
      <c r="E205">
        <f t="shared" si="7"/>
        <v>1.6496832778956971</v>
      </c>
    </row>
    <row r="206" spans="2:5" x14ac:dyDescent="0.2">
      <c r="B206" s="3">
        <v>2004</v>
      </c>
      <c r="C206" s="4">
        <f t="shared" si="6"/>
        <v>10.315590609319758</v>
      </c>
      <c r="D206" s="2">
        <v>30199.800860551808</v>
      </c>
      <c r="E206">
        <f t="shared" si="7"/>
        <v>2.4838494755744733</v>
      </c>
    </row>
    <row r="207" spans="2:5" x14ac:dyDescent="0.2">
      <c r="B207" s="3">
        <v>2005</v>
      </c>
      <c r="C207" s="4">
        <f t="shared" si="6"/>
        <v>10.336621182169079</v>
      </c>
      <c r="D207" s="2">
        <v>30841.645496424466</v>
      </c>
      <c r="E207">
        <f t="shared" si="7"/>
        <v>2.1030572849321416</v>
      </c>
    </row>
    <row r="208" spans="2:5" x14ac:dyDescent="0.2">
      <c r="B208" s="3">
        <v>2006</v>
      </c>
      <c r="C208" s="4">
        <f t="shared" si="6"/>
        <v>10.353210014362702</v>
      </c>
      <c r="D208" s="2">
        <v>31357.539587735886</v>
      </c>
      <c r="E208">
        <f t="shared" si="7"/>
        <v>1.6588832193622949</v>
      </c>
    </row>
    <row r="209" spans="2:5" x14ac:dyDescent="0.2">
      <c r="B209" s="3">
        <v>2007</v>
      </c>
      <c r="C209" s="4">
        <f t="shared" si="6"/>
        <v>10.362649079120628</v>
      </c>
      <c r="D209" s="2">
        <v>31654.926754922406</v>
      </c>
      <c r="E209">
        <f t="shared" si="7"/>
        <v>0.94390647579256637</v>
      </c>
    </row>
    <row r="210" spans="2:5" x14ac:dyDescent="0.2">
      <c r="B210" s="3">
        <v>2008</v>
      </c>
      <c r="C210" s="4">
        <f t="shared" si="6"/>
        <v>10.349815182033982</v>
      </c>
      <c r="D210" s="2">
        <v>31251.266490333088</v>
      </c>
      <c r="E210">
        <f t="shared" si="7"/>
        <v>-1.2833897086645507</v>
      </c>
    </row>
    <row r="211" spans="2:5" x14ac:dyDescent="0.2">
      <c r="B211" s="3">
        <v>2009</v>
      </c>
      <c r="C211" s="4">
        <f t="shared" si="6"/>
        <v>10.305568414420669</v>
      </c>
      <c r="D211" s="2">
        <v>29898.64421649179</v>
      </c>
      <c r="E211">
        <f t="shared" si="7"/>
        <v>-4.4246767613312699</v>
      </c>
    </row>
    <row r="212" spans="2:5" x14ac:dyDescent="0.2">
      <c r="B212" s="3">
        <v>2010</v>
      </c>
      <c r="C212" s="4">
        <f t="shared" si="6"/>
        <v>10.325198131524642</v>
      </c>
      <c r="D212" s="2">
        <v>30491.34438076369</v>
      </c>
      <c r="E212">
        <f t="shared" si="7"/>
        <v>1.9629717103972766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O25" sqref="O25"/>
    </sheetView>
  </sheetViews>
  <sheetFormatPr baseColWidth="10" defaultRowHeight="16" x14ac:dyDescent="0.2"/>
  <cols>
    <col min="4" max="4" width="13.1640625" bestFit="1" customWidth="1"/>
    <col min="5" max="5" width="11.83203125" bestFit="1" customWidth="1"/>
  </cols>
  <sheetData>
    <row r="1" spans="1:5" x14ac:dyDescent="0.2">
      <c r="A1" s="7" t="s">
        <v>4</v>
      </c>
      <c r="B1" s="7" t="s">
        <v>6</v>
      </c>
      <c r="C1" s="10"/>
      <c r="E1" t="s">
        <v>5</v>
      </c>
    </row>
    <row r="2" spans="1:5" x14ac:dyDescent="0.2">
      <c r="A2" s="8">
        <v>-24.150002709805385</v>
      </c>
      <c r="B2" s="5">
        <v>1</v>
      </c>
      <c r="C2" s="11">
        <f>B2/SUM($B$2:$B$16)</f>
        <v>4.7619047619047623E-3</v>
      </c>
      <c r="D2" s="9">
        <f>_xlfn.NORM.DIST(A2,GDP_1800!$G$2,GDP_1800!$G$3,FALSE)</f>
        <v>2.3899685430777632E-8</v>
      </c>
      <c r="E2" s="12">
        <f>D2/SUM($D$2:$D$16)</f>
        <v>7.0508153202008872E-8</v>
      </c>
    </row>
    <row r="3" spans="1:5" x14ac:dyDescent="0.2">
      <c r="A3" s="8">
        <v>-21.199805336662333</v>
      </c>
      <c r="B3" s="5">
        <v>0</v>
      </c>
      <c r="C3" s="11">
        <f t="shared" ref="C3:C16" si="0">B3/SUM($B$2:$B$16)</f>
        <v>0</v>
      </c>
      <c r="D3" s="9">
        <f>_xlfn.NORM.DIST(A3,GDP_1800!$G$2,GDP_1800!$G$3,FALSE)</f>
        <v>6.2945359778400309E-7</v>
      </c>
      <c r="E3" s="12">
        <f t="shared" ref="E3:E16" si="1">D3/SUM($D$2:$D$16)</f>
        <v>1.856995600827291E-6</v>
      </c>
    </row>
    <row r="4" spans="1:5" x14ac:dyDescent="0.2">
      <c r="A4" s="8">
        <v>-18.249607963519285</v>
      </c>
      <c r="B4" s="5">
        <v>0</v>
      </c>
      <c r="C4" s="11">
        <f t="shared" si="0"/>
        <v>0</v>
      </c>
      <c r="D4" s="9">
        <f>_xlfn.NORM.DIST(A4,GDP_1800!$G$2,GDP_1800!$G$3,FALSE)</f>
        <v>1.1122518137112555E-5</v>
      </c>
      <c r="E4" s="12">
        <f t="shared" si="1"/>
        <v>3.2813327818689104E-5</v>
      </c>
    </row>
    <row r="5" spans="1:5" x14ac:dyDescent="0.2">
      <c r="A5" s="8">
        <v>-15.299410590376233</v>
      </c>
      <c r="B5" s="5">
        <v>0</v>
      </c>
      <c r="C5" s="11">
        <f t="shared" si="0"/>
        <v>0</v>
      </c>
      <c r="D5" s="9">
        <f>_xlfn.NORM.DIST(A5,GDP_1800!$G$2,GDP_1800!$G$3,FALSE)</f>
        <v>1.3185918648850396E-4</v>
      </c>
      <c r="E5" s="12">
        <f t="shared" si="1"/>
        <v>3.890071168071098E-4</v>
      </c>
    </row>
    <row r="6" spans="1:5" x14ac:dyDescent="0.2">
      <c r="A6" s="8">
        <v>-12.349213217233183</v>
      </c>
      <c r="B6" s="5">
        <v>1</v>
      </c>
      <c r="C6" s="11">
        <f t="shared" si="0"/>
        <v>4.7619047619047623E-3</v>
      </c>
      <c r="D6" s="9">
        <f>_xlfn.NORM.DIST(A6,GDP_1800!$G$2,GDP_1800!$G$3,FALSE)</f>
        <v>1.0487827325906193E-3</v>
      </c>
      <c r="E6" s="12">
        <f t="shared" si="1"/>
        <v>3.0940881543943745E-3</v>
      </c>
    </row>
    <row r="7" spans="1:5" x14ac:dyDescent="0.2">
      <c r="A7" s="8">
        <v>-9.3990158440901332</v>
      </c>
      <c r="B7" s="5">
        <v>3</v>
      </c>
      <c r="C7" s="11">
        <f t="shared" si="0"/>
        <v>1.4285714285714285E-2</v>
      </c>
      <c r="D7" s="9">
        <f>_xlfn.NORM.DIST(A7,GDP_1800!$G$2,GDP_1800!$G$3,FALSE)</f>
        <v>5.596654944628977E-3</v>
      </c>
      <c r="E7" s="12">
        <f t="shared" si="1"/>
        <v>1.6511087788063861E-2</v>
      </c>
    </row>
    <row r="8" spans="1:5" x14ac:dyDescent="0.2">
      <c r="A8" s="8">
        <v>-6.4488184709470815</v>
      </c>
      <c r="B8" s="5">
        <v>3</v>
      </c>
      <c r="C8" s="11">
        <f t="shared" si="0"/>
        <v>1.4285714285714285E-2</v>
      </c>
      <c r="D8" s="9">
        <f>_xlfn.NORM.DIST(A8,GDP_1800!$G$2,GDP_1800!$G$3,FALSE)</f>
        <v>2.0037309304041746E-2</v>
      </c>
      <c r="E8" s="12">
        <f t="shared" si="1"/>
        <v>5.9113484077327652E-2</v>
      </c>
    </row>
    <row r="9" spans="1:5" x14ac:dyDescent="0.2">
      <c r="A9" s="8">
        <v>-3.4986210978040333</v>
      </c>
      <c r="B9" s="5">
        <v>11</v>
      </c>
      <c r="C9" s="11">
        <f t="shared" si="0"/>
        <v>5.2380952380952382E-2</v>
      </c>
      <c r="D9" s="9">
        <f>_xlfn.NORM.DIST(A9,GDP_1800!$G$2,GDP_1800!$G$3,FALSE)</f>
        <v>4.81302524427554E-2</v>
      </c>
      <c r="E9" s="12">
        <f t="shared" si="1"/>
        <v>0.14199246357087894</v>
      </c>
    </row>
    <row r="10" spans="1:5" x14ac:dyDescent="0.2">
      <c r="A10" s="8">
        <v>-0.54842372466098155</v>
      </c>
      <c r="B10" s="5">
        <v>37</v>
      </c>
      <c r="C10" s="11">
        <f t="shared" si="0"/>
        <v>0.1761904761904762</v>
      </c>
      <c r="D10" s="9">
        <f>_xlfn.NORM.DIST(A10,GDP_1800!$G$2,GDP_1800!$G$3,FALSE)</f>
        <v>7.7564811950484258E-2</v>
      </c>
      <c r="E10" s="12">
        <f t="shared" si="1"/>
        <v>0.22882944045141801</v>
      </c>
    </row>
    <row r="11" spans="1:5" x14ac:dyDescent="0.2">
      <c r="A11" s="8">
        <v>2.4017736484820702</v>
      </c>
      <c r="B11" s="5">
        <v>69</v>
      </c>
      <c r="C11" s="11">
        <f t="shared" si="0"/>
        <v>0.32857142857142857</v>
      </c>
      <c r="D11" s="9">
        <f>_xlfn.NORM.DIST(A11,GDP_1800!$G$2,GDP_1800!$G$3,FALSE)</f>
        <v>8.3864703381251057E-2</v>
      </c>
      <c r="E11" s="12">
        <f t="shared" si="1"/>
        <v>0.24741519596033792</v>
      </c>
    </row>
    <row r="12" spans="1:5" x14ac:dyDescent="0.2">
      <c r="A12" s="8">
        <v>5.3519710216251184</v>
      </c>
      <c r="B12" s="5">
        <v>56</v>
      </c>
      <c r="C12" s="11">
        <f t="shared" si="0"/>
        <v>0.26666666666666666</v>
      </c>
      <c r="D12" s="9">
        <f>_xlfn.NORM.DIST(A12,GDP_1800!$G$2,GDP_1800!$G$3,FALSE)</f>
        <v>6.0836126408078374E-2</v>
      </c>
      <c r="E12" s="12">
        <f t="shared" si="1"/>
        <v>0.17947696146132919</v>
      </c>
    </row>
    <row r="13" spans="1:5" x14ac:dyDescent="0.2">
      <c r="A13" s="8">
        <v>8.3021683947681666</v>
      </c>
      <c r="B13" s="5">
        <v>17</v>
      </c>
      <c r="C13" s="11">
        <f t="shared" si="0"/>
        <v>8.0952380952380956E-2</v>
      </c>
      <c r="D13" s="9">
        <f>_xlfn.NORM.DIST(A13,GDP_1800!$G$2,GDP_1800!$G$3,FALSE)</f>
        <v>2.9608183177839056E-2</v>
      </c>
      <c r="E13" s="12">
        <f t="shared" si="1"/>
        <v>8.734919635585732E-2</v>
      </c>
    </row>
    <row r="14" spans="1:5" x14ac:dyDescent="0.2">
      <c r="A14" s="8">
        <v>11.252365767911222</v>
      </c>
      <c r="B14" s="5">
        <v>7</v>
      </c>
      <c r="C14" s="11">
        <f t="shared" si="0"/>
        <v>3.3333333333333333E-2</v>
      </c>
      <c r="D14" s="9">
        <f>_xlfn.NORM.DIST(A14,GDP_1800!$G$2,GDP_1800!$G$3,FALSE)</f>
        <v>9.6678483911424983E-3</v>
      </c>
      <c r="E14" s="12">
        <f t="shared" si="1"/>
        <v>2.8521803664354372E-2</v>
      </c>
    </row>
    <row r="15" spans="1:5" x14ac:dyDescent="0.2">
      <c r="A15" s="8">
        <v>14.20256314105427</v>
      </c>
      <c r="B15" s="5">
        <v>2</v>
      </c>
      <c r="C15" s="11">
        <f t="shared" si="0"/>
        <v>9.5238095238095247E-3</v>
      </c>
      <c r="D15" s="9">
        <f>_xlfn.NORM.DIST(A15,GDP_1800!$G$2,GDP_1800!$G$3,FALSE)</f>
        <v>2.1179503288192695E-3</v>
      </c>
      <c r="E15" s="12">
        <f t="shared" si="1"/>
        <v>6.2483151375007547E-3</v>
      </c>
    </row>
    <row r="16" spans="1:5" ht="17" thickBot="1" x14ac:dyDescent="0.25">
      <c r="A16" s="6">
        <v>17</v>
      </c>
      <c r="B16" s="6">
        <v>3</v>
      </c>
      <c r="C16" s="11">
        <f t="shared" si="0"/>
        <v>1.4285714285714285E-2</v>
      </c>
      <c r="D16" s="9">
        <f>_xlfn.NORM.DIST(A16,GDP_1800!$G$2,GDP_1800!$G$3,FALSE)</f>
        <v>3.4717157495228995E-4</v>
      </c>
      <c r="E16" s="12">
        <f t="shared" si="1"/>
        <v>1.0242154301577475E-3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N5" sqref="N5"/>
    </sheetView>
  </sheetViews>
  <sheetFormatPr baseColWidth="10" defaultRowHeight="16" x14ac:dyDescent="0.2"/>
  <sheetData>
    <row r="1" spans="1:3" x14ac:dyDescent="0.2">
      <c r="B1" t="s">
        <v>8</v>
      </c>
      <c r="C1" t="s">
        <v>9</v>
      </c>
    </row>
    <row r="2" spans="1:3" x14ac:dyDescent="0.2">
      <c r="A2" s="3">
        <v>1980</v>
      </c>
      <c r="B2">
        <v>-1.1348552733290163</v>
      </c>
    </row>
    <row r="3" spans="1:3" x14ac:dyDescent="0.2">
      <c r="A3" s="3">
        <v>1981</v>
      </c>
      <c r="B3">
        <v>1.4863565337181583</v>
      </c>
    </row>
    <row r="4" spans="1:3" x14ac:dyDescent="0.2">
      <c r="A4" s="3">
        <v>1982</v>
      </c>
      <c r="B4">
        <v>-2.8534748006643795</v>
      </c>
    </row>
    <row r="5" spans="1:3" x14ac:dyDescent="0.2">
      <c r="A5" s="3">
        <v>1983</v>
      </c>
      <c r="B5">
        <v>3.1955018964707094</v>
      </c>
    </row>
    <row r="6" spans="1:3" x14ac:dyDescent="0.2">
      <c r="A6" s="3">
        <v>1984</v>
      </c>
      <c r="B6">
        <v>6.1619066675399736</v>
      </c>
      <c r="C6">
        <f>AVERAGE(B2:B6)</f>
        <v>1.3710870047470891</v>
      </c>
    </row>
    <row r="7" spans="1:3" x14ac:dyDescent="0.2">
      <c r="A7" s="3">
        <v>1985</v>
      </c>
      <c r="B7">
        <v>2.9123312096704268</v>
      </c>
      <c r="C7">
        <f t="shared" ref="C7:C32" si="0">AVERAGE(B3:B7)</f>
        <v>2.1805243013469777</v>
      </c>
    </row>
    <row r="8" spans="1:3" x14ac:dyDescent="0.2">
      <c r="A8" s="3">
        <v>1986</v>
      </c>
      <c r="B8">
        <v>2.4731670893862301</v>
      </c>
      <c r="C8">
        <f t="shared" si="0"/>
        <v>2.3778864124805921</v>
      </c>
    </row>
    <row r="9" spans="1:3" x14ac:dyDescent="0.2">
      <c r="A9" s="3">
        <v>1987</v>
      </c>
      <c r="B9">
        <v>2.5643420868476596</v>
      </c>
      <c r="C9">
        <f t="shared" si="0"/>
        <v>3.4614497899829999</v>
      </c>
    </row>
    <row r="10" spans="1:3" x14ac:dyDescent="0.2">
      <c r="A10" s="3">
        <v>1988</v>
      </c>
      <c r="B10">
        <v>3.2145191985934574</v>
      </c>
      <c r="C10">
        <f t="shared" si="0"/>
        <v>3.4652532504075495</v>
      </c>
    </row>
    <row r="11" spans="1:3" x14ac:dyDescent="0.2">
      <c r="A11" s="3">
        <v>1989</v>
      </c>
      <c r="B11">
        <v>2.4577721095520033</v>
      </c>
      <c r="C11">
        <f t="shared" si="0"/>
        <v>2.7244263388099554</v>
      </c>
    </row>
    <row r="12" spans="1:3" x14ac:dyDescent="0.2">
      <c r="A12" s="3">
        <v>1990</v>
      </c>
      <c r="B12">
        <v>0.61082166578163566</v>
      </c>
      <c r="C12">
        <f t="shared" si="0"/>
        <v>2.2641244300321972</v>
      </c>
    </row>
    <row r="13" spans="1:3" x14ac:dyDescent="0.2">
      <c r="A13" s="3">
        <v>1991</v>
      </c>
      <c r="B13">
        <v>-1.597876707095125</v>
      </c>
      <c r="C13">
        <f t="shared" si="0"/>
        <v>1.4499156707359262</v>
      </c>
    </row>
    <row r="14" spans="1:3" x14ac:dyDescent="0.2">
      <c r="A14" s="3">
        <v>1992</v>
      </c>
      <c r="B14">
        <v>1.9610935530490536</v>
      </c>
      <c r="C14">
        <f t="shared" si="0"/>
        <v>1.329265963976205</v>
      </c>
    </row>
    <row r="15" spans="1:3" x14ac:dyDescent="0.2">
      <c r="A15" s="3">
        <v>1993</v>
      </c>
      <c r="B15">
        <v>1.5136356539045437</v>
      </c>
      <c r="C15">
        <f t="shared" si="0"/>
        <v>0.98908925503842227</v>
      </c>
    </row>
    <row r="16" spans="1:3" x14ac:dyDescent="0.2">
      <c r="A16" s="3">
        <v>1994</v>
      </c>
      <c r="B16">
        <v>2.8057551714232076</v>
      </c>
      <c r="C16">
        <f t="shared" si="0"/>
        <v>1.0586858674126631</v>
      </c>
    </row>
    <row r="17" spans="1:3" x14ac:dyDescent="0.2">
      <c r="A17" s="3">
        <v>1995</v>
      </c>
      <c r="B17">
        <v>1.3260260079652753</v>
      </c>
      <c r="C17">
        <f t="shared" si="0"/>
        <v>1.201726735849391</v>
      </c>
    </row>
    <row r="18" spans="1:3" x14ac:dyDescent="0.2">
      <c r="A18" s="3">
        <v>1996</v>
      </c>
      <c r="B18">
        <v>2.5082131773052296</v>
      </c>
      <c r="C18">
        <f t="shared" si="0"/>
        <v>2.022944712729462</v>
      </c>
    </row>
    <row r="19" spans="1:3" x14ac:dyDescent="0.2">
      <c r="A19" s="3">
        <v>1997</v>
      </c>
      <c r="B19">
        <v>3.1602933282178114</v>
      </c>
      <c r="C19">
        <f t="shared" si="0"/>
        <v>2.2627846677632135</v>
      </c>
    </row>
    <row r="20" spans="1:3" x14ac:dyDescent="0.2">
      <c r="A20" s="3">
        <v>1998</v>
      </c>
      <c r="B20">
        <v>3.0934962825059031</v>
      </c>
      <c r="C20">
        <f t="shared" si="0"/>
        <v>2.5787567934834854</v>
      </c>
    </row>
    <row r="21" spans="1:3" x14ac:dyDescent="0.2">
      <c r="A21" s="3">
        <v>1999</v>
      </c>
      <c r="B21">
        <v>3.5661302409382145</v>
      </c>
      <c r="C21">
        <f t="shared" si="0"/>
        <v>2.7308318073864868</v>
      </c>
    </row>
    <row r="22" spans="1:3" x14ac:dyDescent="0.2">
      <c r="A22" s="3">
        <v>2000</v>
      </c>
      <c r="B22">
        <v>2.9420421485555792</v>
      </c>
      <c r="C22">
        <f t="shared" si="0"/>
        <v>3.0540350355045476</v>
      </c>
    </row>
    <row r="23" spans="1:3" x14ac:dyDescent="0.2">
      <c r="A23" s="3">
        <v>2001</v>
      </c>
      <c r="B23">
        <v>8.4140107063213065E-2</v>
      </c>
      <c r="C23">
        <f t="shared" si="0"/>
        <v>2.5692204214561443</v>
      </c>
    </row>
    <row r="24" spans="1:3" x14ac:dyDescent="0.2">
      <c r="A24" s="3">
        <v>2002</v>
      </c>
      <c r="B24">
        <v>0.86940833873452306</v>
      </c>
      <c r="C24">
        <f t="shared" si="0"/>
        <v>2.1110434235594866</v>
      </c>
    </row>
    <row r="25" spans="1:3" x14ac:dyDescent="0.2">
      <c r="A25" s="3">
        <v>2003</v>
      </c>
      <c r="B25">
        <v>1.6496832778956971</v>
      </c>
      <c r="C25">
        <f t="shared" si="0"/>
        <v>1.8222808226374454</v>
      </c>
    </row>
    <row r="26" spans="1:3" x14ac:dyDescent="0.2">
      <c r="A26" s="3">
        <v>2004</v>
      </c>
      <c r="B26">
        <v>2.4838494755744733</v>
      </c>
      <c r="C26">
        <f t="shared" si="0"/>
        <v>1.6058246695646972</v>
      </c>
    </row>
    <row r="27" spans="1:3" x14ac:dyDescent="0.2">
      <c r="A27" s="3">
        <v>2005</v>
      </c>
      <c r="B27">
        <v>2.1030572849321416</v>
      </c>
      <c r="C27">
        <f t="shared" si="0"/>
        <v>1.4380276968400096</v>
      </c>
    </row>
    <row r="28" spans="1:3" x14ac:dyDescent="0.2">
      <c r="A28" s="3">
        <v>2006</v>
      </c>
      <c r="B28">
        <v>1.6588832193622949</v>
      </c>
      <c r="C28">
        <f t="shared" si="0"/>
        <v>1.752976319299826</v>
      </c>
    </row>
    <row r="29" spans="1:3" x14ac:dyDescent="0.2">
      <c r="A29" s="3">
        <v>2007</v>
      </c>
      <c r="B29">
        <v>0.94390647579256637</v>
      </c>
      <c r="C29">
        <f t="shared" si="0"/>
        <v>1.7678759467114347</v>
      </c>
    </row>
    <row r="30" spans="1:3" x14ac:dyDescent="0.2">
      <c r="A30" s="3">
        <v>2008</v>
      </c>
      <c r="B30">
        <v>-1.2833897086645507</v>
      </c>
      <c r="C30">
        <f t="shared" si="0"/>
        <v>1.1812613493993851</v>
      </c>
    </row>
    <row r="31" spans="1:3" x14ac:dyDescent="0.2">
      <c r="A31" s="3">
        <v>2009</v>
      </c>
      <c r="B31">
        <v>-4.4246767613312699</v>
      </c>
      <c r="C31">
        <f t="shared" si="0"/>
        <v>-0.20044389798176354</v>
      </c>
    </row>
    <row r="32" spans="1:3" x14ac:dyDescent="0.2">
      <c r="A32" s="3">
        <v>2010</v>
      </c>
      <c r="B32">
        <v>1.9629717103972766</v>
      </c>
      <c r="C32">
        <f t="shared" si="0"/>
        <v>-0.22846101288873655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3"/>
  <sheetViews>
    <sheetView tabSelected="1" topLeftCell="A15" workbookViewId="0">
      <selection activeCell="A182" sqref="A182:A253"/>
    </sheetView>
  </sheetViews>
  <sheetFormatPr baseColWidth="10" defaultRowHeight="16" x14ac:dyDescent="0.2"/>
  <sheetData>
    <row r="1" spans="1:2" x14ac:dyDescent="0.2">
      <c r="B1" t="s">
        <v>10</v>
      </c>
    </row>
    <row r="2" spans="1:2" x14ac:dyDescent="0.2">
      <c r="A2" t="s">
        <v>11</v>
      </c>
      <c r="B2">
        <v>82.7</v>
      </c>
    </row>
    <row r="3" spans="1:2" x14ac:dyDescent="0.2">
      <c r="A3" t="s">
        <v>12</v>
      </c>
      <c r="B3">
        <v>83.2</v>
      </c>
    </row>
    <row r="4" spans="1:2" x14ac:dyDescent="0.2">
      <c r="A4" t="s">
        <v>13</v>
      </c>
      <c r="B4">
        <v>86</v>
      </c>
    </row>
    <row r="5" spans="1:2" x14ac:dyDescent="0.2">
      <c r="A5" t="s">
        <v>14</v>
      </c>
      <c r="B5">
        <v>86.2</v>
      </c>
    </row>
    <row r="6" spans="1:2" x14ac:dyDescent="0.2">
      <c r="A6" t="s">
        <v>15</v>
      </c>
      <c r="B6">
        <v>86.1</v>
      </c>
    </row>
    <row r="7" spans="1:2" x14ac:dyDescent="0.2">
      <c r="A7" t="s">
        <v>16</v>
      </c>
      <c r="B7">
        <v>85.9</v>
      </c>
    </row>
    <row r="8" spans="1:2" x14ac:dyDescent="0.2">
      <c r="A8" t="s">
        <v>17</v>
      </c>
      <c r="B8">
        <v>83.7</v>
      </c>
    </row>
    <row r="9" spans="1:2" x14ac:dyDescent="0.2">
      <c r="A9" t="s">
        <v>18</v>
      </c>
      <c r="B9">
        <v>84.6</v>
      </c>
    </row>
    <row r="10" spans="1:2" x14ac:dyDescent="0.2">
      <c r="A10" t="s">
        <v>19</v>
      </c>
      <c r="B10">
        <v>86.2</v>
      </c>
    </row>
    <row r="11" spans="1:2" x14ac:dyDescent="0.2">
      <c r="A11" t="s">
        <v>20</v>
      </c>
      <c r="B11">
        <v>86.5</v>
      </c>
    </row>
    <row r="12" spans="1:2" x14ac:dyDescent="0.2">
      <c r="A12" t="s">
        <v>21</v>
      </c>
      <c r="B12">
        <v>86.5</v>
      </c>
    </row>
    <row r="13" spans="1:2" x14ac:dyDescent="0.2">
      <c r="A13" t="s">
        <v>22</v>
      </c>
      <c r="B13">
        <v>86.2</v>
      </c>
    </row>
    <row r="14" spans="1:2" x14ac:dyDescent="0.2">
      <c r="A14" t="s">
        <v>23</v>
      </c>
      <c r="B14">
        <v>81.900000000000006</v>
      </c>
    </row>
    <row r="15" spans="1:2" x14ac:dyDescent="0.2">
      <c r="A15" t="s">
        <v>24</v>
      </c>
      <c r="B15">
        <v>84.4</v>
      </c>
    </row>
    <row r="16" spans="1:2" x14ac:dyDescent="0.2">
      <c r="A16" t="s">
        <v>25</v>
      </c>
      <c r="B16">
        <v>86.2</v>
      </c>
    </row>
    <row r="17" spans="1:2" x14ac:dyDescent="0.2">
      <c r="A17" t="s">
        <v>26</v>
      </c>
      <c r="B17">
        <v>86.4</v>
      </c>
    </row>
    <row r="18" spans="1:2" x14ac:dyDescent="0.2">
      <c r="A18" t="s">
        <v>27</v>
      </c>
      <c r="B18">
        <v>86.3</v>
      </c>
    </row>
    <row r="19" spans="1:2" x14ac:dyDescent="0.2">
      <c r="A19" t="s">
        <v>28</v>
      </c>
      <c r="B19">
        <v>86.2</v>
      </c>
    </row>
    <row r="20" spans="1:2" x14ac:dyDescent="0.2">
      <c r="A20" t="s">
        <v>29</v>
      </c>
      <c r="B20">
        <v>83.1</v>
      </c>
    </row>
    <row r="21" spans="1:2" x14ac:dyDescent="0.2">
      <c r="A21" t="s">
        <v>30</v>
      </c>
      <c r="B21">
        <v>84.7</v>
      </c>
    </row>
    <row r="22" spans="1:2" x14ac:dyDescent="0.2">
      <c r="A22" t="s">
        <v>31</v>
      </c>
      <c r="B22">
        <v>86.5</v>
      </c>
    </row>
    <row r="23" spans="1:2" x14ac:dyDescent="0.2">
      <c r="A23" t="s">
        <v>32</v>
      </c>
      <c r="B23">
        <v>86.8</v>
      </c>
    </row>
    <row r="24" spans="1:2" x14ac:dyDescent="0.2">
      <c r="A24" t="s">
        <v>33</v>
      </c>
      <c r="B24">
        <v>86.6</v>
      </c>
    </row>
    <row r="25" spans="1:2" x14ac:dyDescent="0.2">
      <c r="A25" t="s">
        <v>34</v>
      </c>
      <c r="B25">
        <v>86.6</v>
      </c>
    </row>
    <row r="26" spans="1:2" x14ac:dyDescent="0.2">
      <c r="A26" t="s">
        <v>35</v>
      </c>
      <c r="B26">
        <v>81</v>
      </c>
    </row>
    <row r="27" spans="1:2" x14ac:dyDescent="0.2">
      <c r="A27" t="s">
        <v>36</v>
      </c>
      <c r="B27">
        <v>83.7</v>
      </c>
    </row>
    <row r="28" spans="1:2" x14ac:dyDescent="0.2">
      <c r="A28" t="s">
        <v>37</v>
      </c>
      <c r="B28">
        <v>86.2</v>
      </c>
    </row>
    <row r="29" spans="1:2" x14ac:dyDescent="0.2">
      <c r="A29" t="s">
        <v>38</v>
      </c>
      <c r="B29">
        <v>86.5</v>
      </c>
    </row>
    <row r="30" spans="1:2" x14ac:dyDescent="0.2">
      <c r="A30" t="s">
        <v>39</v>
      </c>
      <c r="B30">
        <v>86.6</v>
      </c>
    </row>
    <row r="31" spans="1:2" x14ac:dyDescent="0.2">
      <c r="A31" t="s">
        <v>40</v>
      </c>
      <c r="B31">
        <v>86.5</v>
      </c>
    </row>
    <row r="32" spans="1:2" x14ac:dyDescent="0.2">
      <c r="A32" t="s">
        <v>41</v>
      </c>
      <c r="B32">
        <v>82.8</v>
      </c>
    </row>
    <row r="33" spans="1:2" x14ac:dyDescent="0.2">
      <c r="A33" t="s">
        <v>42</v>
      </c>
      <c r="B33">
        <v>84.3</v>
      </c>
    </row>
    <row r="34" spans="1:2" x14ac:dyDescent="0.2">
      <c r="A34" t="s">
        <v>43</v>
      </c>
      <c r="B34">
        <v>86.6</v>
      </c>
    </row>
    <row r="35" spans="1:2" x14ac:dyDescent="0.2">
      <c r="A35" t="s">
        <v>44</v>
      </c>
      <c r="B35">
        <v>86.7</v>
      </c>
    </row>
    <row r="36" spans="1:2" x14ac:dyDescent="0.2">
      <c r="A36" t="s">
        <v>45</v>
      </c>
      <c r="B36">
        <v>86.2</v>
      </c>
    </row>
    <row r="37" spans="1:2" x14ac:dyDescent="0.2">
      <c r="A37" t="s">
        <v>46</v>
      </c>
      <c r="B37">
        <v>86.6</v>
      </c>
    </row>
    <row r="38" spans="1:2" x14ac:dyDescent="0.2">
      <c r="A38" t="s">
        <v>47</v>
      </c>
      <c r="B38">
        <v>80.900000000000006</v>
      </c>
    </row>
    <row r="39" spans="1:2" x14ac:dyDescent="0.2">
      <c r="A39" t="s">
        <v>48</v>
      </c>
      <c r="B39">
        <v>83.1</v>
      </c>
    </row>
    <row r="40" spans="1:2" x14ac:dyDescent="0.2">
      <c r="A40" t="s">
        <v>49</v>
      </c>
      <c r="B40">
        <v>86.6</v>
      </c>
    </row>
    <row r="41" spans="1:2" x14ac:dyDescent="0.2">
      <c r="A41" t="s">
        <v>50</v>
      </c>
      <c r="B41">
        <v>86.7</v>
      </c>
    </row>
    <row r="42" spans="1:2" x14ac:dyDescent="0.2">
      <c r="A42" t="s">
        <v>51</v>
      </c>
      <c r="B42">
        <v>86.9</v>
      </c>
    </row>
    <row r="43" spans="1:2" x14ac:dyDescent="0.2">
      <c r="A43" t="s">
        <v>52</v>
      </c>
      <c r="B43">
        <v>86.7</v>
      </c>
    </row>
    <row r="44" spans="1:2" x14ac:dyDescent="0.2">
      <c r="A44" t="s">
        <v>53</v>
      </c>
      <c r="B44">
        <v>81.400000000000006</v>
      </c>
    </row>
    <row r="45" spans="1:2" x14ac:dyDescent="0.2">
      <c r="A45" t="s">
        <v>54</v>
      </c>
      <c r="B45">
        <v>84</v>
      </c>
    </row>
    <row r="46" spans="1:2" x14ac:dyDescent="0.2">
      <c r="A46" t="s">
        <v>55</v>
      </c>
      <c r="B46">
        <v>86.4</v>
      </c>
    </row>
    <row r="47" spans="1:2" x14ac:dyDescent="0.2">
      <c r="A47" t="s">
        <v>56</v>
      </c>
      <c r="B47">
        <v>86.8</v>
      </c>
    </row>
    <row r="48" spans="1:2" x14ac:dyDescent="0.2">
      <c r="A48" t="s">
        <v>57</v>
      </c>
      <c r="B48">
        <v>86.7</v>
      </c>
    </row>
    <row r="49" spans="1:2" x14ac:dyDescent="0.2">
      <c r="A49" t="s">
        <v>58</v>
      </c>
      <c r="B49">
        <v>86.6</v>
      </c>
    </row>
    <row r="50" spans="1:2" x14ac:dyDescent="0.2">
      <c r="A50" t="s">
        <v>59</v>
      </c>
      <c r="B50">
        <v>83</v>
      </c>
    </row>
    <row r="51" spans="1:2" x14ac:dyDescent="0.2">
      <c r="A51" t="s">
        <v>60</v>
      </c>
      <c r="B51">
        <v>80.099999999999994</v>
      </c>
    </row>
    <row r="52" spans="1:2" x14ac:dyDescent="0.2">
      <c r="A52" t="s">
        <v>61</v>
      </c>
      <c r="B52">
        <v>85.7</v>
      </c>
    </row>
    <row r="53" spans="1:2" x14ac:dyDescent="0.2">
      <c r="A53" t="s">
        <v>62</v>
      </c>
      <c r="B53">
        <v>86.7</v>
      </c>
    </row>
    <row r="54" spans="1:2" x14ac:dyDescent="0.2">
      <c r="A54" t="s">
        <v>63</v>
      </c>
      <c r="B54">
        <v>86.8</v>
      </c>
    </row>
    <row r="55" spans="1:2" x14ac:dyDescent="0.2">
      <c r="A55" t="s">
        <v>64</v>
      </c>
      <c r="B55">
        <v>87</v>
      </c>
    </row>
    <row r="56" spans="1:2" x14ac:dyDescent="0.2">
      <c r="A56" t="s">
        <v>65</v>
      </c>
      <c r="B56">
        <v>80.3</v>
      </c>
    </row>
    <row r="57" spans="1:2" x14ac:dyDescent="0.2">
      <c r="A57" t="s">
        <v>66</v>
      </c>
      <c r="B57">
        <v>83.4</v>
      </c>
    </row>
    <row r="58" spans="1:2" x14ac:dyDescent="0.2">
      <c r="A58" t="s">
        <v>67</v>
      </c>
      <c r="B58">
        <v>87.1</v>
      </c>
    </row>
    <row r="59" spans="1:2" x14ac:dyDescent="0.2">
      <c r="A59" t="s">
        <v>68</v>
      </c>
      <c r="B59">
        <v>87.3</v>
      </c>
    </row>
    <row r="60" spans="1:2" x14ac:dyDescent="0.2">
      <c r="A60" t="s">
        <v>69</v>
      </c>
      <c r="B60">
        <v>87</v>
      </c>
    </row>
    <row r="61" spans="1:2" x14ac:dyDescent="0.2">
      <c r="A61" t="s">
        <v>70</v>
      </c>
      <c r="B61">
        <v>87.2</v>
      </c>
    </row>
    <row r="62" spans="1:2" x14ac:dyDescent="0.2">
      <c r="A62" t="s">
        <v>71</v>
      </c>
      <c r="B62">
        <v>82.7</v>
      </c>
    </row>
    <row r="63" spans="1:2" x14ac:dyDescent="0.2">
      <c r="A63" t="s">
        <v>72</v>
      </c>
      <c r="B63">
        <v>81.900000000000006</v>
      </c>
    </row>
    <row r="64" spans="1:2" x14ac:dyDescent="0.2">
      <c r="A64" t="s">
        <v>73</v>
      </c>
      <c r="B64">
        <v>86.7</v>
      </c>
    </row>
    <row r="65" spans="1:2" x14ac:dyDescent="0.2">
      <c r="A65" t="s">
        <v>74</v>
      </c>
      <c r="B65">
        <v>87.6</v>
      </c>
    </row>
    <row r="66" spans="1:2" x14ac:dyDescent="0.2">
      <c r="A66" t="s">
        <v>75</v>
      </c>
      <c r="B66">
        <v>87.8</v>
      </c>
    </row>
    <row r="67" spans="1:2" x14ac:dyDescent="0.2">
      <c r="A67" t="s">
        <v>76</v>
      </c>
      <c r="B67">
        <v>87.7</v>
      </c>
    </row>
    <row r="68" spans="1:2" x14ac:dyDescent="0.2">
      <c r="A68" t="s">
        <v>77</v>
      </c>
      <c r="B68">
        <v>82.3</v>
      </c>
    </row>
    <row r="69" spans="1:2" x14ac:dyDescent="0.2">
      <c r="A69" t="s">
        <v>78</v>
      </c>
      <c r="B69">
        <v>83.9</v>
      </c>
    </row>
    <row r="70" spans="1:2" x14ac:dyDescent="0.2">
      <c r="A70" t="s">
        <v>79</v>
      </c>
      <c r="B70">
        <v>88.4</v>
      </c>
    </row>
    <row r="71" spans="1:2" x14ac:dyDescent="0.2">
      <c r="A71" t="s">
        <v>80</v>
      </c>
      <c r="B71">
        <v>89</v>
      </c>
    </row>
    <row r="72" spans="1:2" x14ac:dyDescent="0.2">
      <c r="A72" t="s">
        <v>81</v>
      </c>
      <c r="B72">
        <v>88.7</v>
      </c>
    </row>
    <row r="73" spans="1:2" x14ac:dyDescent="0.2">
      <c r="A73" t="s">
        <v>82</v>
      </c>
      <c r="B73">
        <v>88.9</v>
      </c>
    </row>
    <row r="74" spans="1:2" x14ac:dyDescent="0.2">
      <c r="A74" t="s">
        <v>83</v>
      </c>
      <c r="B74">
        <v>84.5</v>
      </c>
    </row>
    <row r="75" spans="1:2" x14ac:dyDescent="0.2">
      <c r="A75" t="s">
        <v>84</v>
      </c>
      <c r="B75">
        <v>83.7</v>
      </c>
    </row>
    <row r="76" spans="1:2" x14ac:dyDescent="0.2">
      <c r="A76" t="s">
        <v>85</v>
      </c>
      <c r="B76">
        <v>88.8</v>
      </c>
    </row>
    <row r="77" spans="1:2" x14ac:dyDescent="0.2">
      <c r="A77" t="s">
        <v>86</v>
      </c>
      <c r="B77">
        <v>89.5</v>
      </c>
    </row>
    <row r="78" spans="1:2" x14ac:dyDescent="0.2">
      <c r="A78" t="s">
        <v>87</v>
      </c>
      <c r="B78">
        <v>89.7</v>
      </c>
    </row>
    <row r="79" spans="1:2" x14ac:dyDescent="0.2">
      <c r="A79" t="s">
        <v>88</v>
      </c>
      <c r="B79">
        <v>89.9</v>
      </c>
    </row>
    <row r="80" spans="1:2" x14ac:dyDescent="0.2">
      <c r="A80" t="s">
        <v>89</v>
      </c>
      <c r="B80">
        <v>84.5</v>
      </c>
    </row>
    <row r="81" spans="1:2" x14ac:dyDescent="0.2">
      <c r="A81" t="s">
        <v>90</v>
      </c>
      <c r="B81">
        <v>84.4</v>
      </c>
    </row>
    <row r="82" spans="1:2" x14ac:dyDescent="0.2">
      <c r="A82" t="s">
        <v>91</v>
      </c>
      <c r="B82">
        <v>89.7</v>
      </c>
    </row>
    <row r="83" spans="1:2" x14ac:dyDescent="0.2">
      <c r="A83" t="s">
        <v>92</v>
      </c>
      <c r="B83">
        <v>90.1</v>
      </c>
    </row>
    <row r="84" spans="1:2" x14ac:dyDescent="0.2">
      <c r="A84" t="s">
        <v>93</v>
      </c>
      <c r="B84">
        <v>89.9</v>
      </c>
    </row>
    <row r="85" spans="1:2" x14ac:dyDescent="0.2">
      <c r="A85" t="s">
        <v>94</v>
      </c>
      <c r="B85">
        <v>89.9</v>
      </c>
    </row>
    <row r="86" spans="1:2" x14ac:dyDescent="0.2">
      <c r="A86" t="s">
        <v>95</v>
      </c>
      <c r="B86">
        <v>82.9</v>
      </c>
    </row>
    <row r="87" spans="1:2" x14ac:dyDescent="0.2">
      <c r="A87" t="s">
        <v>96</v>
      </c>
      <c r="B87">
        <v>86</v>
      </c>
    </row>
    <row r="88" spans="1:2" x14ac:dyDescent="0.2">
      <c r="A88" t="s">
        <v>97</v>
      </c>
      <c r="B88">
        <v>88.9</v>
      </c>
    </row>
    <row r="89" spans="1:2" x14ac:dyDescent="0.2">
      <c r="A89" t="s">
        <v>98</v>
      </c>
      <c r="B89">
        <v>89.3</v>
      </c>
    </row>
    <row r="90" spans="1:2" x14ac:dyDescent="0.2">
      <c r="A90" t="s">
        <v>99</v>
      </c>
      <c r="B90">
        <v>89.4</v>
      </c>
    </row>
    <row r="91" spans="1:2" x14ac:dyDescent="0.2">
      <c r="A91" t="s">
        <v>100</v>
      </c>
      <c r="B91">
        <v>89.5</v>
      </c>
    </row>
    <row r="92" spans="1:2" x14ac:dyDescent="0.2">
      <c r="A92" t="s">
        <v>101</v>
      </c>
      <c r="B92">
        <v>83.5</v>
      </c>
    </row>
    <row r="93" spans="1:2" x14ac:dyDescent="0.2">
      <c r="A93" t="s">
        <v>102</v>
      </c>
      <c r="B93">
        <v>84.6</v>
      </c>
    </row>
    <row r="94" spans="1:2" x14ac:dyDescent="0.2">
      <c r="A94" t="s">
        <v>103</v>
      </c>
      <c r="B94">
        <v>89.5</v>
      </c>
    </row>
    <row r="95" spans="1:2" x14ac:dyDescent="0.2">
      <c r="A95" t="s">
        <v>104</v>
      </c>
      <c r="B95">
        <v>90.3</v>
      </c>
    </row>
    <row r="96" spans="1:2" x14ac:dyDescent="0.2">
      <c r="A96" t="s">
        <v>105</v>
      </c>
      <c r="B96">
        <v>90.1</v>
      </c>
    </row>
    <row r="97" spans="1:2" x14ac:dyDescent="0.2">
      <c r="A97" t="s">
        <v>106</v>
      </c>
      <c r="B97">
        <v>90.3</v>
      </c>
    </row>
    <row r="98" spans="1:2" x14ac:dyDescent="0.2">
      <c r="A98" t="s">
        <v>107</v>
      </c>
      <c r="B98">
        <v>83.1</v>
      </c>
    </row>
    <row r="99" spans="1:2" x14ac:dyDescent="0.2">
      <c r="A99" t="s">
        <v>108</v>
      </c>
      <c r="B99">
        <v>85.9</v>
      </c>
    </row>
    <row r="100" spans="1:2" x14ac:dyDescent="0.2">
      <c r="A100" t="s">
        <v>109</v>
      </c>
      <c r="B100">
        <v>89.6</v>
      </c>
    </row>
    <row r="101" spans="1:2" x14ac:dyDescent="0.2">
      <c r="A101" t="s">
        <v>110</v>
      </c>
      <c r="B101">
        <v>90.1</v>
      </c>
    </row>
    <row r="102" spans="1:2" x14ac:dyDescent="0.2">
      <c r="A102" t="s">
        <v>111</v>
      </c>
      <c r="B102">
        <v>90.6</v>
      </c>
    </row>
    <row r="103" spans="1:2" x14ac:dyDescent="0.2">
      <c r="A103" t="s">
        <v>112</v>
      </c>
      <c r="B103">
        <v>90.2</v>
      </c>
    </row>
    <row r="104" spans="1:2" x14ac:dyDescent="0.2">
      <c r="A104" t="s">
        <v>113</v>
      </c>
      <c r="B104">
        <v>83.9</v>
      </c>
    </row>
    <row r="105" spans="1:2" x14ac:dyDescent="0.2">
      <c r="A105" t="s">
        <v>114</v>
      </c>
      <c r="B105">
        <v>86.2</v>
      </c>
    </row>
    <row r="106" spans="1:2" x14ac:dyDescent="0.2">
      <c r="A106" t="s">
        <v>115</v>
      </c>
      <c r="B106">
        <v>90.4</v>
      </c>
    </row>
    <row r="107" spans="1:2" x14ac:dyDescent="0.2">
      <c r="A107" t="s">
        <v>116</v>
      </c>
      <c r="B107">
        <v>91.4</v>
      </c>
    </row>
    <row r="108" spans="1:2" x14ac:dyDescent="0.2">
      <c r="A108" t="s">
        <v>117</v>
      </c>
      <c r="B108">
        <v>91.3</v>
      </c>
    </row>
    <row r="109" spans="1:2" x14ac:dyDescent="0.2">
      <c r="A109" t="s">
        <v>118</v>
      </c>
      <c r="B109">
        <v>91.4</v>
      </c>
    </row>
    <row r="110" spans="1:2" x14ac:dyDescent="0.2">
      <c r="A110" t="s">
        <v>119</v>
      </c>
      <c r="B110">
        <v>86.3</v>
      </c>
    </row>
    <row r="111" spans="1:2" x14ac:dyDescent="0.2">
      <c r="A111" t="s">
        <v>120</v>
      </c>
      <c r="B111">
        <v>85.1</v>
      </c>
    </row>
    <row r="112" spans="1:2" x14ac:dyDescent="0.2">
      <c r="A112" t="s">
        <v>121</v>
      </c>
      <c r="B112">
        <v>89.8</v>
      </c>
    </row>
    <row r="113" spans="1:2" x14ac:dyDescent="0.2">
      <c r="A113" t="s">
        <v>122</v>
      </c>
      <c r="B113">
        <v>91.2</v>
      </c>
    </row>
    <row r="114" spans="1:2" x14ac:dyDescent="0.2">
      <c r="A114" t="s">
        <v>123</v>
      </c>
      <c r="B114">
        <v>91.5</v>
      </c>
    </row>
    <row r="115" spans="1:2" x14ac:dyDescent="0.2">
      <c r="A115" t="s">
        <v>124</v>
      </c>
      <c r="B115">
        <v>91.7</v>
      </c>
    </row>
    <row r="116" spans="1:2" x14ac:dyDescent="0.2">
      <c r="A116" t="s">
        <v>125</v>
      </c>
      <c r="B116">
        <v>84.8</v>
      </c>
    </row>
    <row r="117" spans="1:2" x14ac:dyDescent="0.2">
      <c r="A117" t="s">
        <v>126</v>
      </c>
      <c r="B117">
        <v>87.2</v>
      </c>
    </row>
    <row r="118" spans="1:2" x14ac:dyDescent="0.2">
      <c r="A118" t="s">
        <v>127</v>
      </c>
      <c r="B118">
        <v>91</v>
      </c>
    </row>
    <row r="119" spans="1:2" x14ac:dyDescent="0.2">
      <c r="A119" t="s">
        <v>128</v>
      </c>
      <c r="B119">
        <v>91.6</v>
      </c>
    </row>
    <row r="120" spans="1:2" x14ac:dyDescent="0.2">
      <c r="A120" t="s">
        <v>129</v>
      </c>
      <c r="B120">
        <v>91.6</v>
      </c>
    </row>
    <row r="121" spans="1:2" x14ac:dyDescent="0.2">
      <c r="A121" t="s">
        <v>130</v>
      </c>
      <c r="B121">
        <v>91.9</v>
      </c>
    </row>
    <row r="122" spans="1:2" x14ac:dyDescent="0.2">
      <c r="A122" t="s">
        <v>131</v>
      </c>
      <c r="B122">
        <v>85.59</v>
      </c>
    </row>
    <row r="123" spans="1:2" x14ac:dyDescent="0.2">
      <c r="A123" t="s">
        <v>132</v>
      </c>
      <c r="B123">
        <v>83.19</v>
      </c>
    </row>
    <row r="124" spans="1:2" x14ac:dyDescent="0.2">
      <c r="A124" t="s">
        <v>133</v>
      </c>
      <c r="B124">
        <v>89.6</v>
      </c>
    </row>
    <row r="125" spans="1:2" x14ac:dyDescent="0.2">
      <c r="A125" t="s">
        <v>134</v>
      </c>
      <c r="B125">
        <v>91.459999999999894</v>
      </c>
    </row>
    <row r="126" spans="1:2" x14ac:dyDescent="0.2">
      <c r="A126" t="s">
        <v>135</v>
      </c>
      <c r="B126">
        <v>91.75</v>
      </c>
    </row>
    <row r="127" spans="1:2" x14ac:dyDescent="0.2">
      <c r="A127" t="s">
        <v>136</v>
      </c>
      <c r="B127">
        <v>92.09</v>
      </c>
    </row>
    <row r="128" spans="1:2" x14ac:dyDescent="0.2">
      <c r="A128" t="s">
        <v>137</v>
      </c>
      <c r="B128">
        <v>84.1</v>
      </c>
    </row>
    <row r="129" spans="1:2" x14ac:dyDescent="0.2">
      <c r="A129" t="s">
        <v>138</v>
      </c>
      <c r="B129">
        <v>86.209999999999894</v>
      </c>
    </row>
    <row r="130" spans="1:2" x14ac:dyDescent="0.2">
      <c r="A130" t="s">
        <v>139</v>
      </c>
      <c r="B130">
        <v>91.49</v>
      </c>
    </row>
    <row r="131" spans="1:2" x14ac:dyDescent="0.2">
      <c r="A131" t="s">
        <v>140</v>
      </c>
      <c r="B131">
        <v>92.88</v>
      </c>
    </row>
    <row r="132" spans="1:2" x14ac:dyDescent="0.2">
      <c r="A132" t="s">
        <v>141</v>
      </c>
      <c r="B132">
        <v>93.1</v>
      </c>
    </row>
    <row r="133" spans="1:2" x14ac:dyDescent="0.2">
      <c r="A133" t="s">
        <v>142</v>
      </c>
      <c r="B133">
        <v>93.05</v>
      </c>
    </row>
    <row r="134" spans="1:2" x14ac:dyDescent="0.2">
      <c r="A134" t="s">
        <v>143</v>
      </c>
      <c r="B134">
        <v>85.68</v>
      </c>
    </row>
    <row r="135" spans="1:2" x14ac:dyDescent="0.2">
      <c r="A135" t="s">
        <v>144</v>
      </c>
      <c r="B135">
        <v>84.89</v>
      </c>
    </row>
    <row r="136" spans="1:2" x14ac:dyDescent="0.2">
      <c r="A136" t="s">
        <v>145</v>
      </c>
      <c r="B136">
        <v>91.6</v>
      </c>
    </row>
    <row r="137" spans="1:2" x14ac:dyDescent="0.2">
      <c r="A137" t="s">
        <v>146</v>
      </c>
      <c r="B137">
        <v>92.67</v>
      </c>
    </row>
    <row r="138" spans="1:2" x14ac:dyDescent="0.2">
      <c r="A138" t="s">
        <v>147</v>
      </c>
      <c r="B138">
        <v>93.37</v>
      </c>
    </row>
    <row r="139" spans="1:2" x14ac:dyDescent="0.2">
      <c r="A139" t="s">
        <v>148</v>
      </c>
      <c r="B139">
        <v>93.69</v>
      </c>
    </row>
    <row r="140" spans="1:2" x14ac:dyDescent="0.2">
      <c r="A140" t="s">
        <v>149</v>
      </c>
      <c r="B140">
        <v>85.03</v>
      </c>
    </row>
    <row r="141" spans="1:2" x14ac:dyDescent="0.2">
      <c r="A141" t="s">
        <v>150</v>
      </c>
      <c r="B141">
        <v>87.85</v>
      </c>
    </row>
    <row r="142" spans="1:2" x14ac:dyDescent="0.2">
      <c r="A142" t="s">
        <v>151</v>
      </c>
      <c r="B142">
        <v>92.72</v>
      </c>
    </row>
    <row r="143" spans="1:2" x14ac:dyDescent="0.2">
      <c r="A143" t="s">
        <v>152</v>
      </c>
      <c r="B143">
        <v>94.02</v>
      </c>
    </row>
    <row r="144" spans="1:2" x14ac:dyDescent="0.2">
      <c r="A144" t="s">
        <v>153</v>
      </c>
      <c r="B144">
        <v>93.98</v>
      </c>
    </row>
    <row r="145" spans="1:2" x14ac:dyDescent="0.2">
      <c r="A145" t="s">
        <v>154</v>
      </c>
      <c r="B145">
        <v>94.34</v>
      </c>
    </row>
    <row r="146" spans="1:2" x14ac:dyDescent="0.2">
      <c r="A146" t="s">
        <v>155</v>
      </c>
      <c r="B146">
        <v>86.61</v>
      </c>
    </row>
    <row r="147" spans="1:2" x14ac:dyDescent="0.2">
      <c r="A147" t="s">
        <v>156</v>
      </c>
      <c r="B147">
        <v>85.16</v>
      </c>
    </row>
    <row r="148" spans="1:2" x14ac:dyDescent="0.2">
      <c r="A148" t="s">
        <v>157</v>
      </c>
      <c r="B148">
        <v>92.55</v>
      </c>
    </row>
    <row r="149" spans="1:2" x14ac:dyDescent="0.2">
      <c r="A149" t="s">
        <v>158</v>
      </c>
      <c r="B149">
        <v>94.17</v>
      </c>
    </row>
    <row r="150" spans="1:2" x14ac:dyDescent="0.2">
      <c r="A150" t="s">
        <v>159</v>
      </c>
      <c r="B150">
        <v>94.44</v>
      </c>
    </row>
    <row r="151" spans="1:2" x14ac:dyDescent="0.2">
      <c r="A151" t="s">
        <v>160</v>
      </c>
      <c r="B151">
        <v>94.98</v>
      </c>
    </row>
    <row r="152" spans="1:2" x14ac:dyDescent="0.2">
      <c r="A152" t="s">
        <v>161</v>
      </c>
      <c r="B152">
        <v>85.35</v>
      </c>
    </row>
    <row r="153" spans="1:2" x14ac:dyDescent="0.2">
      <c r="A153" t="s">
        <v>162</v>
      </c>
      <c r="B153">
        <v>88.41</v>
      </c>
    </row>
    <row r="154" spans="1:2" x14ac:dyDescent="0.2">
      <c r="A154" t="s">
        <v>163</v>
      </c>
      <c r="B154">
        <v>94.02</v>
      </c>
    </row>
    <row r="155" spans="1:2" x14ac:dyDescent="0.2">
      <c r="A155" t="s">
        <v>164</v>
      </c>
      <c r="B155">
        <v>95.11</v>
      </c>
    </row>
    <row r="156" spans="1:2" x14ac:dyDescent="0.2">
      <c r="A156" t="s">
        <v>165</v>
      </c>
      <c r="B156">
        <v>95.08</v>
      </c>
    </row>
    <row r="157" spans="1:2" x14ac:dyDescent="0.2">
      <c r="A157" t="s">
        <v>166</v>
      </c>
      <c r="B157">
        <v>95.52</v>
      </c>
    </row>
    <row r="158" spans="1:2" x14ac:dyDescent="0.2">
      <c r="A158" t="s">
        <v>167</v>
      </c>
      <c r="B158">
        <v>87.23</v>
      </c>
    </row>
    <row r="159" spans="1:2" x14ac:dyDescent="0.2">
      <c r="A159" t="s">
        <v>168</v>
      </c>
      <c r="B159">
        <v>86.709999999999894</v>
      </c>
    </row>
    <row r="160" spans="1:2" x14ac:dyDescent="0.2">
      <c r="A160" t="s">
        <v>169</v>
      </c>
      <c r="B160">
        <v>93.62</v>
      </c>
    </row>
    <row r="161" spans="1:2" x14ac:dyDescent="0.2">
      <c r="A161" t="s">
        <v>170</v>
      </c>
      <c r="B161">
        <v>94.959999999999894</v>
      </c>
    </row>
    <row r="162" spans="1:2" x14ac:dyDescent="0.2">
      <c r="A162" t="s">
        <v>171</v>
      </c>
      <c r="B162">
        <v>95.47</v>
      </c>
    </row>
    <row r="163" spans="1:2" x14ac:dyDescent="0.2">
      <c r="A163" t="s">
        <v>172</v>
      </c>
      <c r="B163">
        <v>94.91</v>
      </c>
    </row>
    <row r="164" spans="1:2" x14ac:dyDescent="0.2">
      <c r="A164" t="s">
        <v>173</v>
      </c>
      <c r="B164">
        <v>85.06</v>
      </c>
    </row>
    <row r="165" spans="1:2" x14ac:dyDescent="0.2">
      <c r="A165" t="s">
        <v>174</v>
      </c>
      <c r="B165">
        <v>92.08</v>
      </c>
    </row>
    <row r="166" spans="1:2" x14ac:dyDescent="0.2">
      <c r="A166" t="s">
        <v>175</v>
      </c>
      <c r="B166">
        <v>96.12</v>
      </c>
    </row>
    <row r="167" spans="1:2" x14ac:dyDescent="0.2">
      <c r="A167" t="s">
        <v>176</v>
      </c>
      <c r="B167">
        <v>96.37</v>
      </c>
    </row>
    <row r="168" spans="1:2" x14ac:dyDescent="0.2">
      <c r="A168" t="s">
        <v>177</v>
      </c>
      <c r="B168">
        <v>96.48</v>
      </c>
    </row>
    <row r="169" spans="1:2" x14ac:dyDescent="0.2">
      <c r="A169" t="s">
        <v>178</v>
      </c>
      <c r="B169">
        <v>96.76</v>
      </c>
    </row>
    <row r="170" spans="1:2" x14ac:dyDescent="0.2">
      <c r="A170" t="s">
        <v>179</v>
      </c>
      <c r="B170">
        <v>85.4</v>
      </c>
    </row>
    <row r="171" spans="1:2" x14ac:dyDescent="0.2">
      <c r="A171" t="s">
        <v>180</v>
      </c>
      <c r="B171">
        <v>89.83</v>
      </c>
    </row>
    <row r="172" spans="1:2" x14ac:dyDescent="0.2">
      <c r="A172" t="s">
        <v>181</v>
      </c>
      <c r="B172">
        <v>95.64</v>
      </c>
    </row>
    <row r="173" spans="1:2" x14ac:dyDescent="0.2">
      <c r="A173" t="s">
        <v>182</v>
      </c>
      <c r="B173">
        <v>96.88</v>
      </c>
    </row>
    <row r="174" spans="1:2" x14ac:dyDescent="0.2">
      <c r="A174" t="s">
        <v>183</v>
      </c>
      <c r="B174">
        <v>97.069999999999894</v>
      </c>
    </row>
    <row r="175" spans="1:2" x14ac:dyDescent="0.2">
      <c r="A175" t="s">
        <v>184</v>
      </c>
      <c r="B175">
        <v>97.24</v>
      </c>
    </row>
    <row r="176" spans="1:2" x14ac:dyDescent="0.2">
      <c r="A176" t="s">
        <v>185</v>
      </c>
      <c r="B176">
        <v>86.79</v>
      </c>
    </row>
    <row r="177" spans="1:2" x14ac:dyDescent="0.2">
      <c r="A177" t="s">
        <v>186</v>
      </c>
      <c r="B177">
        <v>91.69</v>
      </c>
    </row>
    <row r="178" spans="1:2" x14ac:dyDescent="0.2">
      <c r="A178" t="s">
        <v>187</v>
      </c>
      <c r="B178">
        <v>97.1</v>
      </c>
    </row>
    <row r="179" spans="1:2" x14ac:dyDescent="0.2">
      <c r="A179" t="s">
        <v>188</v>
      </c>
      <c r="B179">
        <v>97.85</v>
      </c>
    </row>
    <row r="180" spans="1:2" x14ac:dyDescent="0.2">
      <c r="A180" t="s">
        <v>189</v>
      </c>
      <c r="B180">
        <v>97.65</v>
      </c>
    </row>
    <row r="181" spans="1:2" x14ac:dyDescent="0.2">
      <c r="A181" t="s">
        <v>190</v>
      </c>
      <c r="B181">
        <v>98.209999999999894</v>
      </c>
    </row>
    <row r="182" spans="1:2" x14ac:dyDescent="0.2">
      <c r="A182" t="s">
        <v>191</v>
      </c>
      <c r="B182">
        <v>90.09</v>
      </c>
    </row>
    <row r="183" spans="1:2" x14ac:dyDescent="0.2">
      <c r="A183" t="s">
        <v>192</v>
      </c>
      <c r="B183">
        <v>88.069999999999894</v>
      </c>
    </row>
    <row r="184" spans="1:2" x14ac:dyDescent="0.2">
      <c r="A184" t="s">
        <v>193</v>
      </c>
      <c r="B184">
        <v>96.67</v>
      </c>
    </row>
    <row r="185" spans="1:2" x14ac:dyDescent="0.2">
      <c r="A185" t="s">
        <v>194</v>
      </c>
      <c r="B185">
        <v>98.03</v>
      </c>
    </row>
    <row r="186" spans="1:2" x14ac:dyDescent="0.2">
      <c r="A186" t="s">
        <v>195</v>
      </c>
      <c r="B186">
        <v>99.12</v>
      </c>
    </row>
    <row r="187" spans="1:2" x14ac:dyDescent="0.2">
      <c r="A187" t="s">
        <v>196</v>
      </c>
      <c r="B187">
        <v>97.81</v>
      </c>
    </row>
    <row r="188" spans="1:2" x14ac:dyDescent="0.2">
      <c r="A188" t="s">
        <v>197</v>
      </c>
      <c r="B188">
        <v>85.36</v>
      </c>
    </row>
    <row r="189" spans="1:2" x14ac:dyDescent="0.2">
      <c r="A189" t="s">
        <v>198</v>
      </c>
      <c r="B189">
        <v>92.61</v>
      </c>
    </row>
    <row r="190" spans="1:2" x14ac:dyDescent="0.2">
      <c r="A190" t="s">
        <v>199</v>
      </c>
      <c r="B190">
        <v>97.59</v>
      </c>
    </row>
    <row r="191" spans="1:2" x14ac:dyDescent="0.2">
      <c r="A191" t="s">
        <v>200</v>
      </c>
      <c r="B191">
        <v>99.47</v>
      </c>
    </row>
    <row r="192" spans="1:2" x14ac:dyDescent="0.2">
      <c r="A192" t="s">
        <v>201</v>
      </c>
      <c r="B192">
        <v>99.23</v>
      </c>
    </row>
    <row r="193" spans="1:2" x14ac:dyDescent="0.2">
      <c r="A193" t="s">
        <v>202</v>
      </c>
      <c r="B193">
        <v>100.35</v>
      </c>
    </row>
    <row r="194" spans="1:2" x14ac:dyDescent="0.2">
      <c r="A194" t="s">
        <v>203</v>
      </c>
      <c r="B194">
        <v>90.23</v>
      </c>
    </row>
    <row r="195" spans="1:2" x14ac:dyDescent="0.2">
      <c r="A195" t="s">
        <v>204</v>
      </c>
      <c r="B195">
        <v>89.7</v>
      </c>
    </row>
    <row r="196" spans="1:2" x14ac:dyDescent="0.2">
      <c r="A196" t="s">
        <v>205</v>
      </c>
      <c r="B196">
        <v>97.819999999999894</v>
      </c>
    </row>
    <row r="197" spans="1:2" x14ac:dyDescent="0.2">
      <c r="A197" t="s">
        <v>206</v>
      </c>
      <c r="B197">
        <v>99.569999999999894</v>
      </c>
    </row>
    <row r="198" spans="1:2" x14ac:dyDescent="0.2">
      <c r="A198" t="s">
        <v>207</v>
      </c>
      <c r="B198">
        <v>100.1</v>
      </c>
    </row>
    <row r="199" spans="1:2" x14ac:dyDescent="0.2">
      <c r="A199" t="s">
        <v>208</v>
      </c>
      <c r="B199">
        <v>100.49</v>
      </c>
    </row>
    <row r="200" spans="1:2" x14ac:dyDescent="0.2">
      <c r="A200" t="s">
        <v>209</v>
      </c>
      <c r="B200">
        <v>87.94</v>
      </c>
    </row>
    <row r="201" spans="1:2" x14ac:dyDescent="0.2">
      <c r="A201" t="s">
        <v>210</v>
      </c>
      <c r="B201">
        <v>92.92</v>
      </c>
    </row>
    <row r="202" spans="1:2" x14ac:dyDescent="0.2">
      <c r="A202" t="s">
        <v>211</v>
      </c>
      <c r="B202">
        <v>99.75</v>
      </c>
    </row>
    <row r="203" spans="1:2" x14ac:dyDescent="0.2">
      <c r="A203" t="s">
        <v>212</v>
      </c>
      <c r="B203">
        <v>101.11</v>
      </c>
    </row>
    <row r="204" spans="1:2" x14ac:dyDescent="0.2">
      <c r="A204" t="s">
        <v>213</v>
      </c>
      <c r="B204">
        <v>100.71</v>
      </c>
    </row>
    <row r="205" spans="1:2" x14ac:dyDescent="0.2">
      <c r="A205" t="s">
        <v>214</v>
      </c>
      <c r="B205">
        <v>101.87</v>
      </c>
    </row>
    <row r="206" spans="1:2" x14ac:dyDescent="0.2">
      <c r="A206" t="s">
        <v>215</v>
      </c>
      <c r="B206">
        <v>90.55</v>
      </c>
    </row>
    <row r="207" spans="1:2" x14ac:dyDescent="0.2">
      <c r="A207" t="s">
        <v>216</v>
      </c>
      <c r="B207">
        <v>90.03</v>
      </c>
    </row>
    <row r="208" spans="1:2" x14ac:dyDescent="0.2">
      <c r="A208" t="s">
        <v>217</v>
      </c>
      <c r="B208">
        <v>100.48</v>
      </c>
    </row>
    <row r="209" spans="1:2" x14ac:dyDescent="0.2">
      <c r="A209" t="s">
        <v>218</v>
      </c>
      <c r="B209">
        <v>102.01</v>
      </c>
    </row>
    <row r="210" spans="1:2" x14ac:dyDescent="0.2">
      <c r="A210" t="s">
        <v>219</v>
      </c>
      <c r="B210">
        <v>102.9</v>
      </c>
    </row>
    <row r="211" spans="1:2" x14ac:dyDescent="0.2">
      <c r="A211" t="s">
        <v>220</v>
      </c>
      <c r="B211">
        <v>102.73</v>
      </c>
    </row>
    <row r="212" spans="1:2" x14ac:dyDescent="0.2">
      <c r="A212" t="s">
        <v>221</v>
      </c>
      <c r="B212">
        <v>89</v>
      </c>
    </row>
    <row r="213" spans="1:2" x14ac:dyDescent="0.2">
      <c r="A213" t="s">
        <v>222</v>
      </c>
      <c r="B213">
        <v>95.08</v>
      </c>
    </row>
    <row r="214" spans="1:2" x14ac:dyDescent="0.2">
      <c r="A214" t="s">
        <v>223</v>
      </c>
      <c r="B214">
        <v>101.93</v>
      </c>
    </row>
    <row r="215" spans="1:2" x14ac:dyDescent="0.2">
      <c r="A215" t="s">
        <v>224</v>
      </c>
      <c r="B215">
        <v>102.91</v>
      </c>
    </row>
    <row r="216" spans="1:2" x14ac:dyDescent="0.2">
      <c r="A216" t="s">
        <v>225</v>
      </c>
      <c r="B216">
        <v>103.26</v>
      </c>
    </row>
    <row r="217" spans="1:2" x14ac:dyDescent="0.2">
      <c r="A217" t="s">
        <v>226</v>
      </c>
      <c r="B217">
        <v>103.93</v>
      </c>
    </row>
    <row r="218" spans="1:2" x14ac:dyDescent="0.2">
      <c r="A218" t="s">
        <v>227</v>
      </c>
      <c r="B218">
        <v>88.03</v>
      </c>
    </row>
    <row r="219" spans="1:2" x14ac:dyDescent="0.2">
      <c r="A219" t="s">
        <v>228</v>
      </c>
      <c r="B219">
        <v>93.94</v>
      </c>
    </row>
    <row r="220" spans="1:2" x14ac:dyDescent="0.2">
      <c r="A220" t="s">
        <v>229</v>
      </c>
      <c r="B220">
        <v>102.15</v>
      </c>
    </row>
    <row r="221" spans="1:2" x14ac:dyDescent="0.2">
      <c r="A221" t="s">
        <v>230</v>
      </c>
      <c r="B221">
        <v>103.24</v>
      </c>
    </row>
    <row r="222" spans="1:2" x14ac:dyDescent="0.2">
      <c r="A222" t="s">
        <v>231</v>
      </c>
      <c r="B222">
        <v>103.55</v>
      </c>
    </row>
    <row r="223" spans="1:2" x14ac:dyDescent="0.2">
      <c r="A223" t="s">
        <v>232</v>
      </c>
      <c r="B223">
        <v>102.15</v>
      </c>
    </row>
    <row r="224" spans="1:2" x14ac:dyDescent="0.2">
      <c r="A224" t="s">
        <v>233</v>
      </c>
      <c r="B224">
        <v>89.209999999999894</v>
      </c>
    </row>
    <row r="225" spans="1:2" x14ac:dyDescent="0.2">
      <c r="A225" t="s">
        <v>234</v>
      </c>
      <c r="B225">
        <v>96.709999999999894</v>
      </c>
    </row>
    <row r="226" spans="1:2" x14ac:dyDescent="0.2">
      <c r="A226" t="s">
        <v>235</v>
      </c>
      <c r="B226">
        <v>103.5</v>
      </c>
    </row>
    <row r="227" spans="1:2" x14ac:dyDescent="0.2">
      <c r="A227" t="s">
        <v>236</v>
      </c>
      <c r="B227">
        <v>104.14</v>
      </c>
    </row>
    <row r="228" spans="1:2" x14ac:dyDescent="0.2">
      <c r="A228" t="s">
        <v>237</v>
      </c>
      <c r="B228">
        <v>104.52</v>
      </c>
    </row>
    <row r="229" spans="1:2" x14ac:dyDescent="0.2">
      <c r="A229" t="s">
        <v>238</v>
      </c>
      <c r="B229">
        <v>104.88</v>
      </c>
    </row>
    <row r="230" spans="1:2" x14ac:dyDescent="0.2">
      <c r="A230" t="s">
        <v>239</v>
      </c>
      <c r="B230">
        <v>89.53</v>
      </c>
    </row>
    <row r="231" spans="1:2" x14ac:dyDescent="0.2">
      <c r="A231" t="s">
        <v>240</v>
      </c>
      <c r="B231">
        <v>94.08</v>
      </c>
    </row>
    <row r="232" spans="1:2" x14ac:dyDescent="0.2">
      <c r="A232" t="s">
        <v>241</v>
      </c>
      <c r="B232">
        <v>102.34</v>
      </c>
    </row>
    <row r="233" spans="1:2" x14ac:dyDescent="0.2">
      <c r="A233" t="s">
        <v>242</v>
      </c>
      <c r="B233">
        <v>102.96</v>
      </c>
    </row>
    <row r="234" spans="1:2" x14ac:dyDescent="0.2">
      <c r="A234" t="s">
        <v>243</v>
      </c>
      <c r="B234">
        <v>104.03</v>
      </c>
    </row>
    <row r="235" spans="1:2" x14ac:dyDescent="0.2">
      <c r="A235" t="s">
        <v>244</v>
      </c>
      <c r="B235">
        <v>102.03</v>
      </c>
    </row>
    <row r="236" spans="1:2" x14ac:dyDescent="0.2">
      <c r="A236" t="s">
        <v>245</v>
      </c>
      <c r="B236">
        <v>89.91</v>
      </c>
    </row>
    <row r="237" spans="1:2" x14ac:dyDescent="0.2">
      <c r="A237" t="s">
        <v>246</v>
      </c>
      <c r="B237">
        <v>97.63</v>
      </c>
    </row>
    <row r="238" spans="1:2" x14ac:dyDescent="0.2">
      <c r="A238" t="s">
        <v>247</v>
      </c>
      <c r="B238">
        <v>104.27</v>
      </c>
    </row>
    <row r="239" spans="1:2" x14ac:dyDescent="0.2">
      <c r="A239" t="s">
        <v>248</v>
      </c>
      <c r="B239">
        <v>104.34</v>
      </c>
    </row>
    <row r="240" spans="1:2" x14ac:dyDescent="0.2">
      <c r="A240" t="s">
        <v>249</v>
      </c>
      <c r="B240">
        <v>104.03</v>
      </c>
    </row>
    <row r="241" spans="1:2" x14ac:dyDescent="0.2">
      <c r="A241" t="s">
        <v>250</v>
      </c>
      <c r="B241">
        <v>104.86</v>
      </c>
    </row>
    <row r="242" spans="1:2" x14ac:dyDescent="0.2">
      <c r="A242" t="s">
        <v>251</v>
      </c>
      <c r="B242">
        <v>88.62</v>
      </c>
    </row>
    <row r="243" spans="1:2" x14ac:dyDescent="0.2">
      <c r="A243" t="s">
        <v>252</v>
      </c>
      <c r="B243">
        <v>93.26</v>
      </c>
    </row>
    <row r="244" spans="1:2" x14ac:dyDescent="0.2">
      <c r="A244" t="s">
        <v>253</v>
      </c>
      <c r="B244">
        <v>101.42</v>
      </c>
    </row>
    <row r="245" spans="1:2" x14ac:dyDescent="0.2">
      <c r="A245" t="s">
        <v>254</v>
      </c>
      <c r="B245">
        <v>103.09</v>
      </c>
    </row>
    <row r="246" spans="1:2" x14ac:dyDescent="0.2">
      <c r="A246" t="s">
        <v>255</v>
      </c>
      <c r="B246">
        <v>104.65</v>
      </c>
    </row>
    <row r="247" spans="1:2" x14ac:dyDescent="0.2">
      <c r="A247" t="s">
        <v>256</v>
      </c>
      <c r="B247">
        <v>101.39</v>
      </c>
    </row>
    <row r="248" spans="1:2" x14ac:dyDescent="0.2">
      <c r="A248" t="s">
        <v>257</v>
      </c>
      <c r="B248">
        <v>87.44</v>
      </c>
    </row>
    <row r="249" spans="1:2" x14ac:dyDescent="0.2">
      <c r="A249" t="s">
        <v>258</v>
      </c>
      <c r="B249">
        <v>92.67</v>
      </c>
    </row>
    <row r="250" spans="1:2" x14ac:dyDescent="0.2">
      <c r="A250" t="s">
        <v>259</v>
      </c>
      <c r="B250">
        <v>102.93</v>
      </c>
    </row>
    <row r="251" spans="1:2" x14ac:dyDescent="0.2">
      <c r="A251" t="s">
        <v>260</v>
      </c>
      <c r="B251">
        <v>104.14</v>
      </c>
    </row>
    <row r="252" spans="1:2" x14ac:dyDescent="0.2">
      <c r="A252" t="s">
        <v>261</v>
      </c>
      <c r="B252">
        <v>104.02</v>
      </c>
    </row>
    <row r="253" spans="1:2" x14ac:dyDescent="0.2">
      <c r="A253" t="s">
        <v>262</v>
      </c>
      <c r="B253">
        <v>104.55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zoomScale="75" workbookViewId="0">
      <selection activeCell="H21" sqref="H21"/>
    </sheetView>
  </sheetViews>
  <sheetFormatPr baseColWidth="10" defaultRowHeight="16" x14ac:dyDescent="0.2"/>
  <cols>
    <col min="1" max="1" width="13" bestFit="1" customWidth="1"/>
    <col min="3" max="3" width="10.6640625" customWidth="1"/>
  </cols>
  <sheetData>
    <row r="1" spans="1:12" x14ac:dyDescent="0.2">
      <c r="B1" s="13">
        <v>2011</v>
      </c>
      <c r="C1" s="13">
        <v>2012</v>
      </c>
      <c r="D1" s="13">
        <v>2013</v>
      </c>
      <c r="E1" s="13">
        <v>2014</v>
      </c>
      <c r="F1" s="13">
        <v>2015</v>
      </c>
      <c r="G1" s="13">
        <v>2016</v>
      </c>
      <c r="I1" t="s">
        <v>276</v>
      </c>
      <c r="K1" t="s">
        <v>278</v>
      </c>
      <c r="L1" t="s">
        <v>277</v>
      </c>
    </row>
    <row r="2" spans="1:12" x14ac:dyDescent="0.2">
      <c r="A2" t="s">
        <v>263</v>
      </c>
      <c r="B2" s="15">
        <v>-8.2679971489664794</v>
      </c>
      <c r="C2" s="15">
        <v>-10.084703537618299</v>
      </c>
      <c r="D2" s="15">
        <v>-11.112201825856401</v>
      </c>
      <c r="E2" s="15">
        <v>-15.298758779948001</v>
      </c>
      <c r="F2" s="15">
        <v>-14.635774218153999</v>
      </c>
      <c r="G2" s="15">
        <v>-15.4873164218958</v>
      </c>
      <c r="I2" s="15">
        <v>-39.762204399523135</v>
      </c>
      <c r="J2" t="s">
        <v>191</v>
      </c>
      <c r="K2" s="15">
        <v>-8.2679971489664794</v>
      </c>
      <c r="L2">
        <f>B2/$I2</f>
        <v>0.20793608588425336</v>
      </c>
    </row>
    <row r="3" spans="1:12" x14ac:dyDescent="0.2">
      <c r="A3" t="s">
        <v>264</v>
      </c>
      <c r="B3" s="15">
        <v>-2.2422022422022501</v>
      </c>
      <c r="C3" s="15">
        <v>-0.58738778676715697</v>
      </c>
      <c r="D3" s="15">
        <v>-0.57426836002207804</v>
      </c>
      <c r="E3" s="15">
        <v>6.7136203566965804</v>
      </c>
      <c r="F3" s="15">
        <v>5.0820953870211101</v>
      </c>
      <c r="G3" s="15">
        <v>5.2358384111938596</v>
      </c>
      <c r="I3" s="15">
        <v>8.0144393286259596</v>
      </c>
      <c r="J3" t="s">
        <v>192</v>
      </c>
      <c r="K3" s="15">
        <v>-2.2422022422022501</v>
      </c>
      <c r="L3">
        <f>B3/$I3</f>
        <v>-0.2797703183295126</v>
      </c>
    </row>
    <row r="4" spans="1:12" x14ac:dyDescent="0.2">
      <c r="A4" t="s">
        <v>265</v>
      </c>
      <c r="B4" s="15">
        <v>9.7649596911547807</v>
      </c>
      <c r="C4" s="15">
        <v>9.0523968784838207</v>
      </c>
      <c r="D4" s="15">
        <v>11.6072420304343</v>
      </c>
      <c r="E4" s="15">
        <v>8.7396210347029992</v>
      </c>
      <c r="F4" s="15">
        <v>8.7797619047618998</v>
      </c>
      <c r="G4" s="15">
        <v>8.7497319322324696</v>
      </c>
      <c r="I4" s="15">
        <v>29.188503504372331</v>
      </c>
      <c r="J4" t="s">
        <v>193</v>
      </c>
      <c r="K4" s="15">
        <v>9.7649596911547807</v>
      </c>
      <c r="L4">
        <f>B4/$I4</f>
        <v>0.33454814460398852</v>
      </c>
    </row>
    <row r="5" spans="1:12" x14ac:dyDescent="0.2">
      <c r="A5" t="s">
        <v>266</v>
      </c>
      <c r="B5" s="15">
        <v>1.4068480397227701</v>
      </c>
      <c r="C5" s="15">
        <v>1.78900020445715</v>
      </c>
      <c r="D5" s="15">
        <v>1.52269108280254</v>
      </c>
      <c r="E5" s="15">
        <v>1.0670582476749599</v>
      </c>
      <c r="F5" s="15">
        <v>0.605823724838772</v>
      </c>
      <c r="G5" s="15">
        <v>1.6466180240583601</v>
      </c>
      <c r="I5" s="15">
        <v>4.1027813787199099</v>
      </c>
      <c r="J5" t="s">
        <v>194</v>
      </c>
      <c r="K5" s="15">
        <v>1.4068480397227701</v>
      </c>
      <c r="L5">
        <f>B5/$I5</f>
        <v>0.34290104927835913</v>
      </c>
    </row>
    <row r="6" spans="1:12" x14ac:dyDescent="0.2">
      <c r="A6" t="s">
        <v>267</v>
      </c>
      <c r="B6" s="15">
        <v>1.11190451902478</v>
      </c>
      <c r="C6" s="15">
        <v>0.53228884202070004</v>
      </c>
      <c r="D6" s="15">
        <v>0.872463483972163</v>
      </c>
      <c r="E6" s="15">
        <v>0.30027121270825802</v>
      </c>
      <c r="F6" s="15">
        <v>1.0392385392385499</v>
      </c>
      <c r="G6" s="15">
        <v>1.51324085750315</v>
      </c>
      <c r="I6" s="15">
        <v>2.8716324524102972</v>
      </c>
      <c r="J6" t="s">
        <v>195</v>
      </c>
      <c r="K6" s="15">
        <v>1.11190451902478</v>
      </c>
      <c r="L6">
        <f>B6/$I6</f>
        <v>0.38720293681439139</v>
      </c>
    </row>
    <row r="7" spans="1:12" x14ac:dyDescent="0.2">
      <c r="A7" t="s">
        <v>268</v>
      </c>
      <c r="B7" s="15">
        <v>-1.32163034705408</v>
      </c>
      <c r="C7" s="15">
        <v>0.38961038961038402</v>
      </c>
      <c r="D7" s="15">
        <v>-0.165208940719141</v>
      </c>
      <c r="E7" s="15">
        <v>-1.3520038628681601</v>
      </c>
      <c r="F7" s="15">
        <v>-1.9225223493223</v>
      </c>
      <c r="G7" s="15">
        <v>-3.1151457238413802</v>
      </c>
      <c r="I7" s="15">
        <v>-4.1951286257020479</v>
      </c>
      <c r="J7" t="s">
        <v>196</v>
      </c>
      <c r="K7" s="15">
        <v>-1.32163034705408</v>
      </c>
      <c r="L7">
        <f>B7/$I7</f>
        <v>0.31503929079955378</v>
      </c>
    </row>
    <row r="8" spans="1:12" x14ac:dyDescent="0.2">
      <c r="A8" t="s">
        <v>269</v>
      </c>
      <c r="B8" s="15">
        <v>-12.728759840507101</v>
      </c>
      <c r="C8" s="15">
        <v>-12.488804856204499</v>
      </c>
      <c r="D8" s="15">
        <v>-13.3651318991531</v>
      </c>
      <c r="E8" s="15">
        <v>-12.6676456191874</v>
      </c>
      <c r="F8" s="15">
        <v>-11.878859159070799</v>
      </c>
      <c r="G8" s="15">
        <v>-13.758753328730601</v>
      </c>
      <c r="I8" s="15">
        <v>-39.94444143354454</v>
      </c>
      <c r="J8" t="s">
        <v>197</v>
      </c>
      <c r="K8" s="15">
        <v>-12.728759840507101</v>
      </c>
      <c r="L8">
        <f>B8/$I8</f>
        <v>0.31866160556241357</v>
      </c>
    </row>
    <row r="9" spans="1:12" x14ac:dyDescent="0.2">
      <c r="A9" t="s">
        <v>270</v>
      </c>
      <c r="B9" s="15">
        <v>8.4934395501405895</v>
      </c>
      <c r="C9" s="15">
        <v>5.6629520127359596</v>
      </c>
      <c r="D9" s="15">
        <v>6.8314606741572899</v>
      </c>
      <c r="E9" s="15">
        <v>8.4071292456002702</v>
      </c>
      <c r="F9" s="15">
        <v>8.5863641419196792</v>
      </c>
      <c r="G9" s="15">
        <v>5.9812442817932299</v>
      </c>
      <c r="I9" s="15">
        <v>22.885875198458493</v>
      </c>
      <c r="J9" t="s">
        <v>198</v>
      </c>
      <c r="K9" s="15">
        <v>8.4934395501405895</v>
      </c>
      <c r="L9">
        <f>B9/$I9</f>
        <v>0.37112146581628985</v>
      </c>
    </row>
    <row r="10" spans="1:12" x14ac:dyDescent="0.2">
      <c r="A10" t="s">
        <v>271</v>
      </c>
      <c r="B10" s="15">
        <v>5.3773890508584499</v>
      </c>
      <c r="C10" s="15">
        <v>7.3504089539388797</v>
      </c>
      <c r="D10" s="15">
        <v>7.2044594026083404</v>
      </c>
      <c r="E10" s="15">
        <v>7.0209905904249803</v>
      </c>
      <c r="F10" s="15">
        <v>6.8011881593772401</v>
      </c>
      <c r="G10" s="15">
        <v>11.071544189057899</v>
      </c>
      <c r="I10" s="15">
        <v>23.688811213726513</v>
      </c>
      <c r="J10" t="s">
        <v>199</v>
      </c>
      <c r="K10" s="15">
        <v>5.3773890508584499</v>
      </c>
      <c r="L10">
        <f>B10/$I10</f>
        <v>0.2270012202107683</v>
      </c>
    </row>
    <row r="11" spans="1:12" x14ac:dyDescent="0.2">
      <c r="A11" t="s">
        <v>272</v>
      </c>
      <c r="B11" s="15">
        <v>1.92642688800082</v>
      </c>
      <c r="C11" s="15">
        <v>1.3634085213032501</v>
      </c>
      <c r="D11" s="15">
        <v>0.96144412832335202</v>
      </c>
      <c r="E11" s="15">
        <v>0.61835748792271605</v>
      </c>
      <c r="F11" s="15">
        <v>6.7133403663577298E-2</v>
      </c>
      <c r="G11" s="15">
        <v>1.1755562032449201</v>
      </c>
      <c r="I11" s="15">
        <v>3.0320026782399778</v>
      </c>
      <c r="J11" t="s">
        <v>200</v>
      </c>
      <c r="K11" s="15">
        <v>1.92642688800082</v>
      </c>
      <c r="L11">
        <f>B11/$I11</f>
        <v>0.63536450736879813</v>
      </c>
    </row>
    <row r="12" spans="1:12" x14ac:dyDescent="0.2">
      <c r="A12" t="s">
        <v>273</v>
      </c>
      <c r="B12" s="15">
        <v>-0.24127877752085899</v>
      </c>
      <c r="C12" s="15">
        <v>-0.39560874295322401</v>
      </c>
      <c r="D12" s="15">
        <v>0.340103002623659</v>
      </c>
      <c r="E12" s="15">
        <v>0.36489341271364001</v>
      </c>
      <c r="F12" s="15">
        <v>-0.297105616254556</v>
      </c>
      <c r="G12" s="15">
        <v>-0.11522949875169</v>
      </c>
      <c r="I12" s="15">
        <v>-0.27142484655059801</v>
      </c>
      <c r="J12" t="s">
        <v>201</v>
      </c>
      <c r="K12" s="15">
        <v>-0.24127877752085899</v>
      </c>
      <c r="L12">
        <f>B12/$I12</f>
        <v>0.88893401096896518</v>
      </c>
    </row>
    <row r="13" spans="1:12" x14ac:dyDescent="0.2">
      <c r="A13" t="s">
        <v>274</v>
      </c>
      <c r="B13" s="15">
        <v>1.12869092008465</v>
      </c>
      <c r="C13" s="15">
        <v>1.1518220633502201</v>
      </c>
      <c r="D13" s="15">
        <v>0.64884756924268305</v>
      </c>
      <c r="E13" s="15">
        <v>0.34443168771527399</v>
      </c>
      <c r="F13" s="15">
        <v>0.79784677496874601</v>
      </c>
      <c r="G13" s="15">
        <v>0.50951740049991401</v>
      </c>
      <c r="I13" s="15">
        <v>2.3891535507668511</v>
      </c>
      <c r="J13" t="s">
        <v>202</v>
      </c>
      <c r="K13" s="15">
        <v>1.12869092008465</v>
      </c>
      <c r="L13">
        <f>B13/$I13</f>
        <v>0.47242292975366607</v>
      </c>
    </row>
    <row r="14" spans="1:12" x14ac:dyDescent="0.2">
      <c r="A14" t="s">
        <v>275</v>
      </c>
      <c r="B14" s="16">
        <f>AVERAGE(B2:B13)</f>
        <v>0.36731585856133925</v>
      </c>
      <c r="C14" s="16">
        <f t="shared" ref="C14:G14" si="0">AVERAGE(C2:C13)</f>
        <v>0.31128191186309856</v>
      </c>
      <c r="D14" s="16">
        <f>AVERAGE(D2:D13)</f>
        <v>0.39765836236780056</v>
      </c>
      <c r="E14" s="16">
        <f t="shared" si="0"/>
        <v>0.35483041784634312</v>
      </c>
      <c r="F14" s="16">
        <f t="shared" si="0"/>
        <v>0.25209922441565996</v>
      </c>
      <c r="G14" s="16">
        <f t="shared" si="0"/>
        <v>0.28390386053036082</v>
      </c>
      <c r="J14" t="s">
        <v>203</v>
      </c>
      <c r="K14" s="15">
        <v>-10.084703537618299</v>
      </c>
      <c r="L14">
        <f>C2/$I2</f>
        <v>0.2536253633296861</v>
      </c>
    </row>
    <row r="15" spans="1:12" x14ac:dyDescent="0.2">
      <c r="J15" t="s">
        <v>204</v>
      </c>
      <c r="K15" s="15">
        <v>-0.58738778676715697</v>
      </c>
      <c r="L15">
        <f>C3/$I3</f>
        <v>-7.3291188900654142E-2</v>
      </c>
    </row>
    <row r="16" spans="1:12" x14ac:dyDescent="0.2">
      <c r="B16" s="13">
        <v>2011</v>
      </c>
      <c r="C16" s="13">
        <v>2012</v>
      </c>
      <c r="D16" s="13">
        <v>2013</v>
      </c>
      <c r="E16" s="13">
        <v>2014</v>
      </c>
      <c r="F16" s="13">
        <v>2015</v>
      </c>
      <c r="G16" s="13">
        <v>2016</v>
      </c>
      <c r="H16" s="17" t="s">
        <v>276</v>
      </c>
      <c r="J16" t="s">
        <v>205</v>
      </c>
      <c r="K16" s="15">
        <v>9.0523968784838207</v>
      </c>
      <c r="L16">
        <f>C4/$I4</f>
        <v>0.31013569699206417</v>
      </c>
    </row>
    <row r="17" spans="1:12" x14ac:dyDescent="0.2">
      <c r="A17" t="s">
        <v>263</v>
      </c>
      <c r="B17" s="15">
        <f>B2/B$14</f>
        <v>-22.509230016230788</v>
      </c>
      <c r="C17" s="15">
        <f t="shared" ref="C17:G17" si="1">C2/C$14</f>
        <v>-32.397332300032716</v>
      </c>
      <c r="D17" s="15">
        <f>D2/D$14</f>
        <v>-27.944091907662557</v>
      </c>
      <c r="E17" s="15">
        <f t="shared" si="1"/>
        <v>-43.115691357027409</v>
      </c>
      <c r="F17" s="15">
        <f t="shared" si="1"/>
        <v>-58.055609857897089</v>
      </c>
      <c r="G17" s="15">
        <f t="shared" si="1"/>
        <v>-54.551270958288285</v>
      </c>
      <c r="H17" s="14">
        <f>AVERAGE(B17:G17)</f>
        <v>-39.762204399523135</v>
      </c>
      <c r="J17" t="s">
        <v>206</v>
      </c>
      <c r="K17" s="15">
        <v>1.78900020445715</v>
      </c>
      <c r="L17">
        <f>C5/$I5</f>
        <v>0.43604570639231277</v>
      </c>
    </row>
    <row r="18" spans="1:12" x14ac:dyDescent="0.2">
      <c r="A18" t="s">
        <v>264</v>
      </c>
      <c r="B18" s="15">
        <f t="shared" ref="B18:G18" si="2">B3/B$14</f>
        <v>-6.1042892375631466</v>
      </c>
      <c r="C18" s="15">
        <f t="shared" si="2"/>
        <v>-1.8869962062732686</v>
      </c>
      <c r="D18" s="15">
        <f>D3/D$14</f>
        <v>-1.4441249433374874</v>
      </c>
      <c r="E18" s="15">
        <f t="shared" si="2"/>
        <v>18.920644958921947</v>
      </c>
      <c r="F18" s="15">
        <f t="shared" si="2"/>
        <v>20.159107584725355</v>
      </c>
      <c r="G18" s="15">
        <f t="shared" si="2"/>
        <v>18.442293815282362</v>
      </c>
      <c r="H18" s="14">
        <f t="shared" ref="H18:H28" si="3">AVERAGE(B18:G18)</f>
        <v>8.0144393286259596</v>
      </c>
      <c r="J18" t="s">
        <v>207</v>
      </c>
      <c r="K18" s="15">
        <v>0.53228884202070004</v>
      </c>
      <c r="L18">
        <f>C6/$I6</f>
        <v>0.18536106233718205</v>
      </c>
    </row>
    <row r="19" spans="1:12" x14ac:dyDescent="0.2">
      <c r="A19" t="s">
        <v>265</v>
      </c>
      <c r="B19" s="15">
        <f t="shared" ref="B19:G19" si="4">B4/B$14</f>
        <v>26.584639523599819</v>
      </c>
      <c r="C19" s="15">
        <f t="shared" si="4"/>
        <v>29.08102441386011</v>
      </c>
      <c r="D19" s="15">
        <f>D4/D$14</f>
        <v>29.188980111773876</v>
      </c>
      <c r="E19" s="15">
        <f t="shared" si="4"/>
        <v>24.630416658606851</v>
      </c>
      <c r="F19" s="15">
        <f t="shared" si="4"/>
        <v>34.826612121130019</v>
      </c>
      <c r="G19" s="15">
        <f t="shared" si="4"/>
        <v>30.819348197263309</v>
      </c>
      <c r="H19" s="14">
        <f t="shared" si="3"/>
        <v>29.188503504372331</v>
      </c>
      <c r="J19" t="s">
        <v>208</v>
      </c>
      <c r="K19" s="15">
        <v>0.38961038961038402</v>
      </c>
      <c r="L19">
        <f>C7/$I7</f>
        <v>-9.2872096274564969E-2</v>
      </c>
    </row>
    <row r="20" spans="1:12" x14ac:dyDescent="0.2">
      <c r="A20" t="s">
        <v>266</v>
      </c>
      <c r="B20" s="15">
        <f t="shared" ref="B20:G20" si="5">B5/B$14</f>
        <v>3.83007704930833</v>
      </c>
      <c r="C20" s="15">
        <f t="shared" si="5"/>
        <v>5.7472025719372679</v>
      </c>
      <c r="D20" s="15">
        <f>D5/D$14</f>
        <v>3.8291438755012996</v>
      </c>
      <c r="E20" s="15">
        <f t="shared" si="5"/>
        <v>3.0072344252544951</v>
      </c>
      <c r="F20" s="15">
        <f t="shared" si="5"/>
        <v>2.4031161787308508</v>
      </c>
      <c r="G20" s="15">
        <f t="shared" si="5"/>
        <v>5.7999141715872158</v>
      </c>
      <c r="H20" s="14">
        <f t="shared" si="3"/>
        <v>4.1027813787199099</v>
      </c>
      <c r="J20" t="s">
        <v>209</v>
      </c>
      <c r="K20" s="15">
        <v>-12.488804856204499</v>
      </c>
      <c r="L20">
        <f>C8/$I8</f>
        <v>0.31265438714375543</v>
      </c>
    </row>
    <row r="21" spans="1:12" x14ac:dyDescent="0.2">
      <c r="A21" t="s">
        <v>267</v>
      </c>
      <c r="B21" s="15">
        <f t="shared" ref="B21:G21" si="6">B6/B$14</f>
        <v>3.0271073059022298</v>
      </c>
      <c r="C21" s="15">
        <f t="shared" si="6"/>
        <v>1.709989632339447</v>
      </c>
      <c r="D21" s="15">
        <f>D6/D$14</f>
        <v>2.1940026076082053</v>
      </c>
      <c r="E21" s="15">
        <f t="shared" si="6"/>
        <v>0.84623864698738538</v>
      </c>
      <c r="F21" s="15">
        <f t="shared" si="6"/>
        <v>4.1223392957570493</v>
      </c>
      <c r="G21" s="15">
        <f t="shared" si="6"/>
        <v>5.3301172258674629</v>
      </c>
      <c r="H21" s="14">
        <f t="shared" si="3"/>
        <v>2.8716324524102972</v>
      </c>
      <c r="J21" t="s">
        <v>210</v>
      </c>
      <c r="K21" s="15">
        <v>5.6629520127359596</v>
      </c>
      <c r="L21">
        <f>C9/$I9</f>
        <v>0.24744310469356204</v>
      </c>
    </row>
    <row r="22" spans="1:12" x14ac:dyDescent="0.2">
      <c r="A22" t="s">
        <v>268</v>
      </c>
      <c r="B22" s="15">
        <f t="shared" ref="B22:G22" si="7">B7/B$14</f>
        <v>-3.5980759236219493</v>
      </c>
      <c r="C22" s="15">
        <f t="shared" si="7"/>
        <v>1.2516319604903168</v>
      </c>
      <c r="D22" s="15">
        <f>D7/D$14</f>
        <v>-0.41545446130046831</v>
      </c>
      <c r="E22" s="15">
        <f t="shared" si="7"/>
        <v>-3.8102817426820383</v>
      </c>
      <c r="F22" s="15">
        <f t="shared" si="7"/>
        <v>-7.626054200597042</v>
      </c>
      <c r="G22" s="15">
        <f t="shared" si="7"/>
        <v>-10.972537386501108</v>
      </c>
      <c r="H22" s="14">
        <f t="shared" si="3"/>
        <v>-4.1951286257020479</v>
      </c>
      <c r="J22" t="s">
        <v>211</v>
      </c>
      <c r="K22" s="15">
        <v>7.3504089539388797</v>
      </c>
      <c r="L22">
        <f>C10/$I10</f>
        <v>0.31029032599490158</v>
      </c>
    </row>
    <row r="23" spans="1:12" x14ac:dyDescent="0.2">
      <c r="A23" t="s">
        <v>269</v>
      </c>
      <c r="B23" s="15">
        <f t="shared" ref="B23:G23" si="8">B8/B$14</f>
        <v>-34.653444831817637</v>
      </c>
      <c r="C23" s="15">
        <f t="shared" si="8"/>
        <v>-40.120560752971286</v>
      </c>
      <c r="D23" s="15">
        <f>D8/D$14</f>
        <v>-33.60958341117815</v>
      </c>
      <c r="E23" s="15">
        <f t="shared" si="8"/>
        <v>-35.700562809902721</v>
      </c>
      <c r="F23" s="15">
        <f t="shared" si="8"/>
        <v>-47.119776693501422</v>
      </c>
      <c r="G23" s="15">
        <f t="shared" si="8"/>
        <v>-48.462720101896018</v>
      </c>
      <c r="H23" s="14">
        <f t="shared" si="3"/>
        <v>-39.94444143354454</v>
      </c>
      <c r="J23" t="s">
        <v>212</v>
      </c>
      <c r="K23" s="15">
        <v>1.3634085213032501</v>
      </c>
      <c r="L23">
        <f>C11/$I11</f>
        <v>0.44967259794595033</v>
      </c>
    </row>
    <row r="24" spans="1:12" x14ac:dyDescent="0.2">
      <c r="A24" t="s">
        <v>270</v>
      </c>
      <c r="B24" s="15">
        <f t="shared" ref="B24:G24" si="9">B9/B$14</f>
        <v>23.122986258765746</v>
      </c>
      <c r="C24" s="15">
        <f t="shared" si="9"/>
        <v>18.192358106649383</v>
      </c>
      <c r="D24" s="15">
        <f>D9/D$14</f>
        <v>17.179220458185068</v>
      </c>
      <c r="E24" s="15">
        <f t="shared" si="9"/>
        <v>23.693372447119007</v>
      </c>
      <c r="F24" s="15">
        <f t="shared" si="9"/>
        <v>34.059462744568087</v>
      </c>
      <c r="G24" s="15">
        <f t="shared" si="9"/>
        <v>21.067851175463648</v>
      </c>
      <c r="H24" s="14">
        <f t="shared" si="3"/>
        <v>22.885875198458493</v>
      </c>
      <c r="J24" t="s">
        <v>213</v>
      </c>
      <c r="K24" s="15">
        <v>-0.39560874295322401</v>
      </c>
      <c r="L24">
        <f>C12/$I12</f>
        <v>1.457525897060703</v>
      </c>
    </row>
    <row r="25" spans="1:12" x14ac:dyDescent="0.2">
      <c r="A25" t="s">
        <v>271</v>
      </c>
      <c r="B25" s="15">
        <f t="shared" ref="B25:G25" si="10">B10/B$14</f>
        <v>14.639686595400461</v>
      </c>
      <c r="C25" s="15">
        <f t="shared" si="10"/>
        <v>23.613350708188857</v>
      </c>
      <c r="D25" s="15">
        <f>D10/D$14</f>
        <v>18.117208348669958</v>
      </c>
      <c r="E25" s="15">
        <f t="shared" si="10"/>
        <v>19.78689040539183</v>
      </c>
      <c r="F25" s="15">
        <f t="shared" si="10"/>
        <v>26.978219291002159</v>
      </c>
      <c r="G25" s="15">
        <f t="shared" si="10"/>
        <v>38.997511933705823</v>
      </c>
      <c r="H25" s="14">
        <f t="shared" si="3"/>
        <v>23.688811213726513</v>
      </c>
      <c r="J25" t="s">
        <v>214</v>
      </c>
      <c r="K25" s="15">
        <v>1.1518220633502201</v>
      </c>
      <c r="L25">
        <f>C13/$I13</f>
        <v>0.48210466128496327</v>
      </c>
    </row>
    <row r="26" spans="1:12" x14ac:dyDescent="0.2">
      <c r="A26" t="s">
        <v>272</v>
      </c>
      <c r="B26" s="15">
        <f t="shared" ref="B26:G26" si="11">B11/B$14</f>
        <v>5.2446058156759925</v>
      </c>
      <c r="C26" s="15">
        <f t="shared" si="11"/>
        <v>4.3799799132012387</v>
      </c>
      <c r="D26" s="15">
        <f>D11/D$14</f>
        <v>2.4177641395457368</v>
      </c>
      <c r="E26" s="15">
        <f t="shared" si="11"/>
        <v>1.7426845524570882</v>
      </c>
      <c r="F26" s="15">
        <f t="shared" si="11"/>
        <v>0.2662975414509331</v>
      </c>
      <c r="G26" s="15">
        <f t="shared" si="11"/>
        <v>4.1406841071088767</v>
      </c>
      <c r="H26" s="14">
        <f t="shared" si="3"/>
        <v>3.0320026782399778</v>
      </c>
      <c r="J26" t="s">
        <v>215</v>
      </c>
      <c r="K26" s="15">
        <v>-11.112201825856401</v>
      </c>
      <c r="L26">
        <f>D2/$I2</f>
        <v>0.2794664429115421</v>
      </c>
    </row>
    <row r="27" spans="1:12" x14ac:dyDescent="0.2">
      <c r="A27" t="s">
        <v>273</v>
      </c>
      <c r="B27" s="15">
        <f t="shared" ref="B27:G27" si="12">B12/B$14</f>
        <v>-0.65687002588418619</v>
      </c>
      <c r="C27" s="15">
        <f t="shared" si="12"/>
        <v>-1.2709018027594623</v>
      </c>
      <c r="D27" s="15">
        <f>D12/D$14</f>
        <v>0.85526430425997757</v>
      </c>
      <c r="E27" s="15">
        <f t="shared" si="12"/>
        <v>1.0283600118850424</v>
      </c>
      <c r="F27" s="15">
        <f t="shared" si="12"/>
        <v>-1.1785264986166308</v>
      </c>
      <c r="G27" s="15">
        <f t="shared" si="12"/>
        <v>-0.40587506818832886</v>
      </c>
      <c r="H27" s="14">
        <f t="shared" si="3"/>
        <v>-0.27142484655059801</v>
      </c>
      <c r="J27" t="s">
        <v>216</v>
      </c>
      <c r="K27" s="15">
        <v>-0.57426836002207804</v>
      </c>
      <c r="L27">
        <f>D3/$I3</f>
        <v>-7.1654215157747517E-2</v>
      </c>
    </row>
    <row r="28" spans="1:12" x14ac:dyDescent="0.2">
      <c r="A28" t="s">
        <v>274</v>
      </c>
      <c r="B28" s="15">
        <f t="shared" ref="B28:G28" si="13">B13/B$14</f>
        <v>3.07280748646513</v>
      </c>
      <c r="C28" s="15">
        <f t="shared" si="13"/>
        <v>3.7002537553701167</v>
      </c>
      <c r="D28" s="15">
        <f>D13/D$14</f>
        <v>1.6316708779345461</v>
      </c>
      <c r="E28" s="15">
        <f t="shared" si="13"/>
        <v>0.97069380298852448</v>
      </c>
      <c r="F28" s="15">
        <f t="shared" si="13"/>
        <v>3.1648124932477386</v>
      </c>
      <c r="G28" s="15">
        <f t="shared" si="13"/>
        <v>1.7946828885950494</v>
      </c>
      <c r="H28" s="14">
        <f t="shared" si="3"/>
        <v>2.3891535507668511</v>
      </c>
      <c r="J28" t="s">
        <v>217</v>
      </c>
      <c r="K28" s="15">
        <v>11.6072420304343</v>
      </c>
      <c r="L28">
        <f>D4/$I4</f>
        <v>0.39766485557218023</v>
      </c>
    </row>
    <row r="29" spans="1:12" x14ac:dyDescent="0.2">
      <c r="J29" t="s">
        <v>218</v>
      </c>
      <c r="K29" s="15">
        <v>1.52269108280254</v>
      </c>
      <c r="L29">
        <f>D5/$I5</f>
        <v>0.37113629566039119</v>
      </c>
    </row>
    <row r="30" spans="1:12" x14ac:dyDescent="0.2">
      <c r="J30" t="s">
        <v>219</v>
      </c>
      <c r="K30" s="15">
        <v>0.872463483972163</v>
      </c>
      <c r="L30">
        <f>D6/$I6</f>
        <v>0.30382143203593587</v>
      </c>
    </row>
    <row r="31" spans="1:12" x14ac:dyDescent="0.2">
      <c r="J31" t="s">
        <v>220</v>
      </c>
      <c r="K31" s="15">
        <v>-0.165208940719141</v>
      </c>
      <c r="L31">
        <f>D7/$I7</f>
        <v>3.9381138329577091E-2</v>
      </c>
    </row>
    <row r="32" spans="1:12" x14ac:dyDescent="0.2">
      <c r="J32" t="s">
        <v>221</v>
      </c>
      <c r="K32" s="15">
        <v>-13.3651318991531</v>
      </c>
      <c r="L32">
        <f>D8/$I8</f>
        <v>0.33459303521338846</v>
      </c>
    </row>
    <row r="33" spans="10:12" x14ac:dyDescent="0.2">
      <c r="J33" t="s">
        <v>222</v>
      </c>
      <c r="K33" s="15">
        <v>6.8314606741572899</v>
      </c>
      <c r="L33">
        <f>D9/$I9</f>
        <v>0.29850117659548503</v>
      </c>
    </row>
    <row r="34" spans="10:12" x14ac:dyDescent="0.2">
      <c r="J34" t="s">
        <v>223</v>
      </c>
      <c r="K34" s="15">
        <v>7.2044594026083404</v>
      </c>
      <c r="L34">
        <f>D10/$I10</f>
        <v>0.30412920841015895</v>
      </c>
    </row>
    <row r="35" spans="10:12" x14ac:dyDescent="0.2">
      <c r="J35" t="s">
        <v>224</v>
      </c>
      <c r="K35" s="15">
        <v>0.96144412832335202</v>
      </c>
      <c r="L35">
        <f>D11/$I11</f>
        <v>0.31709870681296787</v>
      </c>
    </row>
    <row r="36" spans="10:12" x14ac:dyDescent="0.2">
      <c r="J36" t="s">
        <v>225</v>
      </c>
      <c r="K36" s="15">
        <v>0.340103002623659</v>
      </c>
      <c r="L36">
        <f>D12/$I12</f>
        <v>-1.2530282578984835</v>
      </c>
    </row>
    <row r="37" spans="10:12" x14ac:dyDescent="0.2">
      <c r="J37" t="s">
        <v>226</v>
      </c>
      <c r="K37" s="15">
        <v>0.64884756924268305</v>
      </c>
      <c r="L37">
        <f>D13/$I13</f>
        <v>0.27158052232951757</v>
      </c>
    </row>
    <row r="38" spans="10:12" x14ac:dyDescent="0.2">
      <c r="J38" t="s">
        <v>227</v>
      </c>
      <c r="K38" s="15">
        <v>-15.298758779948001</v>
      </c>
      <c r="L38">
        <f>E2/$I2</f>
        <v>0.38475630340382933</v>
      </c>
    </row>
    <row r="39" spans="10:12" x14ac:dyDescent="0.2">
      <c r="J39" t="s">
        <v>228</v>
      </c>
      <c r="K39" s="15">
        <v>6.7136203566965804</v>
      </c>
      <c r="L39">
        <f>E3/$I3</f>
        <v>0.8376905833845274</v>
      </c>
    </row>
    <row r="40" spans="10:12" x14ac:dyDescent="0.2">
      <c r="J40" t="s">
        <v>229</v>
      </c>
      <c r="K40" s="15">
        <v>8.7396210347029992</v>
      </c>
      <c r="L40">
        <f>E4/$I4</f>
        <v>0.29941997654637675</v>
      </c>
    </row>
    <row r="41" spans="10:12" x14ac:dyDescent="0.2">
      <c r="J41" t="s">
        <v>230</v>
      </c>
      <c r="K41" s="15">
        <v>1.0670582476749599</v>
      </c>
      <c r="L41">
        <f>E5/$I5</f>
        <v>0.26008167366887286</v>
      </c>
    </row>
    <row r="42" spans="10:12" x14ac:dyDescent="0.2">
      <c r="J42" t="s">
        <v>231</v>
      </c>
      <c r="K42" s="15">
        <v>0.30027121270825802</v>
      </c>
      <c r="L42">
        <f>E6/$I6</f>
        <v>0.10456463968995272</v>
      </c>
    </row>
    <row r="43" spans="10:12" x14ac:dyDescent="0.2">
      <c r="J43" t="s">
        <v>232</v>
      </c>
      <c r="K43" s="15">
        <v>-1.3520038628681601</v>
      </c>
      <c r="L43">
        <f>E7/$I7</f>
        <v>0.32227947781741839</v>
      </c>
    </row>
    <row r="44" spans="10:12" x14ac:dyDescent="0.2">
      <c r="J44" t="s">
        <v>233</v>
      </c>
      <c r="K44" s="15">
        <v>-12.6676456191874</v>
      </c>
      <c r="L44">
        <f>E8/$I8</f>
        <v>0.31713162494117053</v>
      </c>
    </row>
    <row r="45" spans="10:12" x14ac:dyDescent="0.2">
      <c r="J45" t="s">
        <v>234</v>
      </c>
      <c r="K45" s="15">
        <v>8.4071292456002702</v>
      </c>
      <c r="L45">
        <f>E9/$I9</f>
        <v>0.36735013071147671</v>
      </c>
    </row>
    <row r="46" spans="10:12" x14ac:dyDescent="0.2">
      <c r="J46" t="s">
        <v>235</v>
      </c>
      <c r="K46" s="15">
        <v>7.0209905904249803</v>
      </c>
      <c r="L46">
        <f>E10/$I10</f>
        <v>0.29638425191875639</v>
      </c>
    </row>
    <row r="47" spans="10:12" x14ac:dyDescent="0.2">
      <c r="J47" t="s">
        <v>236</v>
      </c>
      <c r="K47" s="15">
        <v>0.61835748792271605</v>
      </c>
      <c r="L47">
        <f>E11/$I11</f>
        <v>0.20394358235912288</v>
      </c>
    </row>
    <row r="48" spans="10:12" x14ac:dyDescent="0.2">
      <c r="J48" t="s">
        <v>237</v>
      </c>
      <c r="K48" s="15">
        <v>0.36489341271364001</v>
      </c>
      <c r="L48">
        <f>E12/$I12</f>
        <v>-1.344362601106299</v>
      </c>
    </row>
    <row r="49" spans="10:12" x14ac:dyDescent="0.2">
      <c r="J49" t="s">
        <v>238</v>
      </c>
      <c r="K49" s="15">
        <v>0.34443168771527399</v>
      </c>
      <c r="L49">
        <f>E13/$I13</f>
        <v>0.14416473466291904</v>
      </c>
    </row>
    <row r="50" spans="10:12" x14ac:dyDescent="0.2">
      <c r="J50" t="s">
        <v>239</v>
      </c>
      <c r="K50" s="15">
        <v>-14.635774218153999</v>
      </c>
      <c r="L50">
        <f>F2/$I2</f>
        <v>0.36808256582297344</v>
      </c>
    </row>
    <row r="51" spans="10:12" x14ac:dyDescent="0.2">
      <c r="J51" t="s">
        <v>240</v>
      </c>
      <c r="K51" s="15">
        <v>5.0820953870211101</v>
      </c>
      <c r="L51">
        <f>F3/$I3</f>
        <v>0.63411739469645634</v>
      </c>
    </row>
    <row r="52" spans="10:12" x14ac:dyDescent="0.2">
      <c r="J52" t="s">
        <v>241</v>
      </c>
      <c r="K52" s="15">
        <v>8.7797619047618998</v>
      </c>
      <c r="L52">
        <f>F4/$I4</f>
        <v>0.30079520532619025</v>
      </c>
    </row>
    <row r="53" spans="10:12" x14ac:dyDescent="0.2">
      <c r="J53" t="s">
        <v>242</v>
      </c>
      <c r="K53" s="15">
        <v>0.605823724838772</v>
      </c>
      <c r="L53">
        <f>F5/$I5</f>
        <v>0.14766171260818978</v>
      </c>
    </row>
    <row r="54" spans="10:12" x14ac:dyDescent="0.2">
      <c r="J54" t="s">
        <v>243</v>
      </c>
      <c r="K54" s="15">
        <v>1.0392385392385499</v>
      </c>
      <c r="L54">
        <f>F6/$I6</f>
        <v>0.36189817341222336</v>
      </c>
    </row>
    <row r="55" spans="10:12" x14ac:dyDescent="0.2">
      <c r="J55" t="s">
        <v>244</v>
      </c>
      <c r="K55" s="15">
        <v>-1.9225223493223</v>
      </c>
      <c r="L55">
        <f>F7/$I7</f>
        <v>0.45827494717174949</v>
      </c>
    </row>
    <row r="56" spans="10:12" x14ac:dyDescent="0.2">
      <c r="J56" t="s">
        <v>245</v>
      </c>
      <c r="K56" s="15">
        <v>-11.878859159070799</v>
      </c>
      <c r="L56">
        <f>F8/$I8</f>
        <v>0.29738453543864485</v>
      </c>
    </row>
    <row r="57" spans="10:12" x14ac:dyDescent="0.2">
      <c r="J57" t="s">
        <v>246</v>
      </c>
      <c r="K57" s="15">
        <v>8.5863641419196792</v>
      </c>
      <c r="L57">
        <f>F9/$I9</f>
        <v>0.37518181268846668</v>
      </c>
    </row>
    <row r="58" spans="10:12" x14ac:dyDescent="0.2">
      <c r="J58" t="s">
        <v>247</v>
      </c>
      <c r="K58" s="15">
        <v>6.8011881593772401</v>
      </c>
      <c r="L58">
        <f>F10/$I10</f>
        <v>0.28710550723779177</v>
      </c>
    </row>
    <row r="59" spans="10:12" x14ac:dyDescent="0.2">
      <c r="J59" t="s">
        <v>248</v>
      </c>
      <c r="K59" s="15">
        <v>6.7133403663577298E-2</v>
      </c>
      <c r="L59">
        <f>F11/$I11</f>
        <v>2.2141604341374466E-2</v>
      </c>
    </row>
    <row r="60" spans="10:12" x14ac:dyDescent="0.2">
      <c r="J60" t="s">
        <v>249</v>
      </c>
      <c r="K60" s="15">
        <v>-0.297105616254556</v>
      </c>
      <c r="L60">
        <f>F12/$I12</f>
        <v>1.0946146604863998</v>
      </c>
    </row>
    <row r="61" spans="10:12" x14ac:dyDescent="0.2">
      <c r="J61" t="s">
        <v>250</v>
      </c>
      <c r="K61" s="15">
        <v>0.79784677496874601</v>
      </c>
      <c r="L61">
        <f>F13/$I13</f>
        <v>0.33394537354564741</v>
      </c>
    </row>
    <row r="62" spans="10:12" x14ac:dyDescent="0.2">
      <c r="J62" t="s">
        <v>251</v>
      </c>
      <c r="K62" s="15">
        <v>-15.4873164218958</v>
      </c>
      <c r="L62">
        <f>G2/$I2</f>
        <v>0.38949843590868766</v>
      </c>
    </row>
    <row r="63" spans="10:12" x14ac:dyDescent="0.2">
      <c r="J63" t="s">
        <v>252</v>
      </c>
      <c r="K63" s="15">
        <v>5.2358384111938596</v>
      </c>
      <c r="L63">
        <f>G3/$I3</f>
        <v>0.65330064855472814</v>
      </c>
    </row>
    <row r="64" spans="10:12" x14ac:dyDescent="0.2">
      <c r="J64" t="s">
        <v>253</v>
      </c>
      <c r="K64" s="15">
        <v>8.7497319322324696</v>
      </c>
      <c r="L64">
        <f>G4/$I4</f>
        <v>0.2997663765434837</v>
      </c>
    </row>
    <row r="65" spans="10:12" x14ac:dyDescent="0.2">
      <c r="J65" t="s">
        <v>254</v>
      </c>
      <c r="K65" s="15">
        <v>1.6466180240583601</v>
      </c>
      <c r="L65">
        <f>G5/$I5</f>
        <v>0.40134188787122599</v>
      </c>
    </row>
    <row r="66" spans="10:12" x14ac:dyDescent="0.2">
      <c r="J66" t="s">
        <v>255</v>
      </c>
      <c r="K66" s="15">
        <v>1.51324085750315</v>
      </c>
      <c r="L66">
        <f>G6/$I6</f>
        <v>0.52696188756085938</v>
      </c>
    </row>
    <row r="67" spans="10:12" x14ac:dyDescent="0.2">
      <c r="J67" t="s">
        <v>256</v>
      </c>
      <c r="K67" s="15">
        <v>-3.1151457238413802</v>
      </c>
      <c r="L67">
        <f>G7/$I7</f>
        <v>0.74256262483967717</v>
      </c>
    </row>
    <row r="68" spans="10:12" x14ac:dyDescent="0.2">
      <c r="J68" t="s">
        <v>257</v>
      </c>
      <c r="K68" s="15">
        <v>-13.758753328730601</v>
      </c>
      <c r="L68">
        <f>G8/$I8</f>
        <v>0.34444725811527499</v>
      </c>
    </row>
    <row r="69" spans="10:12" x14ac:dyDescent="0.2">
      <c r="J69" t="s">
        <v>258</v>
      </c>
      <c r="K69" s="15">
        <v>5.9812442817932299</v>
      </c>
      <c r="L69">
        <f>G9/$I9</f>
        <v>0.26135090879968198</v>
      </c>
    </row>
    <row r="70" spans="10:12" x14ac:dyDescent="0.2">
      <c r="J70" t="s">
        <v>259</v>
      </c>
      <c r="K70" s="15">
        <v>11.071544189057899</v>
      </c>
      <c r="L70">
        <f>G10/$I10</f>
        <v>0.46737441103175659</v>
      </c>
    </row>
    <row r="71" spans="10:12" x14ac:dyDescent="0.2">
      <c r="J71" t="s">
        <v>260</v>
      </c>
      <c r="K71" s="15">
        <v>1.1755562032449201</v>
      </c>
      <c r="L71">
        <f>G11/$I11</f>
        <v>0.38771608339320762</v>
      </c>
    </row>
    <row r="72" spans="10:12" x14ac:dyDescent="0.2">
      <c r="J72" t="s">
        <v>261</v>
      </c>
      <c r="K72" s="15">
        <v>-0.11522949875169</v>
      </c>
      <c r="L72">
        <f>G12/$I12</f>
        <v>0.42453555824414679</v>
      </c>
    </row>
    <row r="73" spans="10:12" x14ac:dyDescent="0.2">
      <c r="J73" t="s">
        <v>262</v>
      </c>
      <c r="K73" s="15">
        <v>0.50951740049991401</v>
      </c>
      <c r="L73">
        <f>G13/$I13</f>
        <v>0.21326272659887149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zoomScale="69" workbookViewId="0">
      <selection activeCell="D19" sqref="D19"/>
    </sheetView>
  </sheetViews>
  <sheetFormatPr baseColWidth="10" defaultRowHeight="16" x14ac:dyDescent="0.2"/>
  <sheetData>
    <row r="1" spans="1:14" x14ac:dyDescent="0.2">
      <c r="B1" t="s">
        <v>279</v>
      </c>
      <c r="C1" t="s">
        <v>280</v>
      </c>
      <c r="F1" s="13">
        <v>2011</v>
      </c>
      <c r="G1" s="13">
        <v>2012</v>
      </c>
      <c r="H1" s="13">
        <v>2013</v>
      </c>
      <c r="I1" s="13">
        <v>2014</v>
      </c>
      <c r="J1" s="13">
        <v>2015</v>
      </c>
      <c r="K1" s="13">
        <v>2016</v>
      </c>
      <c r="L1" s="13"/>
      <c r="M1" t="s">
        <v>281</v>
      </c>
      <c r="N1" t="s">
        <v>282</v>
      </c>
    </row>
    <row r="2" spans="1:14" x14ac:dyDescent="0.2">
      <c r="A2" t="s">
        <v>191</v>
      </c>
      <c r="B2">
        <v>90.09</v>
      </c>
      <c r="C2">
        <v>94.67</v>
      </c>
      <c r="D2">
        <f>B2/C2</f>
        <v>0.95162142178092324</v>
      </c>
      <c r="F2">
        <v>0.95162142178092302</v>
      </c>
      <c r="G2">
        <v>0.9460219826305768</v>
      </c>
      <c r="H2">
        <v>0.93468555650176766</v>
      </c>
      <c r="I2">
        <v>0.89348636967241601</v>
      </c>
      <c r="J2">
        <v>0.89715411851159099</v>
      </c>
      <c r="K2">
        <v>0.88686514886164636</v>
      </c>
      <c r="M2">
        <f>AVERAGE(F2:K2)</f>
        <v>0.91830576632648686</v>
      </c>
      <c r="N2">
        <f>B2/M2</f>
        <v>98.104578348003258</v>
      </c>
    </row>
    <row r="3" spans="1:14" x14ac:dyDescent="0.2">
      <c r="A3" t="s">
        <v>192</v>
      </c>
      <c r="B3">
        <v>88.069999999999894</v>
      </c>
      <c r="C3">
        <v>94.523333333333298</v>
      </c>
      <c r="D3">
        <f t="shared" ref="D2:K66" si="0">B3/C3</f>
        <v>0.93172761575624985</v>
      </c>
      <c r="F3">
        <v>0.93172761575624985</v>
      </c>
      <c r="G3">
        <v>0.93912770356927833</v>
      </c>
      <c r="H3">
        <v>0.92905422836799023</v>
      </c>
      <c r="I3">
        <v>0.95032878098128482</v>
      </c>
      <c r="J3">
        <v>0.94263814438154392</v>
      </c>
      <c r="K3">
        <v>0.93393864539172888</v>
      </c>
      <c r="M3">
        <f t="shared" ref="M3:M25" si="1">AVERAGE(F3:K3)</f>
        <v>0.93780251974134599</v>
      </c>
      <c r="N3">
        <f t="shared" ref="N3:N66" si="2">B3/M3</f>
        <v>93.911029396988994</v>
      </c>
    </row>
    <row r="4" spans="1:14" x14ac:dyDescent="0.2">
      <c r="A4" t="s">
        <v>193</v>
      </c>
      <c r="B4">
        <v>96.67</v>
      </c>
      <c r="C4">
        <v>94.609166666666596</v>
      </c>
      <c r="D4">
        <f t="shared" si="0"/>
        <v>1.0217825968237757</v>
      </c>
      <c r="F4">
        <v>1.0217825968237757</v>
      </c>
      <c r="G4">
        <v>1.0231147369522005</v>
      </c>
      <c r="H4">
        <v>1.0345253620701498</v>
      </c>
      <c r="I4">
        <v>1.0319311035719403</v>
      </c>
      <c r="J4">
        <v>1.0252368827482576</v>
      </c>
      <c r="K4">
        <v>1.0164361595510123</v>
      </c>
      <c r="M4">
        <f t="shared" si="1"/>
        <v>1.025504473619556</v>
      </c>
      <c r="N4">
        <f t="shared" si="2"/>
        <v>94.265800380957543</v>
      </c>
    </row>
    <row r="5" spans="1:14" x14ac:dyDescent="0.2">
      <c r="A5" t="s">
        <v>194</v>
      </c>
      <c r="B5">
        <v>98.03</v>
      </c>
      <c r="C5">
        <v>94.704999999999998</v>
      </c>
      <c r="D5">
        <f t="shared" si="0"/>
        <v>1.0351090227548705</v>
      </c>
      <c r="F5">
        <v>1.0351090227548705</v>
      </c>
      <c r="G5">
        <v>1.0400222829587584</v>
      </c>
      <c r="H5">
        <v>1.0480838384876205</v>
      </c>
      <c r="I5">
        <v>1.041863594315029</v>
      </c>
      <c r="J5">
        <v>1.031689170570405</v>
      </c>
      <c r="K5">
        <v>1.0330608188794901</v>
      </c>
      <c r="M5">
        <f t="shared" si="1"/>
        <v>1.0383047879943623</v>
      </c>
      <c r="N5">
        <f t="shared" si="2"/>
        <v>94.413510496623346</v>
      </c>
    </row>
    <row r="6" spans="1:14" x14ac:dyDescent="0.2">
      <c r="A6" t="s">
        <v>195</v>
      </c>
      <c r="B6">
        <v>99.12</v>
      </c>
      <c r="C6">
        <v>94.875833333333304</v>
      </c>
      <c r="D6">
        <f t="shared" si="0"/>
        <v>1.0447339065972197</v>
      </c>
      <c r="F6">
        <v>1.0447339065972197</v>
      </c>
      <c r="G6">
        <v>1.0446670841160521</v>
      </c>
      <c r="H6">
        <v>1.0546995114284743</v>
      </c>
      <c r="I6">
        <v>1.0444210968690906</v>
      </c>
      <c r="J6">
        <v>1.0419932390133968</v>
      </c>
      <c r="K6">
        <v>1.0481508375691726</v>
      </c>
      <c r="M6">
        <f t="shared" si="1"/>
        <v>1.0464442792655675</v>
      </c>
      <c r="N6">
        <f t="shared" si="2"/>
        <v>94.720762456235136</v>
      </c>
    </row>
    <row r="7" spans="1:14" x14ac:dyDescent="0.2">
      <c r="A7" t="s">
        <v>196</v>
      </c>
      <c r="B7">
        <v>97.81</v>
      </c>
      <c r="C7">
        <v>94.923333333333304</v>
      </c>
      <c r="D7">
        <f t="shared" si="0"/>
        <v>1.0304105067247256</v>
      </c>
      <c r="F7">
        <v>1.0304105067247256</v>
      </c>
      <c r="G7">
        <v>1.0462985457953011</v>
      </c>
      <c r="H7">
        <v>1.0509462915601024</v>
      </c>
      <c r="I7">
        <v>1.0308029970483625</v>
      </c>
      <c r="J7">
        <v>1.0220630587763893</v>
      </c>
      <c r="K7">
        <v>1.0160421555446073</v>
      </c>
      <c r="M7">
        <f t="shared" si="1"/>
        <v>1.0327605925749148</v>
      </c>
      <c r="N7">
        <f t="shared" si="2"/>
        <v>94.707331692562647</v>
      </c>
    </row>
    <row r="8" spans="1:14" x14ac:dyDescent="0.2">
      <c r="A8" t="s">
        <v>197</v>
      </c>
      <c r="B8">
        <v>85.36</v>
      </c>
      <c r="C8">
        <v>94.804166666666603</v>
      </c>
      <c r="D8">
        <f t="shared" si="0"/>
        <v>0.90038236716037501</v>
      </c>
      <c r="F8">
        <v>0.90038236716037501</v>
      </c>
      <c r="G8">
        <v>0.91358323954635989</v>
      </c>
      <c r="H8">
        <v>0.90966390133383335</v>
      </c>
      <c r="I8">
        <v>0.90006558038641882</v>
      </c>
      <c r="J8">
        <v>0.90012764572887416</v>
      </c>
      <c r="K8">
        <v>0.87805857740585802</v>
      </c>
      <c r="M8">
        <f t="shared" si="1"/>
        <v>0.90031355192695328</v>
      </c>
      <c r="N8">
        <f t="shared" si="2"/>
        <v>94.811412998619019</v>
      </c>
    </row>
    <row r="9" spans="1:14" x14ac:dyDescent="0.2">
      <c r="A9" t="s">
        <v>198</v>
      </c>
      <c r="B9">
        <v>92.61</v>
      </c>
      <c r="C9">
        <v>94.8808333333333</v>
      </c>
      <c r="D9">
        <f t="shared" si="0"/>
        <v>0.97606646934312369</v>
      </c>
      <c r="F9">
        <v>0.97606646934312369</v>
      </c>
      <c r="G9">
        <v>0.96506002198353902</v>
      </c>
      <c r="H9">
        <v>0.97002261481695629</v>
      </c>
      <c r="I9">
        <v>0.97439987909421333</v>
      </c>
      <c r="J9">
        <v>0.97666624984369221</v>
      </c>
      <c r="K9">
        <v>0.93445598467278412</v>
      </c>
      <c r="M9">
        <f t="shared" si="1"/>
        <v>0.96611186995905152</v>
      </c>
      <c r="N9">
        <f t="shared" si="2"/>
        <v>95.858464096839285</v>
      </c>
    </row>
    <row r="10" spans="1:14" x14ac:dyDescent="0.2">
      <c r="A10" t="s">
        <v>199</v>
      </c>
      <c r="B10">
        <v>97.59</v>
      </c>
      <c r="C10">
        <v>94.921666666666596</v>
      </c>
      <c r="D10">
        <f t="shared" si="0"/>
        <v>1.0281108984601346</v>
      </c>
      <c r="F10">
        <v>1.0281108984601346</v>
      </c>
      <c r="G10">
        <v>1.0340627348670066</v>
      </c>
      <c r="H10">
        <v>1.0379837067209787</v>
      </c>
      <c r="I10">
        <v>1.0414395679954391</v>
      </c>
      <c r="J10">
        <v>1.0424220207944617</v>
      </c>
      <c r="K10">
        <v>1.0390847143938762</v>
      </c>
      <c r="M10">
        <f t="shared" si="1"/>
        <v>1.0371839405386496</v>
      </c>
      <c r="N10">
        <f t="shared" si="2"/>
        <v>94.091314168745953</v>
      </c>
    </row>
    <row r="11" spans="1:14" x14ac:dyDescent="0.2">
      <c r="A11" t="s">
        <v>200</v>
      </c>
      <c r="B11">
        <v>99.47</v>
      </c>
      <c r="C11">
        <v>95.056666666666601</v>
      </c>
      <c r="D11">
        <f t="shared" si="0"/>
        <v>1.0464284461899926</v>
      </c>
      <c r="F11">
        <v>1.0464284461899926</v>
      </c>
      <c r="G11">
        <v>1.0466783412841507</v>
      </c>
      <c r="H11">
        <v>1.0463650228774783</v>
      </c>
      <c r="I11">
        <v>1.046799742002497</v>
      </c>
      <c r="J11">
        <v>1.0429480558424717</v>
      </c>
      <c r="K11">
        <v>1.0514766512410609</v>
      </c>
      <c r="M11">
        <f t="shared" si="1"/>
        <v>1.0467827099062752</v>
      </c>
      <c r="N11">
        <f t="shared" si="2"/>
        <v>95.024496544183606</v>
      </c>
    </row>
    <row r="12" spans="1:14" x14ac:dyDescent="0.2">
      <c r="A12" t="s">
        <v>201</v>
      </c>
      <c r="B12">
        <v>99.23</v>
      </c>
      <c r="C12">
        <v>95.188333333333304</v>
      </c>
      <c r="D12">
        <f t="shared" si="0"/>
        <v>1.0424596851855097</v>
      </c>
      <c r="F12">
        <v>1.0424596851855097</v>
      </c>
      <c r="G12">
        <v>1.0412082468187032</v>
      </c>
      <c r="H12">
        <v>1.0476601141407738</v>
      </c>
      <c r="I12">
        <v>1.0495117440819373</v>
      </c>
      <c r="J12">
        <v>1.0402739931501712</v>
      </c>
      <c r="K12">
        <v>1.0502738769362809</v>
      </c>
      <c r="M12">
        <f t="shared" si="1"/>
        <v>1.0452312767188958</v>
      </c>
      <c r="N12">
        <f t="shared" si="2"/>
        <v>94.935926823290885</v>
      </c>
    </row>
    <row r="13" spans="1:14" x14ac:dyDescent="0.2">
      <c r="A13" t="s">
        <v>202</v>
      </c>
      <c r="B13">
        <v>100.35</v>
      </c>
      <c r="C13">
        <v>95.366666666666603</v>
      </c>
      <c r="D13">
        <f t="shared" si="0"/>
        <v>1.0522544564837475</v>
      </c>
      <c r="F13">
        <v>1.0522544564837475</v>
      </c>
      <c r="G13">
        <v>1.0518236807461652</v>
      </c>
      <c r="H13">
        <v>1.0526244714342392</v>
      </c>
      <c r="I13">
        <v>1.0522900954833534</v>
      </c>
      <c r="J13">
        <v>1.048591261739489</v>
      </c>
      <c r="K13">
        <v>1.0559006211180135</v>
      </c>
      <c r="M13">
        <f t="shared" si="1"/>
        <v>1.0522474311675012</v>
      </c>
      <c r="N13">
        <f t="shared" si="2"/>
        <v>95.36730338097243</v>
      </c>
    </row>
    <row r="14" spans="1:14" x14ac:dyDescent="0.2">
      <c r="A14" t="s">
        <v>203</v>
      </c>
      <c r="B14">
        <v>90.23</v>
      </c>
      <c r="C14">
        <v>95.378333333333302</v>
      </c>
      <c r="D14">
        <f t="shared" si="0"/>
        <v>0.9460219826305768</v>
      </c>
      <c r="M14">
        <v>0.91830576632648686</v>
      </c>
      <c r="N14">
        <f t="shared" si="2"/>
        <v>98.257033015210723</v>
      </c>
    </row>
    <row r="15" spans="1:14" x14ac:dyDescent="0.2">
      <c r="A15" t="s">
        <v>204</v>
      </c>
      <c r="B15">
        <v>89.7</v>
      </c>
      <c r="C15">
        <v>95.514166666666696</v>
      </c>
      <c r="D15">
        <f t="shared" si="0"/>
        <v>0.93912770356927833</v>
      </c>
      <c r="F15" s="13"/>
      <c r="G15" s="13"/>
      <c r="H15" s="13"/>
      <c r="I15" s="13"/>
      <c r="J15" s="13"/>
      <c r="K15" s="13"/>
      <c r="L15" s="13"/>
      <c r="M15">
        <v>0.93780251974134599</v>
      </c>
      <c r="N15">
        <f t="shared" si="2"/>
        <v>95.649135198250519</v>
      </c>
    </row>
    <row r="16" spans="1:14" x14ac:dyDescent="0.2">
      <c r="A16" t="s">
        <v>205</v>
      </c>
      <c r="B16">
        <v>97.819999999999894</v>
      </c>
      <c r="C16">
        <v>95.61</v>
      </c>
      <c r="D16">
        <f t="shared" si="0"/>
        <v>1.0231147369522005</v>
      </c>
      <c r="M16">
        <v>1.025504473619556</v>
      </c>
      <c r="N16">
        <f t="shared" si="2"/>
        <v>95.387199682065344</v>
      </c>
    </row>
    <row r="17" spans="1:14" x14ac:dyDescent="0.2">
      <c r="A17" t="s">
        <v>206</v>
      </c>
      <c r="B17">
        <v>99.569999999999894</v>
      </c>
      <c r="C17">
        <v>95.738333333333301</v>
      </c>
      <c r="D17">
        <f t="shared" si="0"/>
        <v>1.0400222829587584</v>
      </c>
      <c r="M17">
        <v>1.0383047879943623</v>
      </c>
      <c r="N17">
        <f t="shared" si="2"/>
        <v>95.896697339067387</v>
      </c>
    </row>
    <row r="18" spans="1:14" x14ac:dyDescent="0.2">
      <c r="A18" t="s">
        <v>207</v>
      </c>
      <c r="B18">
        <v>100.1</v>
      </c>
      <c r="C18">
        <v>95.819999999999894</v>
      </c>
      <c r="D18">
        <f t="shared" si="0"/>
        <v>1.0446670841160521</v>
      </c>
      <c r="M18">
        <v>1.0464442792655675</v>
      </c>
      <c r="N18">
        <f t="shared" si="2"/>
        <v>95.65726716978547</v>
      </c>
    </row>
    <row r="19" spans="1:14" x14ac:dyDescent="0.2">
      <c r="A19" t="s">
        <v>208</v>
      </c>
      <c r="B19">
        <v>100.49</v>
      </c>
      <c r="C19">
        <v>96.043333333333294</v>
      </c>
      <c r="D19">
        <f t="shared" si="0"/>
        <v>1.0462985457953011</v>
      </c>
      <c r="M19">
        <v>1.0327605925749148</v>
      </c>
      <c r="N19">
        <f t="shared" si="2"/>
        <v>97.302318390610566</v>
      </c>
    </row>
    <row r="20" spans="1:14" x14ac:dyDescent="0.2">
      <c r="A20" t="s">
        <v>209</v>
      </c>
      <c r="B20">
        <v>87.94</v>
      </c>
      <c r="C20">
        <v>96.258333333333297</v>
      </c>
      <c r="D20">
        <f t="shared" si="0"/>
        <v>0.91358323954635989</v>
      </c>
      <c r="M20">
        <v>0.90031355192695328</v>
      </c>
      <c r="N20">
        <f t="shared" si="2"/>
        <v>97.677081292157411</v>
      </c>
    </row>
    <row r="21" spans="1:14" x14ac:dyDescent="0.2">
      <c r="A21" t="s">
        <v>210</v>
      </c>
      <c r="B21">
        <v>92.92</v>
      </c>
      <c r="C21">
        <v>96.284166666666593</v>
      </c>
      <c r="D21">
        <f t="shared" si="0"/>
        <v>0.96506002198353902</v>
      </c>
      <c r="M21">
        <v>0.96611186995905152</v>
      </c>
      <c r="N21">
        <f t="shared" si="2"/>
        <v>96.179337910358555</v>
      </c>
    </row>
    <row r="22" spans="1:14" x14ac:dyDescent="0.2">
      <c r="A22" t="s">
        <v>211</v>
      </c>
      <c r="B22">
        <v>99.75</v>
      </c>
      <c r="C22">
        <v>96.4641666666666</v>
      </c>
      <c r="D22">
        <f t="shared" si="0"/>
        <v>1.0340627348670066</v>
      </c>
      <c r="M22">
        <v>1.0371839405386496</v>
      </c>
      <c r="N22">
        <f t="shared" si="2"/>
        <v>96.173876302207276</v>
      </c>
    </row>
    <row r="23" spans="1:14" x14ac:dyDescent="0.2">
      <c r="A23" t="s">
        <v>212</v>
      </c>
      <c r="B23">
        <v>101.11</v>
      </c>
      <c r="C23">
        <v>96.600833333333298</v>
      </c>
      <c r="D23">
        <f t="shared" si="0"/>
        <v>1.0466783412841507</v>
      </c>
      <c r="M23">
        <v>1.0467827099062752</v>
      </c>
      <c r="N23">
        <f t="shared" si="2"/>
        <v>96.591201825499198</v>
      </c>
    </row>
    <row r="24" spans="1:14" x14ac:dyDescent="0.2">
      <c r="A24" t="s">
        <v>213</v>
      </c>
      <c r="B24">
        <v>100.71</v>
      </c>
      <c r="C24">
        <v>96.724166666666605</v>
      </c>
      <c r="D24">
        <f t="shared" si="0"/>
        <v>1.0412082468187032</v>
      </c>
      <c r="M24">
        <v>1.0452312767188958</v>
      </c>
      <c r="N24">
        <f t="shared" si="2"/>
        <v>96.351881390442657</v>
      </c>
    </row>
    <row r="25" spans="1:14" x14ac:dyDescent="0.2">
      <c r="A25" t="s">
        <v>214</v>
      </c>
      <c r="B25">
        <v>101.87</v>
      </c>
      <c r="C25">
        <v>96.850833333333298</v>
      </c>
      <c r="D25">
        <f t="shared" si="0"/>
        <v>1.0518236807461652</v>
      </c>
      <c r="M25">
        <v>1.0522474311675012</v>
      </c>
      <c r="N25">
        <f t="shared" si="2"/>
        <v>96.811830547281147</v>
      </c>
    </row>
    <row r="26" spans="1:14" x14ac:dyDescent="0.2">
      <c r="A26" t="s">
        <v>215</v>
      </c>
      <c r="B26">
        <v>90.55</v>
      </c>
      <c r="C26">
        <v>96.877499999999998</v>
      </c>
      <c r="D26">
        <f t="shared" si="0"/>
        <v>0.93468555650176766</v>
      </c>
      <c r="M26">
        <v>0.91830576632648686</v>
      </c>
      <c r="N26">
        <f t="shared" si="2"/>
        <v>98.605500825970637</v>
      </c>
    </row>
    <row r="27" spans="1:14" x14ac:dyDescent="0.2">
      <c r="A27" t="s">
        <v>216</v>
      </c>
      <c r="B27">
        <v>90.03</v>
      </c>
      <c r="C27">
        <v>96.904999999999902</v>
      </c>
      <c r="D27">
        <f t="shared" si="0"/>
        <v>0.92905422836799023</v>
      </c>
      <c r="M27">
        <v>0.93780251974134599</v>
      </c>
      <c r="N27">
        <f t="shared" si="2"/>
        <v>96.001021648812639</v>
      </c>
    </row>
    <row r="28" spans="1:14" x14ac:dyDescent="0.2">
      <c r="A28" t="s">
        <v>217</v>
      </c>
      <c r="B28">
        <v>100.48</v>
      </c>
      <c r="C28">
        <v>97.126666666666594</v>
      </c>
      <c r="D28">
        <f t="shared" si="0"/>
        <v>1.0345253620701498</v>
      </c>
      <c r="M28">
        <v>1.025504473619556</v>
      </c>
      <c r="N28">
        <f t="shared" si="2"/>
        <v>97.981045022019387</v>
      </c>
    </row>
    <row r="29" spans="1:14" x14ac:dyDescent="0.2">
      <c r="A29" t="s">
        <v>218</v>
      </c>
      <c r="B29">
        <v>102.01</v>
      </c>
      <c r="C29">
        <v>97.329999999999899</v>
      </c>
      <c r="D29">
        <f t="shared" si="0"/>
        <v>1.0480838384876205</v>
      </c>
      <c r="M29">
        <v>1.0383047879943623</v>
      </c>
      <c r="N29">
        <f t="shared" si="2"/>
        <v>98.246681686836141</v>
      </c>
    </row>
    <row r="30" spans="1:14" x14ac:dyDescent="0.2">
      <c r="A30" t="s">
        <v>219</v>
      </c>
      <c r="B30">
        <v>102.9</v>
      </c>
      <c r="C30">
        <v>97.563333333333304</v>
      </c>
      <c r="D30">
        <f t="shared" si="0"/>
        <v>1.0546995114284743</v>
      </c>
      <c r="M30">
        <v>1.0464442792655675</v>
      </c>
      <c r="N30">
        <f t="shared" si="2"/>
        <v>98.332994922786483</v>
      </c>
    </row>
    <row r="31" spans="1:14" x14ac:dyDescent="0.2">
      <c r="A31" t="s">
        <v>220</v>
      </c>
      <c r="B31">
        <v>102.73</v>
      </c>
      <c r="C31">
        <v>97.75</v>
      </c>
      <c r="D31">
        <f t="shared" si="0"/>
        <v>1.0509462915601024</v>
      </c>
      <c r="M31">
        <v>1.0327605925749148</v>
      </c>
      <c r="N31">
        <f t="shared" si="2"/>
        <v>99.471262496441668</v>
      </c>
    </row>
    <row r="32" spans="1:14" x14ac:dyDescent="0.2">
      <c r="A32" t="s">
        <v>221</v>
      </c>
      <c r="B32">
        <v>89</v>
      </c>
      <c r="C32">
        <v>97.838333333333296</v>
      </c>
      <c r="D32">
        <f t="shared" si="0"/>
        <v>0.90966390133383335</v>
      </c>
      <c r="M32">
        <v>0.90031355192695328</v>
      </c>
      <c r="N32">
        <f t="shared" si="2"/>
        <v>98.854448885626681</v>
      </c>
    </row>
    <row r="33" spans="1:14" x14ac:dyDescent="0.2">
      <c r="A33" t="s">
        <v>222</v>
      </c>
      <c r="B33">
        <v>95.08</v>
      </c>
      <c r="C33">
        <v>98.018333333333302</v>
      </c>
      <c r="D33">
        <f t="shared" si="0"/>
        <v>0.97002261481695629</v>
      </c>
      <c r="M33">
        <v>0.96611186995905152</v>
      </c>
      <c r="N33">
        <f t="shared" si="2"/>
        <v>98.415103836815447</v>
      </c>
    </row>
    <row r="34" spans="1:14" x14ac:dyDescent="0.2">
      <c r="A34" t="s">
        <v>223</v>
      </c>
      <c r="B34">
        <v>101.93</v>
      </c>
      <c r="C34">
        <v>98.199999999999903</v>
      </c>
      <c r="D34">
        <f t="shared" si="0"/>
        <v>1.0379837067209787</v>
      </c>
      <c r="M34">
        <v>1.0371839405386496</v>
      </c>
      <c r="N34">
        <f t="shared" si="2"/>
        <v>98.275721418385857</v>
      </c>
    </row>
    <row r="35" spans="1:14" x14ac:dyDescent="0.2">
      <c r="A35" t="s">
        <v>224</v>
      </c>
      <c r="B35">
        <v>102.91</v>
      </c>
      <c r="C35">
        <v>98.35</v>
      </c>
      <c r="D35">
        <f t="shared" si="0"/>
        <v>1.0463650228774783</v>
      </c>
      <c r="M35">
        <v>1.0467827099062752</v>
      </c>
      <c r="N35">
        <f t="shared" si="2"/>
        <v>98.310756402552883</v>
      </c>
    </row>
    <row r="36" spans="1:14" x14ac:dyDescent="0.2">
      <c r="A36" t="s">
        <v>225</v>
      </c>
      <c r="B36">
        <v>103.26</v>
      </c>
      <c r="C36">
        <v>98.5625</v>
      </c>
      <c r="D36">
        <f t="shared" si="0"/>
        <v>1.0476601141407738</v>
      </c>
      <c r="M36">
        <v>1.0452312767188958</v>
      </c>
      <c r="N36">
        <f t="shared" si="2"/>
        <v>98.791532840602812</v>
      </c>
    </row>
    <row r="37" spans="1:14" x14ac:dyDescent="0.2">
      <c r="A37" t="s">
        <v>226</v>
      </c>
      <c r="B37">
        <v>103.93</v>
      </c>
      <c r="C37">
        <v>98.734166666666596</v>
      </c>
      <c r="D37">
        <f t="shared" si="0"/>
        <v>1.0526244714342392</v>
      </c>
      <c r="M37">
        <v>1.0522474311675012</v>
      </c>
      <c r="N37">
        <f t="shared" si="2"/>
        <v>98.769544996357411</v>
      </c>
    </row>
    <row r="38" spans="1:14" x14ac:dyDescent="0.2">
      <c r="A38" t="s">
        <v>227</v>
      </c>
      <c r="B38">
        <v>88.03</v>
      </c>
      <c r="C38">
        <v>98.524166666666602</v>
      </c>
      <c r="D38">
        <f t="shared" si="0"/>
        <v>0.89348636967241601</v>
      </c>
      <c r="M38">
        <v>0.91830576632648686</v>
      </c>
      <c r="N38">
        <f t="shared" si="2"/>
        <v>95.861316816236283</v>
      </c>
    </row>
    <row r="39" spans="1:14" x14ac:dyDescent="0.2">
      <c r="A39" t="s">
        <v>228</v>
      </c>
      <c r="B39">
        <v>93.94</v>
      </c>
      <c r="C39">
        <v>98.85</v>
      </c>
      <c r="D39">
        <f t="shared" si="0"/>
        <v>0.95032878098128482</v>
      </c>
      <c r="M39">
        <v>0.93780251974134599</v>
      </c>
      <c r="N39">
        <f t="shared" si="2"/>
        <v>100.17034292668509</v>
      </c>
    </row>
    <row r="40" spans="1:14" x14ac:dyDescent="0.2">
      <c r="A40" t="s">
        <v>229</v>
      </c>
      <c r="B40">
        <v>102.15</v>
      </c>
      <c r="C40">
        <v>98.989166666666605</v>
      </c>
      <c r="D40">
        <f t="shared" si="0"/>
        <v>1.0319311035719403</v>
      </c>
      <c r="M40">
        <v>1.025504473619556</v>
      </c>
      <c r="N40">
        <f t="shared" si="2"/>
        <v>99.609511833193466</v>
      </c>
    </row>
    <row r="41" spans="1:14" x14ac:dyDescent="0.2">
      <c r="A41" t="s">
        <v>230</v>
      </c>
      <c r="B41">
        <v>103.24</v>
      </c>
      <c r="C41">
        <v>99.091666666666598</v>
      </c>
      <c r="D41">
        <f t="shared" si="0"/>
        <v>1.041863594315029</v>
      </c>
      <c r="M41">
        <v>1.0383047879943623</v>
      </c>
      <c r="N41">
        <f t="shared" si="2"/>
        <v>99.431304944112952</v>
      </c>
    </row>
    <row r="42" spans="1:14" x14ac:dyDescent="0.2">
      <c r="A42" t="s">
        <v>231</v>
      </c>
      <c r="B42">
        <v>103.55</v>
      </c>
      <c r="C42">
        <v>99.1458333333333</v>
      </c>
      <c r="D42">
        <f t="shared" si="0"/>
        <v>1.0444210968690906</v>
      </c>
      <c r="M42">
        <v>1.0464442792655675</v>
      </c>
      <c r="N42">
        <f t="shared" si="2"/>
        <v>98.954146008304562</v>
      </c>
    </row>
    <row r="43" spans="1:14" x14ac:dyDescent="0.2">
      <c r="A43" t="s">
        <v>232</v>
      </c>
      <c r="B43">
        <v>102.15</v>
      </c>
      <c r="C43">
        <v>99.097499999999897</v>
      </c>
      <c r="D43">
        <f t="shared" si="0"/>
        <v>1.0308029970483625</v>
      </c>
      <c r="M43">
        <v>1.0327605925749148</v>
      </c>
      <c r="N43">
        <f t="shared" si="2"/>
        <v>98.909660897610408</v>
      </c>
    </row>
    <row r="44" spans="1:14" x14ac:dyDescent="0.2">
      <c r="A44" t="s">
        <v>233</v>
      </c>
      <c r="B44">
        <v>89.209999999999894</v>
      </c>
      <c r="C44">
        <v>99.114999999999995</v>
      </c>
      <c r="D44">
        <f t="shared" si="0"/>
        <v>0.90006558038641882</v>
      </c>
      <c r="M44">
        <v>0.90031355192695328</v>
      </c>
      <c r="N44">
        <f t="shared" si="2"/>
        <v>99.087700956030844</v>
      </c>
    </row>
    <row r="45" spans="1:14" x14ac:dyDescent="0.2">
      <c r="A45" t="s">
        <v>234</v>
      </c>
      <c r="B45">
        <v>96.709999999999894</v>
      </c>
      <c r="C45">
        <v>99.250833333333304</v>
      </c>
      <c r="D45">
        <f t="shared" si="0"/>
        <v>0.97439987909421333</v>
      </c>
      <c r="M45">
        <v>0.96611186995905152</v>
      </c>
      <c r="N45">
        <f t="shared" si="2"/>
        <v>100.10227904983606</v>
      </c>
    </row>
    <row r="46" spans="1:14" x14ac:dyDescent="0.2">
      <c r="A46" t="s">
        <v>235</v>
      </c>
      <c r="B46">
        <v>103.5</v>
      </c>
      <c r="C46">
        <v>99.381666666666604</v>
      </c>
      <c r="D46">
        <f t="shared" si="0"/>
        <v>1.0414395679954391</v>
      </c>
      <c r="M46">
        <v>1.0371839405386496</v>
      </c>
      <c r="N46">
        <f t="shared" si="2"/>
        <v>99.789435561688762</v>
      </c>
    </row>
    <row r="47" spans="1:14" x14ac:dyDescent="0.2">
      <c r="A47" t="s">
        <v>236</v>
      </c>
      <c r="B47">
        <v>104.14</v>
      </c>
      <c r="C47">
        <v>99.484166666666596</v>
      </c>
      <c r="D47">
        <f t="shared" si="0"/>
        <v>1.046799742002497</v>
      </c>
      <c r="M47">
        <v>1.0467827099062752</v>
      </c>
      <c r="N47">
        <f t="shared" si="2"/>
        <v>99.485785363539563</v>
      </c>
    </row>
    <row r="48" spans="1:14" x14ac:dyDescent="0.2">
      <c r="A48" t="s">
        <v>237</v>
      </c>
      <c r="B48">
        <v>104.52</v>
      </c>
      <c r="C48">
        <v>99.5891666666666</v>
      </c>
      <c r="D48">
        <f t="shared" si="0"/>
        <v>1.0495117440819373</v>
      </c>
      <c r="M48">
        <v>1.0452312767188958</v>
      </c>
      <c r="N48">
        <f t="shared" si="2"/>
        <v>99.99700767479959</v>
      </c>
    </row>
    <row r="49" spans="1:14" x14ac:dyDescent="0.2">
      <c r="A49" t="s">
        <v>238</v>
      </c>
      <c r="B49">
        <v>104.88</v>
      </c>
      <c r="C49">
        <v>99.668333333333294</v>
      </c>
      <c r="D49">
        <f t="shared" si="0"/>
        <v>1.0522900954833534</v>
      </c>
      <c r="M49">
        <v>1.0522474311675012</v>
      </c>
      <c r="N49">
        <f t="shared" si="2"/>
        <v>99.672374475300344</v>
      </c>
    </row>
    <row r="50" spans="1:14" x14ac:dyDescent="0.2">
      <c r="A50" t="s">
        <v>239</v>
      </c>
      <c r="B50">
        <v>89.53</v>
      </c>
      <c r="C50">
        <v>99.793333333333294</v>
      </c>
      <c r="D50">
        <f t="shared" si="0"/>
        <v>0.89715411851159099</v>
      </c>
      <c r="M50">
        <v>0.91830576632648686</v>
      </c>
      <c r="N50">
        <f t="shared" si="2"/>
        <v>97.494759679173399</v>
      </c>
    </row>
    <row r="51" spans="1:14" x14ac:dyDescent="0.2">
      <c r="A51" t="s">
        <v>240</v>
      </c>
      <c r="B51">
        <v>94.08</v>
      </c>
      <c r="C51">
        <v>99.805000000000007</v>
      </c>
      <c r="D51">
        <f t="shared" si="0"/>
        <v>0.94263814438154392</v>
      </c>
      <c r="M51">
        <v>0.93780251974134599</v>
      </c>
      <c r="N51">
        <f t="shared" si="2"/>
        <v>100.31962808752964</v>
      </c>
    </row>
    <row r="52" spans="1:14" x14ac:dyDescent="0.2">
      <c r="A52" t="s">
        <v>241</v>
      </c>
      <c r="B52">
        <v>102.34</v>
      </c>
      <c r="C52">
        <v>99.820833333333297</v>
      </c>
      <c r="D52">
        <f t="shared" si="0"/>
        <v>1.0252368827482576</v>
      </c>
      <c r="M52">
        <v>1.025504473619556</v>
      </c>
      <c r="N52">
        <f t="shared" si="2"/>
        <v>99.794786500333032</v>
      </c>
    </row>
    <row r="53" spans="1:14" x14ac:dyDescent="0.2">
      <c r="A53" t="s">
        <v>242</v>
      </c>
      <c r="B53">
        <v>102.96</v>
      </c>
      <c r="C53">
        <v>99.797499999999999</v>
      </c>
      <c r="D53">
        <f t="shared" si="0"/>
        <v>1.031689170570405</v>
      </c>
      <c r="M53">
        <v>1.0383047879943623</v>
      </c>
      <c r="N53">
        <f t="shared" si="2"/>
        <v>99.161634609123112</v>
      </c>
    </row>
    <row r="54" spans="1:14" x14ac:dyDescent="0.2">
      <c r="A54" t="s">
        <v>243</v>
      </c>
      <c r="B54">
        <v>104.03</v>
      </c>
      <c r="C54">
        <v>99.837500000000006</v>
      </c>
      <c r="D54">
        <f t="shared" si="0"/>
        <v>1.0419932390133968</v>
      </c>
      <c r="M54">
        <v>1.0464442792655675</v>
      </c>
      <c r="N54">
        <f t="shared" si="2"/>
        <v>99.412842194533312</v>
      </c>
    </row>
    <row r="55" spans="1:14" x14ac:dyDescent="0.2">
      <c r="A55" t="s">
        <v>244</v>
      </c>
      <c r="B55">
        <v>102.03</v>
      </c>
      <c r="C55">
        <v>99.827500000000001</v>
      </c>
      <c r="D55">
        <f t="shared" si="0"/>
        <v>1.0220630587763893</v>
      </c>
      <c r="M55">
        <v>1.0327605925749148</v>
      </c>
      <c r="N55">
        <f t="shared" si="2"/>
        <v>98.793467463369453</v>
      </c>
    </row>
    <row r="56" spans="1:14" x14ac:dyDescent="0.2">
      <c r="A56" t="s">
        <v>245</v>
      </c>
      <c r="B56">
        <v>89.91</v>
      </c>
      <c r="C56">
        <v>99.885833333333295</v>
      </c>
      <c r="D56">
        <f t="shared" si="0"/>
        <v>0.90012764572887416</v>
      </c>
      <c r="M56">
        <v>0.90031355192695328</v>
      </c>
      <c r="N56">
        <f t="shared" si="2"/>
        <v>99.865207857378579</v>
      </c>
    </row>
    <row r="57" spans="1:14" x14ac:dyDescent="0.2">
      <c r="A57" t="s">
        <v>246</v>
      </c>
      <c r="B57">
        <v>97.63</v>
      </c>
      <c r="C57">
        <v>99.962499999999906</v>
      </c>
      <c r="D57">
        <f t="shared" si="0"/>
        <v>0.97666624984369221</v>
      </c>
      <c r="M57">
        <v>0.96611186995905152</v>
      </c>
      <c r="N57">
        <f t="shared" si="2"/>
        <v>101.05454972221594</v>
      </c>
    </row>
    <row r="58" spans="1:14" x14ac:dyDescent="0.2">
      <c r="A58" t="s">
        <v>247</v>
      </c>
      <c r="B58">
        <v>104.27</v>
      </c>
      <c r="C58">
        <v>100.026666666666</v>
      </c>
      <c r="D58">
        <f t="shared" si="0"/>
        <v>1.0424220207944617</v>
      </c>
      <c r="M58">
        <v>1.0371839405386496</v>
      </c>
      <c r="N58">
        <f t="shared" si="2"/>
        <v>100.53183039630228</v>
      </c>
    </row>
    <row r="59" spans="1:14" x14ac:dyDescent="0.2">
      <c r="A59" t="s">
        <v>248</v>
      </c>
      <c r="B59">
        <v>104.34</v>
      </c>
      <c r="C59">
        <v>100.043333333333</v>
      </c>
      <c r="D59">
        <f t="shared" si="0"/>
        <v>1.0429480558424717</v>
      </c>
      <c r="M59">
        <v>1.0467827099062752</v>
      </c>
      <c r="N59">
        <f t="shared" si="2"/>
        <v>99.676846983212201</v>
      </c>
    </row>
    <row r="60" spans="1:14" x14ac:dyDescent="0.2">
      <c r="A60" t="s">
        <v>249</v>
      </c>
      <c r="B60">
        <v>104.03</v>
      </c>
      <c r="C60">
        <v>100.0025</v>
      </c>
      <c r="D60">
        <f t="shared" si="0"/>
        <v>1.0402739931501712</v>
      </c>
      <c r="M60">
        <v>1.0452312767188958</v>
      </c>
      <c r="N60">
        <f t="shared" si="2"/>
        <v>99.528211905945284</v>
      </c>
    </row>
    <row r="61" spans="1:14" x14ac:dyDescent="0.2">
      <c r="A61" t="s">
        <v>250</v>
      </c>
      <c r="B61">
        <v>104.86</v>
      </c>
      <c r="C61">
        <v>100.00083333333301</v>
      </c>
      <c r="D61">
        <f t="shared" si="0"/>
        <v>1.048591261739489</v>
      </c>
      <c r="M61">
        <v>1.0522474311675012</v>
      </c>
      <c r="N61">
        <f t="shared" si="2"/>
        <v>99.653367538901549</v>
      </c>
    </row>
    <row r="62" spans="1:14" x14ac:dyDescent="0.2">
      <c r="A62" t="s">
        <v>251</v>
      </c>
      <c r="B62">
        <v>88.62</v>
      </c>
      <c r="C62">
        <v>99.924999999999997</v>
      </c>
      <c r="D62">
        <f t="shared" si="0"/>
        <v>0.88686514886164636</v>
      </c>
      <c r="M62">
        <v>0.91830576632648686</v>
      </c>
      <c r="N62">
        <f t="shared" si="2"/>
        <v>96.503804342324884</v>
      </c>
    </row>
    <row r="63" spans="1:14" x14ac:dyDescent="0.2">
      <c r="A63" t="s">
        <v>252</v>
      </c>
      <c r="B63">
        <v>93.26</v>
      </c>
      <c r="C63">
        <v>99.856666666666598</v>
      </c>
      <c r="D63">
        <f t="shared" si="0"/>
        <v>0.93393864539172888</v>
      </c>
      <c r="M63">
        <v>0.93780251974134599</v>
      </c>
      <c r="N63">
        <f t="shared" si="2"/>
        <v>99.445243574011627</v>
      </c>
    </row>
    <row r="64" spans="1:14" x14ac:dyDescent="0.2">
      <c r="A64" t="s">
        <v>253</v>
      </c>
      <c r="B64">
        <v>101.42</v>
      </c>
      <c r="C64">
        <v>99.78</v>
      </c>
      <c r="D64">
        <f t="shared" si="0"/>
        <v>1.0164361595510123</v>
      </c>
      <c r="M64">
        <v>1.025504473619556</v>
      </c>
      <c r="N64">
        <f t="shared" si="2"/>
        <v>98.897667059446718</v>
      </c>
    </row>
    <row r="65" spans="1:14" x14ac:dyDescent="0.2">
      <c r="A65" t="s">
        <v>254</v>
      </c>
      <c r="B65">
        <v>103.09</v>
      </c>
      <c r="C65">
        <v>99.790833333333296</v>
      </c>
      <c r="D65">
        <f t="shared" si="0"/>
        <v>1.0330608188794901</v>
      </c>
      <c r="M65">
        <v>1.0383047879943623</v>
      </c>
      <c r="N65">
        <f t="shared" si="2"/>
        <v>99.286838693225548</v>
      </c>
    </row>
    <row r="66" spans="1:14" x14ac:dyDescent="0.2">
      <c r="A66" t="s">
        <v>255</v>
      </c>
      <c r="B66">
        <v>104.65</v>
      </c>
      <c r="C66">
        <v>99.842499999999902</v>
      </c>
      <c r="D66">
        <f t="shared" si="0"/>
        <v>1.0481508375691726</v>
      </c>
      <c r="M66">
        <v>1.0464442792655675</v>
      </c>
      <c r="N66">
        <f t="shared" si="2"/>
        <v>100.00532476841209</v>
      </c>
    </row>
    <row r="67" spans="1:14" x14ac:dyDescent="0.2">
      <c r="A67" t="s">
        <v>256</v>
      </c>
      <c r="B67">
        <v>101.39</v>
      </c>
      <c r="C67">
        <v>99.789166666666603</v>
      </c>
      <c r="D67">
        <f t="shared" ref="D67:D73" si="3">B67/C67</f>
        <v>1.0160421555446073</v>
      </c>
      <c r="M67">
        <v>1.0327605925749148</v>
      </c>
      <c r="N67">
        <f t="shared" ref="N67:N73" si="4">B67/M67</f>
        <v>98.173769147417701</v>
      </c>
    </row>
    <row r="68" spans="1:14" x14ac:dyDescent="0.2">
      <c r="A68" t="s">
        <v>257</v>
      </c>
      <c r="B68">
        <v>87.44</v>
      </c>
      <c r="C68">
        <v>99.5833333333333</v>
      </c>
      <c r="D68">
        <f t="shared" si="3"/>
        <v>0.87805857740585802</v>
      </c>
      <c r="M68">
        <v>0.90031355192695328</v>
      </c>
      <c r="N68">
        <f t="shared" si="4"/>
        <v>97.121719219766248</v>
      </c>
    </row>
    <row r="69" spans="1:14" x14ac:dyDescent="0.2">
      <c r="A69" t="s">
        <v>258</v>
      </c>
      <c r="B69">
        <v>92.67</v>
      </c>
      <c r="C69">
        <v>99.17</v>
      </c>
      <c r="D69">
        <f t="shared" si="3"/>
        <v>0.93445598467278412</v>
      </c>
      <c r="M69">
        <v>0.96611186995905152</v>
      </c>
      <c r="N69">
        <f t="shared" si="4"/>
        <v>95.920568705907527</v>
      </c>
    </row>
    <row r="70" spans="1:14" x14ac:dyDescent="0.2">
      <c r="A70" t="s">
        <v>259</v>
      </c>
      <c r="B70">
        <v>102.93</v>
      </c>
      <c r="C70">
        <v>99.058333333333294</v>
      </c>
      <c r="D70">
        <f t="shared" si="3"/>
        <v>1.0390847143938762</v>
      </c>
      <c r="M70">
        <v>1.0371839405386496</v>
      </c>
      <c r="N70">
        <f t="shared" si="4"/>
        <v>99.239870554247588</v>
      </c>
    </row>
    <row r="71" spans="1:14" x14ac:dyDescent="0.2">
      <c r="A71" t="s">
        <v>260</v>
      </c>
      <c r="B71">
        <v>104.14</v>
      </c>
      <c r="C71">
        <v>99.0416666666666</v>
      </c>
      <c r="D71">
        <f t="shared" si="3"/>
        <v>1.0514766512410609</v>
      </c>
      <c r="M71">
        <v>1.0467827099062752</v>
      </c>
      <c r="N71">
        <f t="shared" si="4"/>
        <v>99.485785363539563</v>
      </c>
    </row>
    <row r="72" spans="1:14" x14ac:dyDescent="0.2">
      <c r="A72" t="s">
        <v>261</v>
      </c>
      <c r="B72">
        <v>104.02</v>
      </c>
      <c r="C72">
        <v>99.040833333333296</v>
      </c>
      <c r="D72">
        <f t="shared" si="3"/>
        <v>1.0502738769362809</v>
      </c>
      <c r="M72">
        <v>1.0452312767188958</v>
      </c>
      <c r="N72">
        <f t="shared" si="4"/>
        <v>99.518644645356417</v>
      </c>
    </row>
    <row r="73" spans="1:14" x14ac:dyDescent="0.2">
      <c r="A73" t="s">
        <v>262</v>
      </c>
      <c r="B73">
        <v>104.55</v>
      </c>
      <c r="C73">
        <v>99.014999999999901</v>
      </c>
      <c r="D73">
        <f t="shared" si="3"/>
        <v>1.0559006211180135</v>
      </c>
      <c r="M73">
        <v>1.0522474311675012</v>
      </c>
      <c r="N73">
        <f t="shared" si="4"/>
        <v>99.358760024720155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GDP_1800</vt:lpstr>
      <vt:lpstr>Histogram</vt:lpstr>
      <vt:lpstr>GDP_1980</vt:lpstr>
      <vt:lpstr>HICP_raw</vt:lpstr>
      <vt:lpstr>HICP_2</vt:lpstr>
      <vt:lpstr>HICP_3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2017-09-21T06:16:17Z</dcterms:created>
  <dcterms:modified xsi:type="dcterms:W3CDTF">2017-09-21T16:53:49Z</dcterms:modified>
</cp:coreProperties>
</file>