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0453d6f7c3c8ab7e/Documents/Louise bits/Techway Placements Work Experience and Mentorship/HI TECH PLUS work experience/Week 5/"/>
    </mc:Choice>
  </mc:AlternateContent>
  <xr:revisionPtr revIDLastSave="1190" documentId="8_{A2790772-E3EA-4982-8022-9F1576156FF5}" xr6:coauthVersionLast="47" xr6:coauthVersionMax="47" xr10:uidLastSave="{8ABF2D58-EE31-47A4-9D14-7A02B082EBDA}"/>
  <bookViews>
    <workbookView xWindow="-28920" yWindow="-120" windowWidth="29040" windowHeight="15840" xr2:uid="{C692FE44-A86D-406C-9825-2A6E2D43EB4C}"/>
  </bookViews>
  <sheets>
    <sheet name="Cat Breeds" sheetId="2" r:id="rId1"/>
    <sheet name="Dog Breeds" sheetId="1" r:id="rId2"/>
    <sheet name="Summary" sheetId="3" r:id="rId3"/>
    <sheet name="Pivot Cat Breeds" sheetId="4" r:id="rId4"/>
    <sheet name="Pivot Dog Breeds" sheetId="5" r:id="rId5"/>
  </sheets>
  <definedNames>
    <definedName name="_xlnm._FilterDatabase" localSheetId="0" hidden="1">'Cat Breeds'!$A$1:$K$67</definedName>
    <definedName name="_xlnm._FilterDatabase" localSheetId="1" hidden="1">'Dog Breeds'!$A$1:$O$250</definedName>
    <definedName name="Slicer_Average_Sales">#N/A</definedName>
    <definedName name="Slicer_Average_Sales1">#N/A</definedName>
    <definedName name="Slicer_Average_Sales2">#N/A</definedName>
    <definedName name="Slicer_Average_Sales3">#N/A</definedName>
    <definedName name="Slicer_Group1">#N/A</definedName>
    <definedName name="Slicer_LapCat">#N/A</definedName>
    <definedName name="Slicer_LapCat1">#N/A</definedName>
    <definedName name="Slicer_LapCat2">#N/A</definedName>
  </definedNames>
  <calcPr calcId="191029"/>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0" i="3" l="1" a="1"/>
  <c r="A110" i="3" s="1"/>
  <c r="A104" i="3" a="1"/>
  <c r="A104" i="3"/>
  <c r="A101" i="3" a="1"/>
  <c r="A101" i="3" s="1"/>
  <c r="O250" i="1"/>
  <c r="O249" i="1"/>
  <c r="O248" i="1"/>
  <c r="O247" i="1"/>
  <c r="O246" i="1"/>
  <c r="O245" i="1"/>
  <c r="O244" i="1"/>
  <c r="O243" i="1"/>
  <c r="O242" i="1"/>
  <c r="O241" i="1"/>
  <c r="O240" i="1"/>
  <c r="O239" i="1"/>
  <c r="O238" i="1"/>
  <c r="O237" i="1"/>
  <c r="O236" i="1"/>
  <c r="O235" i="1"/>
  <c r="O234" i="1"/>
  <c r="O233" i="1"/>
  <c r="O232" i="1"/>
  <c r="O231" i="1"/>
  <c r="O230" i="1"/>
  <c r="O229" i="1"/>
  <c r="O228" i="1"/>
  <c r="O227" i="1"/>
  <c r="O226" i="1"/>
  <c r="O225" i="1"/>
  <c r="O224" i="1"/>
  <c r="O223" i="1"/>
  <c r="O222" i="1"/>
  <c r="O221" i="1"/>
  <c r="O220" i="1"/>
  <c r="O219" i="1"/>
  <c r="O218" i="1"/>
  <c r="O217" i="1"/>
  <c r="O216" i="1"/>
  <c r="O215" i="1"/>
  <c r="O214" i="1"/>
  <c r="O213" i="1"/>
  <c r="O212" i="1"/>
  <c r="O211" i="1"/>
  <c r="O210" i="1"/>
  <c r="O209" i="1"/>
  <c r="O208" i="1"/>
  <c r="O207" i="1"/>
  <c r="O206" i="1"/>
  <c r="O205" i="1"/>
  <c r="O204" i="1"/>
  <c r="O203" i="1"/>
  <c r="O202" i="1"/>
  <c r="O201" i="1"/>
  <c r="O200" i="1"/>
  <c r="O199" i="1"/>
  <c r="O198" i="1"/>
  <c r="O197" i="1"/>
  <c r="O196" i="1"/>
  <c r="O195" i="1"/>
  <c r="O194" i="1"/>
  <c r="O193" i="1"/>
  <c r="O192" i="1"/>
  <c r="O191" i="1"/>
  <c r="O190" i="1"/>
  <c r="O189" i="1"/>
  <c r="O188" i="1"/>
  <c r="O187" i="1"/>
  <c r="O186" i="1"/>
  <c r="O185" i="1"/>
  <c r="O184" i="1"/>
  <c r="O183" i="1"/>
  <c r="O182" i="1"/>
  <c r="O181" i="1"/>
  <c r="O180" i="1"/>
  <c r="O179" i="1"/>
  <c r="O178" i="1"/>
  <c r="O177" i="1"/>
  <c r="O176" i="1"/>
  <c r="O175" i="1"/>
  <c r="O174" i="1"/>
  <c r="O173" i="1"/>
  <c r="O172" i="1"/>
  <c r="O171" i="1"/>
  <c r="O170" i="1"/>
  <c r="O169" i="1"/>
  <c r="O168" i="1"/>
  <c r="O167" i="1"/>
  <c r="O166" i="1"/>
  <c r="O165" i="1"/>
  <c r="O164" i="1"/>
  <c r="O163" i="1"/>
  <c r="O162" i="1"/>
  <c r="O161" i="1"/>
  <c r="O160" i="1"/>
  <c r="O159" i="1"/>
  <c r="O158" i="1"/>
  <c r="O157" i="1"/>
  <c r="O156" i="1"/>
  <c r="O155" i="1"/>
  <c r="O154" i="1"/>
  <c r="O153" i="1"/>
  <c r="O152" i="1"/>
  <c r="O151" i="1"/>
  <c r="O150" i="1"/>
  <c r="O149" i="1"/>
  <c r="O148" i="1"/>
  <c r="O147" i="1"/>
  <c r="O146" i="1"/>
  <c r="O145" i="1"/>
  <c r="O144" i="1"/>
  <c r="O143" i="1"/>
  <c r="O142" i="1"/>
  <c r="O141" i="1"/>
  <c r="O140" i="1"/>
  <c r="O139" i="1"/>
  <c r="O138" i="1"/>
  <c r="O137" i="1"/>
  <c r="O136" i="1"/>
  <c r="O135" i="1"/>
  <c r="O134" i="1"/>
  <c r="O133" i="1"/>
  <c r="O132" i="1"/>
  <c r="O131" i="1"/>
  <c r="O130" i="1"/>
  <c r="O129" i="1"/>
  <c r="O128" i="1"/>
  <c r="O127" i="1"/>
  <c r="O126" i="1"/>
  <c r="O125" i="1"/>
  <c r="O124" i="1"/>
  <c r="O123" i="1"/>
  <c r="O122" i="1"/>
  <c r="O121" i="1"/>
  <c r="O120" i="1"/>
  <c r="O119" i="1"/>
  <c r="O118" i="1"/>
  <c r="O117" i="1"/>
  <c r="O116" i="1"/>
  <c r="O115" i="1"/>
  <c r="O114" i="1"/>
  <c r="O113" i="1"/>
  <c r="O112" i="1"/>
  <c r="O111" i="1"/>
  <c r="O110" i="1"/>
  <c r="O109" i="1"/>
  <c r="O108" i="1"/>
  <c r="O107" i="1"/>
  <c r="O106" i="1"/>
  <c r="O105" i="1"/>
  <c r="O104" i="1"/>
  <c r="O103" i="1"/>
  <c r="O102" i="1"/>
  <c r="O101" i="1"/>
  <c r="O100" i="1"/>
  <c r="O99" i="1"/>
  <c r="O98" i="1"/>
  <c r="O97" i="1"/>
  <c r="O96" i="1"/>
  <c r="O95" i="1"/>
  <c r="O94" i="1"/>
  <c r="O93" i="1"/>
  <c r="O92" i="1"/>
  <c r="O91" i="1"/>
  <c r="O90" i="1"/>
  <c r="O89" i="1"/>
  <c r="O88" i="1"/>
  <c r="O87" i="1"/>
  <c r="O86" i="1"/>
  <c r="O85" i="1"/>
  <c r="O84" i="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O54" i="1"/>
  <c r="O53" i="1"/>
  <c r="O52" i="1"/>
  <c r="O51" i="1"/>
  <c r="O50" i="1"/>
  <c r="O49" i="1"/>
  <c r="O48" i="1"/>
  <c r="O47" i="1"/>
  <c r="O46" i="1"/>
  <c r="O45" i="1"/>
  <c r="O44" i="1"/>
  <c r="O43" i="1"/>
  <c r="O42" i="1"/>
  <c r="O41"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O2" i="1"/>
  <c r="K67" i="2"/>
  <c r="K66" i="2"/>
  <c r="K65" i="2"/>
  <c r="K64" i="2"/>
  <c r="K63" i="2"/>
  <c r="K62" i="2"/>
  <c r="K61" i="2"/>
  <c r="K60" i="2"/>
  <c r="K59" i="2"/>
  <c r="K58" i="2"/>
  <c r="K57" i="2"/>
  <c r="K56" i="2"/>
  <c r="K55" i="2"/>
  <c r="K54"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2" i="2"/>
  <c r="K11" i="2"/>
  <c r="K10" i="2"/>
  <c r="K9" i="2"/>
  <c r="K8" i="2"/>
  <c r="K7" i="2"/>
  <c r="K6" i="2"/>
  <c r="K5" i="2"/>
  <c r="K4" i="2"/>
  <c r="K3" i="2"/>
  <c r="K2" i="2"/>
  <c r="A97" i="3"/>
  <c r="A93" i="3"/>
  <c r="A88" i="3" a="1"/>
  <c r="A88" i="3" s="1"/>
  <c r="A85" i="3" a="1"/>
  <c r="A85" i="3" s="1"/>
  <c r="B81" i="3" a="1"/>
  <c r="B81" i="3" s="1"/>
  <c r="B80" i="3" a="1"/>
  <c r="B80" i="3" s="1"/>
  <c r="D68" i="3"/>
  <c r="D69" i="3"/>
  <c r="D70" i="3"/>
  <c r="D71" i="3"/>
  <c r="D72" i="3"/>
  <c r="D73" i="3"/>
  <c r="D74" i="3"/>
  <c r="D75" i="3"/>
  <c r="D76" i="3"/>
  <c r="D67" i="3"/>
  <c r="D53" i="3"/>
  <c r="D54" i="3"/>
  <c r="D55" i="3"/>
  <c r="D56" i="3"/>
  <c r="D57" i="3"/>
  <c r="D58" i="3"/>
  <c r="D59" i="3"/>
  <c r="D60" i="3"/>
  <c r="D61" i="3"/>
  <c r="D52" i="3"/>
  <c r="D39" i="3"/>
  <c r="D40" i="3"/>
  <c r="D41" i="3"/>
  <c r="D42" i="3"/>
  <c r="D43" i="3"/>
  <c r="D44" i="3"/>
  <c r="D45" i="3"/>
  <c r="D46" i="3"/>
  <c r="D47" i="3"/>
  <c r="D38" i="3"/>
  <c r="D24" i="3"/>
  <c r="D25" i="3"/>
  <c r="D26" i="3"/>
  <c r="D27" i="3"/>
  <c r="D28" i="3"/>
  <c r="D29" i="3"/>
  <c r="D30" i="3"/>
  <c r="D31" i="3"/>
  <c r="D32" i="3"/>
  <c r="D23" i="3"/>
  <c r="C68" i="3"/>
  <c r="C69" i="3"/>
  <c r="C70" i="3"/>
  <c r="C71" i="3"/>
  <c r="C72" i="3"/>
  <c r="C73" i="3"/>
  <c r="C74" i="3"/>
  <c r="C75" i="3"/>
  <c r="C76" i="3"/>
  <c r="C67" i="3"/>
  <c r="F67" i="3" s="1" a="1"/>
  <c r="F67" i="3" s="1"/>
  <c r="C53" i="3"/>
  <c r="C54" i="3"/>
  <c r="C55" i="3"/>
  <c r="C56" i="3"/>
  <c r="C57" i="3"/>
  <c r="C58" i="3"/>
  <c r="C59" i="3"/>
  <c r="C60" i="3"/>
  <c r="C61" i="3"/>
  <c r="C52" i="3"/>
  <c r="F52" i="3" s="1" a="1"/>
  <c r="F52" i="3" s="1"/>
  <c r="C39" i="3"/>
  <c r="C40" i="3"/>
  <c r="C41" i="3"/>
  <c r="C42" i="3"/>
  <c r="C43" i="3"/>
  <c r="C44" i="3"/>
  <c r="C45" i="3"/>
  <c r="C46" i="3"/>
  <c r="C47" i="3"/>
  <c r="C38" i="3"/>
  <c r="F38" i="3" s="1" a="1"/>
  <c r="F38" i="3" s="1"/>
  <c r="C24" i="3"/>
  <c r="C25" i="3"/>
  <c r="C26" i="3"/>
  <c r="C27" i="3"/>
  <c r="C28" i="3"/>
  <c r="C29" i="3"/>
  <c r="C30" i="3"/>
  <c r="C31" i="3"/>
  <c r="C32" i="3"/>
  <c r="C23" i="3"/>
  <c r="F23" i="3" s="1" a="1"/>
  <c r="F23" i="3" s="1"/>
  <c r="B18" i="3"/>
  <c r="B17" i="3"/>
  <c r="B16" i="3"/>
  <c r="B15" i="3"/>
  <c r="B14" i="3"/>
  <c r="B13" i="3"/>
  <c r="B12" i="3"/>
  <c r="B11" i="3"/>
  <c r="B6" i="3"/>
  <c r="B5" i="3"/>
  <c r="B4" i="3"/>
  <c r="B3" i="3"/>
  <c r="A107" i="3" l="1" a="1"/>
  <c r="A107" i="3" s="1"/>
  <c r="F41" i="3" a="1"/>
  <c r="F41" i="3" s="1"/>
  <c r="F42" i="3" a="1"/>
  <c r="F42" i="3" s="1"/>
  <c r="F40" i="3" a="1"/>
  <c r="F40" i="3" s="1"/>
  <c r="F71" i="3" a="1"/>
  <c r="F71" i="3" s="1"/>
  <c r="F74" i="3" a="1"/>
  <c r="F74" i="3" s="1"/>
  <c r="F25" i="3" a="1"/>
  <c r="F25" i="3" s="1"/>
  <c r="F70" i="3" a="1"/>
  <c r="F70" i="3" s="1"/>
  <c r="F24" i="3" a="1"/>
  <c r="F24" i="3" s="1"/>
  <c r="F56" i="3" a="1"/>
  <c r="F56" i="3" s="1"/>
  <c r="F73" i="3" a="1"/>
  <c r="F73" i="3" s="1"/>
  <c r="F47" i="3" a="1"/>
  <c r="F47" i="3" s="1"/>
  <c r="F39" i="3" a="1"/>
  <c r="F39" i="3" s="1"/>
  <c r="F72" i="3" a="1"/>
  <c r="F72" i="3" s="1"/>
  <c r="F46" i="3" a="1"/>
  <c r="F46" i="3" s="1"/>
  <c r="F28" i="3" a="1"/>
  <c r="F28" i="3" s="1"/>
  <c r="F30" i="3" a="1"/>
  <c r="F30" i="3" s="1"/>
  <c r="F44" i="3" a="1"/>
  <c r="F44" i="3" s="1"/>
  <c r="F31" i="3" a="1"/>
  <c r="F31" i="3" s="1"/>
  <c r="F45" i="3" a="1"/>
  <c r="F45" i="3" s="1"/>
  <c r="F53" i="3" a="1"/>
  <c r="F53" i="3" s="1"/>
  <c r="F27" i="3" a="1"/>
  <c r="F27" i="3" s="1"/>
  <c r="F26" i="3" a="1"/>
  <c r="F26" i="3" s="1"/>
  <c r="F59" i="3" a="1"/>
  <c r="F59" i="3" s="1"/>
  <c r="F55" i="3" a="1"/>
  <c r="F55" i="3" s="1"/>
  <c r="F54" i="3" a="1"/>
  <c r="F54" i="3" s="1"/>
  <c r="F43" i="3" a="1"/>
  <c r="F43" i="3" s="1"/>
  <c r="F60" i="3" a="1"/>
  <c r="F60" i="3" s="1"/>
  <c r="F69" i="3" a="1"/>
  <c r="F69" i="3" s="1"/>
  <c r="F29" i="3" a="1"/>
  <c r="F29" i="3" s="1"/>
  <c r="F76" i="3" a="1"/>
  <c r="F76" i="3" s="1"/>
  <c r="F68" i="3" a="1"/>
  <c r="F68" i="3" s="1"/>
  <c r="F61" i="3" a="1"/>
  <c r="F61" i="3" s="1"/>
  <c r="F58" i="3" a="1"/>
  <c r="F58" i="3" s="1"/>
  <c r="F75" i="3" a="1"/>
  <c r="F75" i="3" s="1"/>
  <c r="F57" i="3" a="1"/>
  <c r="F57" i="3" s="1"/>
  <c r="F32" i="3" a="1"/>
  <c r="F3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<sst xmlns="http://schemas.openxmlformats.org/spreadsheetml/2006/main" count="2346" uniqueCount="691">
  <si>
    <t>BreedName</t>
  </si>
  <si>
    <t>AltBreedName</t>
  </si>
  <si>
    <t>LapCat</t>
  </si>
  <si>
    <t>Fur</t>
  </si>
  <si>
    <t>MaleWtKg</t>
  </si>
  <si>
    <t>Temperment</t>
  </si>
  <si>
    <t>AvgKittenPrice</t>
  </si>
  <si>
    <t>MalaysiaPopularity</t>
  </si>
  <si>
    <t>PopularityUS2017</t>
  </si>
  <si>
    <t>Abyssinian</t>
  </si>
  <si>
    <t>Lap</t>
  </si>
  <si>
    <t>Short</t>
  </si>
  <si>
    <t>Active, Energetic, Independent, Intelligent, Gentle</t>
  </si>
  <si>
    <t>American Curl</t>
  </si>
  <si>
    <t>Medium</t>
  </si>
  <si>
    <t>Affectionate, Curious, Intelligent, Interactive, Lively, Playful, Social</t>
  </si>
  <si>
    <t>American Shorthair</t>
  </si>
  <si>
    <t>Active, Curious, Easygoing, Playful, Calm</t>
  </si>
  <si>
    <t>American Wirehair</t>
  </si>
  <si>
    <t>Affectionate, Curious, Gentle, Intelligent, Interactive, Lively, Loyal, Playful, Sensible, Social</t>
  </si>
  <si>
    <t>Applehead Siamese</t>
  </si>
  <si>
    <t>Active, Agile, Clever, Sociable, Loving, Energetic</t>
  </si>
  <si>
    <t>Balinese</t>
  </si>
  <si>
    <t>Non Lap</t>
  </si>
  <si>
    <t>Long</t>
  </si>
  <si>
    <t>Affectionate, Intelligent, Playful</t>
  </si>
  <si>
    <t>Bengal</t>
  </si>
  <si>
    <t>Active, Agile, Lively, Affectionate, Energetic, Rambunctious</t>
  </si>
  <si>
    <t>Birman</t>
  </si>
  <si>
    <t>Affectionate, Active, Gentle, Social</t>
  </si>
  <si>
    <t>Bobtail</t>
  </si>
  <si>
    <t>Intelligent, Interactive, Lively, Playful, Sensitive</t>
  </si>
  <si>
    <t>Bombay</t>
  </si>
  <si>
    <t>Affectionate, Dependent, Gentle, Intelligent, Playful</t>
  </si>
  <si>
    <t>British Shorthair</t>
  </si>
  <si>
    <t>Affectionate, Easygoing, Gentle, Loyal, Patient, Calm</t>
  </si>
  <si>
    <t>Burmese</t>
  </si>
  <si>
    <t>Curious, Intelligent, Gentle, Social, Interactive, Playful, Lively</t>
  </si>
  <si>
    <t>Burmilla</t>
  </si>
  <si>
    <t>Easygoing, Friendly, Intelligent, Lively, Playful, Social</t>
  </si>
  <si>
    <t>Calico</t>
  </si>
  <si>
    <t>Generic</t>
  </si>
  <si>
    <t>Canadian Hairless</t>
  </si>
  <si>
    <t>Bald</t>
  </si>
  <si>
    <t>Loyal, Inquisitive, Friendly, Quiet, Gentle</t>
  </si>
  <si>
    <t>Chartreux</t>
  </si>
  <si>
    <t>Affectionate, Loyal, Intelligent, Social, Lively, Playful</t>
  </si>
  <si>
    <t>Chausie</t>
  </si>
  <si>
    <t>Affectionate, Intelligent, Playful, Social</t>
  </si>
  <si>
    <t>Chinchilla</t>
  </si>
  <si>
    <t>Rodent</t>
  </si>
  <si>
    <t>Active, Playful</t>
  </si>
  <si>
    <t>Cornish Rex</t>
  </si>
  <si>
    <t>Affectionate, Intelligent, Active, Curious, Playful</t>
  </si>
  <si>
    <t>Cymric</t>
  </si>
  <si>
    <t>Gentle, Loyal, Intelligent, Playful</t>
  </si>
  <si>
    <t>Devon Rex</t>
  </si>
  <si>
    <t>Intelligent, Active, Mischevious, Playful</t>
  </si>
  <si>
    <t>Dilute Calico</t>
  </si>
  <si>
    <t>Dilute Tortoiseshell</t>
  </si>
  <si>
    <t>Domestic Long Hair</t>
  </si>
  <si>
    <t>Domestic Medium Hair</t>
  </si>
  <si>
    <t>Domestic Short Hair</t>
  </si>
  <si>
    <t>Egyptian Mau</t>
  </si>
  <si>
    <t>Agile, Dependent, Gentle, Intelligent, Lively, Loyal, Playful</t>
  </si>
  <si>
    <t>Exotic Shorthair</t>
  </si>
  <si>
    <t>Affectionate, Sweet, Loyal, Quiet, Peaceful</t>
  </si>
  <si>
    <t>Extra-Toes Cat (Hemingway Polydactyl)</t>
  </si>
  <si>
    <t>Six-Toed</t>
  </si>
  <si>
    <t>Havana</t>
  </si>
  <si>
    <t>Affectionate, Curious, Demanding, Friendly, Intelligent, Playful</t>
  </si>
  <si>
    <t>Himalayan</t>
  </si>
  <si>
    <t>Dependent, Gentle, Intelligent, Quiet, Social</t>
  </si>
  <si>
    <t>Japanese Bobtail</t>
  </si>
  <si>
    <t>Active, Agile, Clever, Easygoing, Intelligent, Lively, Loyal, Playful, Social</t>
  </si>
  <si>
    <t>Javanese</t>
  </si>
  <si>
    <t>Active, Devoted, Intelligent, Playful</t>
  </si>
  <si>
    <t>Korat</t>
  </si>
  <si>
    <t>Affectionate, Friendly, Gentle, Intelligent, Playful, Quiet</t>
  </si>
  <si>
    <t>LaPerm</t>
  </si>
  <si>
    <t>Intelligent, Clever, Active, Genlte</t>
  </si>
  <si>
    <t>Maine Coon</t>
  </si>
  <si>
    <t>Adaptable, Intelligent, Loving, Gentle, Independent</t>
  </si>
  <si>
    <t>Manx</t>
  </si>
  <si>
    <t>Easygoing, Intelligent, Loyal, Playful, Social</t>
  </si>
  <si>
    <t>Munchkin</t>
  </si>
  <si>
    <t>Agile, Easygoing, Intelligent, Playful</t>
  </si>
  <si>
    <t>Nebelung</t>
  </si>
  <si>
    <t>Gentle, Quiet, Shy, Playful</t>
  </si>
  <si>
    <t>Norwegian Forest Cat</t>
  </si>
  <si>
    <t>Sweet, Active, Intelligent, Social, Playful, Lively, Curious</t>
  </si>
  <si>
    <t>Ocicat</t>
  </si>
  <si>
    <t>Active, Agile, Curious, Demanding, Friendly, Gentle, Lively, Playful, Social</t>
  </si>
  <si>
    <t>Oriental Long Hair</t>
  </si>
  <si>
    <t>Energetic, Affectionate, Intelligent, Social, Playful, Curious</t>
  </si>
  <si>
    <t>Oriental Short Hair</t>
  </si>
  <si>
    <t>Oriental Tabby</t>
  </si>
  <si>
    <t>Persian</t>
  </si>
  <si>
    <t>Affectionate, Loyal, Sedate, Quiet</t>
  </si>
  <si>
    <t>Pixie-Bob</t>
  </si>
  <si>
    <t>Affectionate, Social, Intelligent, Loyal</t>
  </si>
  <si>
    <t>Ragamuffin</t>
  </si>
  <si>
    <t>Affectionate, Friendly, Gentle, Calm</t>
  </si>
  <si>
    <t>Ragdoll</t>
  </si>
  <si>
    <t>Affectioante, Friendly, Gentle, Quiet, Easygoing</t>
  </si>
  <si>
    <t>Russian Blue</t>
  </si>
  <si>
    <t>Active, Dependent, Easygoing, Gentle, Intelligent, Loyal, Playful, Quiet</t>
  </si>
  <si>
    <t>Scottish Fold</t>
  </si>
  <si>
    <t>Affectionate, Intelligent, Loyal, Playful, Social, Sweet, Loving</t>
  </si>
  <si>
    <t>Selkirk Rex</t>
  </si>
  <si>
    <t>Active, Affectionate, Dependent, Gentle, Patient, Playful, Quiet, Social</t>
  </si>
  <si>
    <t>Siamese</t>
  </si>
  <si>
    <t>Siberian</t>
  </si>
  <si>
    <t>Intelligent, Loyal, Quiet, Active</t>
  </si>
  <si>
    <t>Silver</t>
  </si>
  <si>
    <t>Singapura</t>
  </si>
  <si>
    <t>Affectionate, Curious, Easygoing, Intelligent, Interactive, Lively, Loyal</t>
  </si>
  <si>
    <t>Snowshoe</t>
  </si>
  <si>
    <t>Affectionate, Social, Intelligent, Sweet-tempered</t>
  </si>
  <si>
    <t>Somali</t>
  </si>
  <si>
    <t>Mischevious, Tenacious, Intelligent, Affectionate, Gentle, Interactive, Loyal</t>
  </si>
  <si>
    <t>Sphynx (hairless cat)</t>
  </si>
  <si>
    <t>Sphynx</t>
  </si>
  <si>
    <t>Tabby</t>
  </si>
  <si>
    <t>Tiger</t>
  </si>
  <si>
    <t>Playful, Social, Intelligent</t>
  </si>
  <si>
    <t>Tonkinese</t>
  </si>
  <si>
    <t>Curious, Intelligent, Social, Lively, Outgoing, Playful, Affectionate</t>
  </si>
  <si>
    <t>Torbie</t>
  </si>
  <si>
    <t>Tortoiseshell</t>
  </si>
  <si>
    <t>Turkish Angora</t>
  </si>
  <si>
    <t>Affectionate, Agile, Clever, Gentle, Intelligent, Playful, Social</t>
  </si>
  <si>
    <t>Turkish Van</t>
  </si>
  <si>
    <t>Agile, Intelligent, Loyal, Playful, Energetic</t>
  </si>
  <si>
    <t>Tuxedo</t>
  </si>
  <si>
    <t>Group1</t>
  </si>
  <si>
    <t>Group2</t>
  </si>
  <si>
    <t>AvgPupPrice</t>
  </si>
  <si>
    <t>Intelligence</t>
  </si>
  <si>
    <t>Watchdog</t>
  </si>
  <si>
    <t>MalaysiaGuardedDog</t>
  </si>
  <si>
    <t>MalaysiaProhibitedDog</t>
  </si>
  <si>
    <t>Affenpinscher</t>
  </si>
  <si>
    <t>Toy</t>
  </si>
  <si>
    <t>Companion</t>
  </si>
  <si>
    <t>Active, Adventurous, Curious, Fun-loving, Playful, Stubborn</t>
  </si>
  <si>
    <t>Afghan Hound</t>
  </si>
  <si>
    <t>Sporting</t>
  </si>
  <si>
    <t>Sight</t>
  </si>
  <si>
    <t>Aloof, Clownish, Dignified, Happy, Independent</t>
  </si>
  <si>
    <t>African Hunting Dog</t>
  </si>
  <si>
    <t>Wild</t>
  </si>
  <si>
    <t>Airedale Terrier</t>
  </si>
  <si>
    <t>Airedale</t>
  </si>
  <si>
    <t>Terrier</t>
  </si>
  <si>
    <t>Alert, Confident, Courageous, Friendly, Intelligent, Outgoing</t>
  </si>
  <si>
    <t>Akbash</t>
  </si>
  <si>
    <t>Working</t>
  </si>
  <si>
    <t>Guardian</t>
  </si>
  <si>
    <t>Affectionate, Alert, Courageous, Independent, Intelligent, Loyal</t>
  </si>
  <si>
    <t>Akita</t>
  </si>
  <si>
    <t>Herding</t>
  </si>
  <si>
    <t>Alert, Courageous, Dignified, Docile, Friendly, Intelligent, Responsive</t>
  </si>
  <si>
    <t>Alaskan Malamute</t>
  </si>
  <si>
    <t>Malamute</t>
  </si>
  <si>
    <t>Northern</t>
  </si>
  <si>
    <t>Affectionate, Devoted, Dignified, Friendly, Loyal, Playful</t>
  </si>
  <si>
    <t>American Bulldog</t>
  </si>
  <si>
    <t>Affectionate, Alert, Courageous, Energetic, Gentle, Loving, Out-going, Social</t>
  </si>
  <si>
    <t>American Eskimo Dog</t>
  </si>
  <si>
    <t>Non Sporting</t>
  </si>
  <si>
    <t>Alert, Energetic, Friendly, Independent, Intelligent, Protective</t>
  </si>
  <si>
    <t>American Hairless Terrier</t>
  </si>
  <si>
    <t>Alert, Lively, Loving, Intelligent, Inquisitive, Playful</t>
  </si>
  <si>
    <t>American Staffordshire Terrier</t>
  </si>
  <si>
    <t>Attentive, Courageous, Devoted, Friendly, Loyal, Tenacious, Intelligent</t>
  </si>
  <si>
    <t>American Water Spaniel</t>
  </si>
  <si>
    <t>Gun</t>
  </si>
  <si>
    <t>Energetic, Friendly, Intelligent, Obedient, Protective, Trainable</t>
  </si>
  <si>
    <t>Anatolian Shepherd</t>
  </si>
  <si>
    <t>Bold, Confident, Independent, Intelligent, Proud, Steady</t>
  </si>
  <si>
    <t>Appenzell Mountain Dog</t>
  </si>
  <si>
    <t>Appenzeller</t>
  </si>
  <si>
    <t>Energetic, Fearless, Lively, Reliable, Self-assured, Social</t>
  </si>
  <si>
    <t>Australian Cattle Dog/Blue Heeler</t>
  </si>
  <si>
    <t>Aggressive, Alert, Energetic, Intelligent, Loyal, Protective, Responsive</t>
  </si>
  <si>
    <t>Australian Kelpie</t>
  </si>
  <si>
    <t>Kelpie</t>
  </si>
  <si>
    <t>Alert, Eager, Energetic, Friendly, Intelligent, Loyal, Robust</t>
  </si>
  <si>
    <t>Australian Shepherd</t>
  </si>
  <si>
    <t>Active, Affectionate, Friendly, Good-natured, Intelligent, Protective, Loving</t>
  </si>
  <si>
    <t>Australian Terrier</t>
  </si>
  <si>
    <t>Alert, Compassionate, Courageous, Even Tempered, Loyal, Spirited, Intelligent</t>
  </si>
  <si>
    <t>Basenji</t>
  </si>
  <si>
    <t>Hound</t>
  </si>
  <si>
    <t>Affectionate, Alert, Curious, Energetic, Playful, Intelligent</t>
  </si>
  <si>
    <t>Basset Hound</t>
  </si>
  <si>
    <t>Basset</t>
  </si>
  <si>
    <t>Scenthound</t>
  </si>
  <si>
    <t>Affectionate, Devoted, Friendly, Gentle, Sweet-tempered, Tenacious</t>
  </si>
  <si>
    <t>Beagle</t>
  </si>
  <si>
    <t>Friendly, Gentle, Independent, Intelligent, Lively, Loving, Sweet</t>
  </si>
  <si>
    <t>Bearded Collie</t>
  </si>
  <si>
    <t>Active, Alert, Hardy, Intelligent, Lively, Self-confident</t>
  </si>
  <si>
    <t>Beauceron</t>
  </si>
  <si>
    <t>Courageous, Obedient, Loyal, Protective, Loving</t>
  </si>
  <si>
    <t>Bedlington Terrier</t>
  </si>
  <si>
    <t>Affectionate, Devoted, Energetic, Loyal, Playful, Reliable, Intelligent</t>
  </si>
  <si>
    <t>Belgian Shepherd Dog Sheepdog</t>
  </si>
  <si>
    <t>Groenendael</t>
  </si>
  <si>
    <t>Active, Alert, Confident, Friendly, Hard-working, Protective, Stubborn, Watchful, Intelligent</t>
  </si>
  <si>
    <t>Belgian Shepherd Laekenois</t>
  </si>
  <si>
    <t>Active, Alert, Energetic, Lively, Protective, Watchful</t>
  </si>
  <si>
    <t>Belgian Shepherd Malinois</t>
  </si>
  <si>
    <t>Malinois</t>
  </si>
  <si>
    <t>Active, Alert, Confident, Friendly, Hard-working, Protective, Stubborn, Watchful</t>
  </si>
  <si>
    <t>Belgian Shepherd Tervuren</t>
  </si>
  <si>
    <t>Alert, Attentive, Energetic, Intelligent, Loyal, Protective</t>
  </si>
  <si>
    <t>Bernese Mountain Dog</t>
  </si>
  <si>
    <t>Affectionate, Faithful, Intelligent, Loyal</t>
  </si>
  <si>
    <t>Bichon Frise</t>
  </si>
  <si>
    <t>Affectionate, Cheerful, Feisty, Gentle, Playful, Intelligent, Sensitive</t>
  </si>
  <si>
    <t>Black and Tan Coonhound</t>
  </si>
  <si>
    <t>Adaptable, Easygoing, Even-tempered, Gentle, Lovable, Trusting, Intelligent</t>
  </si>
  <si>
    <t>Black Labrador Retriever</t>
  </si>
  <si>
    <t>Affectionate, Alert, Cheerful, Energetic, Friendly, Gentle, Intelligent, Loving, Loyal, Outgoing, Playful, Responsive, Social</t>
  </si>
  <si>
    <t>Black Mouth Cur</t>
  </si>
  <si>
    <t>Active, Fearless, Kind, Loyal, Protective, Trainable</t>
  </si>
  <si>
    <t>Black Russian Terrier</t>
  </si>
  <si>
    <t>Brave, Confident, Energetic, Hardy, Lively, Stable</t>
  </si>
  <si>
    <t>Bloodhound</t>
  </si>
  <si>
    <t>Affectionate, Even-tempered, Gentle, Stubborn, Independent</t>
  </si>
  <si>
    <t>Blue Lacy</t>
  </si>
  <si>
    <t>Active, Alert, Bold, Devoted, Intelligent, Intense</t>
  </si>
  <si>
    <t>Bluetick Coonhound</t>
  </si>
  <si>
    <t>Bluetick</t>
  </si>
  <si>
    <t>Friendly, Active, Gentle</t>
  </si>
  <si>
    <t>Boerboel</t>
  </si>
  <si>
    <t>Confident, Dominant, Intelligent, Obedient, Territorial</t>
  </si>
  <si>
    <t>Bolognese</t>
  </si>
  <si>
    <t>Docile, Enterprising, Loyal, Reserved, Serious</t>
  </si>
  <si>
    <t>Border Collie</t>
  </si>
  <si>
    <t>Intelligent, Energetic, Alert, Responsive, Tenacious, Loyal, Protective</t>
  </si>
  <si>
    <t>Border Terrier</t>
  </si>
  <si>
    <t>Affectionate, Alert, Even-tempered, Fearless, Intelligent, Obedient</t>
  </si>
  <si>
    <t>Borzoi</t>
  </si>
  <si>
    <t>Athletic, Gentle, Independent, Intelligent, Quiet, Respectful</t>
  </si>
  <si>
    <t>Boston Terrier</t>
  </si>
  <si>
    <t>Boston Bull</t>
  </si>
  <si>
    <t>Affectionate, Aggressive, Friendly, Gentle, Intelligent, Lively, Playful</t>
  </si>
  <si>
    <t>Bouvier des Flanders</t>
  </si>
  <si>
    <t>Familial, Gentle, Intelligent, Loyal, Protective, Rational</t>
  </si>
  <si>
    <t>Boxer</t>
  </si>
  <si>
    <t>Brave, Bright, Confident, Energetic, Fearless, Friendly, Intelligent, Loyal, Playful</t>
  </si>
  <si>
    <t>Boykin Spaniel</t>
  </si>
  <si>
    <t>Companionable, Eager, Energetic, Friendly, Intelligent, Trainable</t>
  </si>
  <si>
    <t>Briard</t>
  </si>
  <si>
    <t>Faithful, Fearless, Intelligent, Loyal, Obedient, Protective</t>
  </si>
  <si>
    <t>Brittany Spaniel</t>
  </si>
  <si>
    <t>Alert, Independent, Intelligent, Responsive, Social</t>
  </si>
  <si>
    <t>Brussels Griffon</t>
  </si>
  <si>
    <t>Brabancon Griffon</t>
  </si>
  <si>
    <t>Alert, Companionable, Inquisitive, Self-important, Sensitive, Watchful</t>
  </si>
  <si>
    <t>Bull Terrier</t>
  </si>
  <si>
    <t>American Pit Bull Terrier</t>
  </si>
  <si>
    <t>Active, Keen, Protective, Sweet-tempered, Trainable</t>
  </si>
  <si>
    <t>Bullmastiff</t>
  </si>
  <si>
    <t>Bull Mastiff</t>
  </si>
  <si>
    <t>Alert, Calm, Courageous, Devoted, Docile, Powerful, Loyal, Protective, Reliable</t>
  </si>
  <si>
    <t>Cairn Terrier</t>
  </si>
  <si>
    <t>Cairn</t>
  </si>
  <si>
    <t>Active, Assertive, Courageous, Fearless, Hardy, Intelligent</t>
  </si>
  <si>
    <t>Canaan Dog</t>
  </si>
  <si>
    <t>Alert, Cautious, Devoted, Quick, Vigilant</t>
  </si>
  <si>
    <t>Cane Corso Mastiff</t>
  </si>
  <si>
    <t>Cheerful, Courageous, Loyal, Quiet, Social</t>
  </si>
  <si>
    <t>Carolina Dog</t>
  </si>
  <si>
    <t>Adaptable, Gentle, Loyal, Primitive, Reserved</t>
  </si>
  <si>
    <t>Catahoula Leopard Dog</t>
  </si>
  <si>
    <t>Alert, Courageous, Energetic, Gentle, Independent, Intelligent, Loving, Loyal, Protective</t>
  </si>
  <si>
    <t>Cattle Dog</t>
  </si>
  <si>
    <t>Caucasian Sheepdog (Caucasian Ovtcharka)</t>
  </si>
  <si>
    <t>Alert, Calm, Dominant, Powerful, Quick,Strong</t>
  </si>
  <si>
    <t>Cavalier King Charles Spaniel</t>
  </si>
  <si>
    <t>Affectionate, Cheerful, Courageous, Gentle, Intelligent, Social</t>
  </si>
  <si>
    <t>Chesapeake Bay Retriever</t>
  </si>
  <si>
    <t>Happy, Affectionate, Dominant, Intelligent, Protective, Quiet</t>
  </si>
  <si>
    <t>Chihuahua</t>
  </si>
  <si>
    <t>Alert, Courageous, Devoted, Lively, Intelligent, Quick</t>
  </si>
  <si>
    <t>Chinese Crested Dog</t>
  </si>
  <si>
    <t>Affectionate, Alert, Happy, Lively, Playful, Sweet-tempered</t>
  </si>
  <si>
    <t>Chinese Foo Dog</t>
  </si>
  <si>
    <t>Friendly, Devoted, Courageous</t>
  </si>
  <si>
    <t>Chinook</t>
  </si>
  <si>
    <t>Alert, Calm, Dignified, Friendly, Responsive</t>
  </si>
  <si>
    <t>Chocolate Labrador Retriever</t>
  </si>
  <si>
    <t>Chow Chow</t>
  </si>
  <si>
    <t>Chow</t>
  </si>
  <si>
    <t>Aloof, Independent, Loyal, Quiet, Intelligent, Protective, Detached</t>
  </si>
  <si>
    <t>Cirneco dell'Etna</t>
  </si>
  <si>
    <t>Affectionate, Gentle, Lively</t>
  </si>
  <si>
    <t>Clumber Spaniel</t>
  </si>
  <si>
    <t>Clumber</t>
  </si>
  <si>
    <t>Gentle, Loyal, Affectionate, Dignified, Aloof</t>
  </si>
  <si>
    <t>Cockapoo</t>
  </si>
  <si>
    <t>Affectionate, Alert, Cheerful, Friendly, Intelligent, Loving, Loyal, Outgoing, Playful, Responsive, Social</t>
  </si>
  <si>
    <t>Cocker Spaniel</t>
  </si>
  <si>
    <t>Even Tempered, Joyful, Merry, Outgoing, Intelligent, Sociable, Trusting</t>
  </si>
  <si>
    <t>Collie</t>
  </si>
  <si>
    <t>Friendly, Gentle, Intelligent, Loyal, Protective, Responsive, Social</t>
  </si>
  <si>
    <t>Coonhound</t>
  </si>
  <si>
    <t>Corgi</t>
  </si>
  <si>
    <t>Active, Affectionate, Alert, Companionable, Devoted, Gentle, Intelligent</t>
  </si>
  <si>
    <t>Coton de Tulear</t>
  </si>
  <si>
    <t>Affectionate, Intelligent, Lively, Playful, Trainable, Vocal</t>
  </si>
  <si>
    <t>Curly-Coated Retriever</t>
  </si>
  <si>
    <t>Clever, Independent, Intelligent, Lively, Sensitive, Trainable</t>
  </si>
  <si>
    <t>Dachshund</t>
  </si>
  <si>
    <t>Clever, Courageous, Devoted, Lively, Playful, Stubborn</t>
  </si>
  <si>
    <t>Dalmatian</t>
  </si>
  <si>
    <t>Active, Energetic, Friendly, Intelligent, Outgoing, Playful, Sensitive</t>
  </si>
  <si>
    <t>Dandi Dinmont Terrier</t>
  </si>
  <si>
    <t>Dandie Dinmont</t>
  </si>
  <si>
    <t>Affectionate, Companionable, Determined, Fun-loving, Independent, Lively, Intelligent</t>
  </si>
  <si>
    <t>Dhole</t>
  </si>
  <si>
    <t>Dingo</t>
  </si>
  <si>
    <t>Doberman Pinscher</t>
  </si>
  <si>
    <t>Doberman</t>
  </si>
  <si>
    <t>Alert, Energetic, Fearless, Intelligent, Loyal, Obedient</t>
  </si>
  <si>
    <t>Dogo Argentino</t>
  </si>
  <si>
    <t>Affectionate, Cheerful, Friendly, Loyal, Protective, Tolerant, Social</t>
  </si>
  <si>
    <t>Dogue de Bordeaux</t>
  </si>
  <si>
    <t>Companionable, Courageous, Devoted, Even-tempered, Loyal, Vigiliant</t>
  </si>
  <si>
    <t>Dutch Shepherd</t>
  </si>
  <si>
    <t>Affectionate, Alert, Loyal, Obedient, Reliable, Trainable</t>
  </si>
  <si>
    <t>English Bulldog</t>
  </si>
  <si>
    <t>Aggressive, Courageous, Friendly, Loving, Social, Sweet</t>
  </si>
  <si>
    <t>English Cocker Spaniel</t>
  </si>
  <si>
    <t>Affectionate, Faithful, Friendly, Intelligent, Playful, Quiet, Trainable</t>
  </si>
  <si>
    <t>English Coonhound</t>
  </si>
  <si>
    <t>Active, Energetic, High-strung, Loyal</t>
  </si>
  <si>
    <t>English Pointer</t>
  </si>
  <si>
    <t>Active, Affectionate, Amiable, Even-tempered, Kind, Loyal, Intelligent</t>
  </si>
  <si>
    <t>English Setter</t>
  </si>
  <si>
    <t>Strong-willed, Mischevious, Gentle, Energetic, Intelligent</t>
  </si>
  <si>
    <t>English Shepherd</t>
  </si>
  <si>
    <t>Adaptable, Alert, Courageous, Energetic, Friendly, Independent, Intelligent, Playful, Responsibe</t>
  </si>
  <si>
    <t>English Springer Spaniel</t>
  </si>
  <si>
    <t>Affectionate, Alert, Cheerful, Energetic, Intelligent, Playful, Social</t>
  </si>
  <si>
    <t>English Toy Spaniel</t>
  </si>
  <si>
    <t>Blenheim Spaniel</t>
  </si>
  <si>
    <t>Affectionate, Gentle, Happy, Loving, Playful, Reserved</t>
  </si>
  <si>
    <t>Entlebucher</t>
  </si>
  <si>
    <t>Agile, Devoted, Independent, Loyal, Self-confident</t>
  </si>
  <si>
    <t>Eskimo Dog</t>
  </si>
  <si>
    <t>Feist</t>
  </si>
  <si>
    <t>Agile, Alert, Lovable, Spirited, Swift</t>
  </si>
  <si>
    <t>Field Spaniel</t>
  </si>
  <si>
    <t>Adaptable, Cautious, Docile, Familial, Sensitive, Sociable</t>
  </si>
  <si>
    <t>Fila Brasileiro</t>
  </si>
  <si>
    <t>Brave, Courageous, Determined, Docile, Loyal, Obedient</t>
  </si>
  <si>
    <t>Finnish Lapphund</t>
  </si>
  <si>
    <t>Calm, Courageous, Faithful, Friendly, Keen</t>
  </si>
  <si>
    <t>Finnish Spitz</t>
  </si>
  <si>
    <t>Happy, Independent, Intelligent, Loyal, Playful, Vocal</t>
  </si>
  <si>
    <t>Flat-coated Retriever</t>
  </si>
  <si>
    <t>Friendly, Confident, Devoted, Optimistic, Outgoing, Intelligent</t>
  </si>
  <si>
    <t>Fox Terrier</t>
  </si>
  <si>
    <t>Active, Affectionate, Alert, Fearless, Intelligent, Playful</t>
  </si>
  <si>
    <t>Foxhound</t>
  </si>
  <si>
    <t>Independent, Intelligent, Kind, Loving, Loyal, Sweet-tempered</t>
  </si>
  <si>
    <t>French Bulldog</t>
  </si>
  <si>
    <t>Affectionate, Playful, Alert, Athletic, Bright, Easygoing, Keen, Lively, Patient</t>
  </si>
  <si>
    <t>Galgo Spanish Greyhound</t>
  </si>
  <si>
    <t>Affectionate, Calm, Quiet, Gentle</t>
  </si>
  <si>
    <t>German Pinscher</t>
  </si>
  <si>
    <t>Even-tempered, Familial, Courageous, Lively, Loving, Spirited</t>
  </si>
  <si>
    <t>German Shepherd Dog</t>
  </si>
  <si>
    <t>German Shepherd</t>
  </si>
  <si>
    <t>Alert, Confident, Courageous, Curious, Intelligent, Loyal, Obedient, Watchful</t>
  </si>
  <si>
    <t>German Shorthaired Pointer</t>
  </si>
  <si>
    <t>German Short Haired Pointer</t>
  </si>
  <si>
    <t>Affectionate, Boisterous, Bold, Cooperative, Intelligent, Trainable</t>
  </si>
  <si>
    <t>German Spitz</t>
  </si>
  <si>
    <t>German Wirehaired Pointer</t>
  </si>
  <si>
    <t>Active, Affectionate, Friendly, Intelligent, Loyal, Willful, Responsive</t>
  </si>
  <si>
    <t>Giant Schnauzer</t>
  </si>
  <si>
    <t>Dominant, Intelligent, Kind, Loyal, Powerful, Strong-willed</t>
  </si>
  <si>
    <t>Glen of Imaal Terrier</t>
  </si>
  <si>
    <t>Active, Agile, Courageous, Gentle, Loyal, Spirited</t>
  </si>
  <si>
    <t>Golden Retriever</t>
  </si>
  <si>
    <t>Confident, Friendly, Intelligent, Kind, Reliable, Trustworthy</t>
  </si>
  <si>
    <t>Gordon Setter</t>
  </si>
  <si>
    <t>Alert, Confident, Eager, Fearless, Loyal, Intelligent</t>
  </si>
  <si>
    <t>Great Dane</t>
  </si>
  <si>
    <t>Friendly, Confident, Devoted, Intelligent, Gentle, Loving, Reserved</t>
  </si>
  <si>
    <t>Great Pyrenees</t>
  </si>
  <si>
    <t>Affectionate, Confident, Fearless, Gentle, Patient, Strong-willed</t>
  </si>
  <si>
    <t>Greater Swiss Mountain Dog</t>
  </si>
  <si>
    <t>Alert, Devoted, Fearless, Good-natured, Protective, Self-confident</t>
  </si>
  <si>
    <t>Greyhound</t>
  </si>
  <si>
    <t>Intelligent, Gentle, Affectionate, Athletic, Even-tempered, Quiet</t>
  </si>
  <si>
    <t>Harrier</t>
  </si>
  <si>
    <t>Active, Cheerful, Friendly, Outgoing, Sweet-tempered, Tolerant</t>
  </si>
  <si>
    <t>Havanese</t>
  </si>
  <si>
    <t>Affectionate, Companionable, Gentle, Intelligent, Playful, Responsive</t>
  </si>
  <si>
    <t>Hovawart</t>
  </si>
  <si>
    <t>Watchful, Even-tempered, Reserved, Active, Devoted</t>
  </si>
  <si>
    <t>Husky</t>
  </si>
  <si>
    <t>Alert, Friendly, Gentle, Intelligent, Outgoing</t>
  </si>
  <si>
    <t>Ibizan Hound</t>
  </si>
  <si>
    <t>Active, Clownish, Engaging, Independent, Intelligent, Stubborn</t>
  </si>
  <si>
    <t>Illyrian Sheepdog</t>
  </si>
  <si>
    <t>Independent, Reliable, Devoted, Protective</t>
  </si>
  <si>
    <t>Irish Setter</t>
  </si>
  <si>
    <t>Affectionate, Companionable, Energetic, Independent, Lively, Playful, Intelligent</t>
  </si>
  <si>
    <t>Irish Terrier</t>
  </si>
  <si>
    <t>Dominant, Intelligent, Lively, Protective, Respectful, Trainable</t>
  </si>
  <si>
    <t>Irish Water Spaniel</t>
  </si>
  <si>
    <t>Active, Alert, Clownish, Inquisitive, Intelligent, Quick</t>
  </si>
  <si>
    <t>Irish Wolfhound</t>
  </si>
  <si>
    <t>Dignified, Generous, Loyal, Patient, Sweet-tempered, Thoughtful, Intelligent</t>
  </si>
  <si>
    <t>Italian Greyhound</t>
  </si>
  <si>
    <t>Affectionate, Agile, Athletic, Companionable, Intelligent, Mischevious</t>
  </si>
  <si>
    <t>Italian Spinone</t>
  </si>
  <si>
    <t>Friendly, Loyal, Affectionate, Docile, Gentle, Patient</t>
  </si>
  <si>
    <t>Jack Russell Terrier</t>
  </si>
  <si>
    <t>Alert, Cheerful, Courageous, Energetic, Independent</t>
  </si>
  <si>
    <t>Jack Russell Terrier (Parson Russell Terrier)</t>
  </si>
  <si>
    <t>Energetic, Bold, Eager, Happy, Intelligent, Obedient</t>
  </si>
  <si>
    <t>Japanese Chin</t>
  </si>
  <si>
    <t>Japanese Spaniel</t>
  </si>
  <si>
    <t>Alert, Cat-like, Independent, Intelligent, Loving, Loyal, Playful</t>
  </si>
  <si>
    <t>Jindo</t>
  </si>
  <si>
    <t>Active, Bold, Brave, Faithful, Intelligent, Loyal</t>
  </si>
  <si>
    <t>Kai Dog</t>
  </si>
  <si>
    <t>Intelligent, Agile, Alert, Brave</t>
  </si>
  <si>
    <t>Karelian Bear Dog</t>
  </si>
  <si>
    <t>Brave, Cautious, Loyal, Independent, Tenacious, Territorial</t>
  </si>
  <si>
    <t>Keeshond</t>
  </si>
  <si>
    <t>Agile, Bright, Obedient, Playful, Quick, Sturdy, Intelligent</t>
  </si>
  <si>
    <t>Kerry Blue Terrier</t>
  </si>
  <si>
    <t>Affectionate, Alert, Gentle, Loyal, Spirited, Strong-willed, Intelligent</t>
  </si>
  <si>
    <t>Kishu</t>
  </si>
  <si>
    <t>Alert, Dignified, Docile, Faithful, Noble</t>
  </si>
  <si>
    <t>Klee Kai</t>
  </si>
  <si>
    <t>Active, Agile, Curious, Intelligent, Loyal, Quick, Territorial</t>
  </si>
  <si>
    <t>Komondor</t>
  </si>
  <si>
    <t>Affectionate, Calm, Fearless, Gentle, Independent, Steady</t>
  </si>
  <si>
    <t>Kuvasz</t>
  </si>
  <si>
    <t>Clownish, Independent, Intelligent, Loyal, Patient, Protective</t>
  </si>
  <si>
    <t>Kyi Leo</t>
  </si>
  <si>
    <t>Active, Calm, Forgiving, Obedient, Playful, Quiet</t>
  </si>
  <si>
    <t>Labrador Retriever</t>
  </si>
  <si>
    <t>Lakeland Terrier</t>
  </si>
  <si>
    <t>Independent, Bold, Confident, Friendly, Intelligent, Trainable</t>
  </si>
  <si>
    <t>Lancashire Heeler</t>
  </si>
  <si>
    <t>Alert, Clever, Friendly, Intelligent</t>
  </si>
  <si>
    <t>Leonberger</t>
  </si>
  <si>
    <t>Adaptable, Companionable, Fearless, Loving, Loyal, Obedient</t>
  </si>
  <si>
    <t>Lhasa Apso</t>
  </si>
  <si>
    <t>Alert, Assertive, Devoted, Friendly, Intelligent, Lively, Obedient, Playful, Spirited, Steady</t>
  </si>
  <si>
    <t>Lowchen</t>
  </si>
  <si>
    <t>Active, Familial, Friendly, Happy, Playful</t>
  </si>
  <si>
    <t>Maltese</t>
  </si>
  <si>
    <t>Maltese Dog</t>
  </si>
  <si>
    <t>Active, Docile, Easygoing, Gentle, Intelligent, Playful, Responsive, Sweet-tempered</t>
  </si>
  <si>
    <t>Manchester Terrier</t>
  </si>
  <si>
    <t>Active, Alert, Devoted, Discerning, Quiet, Loyal, Intelligent</t>
  </si>
  <si>
    <t>Maremma Sheepdog</t>
  </si>
  <si>
    <t>Alert, Determined, Dignified, Friendly, Intelligent, Loyal</t>
  </si>
  <si>
    <t>Mastiff</t>
  </si>
  <si>
    <t>Affectionate, Alert, Cheerful, Courageous, Intelligent, Loyal, Protective</t>
  </si>
  <si>
    <t>McNab</t>
  </si>
  <si>
    <t>Friendly, Hard-working, Obedient, Protective, Sociable, Well-mannered</t>
  </si>
  <si>
    <t>Miniature Pinscher</t>
  </si>
  <si>
    <t>Clever, Energetic, Friendly, Outgoing, Playful, Responsive, Intelligent</t>
  </si>
  <si>
    <t>Mountain Cur</t>
  </si>
  <si>
    <t>Intelligent, Protective</t>
  </si>
  <si>
    <t>Mountain Dog</t>
  </si>
  <si>
    <t>Munsterlander</t>
  </si>
  <si>
    <t>Intelligent, Trainable, Attentive, Mischevious</t>
  </si>
  <si>
    <t>Neapolitan Mastiff</t>
  </si>
  <si>
    <t>Protective, Dominant, Fearless, Obedient, Stubborn, Trainable</t>
  </si>
  <si>
    <t>New Guinea Singing Dog</t>
  </si>
  <si>
    <t>Southern</t>
  </si>
  <si>
    <t>Active, Affectionate, Alert, Gentle, Lively</t>
  </si>
  <si>
    <t>Newfoundland Dog</t>
  </si>
  <si>
    <t>Newfoundland</t>
  </si>
  <si>
    <t>Cheerful, Courageous, Intelligent, Loyal, Social, Sweet, Gentle</t>
  </si>
  <si>
    <t>Norfolk Terrier</t>
  </si>
  <si>
    <t>Companionable, Fearless, Happy, Lovable, Self-confident, Spirited, Intelligent</t>
  </si>
  <si>
    <t>Norwegian Buhund</t>
  </si>
  <si>
    <t>Agile, Courageous, Energetic, Friendly, Fun-loving</t>
  </si>
  <si>
    <t>Norwegian Elkhound</t>
  </si>
  <si>
    <t>Alert, Bold, Hardy, Loyal, Playful, Strong-willed, Intelligent</t>
  </si>
  <si>
    <t>Norwegian Lundehund</t>
  </si>
  <si>
    <t>Alert, Energetic, Loyal, Protective</t>
  </si>
  <si>
    <t>Norwich Terrier</t>
  </si>
  <si>
    <t>Affectionate, Energetic, Hardy, Intelligent, Sensitive</t>
  </si>
  <si>
    <t>Nova Scotia Duck-Tolling Retriever</t>
  </si>
  <si>
    <t>Gun Dogs</t>
  </si>
  <si>
    <t>Affectionate, Alert, Courageous, Energetic, Gentle, Playful, Responsive</t>
  </si>
  <si>
    <t>Old English Sheepdog</t>
  </si>
  <si>
    <t>Adaptable, Bubbly, Intelligent, Loving, Playful, Sociable, Protective</t>
  </si>
  <si>
    <t>Otterhound</t>
  </si>
  <si>
    <t>Amiable, Boisterous, Even-tempered</t>
  </si>
  <si>
    <t>Papillon</t>
  </si>
  <si>
    <t>Alert, Energetic, Friendly, Happy, Hardy, Intelligent</t>
  </si>
  <si>
    <t>Patterdale Terrier (Fell Terrier)</t>
  </si>
  <si>
    <t>Bold, Confident, Energetic, Friendly, Inquisitive, Intelligent</t>
  </si>
  <si>
    <t>Pekingese</t>
  </si>
  <si>
    <t>Affectionate, Aggressive, Good-natured, Intelligent, Opinionated, Stubborn</t>
  </si>
  <si>
    <t>Peruvian Inca Orchid</t>
  </si>
  <si>
    <t>Affectionate, Alert, Intelligent, Lively, Noble, Protective</t>
  </si>
  <si>
    <t>Petit Basset Griffon Vendeen</t>
  </si>
  <si>
    <t>Active, Extroverted, Friendly, Happy, Independent, Lively, Intelligent</t>
  </si>
  <si>
    <t>Pharaoh Hound</t>
  </si>
  <si>
    <t>Active, Affectionate, Intelligent, Playful, Sociable, Trainable</t>
  </si>
  <si>
    <t>Pit Bull Terrier</t>
  </si>
  <si>
    <t>Affectionate, Aggressive, Clownish, Courageous, Friendly, Intelligent, Loyal, Obedient, Strong-willed, Stubborn</t>
  </si>
  <si>
    <t>Plott Hound</t>
  </si>
  <si>
    <t>Alert, Bold, Courageous, Loyal</t>
  </si>
  <si>
    <t>Podengo Portugueso</t>
  </si>
  <si>
    <t>Active, Companionable, Friendly, Hardy, Lively, Loyal</t>
  </si>
  <si>
    <t>Pointer</t>
  </si>
  <si>
    <t>Polish Lowland Sheepdog</t>
  </si>
  <si>
    <t>Agile, Even-tempered, Lively, Perceptive, Self-confident</t>
  </si>
  <si>
    <t>Pomeranian</t>
  </si>
  <si>
    <t>Active, Extroverted, Friendly, Intelligent, Lively, Playful, Sociable</t>
  </si>
  <si>
    <t>Poodle</t>
  </si>
  <si>
    <t>Active, Alert, Faithful, Instinctual, Intelligent, Trainable</t>
  </si>
  <si>
    <t>Standard Poodle</t>
  </si>
  <si>
    <t>Miniature Poodle</t>
  </si>
  <si>
    <t>Toy Poodle</t>
  </si>
  <si>
    <t>Portuguese Water Dog</t>
  </si>
  <si>
    <t>Brave, Docile, Impetuous, Intelligent, Obedient, Quarrelsome</t>
  </si>
  <si>
    <t>Presa Canario</t>
  </si>
  <si>
    <t>Calm, Dominant, Gentle, Strong-willed, Suspicious</t>
  </si>
  <si>
    <t>Pug</t>
  </si>
  <si>
    <t>Affectionate, Cheerful, Courageous, Gentle, Intelligent, Friendly, Outgoing, Playful, Loyal</t>
  </si>
  <si>
    <t>Puli</t>
  </si>
  <si>
    <t>Agile, Energetic, Faithful, Intelligent, Loyal, Obedient</t>
  </si>
  <si>
    <t>Pumi</t>
  </si>
  <si>
    <t>Active, Intelligent, Lively, Protective, Reserved, Vocal</t>
  </si>
  <si>
    <t>Rat Terrier</t>
  </si>
  <si>
    <t>Affectioante, Alert, Inquisitive, Lively, Loving</t>
  </si>
  <si>
    <t>Redbone Coonhound</t>
  </si>
  <si>
    <t>Redbone</t>
  </si>
  <si>
    <t>Affectionate, Companionable, Energetic, Familial, Independent, Unflappable</t>
  </si>
  <si>
    <t>Retriever</t>
  </si>
  <si>
    <t>Rhodesian Ridgeback</t>
  </si>
  <si>
    <t>Dignified, Intelligent, Loyal, Mischevious, Sensitive, Strong-willed</t>
  </si>
  <si>
    <t>Rottweiler</t>
  </si>
  <si>
    <t>Alert, Courageous, Fearless, Good-natured, Independent, Intelligent, Loyal, Protective</t>
  </si>
  <si>
    <t>Saint Bernard</t>
  </si>
  <si>
    <t>Friendly, Gentle, Independent, Intelligent, Outgoing, Quiet, Social</t>
  </si>
  <si>
    <t>Saluki</t>
  </si>
  <si>
    <t>Aloof, Intelligent, Quiet, Reserverd, Loyal</t>
  </si>
  <si>
    <t>Samoyed</t>
  </si>
  <si>
    <t>Alert, Lively, Friendly, Intelligent, Playful, Sociable, Stubborn</t>
  </si>
  <si>
    <t>Sarplaninac</t>
  </si>
  <si>
    <t>Independent, Calm, Devoted, Intelligent, Protective, Reliable</t>
  </si>
  <si>
    <t>Schipperke</t>
  </si>
  <si>
    <t>Agile, Confident, Curious, Faithful, Fearless, Independent, Intelligent</t>
  </si>
  <si>
    <t>Miniature Schnauzer</t>
  </si>
  <si>
    <t>Devoted, Good-natured, Intelligent, Lively, Playful, Trainable</t>
  </si>
  <si>
    <t>Schnauzer</t>
  </si>
  <si>
    <t>Standard Schnauzer</t>
  </si>
  <si>
    <t>Scottish Deerhound</t>
  </si>
  <si>
    <t>Dignified, Docile, Friendly, Gentle, Polite, Quiet</t>
  </si>
  <si>
    <t>Scottish Terrier Scottie</t>
  </si>
  <si>
    <t>Scotch Terrier</t>
  </si>
  <si>
    <t>Independent, Fiesty, Alert, Playful, Quick, Self-assured</t>
  </si>
  <si>
    <t>Sealyham Terrier</t>
  </si>
  <si>
    <t>Alert, Calm, Even-tempered, Fearless, Friendly, Intelligent</t>
  </si>
  <si>
    <t>Setter</t>
  </si>
  <si>
    <t>Shar Pei</t>
  </si>
  <si>
    <t>Affectionate, Devoted, Independent, Loving, Reserved, Suspicious</t>
  </si>
  <si>
    <t>Sheep Dog</t>
  </si>
  <si>
    <t>Shepherd</t>
  </si>
  <si>
    <t>Shetland Sheepdog Sheltie</t>
  </si>
  <si>
    <t>Shetland Sheepdog</t>
  </si>
  <si>
    <t>Affectionate, Friendly, Gentle, Intelligent, Lively, Playful, Responsive</t>
  </si>
  <si>
    <t>Shiba Inu</t>
  </si>
  <si>
    <t>Alert, Charming, Confident, Faithful, Fearless, Keen, Outgoing</t>
  </si>
  <si>
    <t>Shih Tzu</t>
  </si>
  <si>
    <t>Active, Courageous, Friendly, Gentle, Happy, Intelligent, Lively, Outgoing, Playful</t>
  </si>
  <si>
    <t>Siberian Husky</t>
  </si>
  <si>
    <t>Silky Terrier</t>
  </si>
  <si>
    <t>Alert, Friendly, Inquisitive, Joyful, Quick, Responsive, Intelligent</t>
  </si>
  <si>
    <t>Skye Terrier</t>
  </si>
  <si>
    <t>Loyal, Fearless, Friendly, Good-tempered, Intelligent</t>
  </si>
  <si>
    <t>Sloughi</t>
  </si>
  <si>
    <t>Alert, Faithful, Intelligent, Sensitive, Independent, Playful, Sweet</t>
  </si>
  <si>
    <t>Smooth Fox Terrier</t>
  </si>
  <si>
    <t>South Russian Ovtcharka</t>
  </si>
  <si>
    <t>Active, Balanced, Courageous, Lively, Nervous</t>
  </si>
  <si>
    <t>Spaniel</t>
  </si>
  <si>
    <t>Spitz</t>
  </si>
  <si>
    <t>Staffordshire Bull Terrier</t>
  </si>
  <si>
    <t>Staffordshire Bullterrier</t>
  </si>
  <si>
    <t>Affectionate, Bold, Courageous, Fearless, Intelligent, Reliable</t>
  </si>
  <si>
    <t>Sussex Spaniel</t>
  </si>
  <si>
    <t>Calm, Cheerful, Companionable, Devoted, Friendly, Sociable</t>
  </si>
  <si>
    <t>Swedish Vallhund</t>
  </si>
  <si>
    <t>Alert, Energetic, Fearless, Friendly, Watchful</t>
  </si>
  <si>
    <t>Affectionate, Alert, Courageous, Intelligent, Friendly, Hardy, Independent</t>
  </si>
  <si>
    <t>Thai Ridgeback</t>
  </si>
  <si>
    <t>Familial, Independent, Loving, Loyal, Protective</t>
  </si>
  <si>
    <t>Tibetan Mastiff</t>
  </si>
  <si>
    <t>Aloof, Protective, Strong-willed, Stubborn, Courageous, Loyal</t>
  </si>
  <si>
    <t>Tibetan Spaniel</t>
  </si>
  <si>
    <t>Intelligent, Assertive, Aloof, Happy, Independent, Willful</t>
  </si>
  <si>
    <t>Tibetan Terrier</t>
  </si>
  <si>
    <t>Affectionate, Amiable, Energetic, Gentle, Reserved, Sensitive, Intelligent</t>
  </si>
  <si>
    <t>Tosa Inu</t>
  </si>
  <si>
    <t>Aggressive, Brave, Fearless, Intelligent, Sensitive, Suspicious</t>
  </si>
  <si>
    <t>Toy Fox Terrier</t>
  </si>
  <si>
    <t>Toy Terrier</t>
  </si>
  <si>
    <t>Alert, Friendly, Intelligent, Loyal, Playful, Spirited</t>
  </si>
  <si>
    <t>Treeing Walker Coonhound</t>
  </si>
  <si>
    <t>Walker Hound</t>
  </si>
  <si>
    <t>Affectionate, Clever, Confident, Loving, Trainable</t>
  </si>
  <si>
    <t>Vizsla</t>
  </si>
  <si>
    <t>Affectionate, Cheerful, Energetic, Gentle, Intelligent, Playful, Protective, Quiet</t>
  </si>
  <si>
    <t>Weimaraner</t>
  </si>
  <si>
    <t>Alert, Aloof, Energetic, Fast, Intelligent, Powerful, Steady, Stubborn, Social</t>
  </si>
  <si>
    <t>Welsh Corgi</t>
  </si>
  <si>
    <t>Cardigan</t>
  </si>
  <si>
    <t>Pembroke</t>
  </si>
  <si>
    <t>Welsh Springer Spaniel</t>
  </si>
  <si>
    <t>Affectionate, Loyal, Active, Friendly, Playful, Stubborn, Intelligent</t>
  </si>
  <si>
    <t>Welsh Terrier</t>
  </si>
  <si>
    <t>Alert, Friendly, Intelligent, Spirited, Independent, Loving</t>
  </si>
  <si>
    <t>West Highland White Terrier Westie</t>
  </si>
  <si>
    <t>West Highland White Terrier</t>
  </si>
  <si>
    <t>Wheaten Terrier</t>
  </si>
  <si>
    <t>Soft Coated Wheaten Terrier</t>
  </si>
  <si>
    <t>Affectionate, Energetic, Faithful, Intelligent, Playful, Spirited</t>
  </si>
  <si>
    <t>Whippet</t>
  </si>
  <si>
    <t>Affectionate, Friendly, Gentle, Intelligent, Lively, Quiet</t>
  </si>
  <si>
    <t>White German Shepherd</t>
  </si>
  <si>
    <t>Wire Fox Terrier</t>
  </si>
  <si>
    <t>Wire Haired Fox Terrier</t>
  </si>
  <si>
    <t>Alert, Bold, Fearless, Friendly, Keen, Quick, Intelligent</t>
  </si>
  <si>
    <t>Wire-haired Pointing Griffon</t>
  </si>
  <si>
    <t>Gentle, Loyal, Proud, Trainable, Vigilant, Intelligent</t>
  </si>
  <si>
    <t>Wirehaired Terrier</t>
  </si>
  <si>
    <t>Xoloitzcuintle/Mexican Hairless</t>
  </si>
  <si>
    <t>Mexican Hairless</t>
  </si>
  <si>
    <t>Aleret, Calm, Cheerful, Companionable, Loyal, Protective</t>
  </si>
  <si>
    <t>Yellow Labrador Retriever</t>
  </si>
  <si>
    <t>Yorkshire Terrier Yorkie</t>
  </si>
  <si>
    <t>Yorkshire Terrier</t>
  </si>
  <si>
    <t>Alert, Courageous, Energetic, Independent, Intelligent, Loyal, Playful</t>
  </si>
  <si>
    <t>Average Sales</t>
  </si>
  <si>
    <t>Total count of dogs per group 1 category:</t>
  </si>
  <si>
    <t>Total count of cats per fur type:</t>
  </si>
  <si>
    <t>Top 10 cat breeds based on popularity:</t>
  </si>
  <si>
    <t>Top 10 dog breeds based on popularity:</t>
  </si>
  <si>
    <t>Bottom 10 cat breeds based on popularity:</t>
  </si>
  <si>
    <t>Bottom 10 dog breeds based on popularity:</t>
  </si>
  <si>
    <t>Top</t>
  </si>
  <si>
    <t>Breed</t>
  </si>
  <si>
    <t>Pop</t>
  </si>
  <si>
    <t>Bottom</t>
  </si>
  <si>
    <t>Formula used</t>
  </si>
  <si>
    <t>Average Price</t>
  </si>
  <si>
    <t>Mode based on temperament:</t>
  </si>
  <si>
    <t>Cat Breeds</t>
  </si>
  <si>
    <t>Dog Breeds</t>
  </si>
  <si>
    <t>Total count of cats which have an affectionate temperament</t>
  </si>
  <si>
    <t>Total count of dogs which have an affectionate temperament</t>
  </si>
  <si>
    <t>Average Weight of all male dog breeds (Kg):</t>
  </si>
  <si>
    <t>Average Weight of all male cat breeds (Kg):</t>
  </si>
  <si>
    <t>Top Cat Breed with most sales:</t>
  </si>
  <si>
    <t>Top Cat Breed with least sales:</t>
  </si>
  <si>
    <t>Top Dog Breed with most sales:</t>
  </si>
  <si>
    <t>Top Dog Breed with least sales:</t>
  </si>
  <si>
    <t>Qty Sold</t>
  </si>
  <si>
    <t>Row Labels</t>
  </si>
  <si>
    <t>Grand Total</t>
  </si>
  <si>
    <t>Column Labels</t>
  </si>
  <si>
    <t>(blank)</t>
  </si>
  <si>
    <t>Count of dog breeds per Group 2</t>
  </si>
  <si>
    <t>Count of cat breeds per fur type</t>
  </si>
  <si>
    <t>Count of Cat Breeds - Temperament contains "affectionate"</t>
  </si>
  <si>
    <t>Count of cat breeds - Temperament does not contain "affectionate"</t>
  </si>
  <si>
    <t>Count of dog breeds - Temperament does not contain "affectionate"</t>
  </si>
  <si>
    <t>Count of dog breeds - Temperament contains "affectionate"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</si>
</sst>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0" borderId="0" xfId="0" applyFont="1"/>
    <xf numFmtId="164" fontId="0" fillId="0" borderId="0" xfId="0" applyNumberFormat="1"/>
    <xf numFmtId="0" fontId="0" fillId="0" borderId="1" xfId="0" applyBorder="1"/>
    <xf numFmtId="0" fontId="0" fillId="0" borderId="1" xfId="0" applyBorder="1" applyAlignment="1">
      <alignment horizontal="left"/>
    </xf>
    <xf numFmtId="0" fontId="0" fillId="0" borderId="0" xfId="0" applyAlignment="1">
      <alignment horizontal="left"/>
    </xf>
    <xf numFmtId="0" fontId="1" fillId="0" borderId="0" xfId="0" applyFont="1" applyAlignment="1">
      <alignment vertical="top" wrapText="1"/>
    </xf>
    <xf numFmtId="0" fontId="0" fillId="0" borderId="2" xfId="0" applyBorder="1" applyAlignment="1">
      <alignment horizontal="left"/>
    </xf>
    <xf numFmtId="0" fontId="0" fillId="0" borderId="2" xfId="0" applyBorder="1"/>
    <xf numFmtId="0" fontId="1" fillId="0" borderId="1" xfId="0" applyFont="1" applyBorder="1"/>
    <xf numFmtId="1" fontId="0" fillId="0" borderId="0" xfId="0" applyNumberFormat="1"/>
    <xf numFmtId="164" fontId="0" fillId="0" borderId="1" xfId="0" applyNumberFormat="1" applyBorder="1"/>
    <xf numFmtId="2" fontId="0" fillId="0" borderId="1" xfId="0" applyNumberFormat="1" applyBorder="1"/>
    <xf numFmtId="0" fontId="1" fillId="0" borderId="0" xfId="0" applyFont="1" applyAlignment="1">
      <alignment vertical="top"/>
    </xf>
    <xf numFmtId="0" fontId="0" fillId="0" borderId="0" xfId="0" pivotButt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10" Type="http://schemas.microsoft.com/office/2007/relationships/slicerCache" Target="slicerCaches/slicerCache3.xml"/><Relationship Id="rId19" Type="http://schemas.openxmlformats.org/officeDocument/2006/relationships/sheetMetadata" Target="metadata.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 Cat and Dog breeds v2.xlsx]Pivot Cat Breeds!Total Count of cat breeds per fur type</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Cat Breeds'!$B$1:$B$2</c:f>
              <c:strCache>
                <c:ptCount val="1"/>
                <c:pt idx="0">
                  <c:v>Abyssinian</c:v>
                </c:pt>
              </c:strCache>
            </c:strRef>
          </c:tx>
          <c:spPr>
            <a:solidFill>
              <a:schemeClr val="accent1"/>
            </a:solidFill>
            <a:ln>
              <a:noFill/>
            </a:ln>
            <a:effectLst/>
          </c:spPr>
          <c:invertIfNegative val="0"/>
          <c:cat>
            <c:strRef>
              <c:f>'Pivot Cat Breeds'!$A$3:$A$7</c:f>
              <c:strCache>
                <c:ptCount val="4"/>
                <c:pt idx="0">
                  <c:v>Bald</c:v>
                </c:pt>
                <c:pt idx="1">
                  <c:v>Long</c:v>
                </c:pt>
                <c:pt idx="2">
                  <c:v>Medium</c:v>
                </c:pt>
                <c:pt idx="3">
                  <c:v>Short</c:v>
                </c:pt>
              </c:strCache>
            </c:strRef>
          </c:cat>
          <c:val>
            <c:numRef>
              <c:f>'Pivot Cat Breeds'!$B$3:$B$7</c:f>
              <c:numCache>
                <c:formatCode>General</c:formatCode>
                <c:ptCount val="4"/>
                <c:pt idx="3">
                  <c:v>79</c:v>
                </c:pt>
              </c:numCache>
            </c:numRef>
          </c:val>
          <c:extLst>
            <c:ext xmlns:c16="http://schemas.microsoft.com/office/drawing/2014/chart" uri="{C3380CC4-5D6E-409C-BE32-E72D297353CC}">
              <c16:uniqueId val="{00000000-E34F-4B23-9EBE-521BA88283A2}"/>
            </c:ext>
          </c:extLst>
        </c:ser>
        <c:ser>
          <c:idx val="1"/>
          <c:order val="1"/>
          <c:tx>
            <c:strRef>
              <c:f>'Pivot Cat Breeds'!$C$1:$C$2</c:f>
              <c:strCache>
                <c:ptCount val="1"/>
                <c:pt idx="0">
                  <c:v>American Curl</c:v>
                </c:pt>
              </c:strCache>
            </c:strRef>
          </c:tx>
          <c:spPr>
            <a:solidFill>
              <a:schemeClr val="accent2"/>
            </a:solidFill>
            <a:ln>
              <a:noFill/>
            </a:ln>
            <a:effectLst/>
          </c:spPr>
          <c:invertIfNegative val="0"/>
          <c:cat>
            <c:strRef>
              <c:f>'Pivot Cat Breeds'!$A$3:$A$7</c:f>
              <c:strCache>
                <c:ptCount val="4"/>
                <c:pt idx="0">
                  <c:v>Bald</c:v>
                </c:pt>
                <c:pt idx="1">
                  <c:v>Long</c:v>
                </c:pt>
                <c:pt idx="2">
                  <c:v>Medium</c:v>
                </c:pt>
                <c:pt idx="3">
                  <c:v>Short</c:v>
                </c:pt>
              </c:strCache>
            </c:strRef>
          </c:cat>
          <c:val>
            <c:numRef>
              <c:f>'Pivot Cat Breeds'!$C$3:$C$7</c:f>
              <c:numCache>
                <c:formatCode>General</c:formatCode>
                <c:ptCount val="4"/>
                <c:pt idx="2">
                  <c:v>93</c:v>
                </c:pt>
              </c:numCache>
            </c:numRef>
          </c:val>
          <c:extLst>
            <c:ext xmlns:c16="http://schemas.microsoft.com/office/drawing/2014/chart" uri="{C3380CC4-5D6E-409C-BE32-E72D297353CC}">
              <c16:uniqueId val="{00000002-E34F-4B23-9EBE-521BA88283A2}"/>
            </c:ext>
          </c:extLst>
        </c:ser>
        <c:ser>
          <c:idx val="2"/>
          <c:order val="2"/>
          <c:tx>
            <c:strRef>
              <c:f>'Pivot Cat Breeds'!$D$1:$D$2</c:f>
              <c:strCache>
                <c:ptCount val="1"/>
                <c:pt idx="0">
                  <c:v>American Shorthair</c:v>
                </c:pt>
              </c:strCache>
            </c:strRef>
          </c:tx>
          <c:spPr>
            <a:solidFill>
              <a:schemeClr val="accent3"/>
            </a:solidFill>
            <a:ln>
              <a:noFill/>
            </a:ln>
            <a:effectLst/>
          </c:spPr>
          <c:invertIfNegative val="0"/>
          <c:cat>
            <c:strRef>
              <c:f>'Pivot Cat Breeds'!$A$3:$A$7</c:f>
              <c:strCache>
                <c:ptCount val="4"/>
                <c:pt idx="0">
                  <c:v>Bald</c:v>
                </c:pt>
                <c:pt idx="1">
                  <c:v>Long</c:v>
                </c:pt>
                <c:pt idx="2">
                  <c:v>Medium</c:v>
                </c:pt>
                <c:pt idx="3">
                  <c:v>Short</c:v>
                </c:pt>
              </c:strCache>
            </c:strRef>
          </c:cat>
          <c:val>
            <c:numRef>
              <c:f>'Pivot Cat Breeds'!$D$3:$D$7</c:f>
              <c:numCache>
                <c:formatCode>General</c:formatCode>
                <c:ptCount val="4"/>
                <c:pt idx="3">
                  <c:v>121</c:v>
                </c:pt>
              </c:numCache>
            </c:numRef>
          </c:val>
          <c:extLst>
            <c:ext xmlns:c16="http://schemas.microsoft.com/office/drawing/2014/chart" uri="{C3380CC4-5D6E-409C-BE32-E72D297353CC}">
              <c16:uniqueId val="{00000003-E34F-4B23-9EBE-521BA88283A2}"/>
            </c:ext>
          </c:extLst>
        </c:ser>
        <c:ser>
          <c:idx val="3"/>
          <c:order val="3"/>
          <c:tx>
            <c:strRef>
              <c:f>'Pivot Cat Breeds'!$E$1:$E$2</c:f>
              <c:strCache>
                <c:ptCount val="1"/>
                <c:pt idx="0">
                  <c:v>American Wirehair</c:v>
                </c:pt>
              </c:strCache>
            </c:strRef>
          </c:tx>
          <c:spPr>
            <a:solidFill>
              <a:schemeClr val="accent4"/>
            </a:solidFill>
            <a:ln>
              <a:noFill/>
            </a:ln>
            <a:effectLst/>
          </c:spPr>
          <c:invertIfNegative val="0"/>
          <c:cat>
            <c:strRef>
              <c:f>'Pivot Cat Breeds'!$A$3:$A$7</c:f>
              <c:strCache>
                <c:ptCount val="4"/>
                <c:pt idx="0">
                  <c:v>Bald</c:v>
                </c:pt>
                <c:pt idx="1">
                  <c:v>Long</c:v>
                </c:pt>
                <c:pt idx="2">
                  <c:v>Medium</c:v>
                </c:pt>
                <c:pt idx="3">
                  <c:v>Short</c:v>
                </c:pt>
              </c:strCache>
            </c:strRef>
          </c:cat>
          <c:val>
            <c:numRef>
              <c:f>'Pivot Cat Breeds'!$E$3:$E$7</c:f>
              <c:numCache>
                <c:formatCode>General</c:formatCode>
                <c:ptCount val="4"/>
                <c:pt idx="2">
                  <c:v>11</c:v>
                </c:pt>
              </c:numCache>
            </c:numRef>
          </c:val>
          <c:extLst>
            <c:ext xmlns:c16="http://schemas.microsoft.com/office/drawing/2014/chart" uri="{C3380CC4-5D6E-409C-BE32-E72D297353CC}">
              <c16:uniqueId val="{00000004-E34F-4B23-9EBE-521BA88283A2}"/>
            </c:ext>
          </c:extLst>
        </c:ser>
        <c:ser>
          <c:idx val="4"/>
          <c:order val="4"/>
          <c:tx>
            <c:strRef>
              <c:f>'Pivot Cat Breeds'!$F$1:$F$2</c:f>
              <c:strCache>
                <c:ptCount val="1"/>
                <c:pt idx="0">
                  <c:v>Applehead Siamese</c:v>
                </c:pt>
              </c:strCache>
            </c:strRef>
          </c:tx>
          <c:spPr>
            <a:solidFill>
              <a:schemeClr val="accent5"/>
            </a:solidFill>
            <a:ln>
              <a:noFill/>
            </a:ln>
            <a:effectLst/>
          </c:spPr>
          <c:invertIfNegative val="0"/>
          <c:cat>
            <c:strRef>
              <c:f>'Pivot Cat Breeds'!$A$3:$A$7</c:f>
              <c:strCache>
                <c:ptCount val="4"/>
                <c:pt idx="0">
                  <c:v>Bald</c:v>
                </c:pt>
                <c:pt idx="1">
                  <c:v>Long</c:v>
                </c:pt>
                <c:pt idx="2">
                  <c:v>Medium</c:v>
                </c:pt>
                <c:pt idx="3">
                  <c:v>Short</c:v>
                </c:pt>
              </c:strCache>
            </c:strRef>
          </c:cat>
          <c:val>
            <c:numRef>
              <c:f>'Pivot Cat Breeds'!$F$3:$F$7</c:f>
              <c:numCache>
                <c:formatCode>General</c:formatCode>
                <c:ptCount val="4"/>
                <c:pt idx="3">
                  <c:v>15</c:v>
                </c:pt>
              </c:numCache>
            </c:numRef>
          </c:val>
          <c:extLst>
            <c:ext xmlns:c16="http://schemas.microsoft.com/office/drawing/2014/chart" uri="{C3380CC4-5D6E-409C-BE32-E72D297353CC}">
              <c16:uniqueId val="{00000000-38D3-4DAD-B0A5-FBBD4BB381C4}"/>
            </c:ext>
          </c:extLst>
        </c:ser>
        <c:ser>
          <c:idx val="5"/>
          <c:order val="5"/>
          <c:tx>
            <c:strRef>
              <c:f>'Pivot Cat Breeds'!$G$1:$G$2</c:f>
              <c:strCache>
                <c:ptCount val="1"/>
                <c:pt idx="0">
                  <c:v>Balinese</c:v>
                </c:pt>
              </c:strCache>
            </c:strRef>
          </c:tx>
          <c:spPr>
            <a:solidFill>
              <a:schemeClr val="accent6"/>
            </a:solidFill>
            <a:ln>
              <a:noFill/>
            </a:ln>
            <a:effectLst/>
          </c:spPr>
          <c:invertIfNegative val="0"/>
          <c:cat>
            <c:strRef>
              <c:f>'Pivot Cat Breeds'!$A$3:$A$7</c:f>
              <c:strCache>
                <c:ptCount val="4"/>
                <c:pt idx="0">
                  <c:v>Bald</c:v>
                </c:pt>
                <c:pt idx="1">
                  <c:v>Long</c:v>
                </c:pt>
                <c:pt idx="2">
                  <c:v>Medium</c:v>
                </c:pt>
                <c:pt idx="3">
                  <c:v>Short</c:v>
                </c:pt>
              </c:strCache>
            </c:strRef>
          </c:cat>
          <c:val>
            <c:numRef>
              <c:f>'Pivot Cat Breeds'!$G$3:$G$7</c:f>
              <c:numCache>
                <c:formatCode>General</c:formatCode>
                <c:ptCount val="4"/>
                <c:pt idx="1">
                  <c:v>5</c:v>
                </c:pt>
              </c:numCache>
            </c:numRef>
          </c:val>
          <c:extLst>
            <c:ext xmlns:c16="http://schemas.microsoft.com/office/drawing/2014/chart" uri="{C3380CC4-5D6E-409C-BE32-E72D297353CC}">
              <c16:uniqueId val="{00000001-38D3-4DAD-B0A5-FBBD4BB381C4}"/>
            </c:ext>
          </c:extLst>
        </c:ser>
        <c:ser>
          <c:idx val="6"/>
          <c:order val="6"/>
          <c:tx>
            <c:strRef>
              <c:f>'Pivot Cat Breeds'!$H$1:$H$2</c:f>
              <c:strCache>
                <c:ptCount val="1"/>
                <c:pt idx="0">
                  <c:v>Bengal</c:v>
                </c:pt>
              </c:strCache>
            </c:strRef>
          </c:tx>
          <c:spPr>
            <a:solidFill>
              <a:schemeClr val="accent1">
                <a:lumMod val="6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Breeds'!$H$3:$H$7</c:f>
              <c:numCache>
                <c:formatCode>General</c:formatCode>
                <c:ptCount val="4"/>
                <c:pt idx="2">
                  <c:v>10</c:v>
                </c:pt>
              </c:numCache>
            </c:numRef>
          </c:val>
          <c:extLst>
            <c:ext xmlns:c16="http://schemas.microsoft.com/office/drawing/2014/chart" uri="{C3380CC4-5D6E-409C-BE32-E72D297353CC}">
              <c16:uniqueId val="{00000002-38D3-4DAD-B0A5-FBBD4BB381C4}"/>
            </c:ext>
          </c:extLst>
        </c:ser>
        <c:ser>
          <c:idx val="7"/>
          <c:order val="7"/>
          <c:tx>
            <c:strRef>
              <c:f>'Pivot Cat Breeds'!$I$1:$I$2</c:f>
              <c:strCache>
                <c:ptCount val="1"/>
                <c:pt idx="0">
                  <c:v>Birman</c:v>
                </c:pt>
              </c:strCache>
            </c:strRef>
          </c:tx>
          <c:spPr>
            <a:solidFill>
              <a:schemeClr val="accent2">
                <a:lumMod val="6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Breeds'!$I$3:$I$7</c:f>
              <c:numCache>
                <c:formatCode>General</c:formatCode>
                <c:ptCount val="4"/>
                <c:pt idx="1">
                  <c:v>93</c:v>
                </c:pt>
              </c:numCache>
            </c:numRef>
          </c:val>
          <c:extLst>
            <c:ext xmlns:c16="http://schemas.microsoft.com/office/drawing/2014/chart" uri="{C3380CC4-5D6E-409C-BE32-E72D297353CC}">
              <c16:uniqueId val="{00000003-38D3-4DAD-B0A5-FBBD4BB381C4}"/>
            </c:ext>
          </c:extLst>
        </c:ser>
        <c:ser>
          <c:idx val="8"/>
          <c:order val="8"/>
          <c:tx>
            <c:strRef>
              <c:f>'Pivot Cat Breeds'!$J$1:$J$2</c:f>
              <c:strCache>
                <c:ptCount val="1"/>
                <c:pt idx="0">
                  <c:v>Bobtail</c:v>
                </c:pt>
              </c:strCache>
            </c:strRef>
          </c:tx>
          <c:spPr>
            <a:solidFill>
              <a:schemeClr val="accent3">
                <a:lumMod val="6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Breeds'!$J$3:$J$7</c:f>
              <c:numCache>
                <c:formatCode>General</c:formatCode>
                <c:ptCount val="4"/>
                <c:pt idx="2">
                  <c:v>45</c:v>
                </c:pt>
              </c:numCache>
            </c:numRef>
          </c:val>
          <c:extLst>
            <c:ext xmlns:c16="http://schemas.microsoft.com/office/drawing/2014/chart" uri="{C3380CC4-5D6E-409C-BE32-E72D297353CC}">
              <c16:uniqueId val="{00000004-38D3-4DAD-B0A5-FBBD4BB381C4}"/>
            </c:ext>
          </c:extLst>
        </c:ser>
        <c:ser>
          <c:idx val="9"/>
          <c:order val="9"/>
          <c:tx>
            <c:strRef>
              <c:f>'Pivot Cat Breeds'!$K$1:$K$2</c:f>
              <c:strCache>
                <c:ptCount val="1"/>
                <c:pt idx="0">
                  <c:v>Bombay</c:v>
                </c:pt>
              </c:strCache>
            </c:strRef>
          </c:tx>
          <c:spPr>
            <a:solidFill>
              <a:schemeClr val="accent4">
                <a:lumMod val="6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Breeds'!$K$3:$K$7</c:f>
              <c:numCache>
                <c:formatCode>General</c:formatCode>
                <c:ptCount val="4"/>
                <c:pt idx="3">
                  <c:v>29</c:v>
                </c:pt>
              </c:numCache>
            </c:numRef>
          </c:val>
          <c:extLst>
            <c:ext xmlns:c16="http://schemas.microsoft.com/office/drawing/2014/chart" uri="{C3380CC4-5D6E-409C-BE32-E72D297353CC}">
              <c16:uniqueId val="{00000005-38D3-4DAD-B0A5-FBBD4BB381C4}"/>
            </c:ext>
          </c:extLst>
        </c:ser>
        <c:ser>
          <c:idx val="10"/>
          <c:order val="10"/>
          <c:tx>
            <c:strRef>
              <c:f>'Pivot Cat Breeds'!$L$1:$L$2</c:f>
              <c:strCache>
                <c:ptCount val="1"/>
                <c:pt idx="0">
                  <c:v>British Shorthair</c:v>
                </c:pt>
              </c:strCache>
            </c:strRef>
          </c:tx>
          <c:spPr>
            <a:solidFill>
              <a:schemeClr val="accent5">
                <a:lumMod val="6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Breeds'!$L$3:$L$7</c:f>
              <c:numCache>
                <c:formatCode>General</c:formatCode>
                <c:ptCount val="4"/>
                <c:pt idx="3">
                  <c:v>26</c:v>
                </c:pt>
              </c:numCache>
            </c:numRef>
          </c:val>
          <c:extLst>
            <c:ext xmlns:c16="http://schemas.microsoft.com/office/drawing/2014/chart" uri="{C3380CC4-5D6E-409C-BE32-E72D297353CC}">
              <c16:uniqueId val="{00000006-38D3-4DAD-B0A5-FBBD4BB381C4}"/>
            </c:ext>
          </c:extLst>
        </c:ser>
        <c:ser>
          <c:idx val="11"/>
          <c:order val="11"/>
          <c:tx>
            <c:strRef>
              <c:f>'Pivot Cat Breeds'!$M$1:$M$2</c:f>
              <c:strCache>
                <c:ptCount val="1"/>
                <c:pt idx="0">
                  <c:v>Burmese</c:v>
                </c:pt>
              </c:strCache>
            </c:strRef>
          </c:tx>
          <c:spPr>
            <a:solidFill>
              <a:schemeClr val="accent6">
                <a:lumMod val="6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Breeds'!$M$3:$M$7</c:f>
              <c:numCache>
                <c:formatCode>General</c:formatCode>
                <c:ptCount val="4"/>
                <c:pt idx="3">
                  <c:v>77</c:v>
                </c:pt>
              </c:numCache>
            </c:numRef>
          </c:val>
          <c:extLst>
            <c:ext xmlns:c16="http://schemas.microsoft.com/office/drawing/2014/chart" uri="{C3380CC4-5D6E-409C-BE32-E72D297353CC}">
              <c16:uniqueId val="{0000005F-38D3-4DAD-B0A5-FBBD4BB381C4}"/>
            </c:ext>
          </c:extLst>
        </c:ser>
        <c:ser>
          <c:idx val="12"/>
          <c:order val="12"/>
          <c:tx>
            <c:strRef>
              <c:f>'Pivot Cat Breeds'!$N$1:$N$2</c:f>
              <c:strCache>
                <c:ptCount val="1"/>
                <c:pt idx="0">
                  <c:v>Burmilla</c:v>
                </c:pt>
              </c:strCache>
            </c:strRef>
          </c:tx>
          <c:spPr>
            <a:solidFill>
              <a:schemeClr val="accent1">
                <a:lumMod val="80000"/>
                <a:lumOff val="2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Breeds'!$N$3:$N$7</c:f>
              <c:numCache>
                <c:formatCode>General</c:formatCode>
                <c:ptCount val="4"/>
                <c:pt idx="1">
                  <c:v>55</c:v>
                </c:pt>
              </c:numCache>
            </c:numRef>
          </c:val>
          <c:extLst>
            <c:ext xmlns:c16="http://schemas.microsoft.com/office/drawing/2014/chart" uri="{C3380CC4-5D6E-409C-BE32-E72D297353CC}">
              <c16:uniqueId val="{00000060-38D3-4DAD-B0A5-FBBD4BB381C4}"/>
            </c:ext>
          </c:extLst>
        </c:ser>
        <c:ser>
          <c:idx val="13"/>
          <c:order val="13"/>
          <c:tx>
            <c:strRef>
              <c:f>'Pivot Cat Breeds'!$O$1:$O$2</c:f>
              <c:strCache>
                <c:ptCount val="1"/>
                <c:pt idx="0">
                  <c:v>Calico</c:v>
                </c:pt>
              </c:strCache>
            </c:strRef>
          </c:tx>
          <c:spPr>
            <a:solidFill>
              <a:schemeClr val="accent2">
                <a:lumMod val="80000"/>
                <a:lumOff val="2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Breeds'!$O$3:$O$7</c:f>
              <c:numCache>
                <c:formatCode>General</c:formatCode>
                <c:ptCount val="4"/>
                <c:pt idx="3">
                  <c:v>54</c:v>
                </c:pt>
              </c:numCache>
            </c:numRef>
          </c:val>
          <c:extLst>
            <c:ext xmlns:c16="http://schemas.microsoft.com/office/drawing/2014/chart" uri="{C3380CC4-5D6E-409C-BE32-E72D297353CC}">
              <c16:uniqueId val="{00000061-38D3-4DAD-B0A5-FBBD4BB381C4}"/>
            </c:ext>
          </c:extLst>
        </c:ser>
        <c:ser>
          <c:idx val="14"/>
          <c:order val="14"/>
          <c:tx>
            <c:strRef>
              <c:f>'Pivot Cat Breeds'!$P$1:$P$2</c:f>
              <c:strCache>
                <c:ptCount val="1"/>
                <c:pt idx="0">
                  <c:v>Canadian Hairless</c:v>
                </c:pt>
              </c:strCache>
            </c:strRef>
          </c:tx>
          <c:spPr>
            <a:solidFill>
              <a:schemeClr val="accent3">
                <a:lumMod val="80000"/>
                <a:lumOff val="2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Breeds'!$P$3:$P$7</c:f>
              <c:numCache>
                <c:formatCode>General</c:formatCode>
                <c:ptCount val="4"/>
                <c:pt idx="0">
                  <c:v>35</c:v>
                </c:pt>
              </c:numCache>
            </c:numRef>
          </c:val>
          <c:extLst>
            <c:ext xmlns:c16="http://schemas.microsoft.com/office/drawing/2014/chart" uri="{C3380CC4-5D6E-409C-BE32-E72D297353CC}">
              <c16:uniqueId val="{00000062-38D3-4DAD-B0A5-FBBD4BB381C4}"/>
            </c:ext>
          </c:extLst>
        </c:ser>
        <c:ser>
          <c:idx val="15"/>
          <c:order val="15"/>
          <c:tx>
            <c:strRef>
              <c:f>'Pivot Cat Breeds'!$Q$1:$Q$2</c:f>
              <c:strCache>
                <c:ptCount val="1"/>
                <c:pt idx="0">
                  <c:v>Chartreux</c:v>
                </c:pt>
              </c:strCache>
            </c:strRef>
          </c:tx>
          <c:spPr>
            <a:solidFill>
              <a:schemeClr val="accent4">
                <a:lumMod val="80000"/>
                <a:lumOff val="2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Breeds'!$Q$3:$Q$7</c:f>
              <c:numCache>
                <c:formatCode>General</c:formatCode>
                <c:ptCount val="4"/>
                <c:pt idx="3">
                  <c:v>47</c:v>
                </c:pt>
              </c:numCache>
            </c:numRef>
          </c:val>
          <c:extLst>
            <c:ext xmlns:c16="http://schemas.microsoft.com/office/drawing/2014/chart" uri="{C3380CC4-5D6E-409C-BE32-E72D297353CC}">
              <c16:uniqueId val="{00000063-38D3-4DAD-B0A5-FBBD4BB381C4}"/>
            </c:ext>
          </c:extLst>
        </c:ser>
        <c:ser>
          <c:idx val="16"/>
          <c:order val="16"/>
          <c:tx>
            <c:strRef>
              <c:f>'Pivot Cat Breeds'!$R$1:$R$2</c:f>
              <c:strCache>
                <c:ptCount val="1"/>
                <c:pt idx="0">
                  <c:v>Chausie</c:v>
                </c:pt>
              </c:strCache>
            </c:strRef>
          </c:tx>
          <c:spPr>
            <a:solidFill>
              <a:schemeClr val="accent5">
                <a:lumMod val="80000"/>
                <a:lumOff val="2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Breeds'!$R$3:$R$7</c:f>
              <c:numCache>
                <c:formatCode>General</c:formatCode>
                <c:ptCount val="4"/>
                <c:pt idx="3">
                  <c:v>84</c:v>
                </c:pt>
              </c:numCache>
            </c:numRef>
          </c:val>
          <c:extLst>
            <c:ext xmlns:c16="http://schemas.microsoft.com/office/drawing/2014/chart" uri="{C3380CC4-5D6E-409C-BE32-E72D297353CC}">
              <c16:uniqueId val="{00000064-38D3-4DAD-B0A5-FBBD4BB381C4}"/>
            </c:ext>
          </c:extLst>
        </c:ser>
        <c:ser>
          <c:idx val="17"/>
          <c:order val="17"/>
          <c:tx>
            <c:strRef>
              <c:f>'Pivot Cat Breeds'!$S$1:$S$2</c:f>
              <c:strCache>
                <c:ptCount val="1"/>
                <c:pt idx="0">
                  <c:v>Chinchilla</c:v>
                </c:pt>
              </c:strCache>
            </c:strRef>
          </c:tx>
          <c:spPr>
            <a:solidFill>
              <a:schemeClr val="accent6">
                <a:lumMod val="80000"/>
                <a:lumOff val="2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Breeds'!$S$3:$S$7</c:f>
              <c:numCache>
                <c:formatCode>General</c:formatCode>
                <c:ptCount val="4"/>
                <c:pt idx="3">
                  <c:v>93</c:v>
                </c:pt>
              </c:numCache>
            </c:numRef>
          </c:val>
          <c:extLst>
            <c:ext xmlns:c16="http://schemas.microsoft.com/office/drawing/2014/chart" uri="{C3380CC4-5D6E-409C-BE32-E72D297353CC}">
              <c16:uniqueId val="{00000065-38D3-4DAD-B0A5-FBBD4BB381C4}"/>
            </c:ext>
          </c:extLst>
        </c:ser>
        <c:ser>
          <c:idx val="18"/>
          <c:order val="18"/>
          <c:tx>
            <c:strRef>
              <c:f>'Pivot Cat Breeds'!$T$1:$T$2</c:f>
              <c:strCache>
                <c:ptCount val="1"/>
                <c:pt idx="0">
                  <c:v>Cornish Rex</c:v>
                </c:pt>
              </c:strCache>
            </c:strRef>
          </c:tx>
          <c:spPr>
            <a:solidFill>
              <a:schemeClr val="accent1">
                <a:lumMod val="8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Breeds'!$T$3:$T$7</c:f>
              <c:numCache>
                <c:formatCode>General</c:formatCode>
                <c:ptCount val="4"/>
                <c:pt idx="3">
                  <c:v>101</c:v>
                </c:pt>
              </c:numCache>
            </c:numRef>
          </c:val>
          <c:extLst>
            <c:ext xmlns:c16="http://schemas.microsoft.com/office/drawing/2014/chart" uri="{C3380CC4-5D6E-409C-BE32-E72D297353CC}">
              <c16:uniqueId val="{00000066-38D3-4DAD-B0A5-FBBD4BB381C4}"/>
            </c:ext>
          </c:extLst>
        </c:ser>
        <c:ser>
          <c:idx val="19"/>
          <c:order val="19"/>
          <c:tx>
            <c:strRef>
              <c:f>'Pivot Cat Breeds'!$U$1:$U$2</c:f>
              <c:strCache>
                <c:ptCount val="1"/>
                <c:pt idx="0">
                  <c:v>Cymric</c:v>
                </c:pt>
              </c:strCache>
            </c:strRef>
          </c:tx>
          <c:spPr>
            <a:solidFill>
              <a:schemeClr val="accent2">
                <a:lumMod val="8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Breeds'!$U$3:$U$7</c:f>
              <c:numCache>
                <c:formatCode>General</c:formatCode>
                <c:ptCount val="4"/>
                <c:pt idx="1">
                  <c:v>125</c:v>
                </c:pt>
              </c:numCache>
            </c:numRef>
          </c:val>
          <c:extLst>
            <c:ext xmlns:c16="http://schemas.microsoft.com/office/drawing/2014/chart" uri="{C3380CC4-5D6E-409C-BE32-E72D297353CC}">
              <c16:uniqueId val="{00000067-38D3-4DAD-B0A5-FBBD4BB381C4}"/>
            </c:ext>
          </c:extLst>
        </c:ser>
        <c:ser>
          <c:idx val="20"/>
          <c:order val="20"/>
          <c:tx>
            <c:strRef>
              <c:f>'Pivot Cat Breeds'!$V$1:$V$2</c:f>
              <c:strCache>
                <c:ptCount val="1"/>
                <c:pt idx="0">
                  <c:v>Devon Rex</c:v>
                </c:pt>
              </c:strCache>
            </c:strRef>
          </c:tx>
          <c:spPr>
            <a:solidFill>
              <a:schemeClr val="accent3">
                <a:lumMod val="8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Breeds'!$V$3:$V$7</c:f>
              <c:numCache>
                <c:formatCode>General</c:formatCode>
                <c:ptCount val="4"/>
                <c:pt idx="3">
                  <c:v>115</c:v>
                </c:pt>
              </c:numCache>
            </c:numRef>
          </c:val>
          <c:extLst>
            <c:ext xmlns:c16="http://schemas.microsoft.com/office/drawing/2014/chart" uri="{C3380CC4-5D6E-409C-BE32-E72D297353CC}">
              <c16:uniqueId val="{00000068-38D3-4DAD-B0A5-FBBD4BB381C4}"/>
            </c:ext>
          </c:extLst>
        </c:ser>
        <c:ser>
          <c:idx val="21"/>
          <c:order val="21"/>
          <c:tx>
            <c:strRef>
              <c:f>'Pivot Cat Breeds'!$W$1:$W$2</c:f>
              <c:strCache>
                <c:ptCount val="1"/>
                <c:pt idx="0">
                  <c:v>Dilute Calico</c:v>
                </c:pt>
              </c:strCache>
            </c:strRef>
          </c:tx>
          <c:spPr>
            <a:solidFill>
              <a:schemeClr val="accent4">
                <a:lumMod val="8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Breeds'!$W$3:$W$7</c:f>
              <c:numCache>
                <c:formatCode>General</c:formatCode>
                <c:ptCount val="4"/>
                <c:pt idx="3">
                  <c:v>154</c:v>
                </c:pt>
              </c:numCache>
            </c:numRef>
          </c:val>
          <c:extLst>
            <c:ext xmlns:c16="http://schemas.microsoft.com/office/drawing/2014/chart" uri="{C3380CC4-5D6E-409C-BE32-E72D297353CC}">
              <c16:uniqueId val="{00000069-38D3-4DAD-B0A5-FBBD4BB381C4}"/>
            </c:ext>
          </c:extLst>
        </c:ser>
        <c:ser>
          <c:idx val="22"/>
          <c:order val="22"/>
          <c:tx>
            <c:strRef>
              <c:f>'Pivot Cat Breeds'!$X$1:$X$2</c:f>
              <c:strCache>
                <c:ptCount val="1"/>
                <c:pt idx="0">
                  <c:v>Dilute Tortoiseshell</c:v>
                </c:pt>
              </c:strCache>
            </c:strRef>
          </c:tx>
          <c:spPr>
            <a:solidFill>
              <a:schemeClr val="accent5">
                <a:lumMod val="8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Breeds'!$X$3:$X$7</c:f>
              <c:numCache>
                <c:formatCode>General</c:formatCode>
                <c:ptCount val="4"/>
                <c:pt idx="3">
                  <c:v>198</c:v>
                </c:pt>
              </c:numCache>
            </c:numRef>
          </c:val>
          <c:extLst>
            <c:ext xmlns:c16="http://schemas.microsoft.com/office/drawing/2014/chart" uri="{C3380CC4-5D6E-409C-BE32-E72D297353CC}">
              <c16:uniqueId val="{0000006A-38D3-4DAD-B0A5-FBBD4BB381C4}"/>
            </c:ext>
          </c:extLst>
        </c:ser>
        <c:ser>
          <c:idx val="23"/>
          <c:order val="23"/>
          <c:tx>
            <c:strRef>
              <c:f>'Pivot Cat Breeds'!$Y$1:$Y$2</c:f>
              <c:strCache>
                <c:ptCount val="1"/>
                <c:pt idx="0">
                  <c:v>Domestic Long Hair</c:v>
                </c:pt>
              </c:strCache>
            </c:strRef>
          </c:tx>
          <c:spPr>
            <a:solidFill>
              <a:schemeClr val="accent6">
                <a:lumMod val="8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Breeds'!$Y$3:$Y$7</c:f>
              <c:numCache>
                <c:formatCode>General</c:formatCode>
                <c:ptCount val="4"/>
                <c:pt idx="1">
                  <c:v>76</c:v>
                </c:pt>
              </c:numCache>
            </c:numRef>
          </c:val>
          <c:extLst>
            <c:ext xmlns:c16="http://schemas.microsoft.com/office/drawing/2014/chart" uri="{C3380CC4-5D6E-409C-BE32-E72D297353CC}">
              <c16:uniqueId val="{0000006B-38D3-4DAD-B0A5-FBBD4BB381C4}"/>
            </c:ext>
          </c:extLst>
        </c:ser>
        <c:ser>
          <c:idx val="24"/>
          <c:order val="24"/>
          <c:tx>
            <c:strRef>
              <c:f>'Pivot Cat Breeds'!$Z$1:$Z$2</c:f>
              <c:strCache>
                <c:ptCount val="1"/>
                <c:pt idx="0">
                  <c:v>Domestic Medium Hair</c:v>
                </c:pt>
              </c:strCache>
            </c:strRef>
          </c:tx>
          <c:spPr>
            <a:solidFill>
              <a:schemeClr val="accent1">
                <a:lumMod val="60000"/>
                <a:lumOff val="4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Breeds'!$Z$3:$Z$7</c:f>
              <c:numCache>
                <c:formatCode>General</c:formatCode>
                <c:ptCount val="4"/>
                <c:pt idx="2">
                  <c:v>95</c:v>
                </c:pt>
              </c:numCache>
            </c:numRef>
          </c:val>
          <c:extLst>
            <c:ext xmlns:c16="http://schemas.microsoft.com/office/drawing/2014/chart" uri="{C3380CC4-5D6E-409C-BE32-E72D297353CC}">
              <c16:uniqueId val="{0000006C-38D3-4DAD-B0A5-FBBD4BB381C4}"/>
            </c:ext>
          </c:extLst>
        </c:ser>
        <c:ser>
          <c:idx val="25"/>
          <c:order val="25"/>
          <c:tx>
            <c:strRef>
              <c:f>'Pivot Cat Breeds'!$AA$1:$AA$2</c:f>
              <c:strCache>
                <c:ptCount val="1"/>
                <c:pt idx="0">
                  <c:v>Domestic Short Hair</c:v>
                </c:pt>
              </c:strCache>
            </c:strRef>
          </c:tx>
          <c:spPr>
            <a:solidFill>
              <a:schemeClr val="accent2">
                <a:lumMod val="60000"/>
                <a:lumOff val="4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Breeds'!$AA$3:$AA$7</c:f>
              <c:numCache>
                <c:formatCode>General</c:formatCode>
                <c:ptCount val="4"/>
                <c:pt idx="3">
                  <c:v>39</c:v>
                </c:pt>
              </c:numCache>
            </c:numRef>
          </c:val>
          <c:extLst>
            <c:ext xmlns:c16="http://schemas.microsoft.com/office/drawing/2014/chart" uri="{C3380CC4-5D6E-409C-BE32-E72D297353CC}">
              <c16:uniqueId val="{0000006D-38D3-4DAD-B0A5-FBBD4BB381C4}"/>
            </c:ext>
          </c:extLst>
        </c:ser>
        <c:ser>
          <c:idx val="26"/>
          <c:order val="26"/>
          <c:tx>
            <c:strRef>
              <c:f>'Pivot Cat Breeds'!$AB$1:$AB$2</c:f>
              <c:strCache>
                <c:ptCount val="1"/>
                <c:pt idx="0">
                  <c:v>Egyptian Mau</c:v>
                </c:pt>
              </c:strCache>
            </c:strRef>
          </c:tx>
          <c:spPr>
            <a:solidFill>
              <a:schemeClr val="accent3">
                <a:lumMod val="60000"/>
                <a:lumOff val="4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Breeds'!$AB$3:$AB$7</c:f>
              <c:numCache>
                <c:formatCode>General</c:formatCode>
                <c:ptCount val="4"/>
                <c:pt idx="2">
                  <c:v>45</c:v>
                </c:pt>
              </c:numCache>
            </c:numRef>
          </c:val>
          <c:extLst>
            <c:ext xmlns:c16="http://schemas.microsoft.com/office/drawing/2014/chart" uri="{C3380CC4-5D6E-409C-BE32-E72D297353CC}">
              <c16:uniqueId val="{0000006E-38D3-4DAD-B0A5-FBBD4BB381C4}"/>
            </c:ext>
          </c:extLst>
        </c:ser>
        <c:ser>
          <c:idx val="27"/>
          <c:order val="27"/>
          <c:tx>
            <c:strRef>
              <c:f>'Pivot Cat Breeds'!$AC$1:$AC$2</c:f>
              <c:strCache>
                <c:ptCount val="1"/>
                <c:pt idx="0">
                  <c:v>Exotic Shorthair</c:v>
                </c:pt>
              </c:strCache>
            </c:strRef>
          </c:tx>
          <c:spPr>
            <a:solidFill>
              <a:schemeClr val="accent4">
                <a:lumMod val="60000"/>
                <a:lumOff val="4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Breeds'!$AC$3:$AC$7</c:f>
              <c:numCache>
                <c:formatCode>General</c:formatCode>
                <c:ptCount val="4"/>
                <c:pt idx="3">
                  <c:v>54</c:v>
                </c:pt>
              </c:numCache>
            </c:numRef>
          </c:val>
          <c:extLst>
            <c:ext xmlns:c16="http://schemas.microsoft.com/office/drawing/2014/chart" uri="{C3380CC4-5D6E-409C-BE32-E72D297353CC}">
              <c16:uniqueId val="{0000006F-38D3-4DAD-B0A5-FBBD4BB381C4}"/>
            </c:ext>
          </c:extLst>
        </c:ser>
        <c:ser>
          <c:idx val="28"/>
          <c:order val="28"/>
          <c:tx>
            <c:strRef>
              <c:f>'Pivot Cat Breeds'!$AD$1:$AD$2</c:f>
              <c:strCache>
                <c:ptCount val="1"/>
                <c:pt idx="0">
                  <c:v>Extra-Toes Cat (Hemingway Polydactyl)</c:v>
                </c:pt>
              </c:strCache>
            </c:strRef>
          </c:tx>
          <c:spPr>
            <a:solidFill>
              <a:schemeClr val="accent5">
                <a:lumMod val="60000"/>
                <a:lumOff val="4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Breeds'!$AD$3:$AD$7</c:f>
              <c:numCache>
                <c:formatCode>General</c:formatCode>
                <c:ptCount val="4"/>
                <c:pt idx="2">
                  <c:v>67</c:v>
                </c:pt>
              </c:numCache>
            </c:numRef>
          </c:val>
          <c:extLst>
            <c:ext xmlns:c16="http://schemas.microsoft.com/office/drawing/2014/chart" uri="{C3380CC4-5D6E-409C-BE32-E72D297353CC}">
              <c16:uniqueId val="{00000070-38D3-4DAD-B0A5-FBBD4BB381C4}"/>
            </c:ext>
          </c:extLst>
        </c:ser>
        <c:ser>
          <c:idx val="29"/>
          <c:order val="29"/>
          <c:tx>
            <c:strRef>
              <c:f>'Pivot Cat Breeds'!$AE$1:$AE$2</c:f>
              <c:strCache>
                <c:ptCount val="1"/>
                <c:pt idx="0">
                  <c:v>Havana</c:v>
                </c:pt>
              </c:strCache>
            </c:strRef>
          </c:tx>
          <c:spPr>
            <a:solidFill>
              <a:schemeClr val="accent6">
                <a:lumMod val="60000"/>
                <a:lumOff val="4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Breeds'!$AE$3:$AE$7</c:f>
              <c:numCache>
                <c:formatCode>General</c:formatCode>
                <c:ptCount val="4"/>
                <c:pt idx="2">
                  <c:v>71</c:v>
                </c:pt>
              </c:numCache>
            </c:numRef>
          </c:val>
          <c:extLst>
            <c:ext xmlns:c16="http://schemas.microsoft.com/office/drawing/2014/chart" uri="{C3380CC4-5D6E-409C-BE32-E72D297353CC}">
              <c16:uniqueId val="{00000071-38D3-4DAD-B0A5-FBBD4BB381C4}"/>
            </c:ext>
          </c:extLst>
        </c:ser>
        <c:ser>
          <c:idx val="30"/>
          <c:order val="30"/>
          <c:tx>
            <c:strRef>
              <c:f>'Pivot Cat Breeds'!$AF$1:$AF$2</c:f>
              <c:strCache>
                <c:ptCount val="1"/>
                <c:pt idx="0">
                  <c:v>Himalayan</c:v>
                </c:pt>
              </c:strCache>
            </c:strRef>
          </c:tx>
          <c:spPr>
            <a:solidFill>
              <a:schemeClr val="accent1">
                <a:lumMod val="5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Breeds'!$AF$3:$AF$7</c:f>
              <c:numCache>
                <c:formatCode>General</c:formatCode>
                <c:ptCount val="4"/>
                <c:pt idx="1">
                  <c:v>72</c:v>
                </c:pt>
              </c:numCache>
            </c:numRef>
          </c:val>
          <c:extLst>
            <c:ext xmlns:c16="http://schemas.microsoft.com/office/drawing/2014/chart" uri="{C3380CC4-5D6E-409C-BE32-E72D297353CC}">
              <c16:uniqueId val="{00000072-38D3-4DAD-B0A5-FBBD4BB381C4}"/>
            </c:ext>
          </c:extLst>
        </c:ser>
        <c:ser>
          <c:idx val="31"/>
          <c:order val="31"/>
          <c:tx>
            <c:strRef>
              <c:f>'Pivot Cat Breeds'!$AG$1:$AG$2</c:f>
              <c:strCache>
                <c:ptCount val="1"/>
                <c:pt idx="0">
                  <c:v>Japanese Bobtail</c:v>
                </c:pt>
              </c:strCache>
            </c:strRef>
          </c:tx>
          <c:spPr>
            <a:solidFill>
              <a:schemeClr val="accent2">
                <a:lumMod val="5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Breeds'!$AG$3:$AG$7</c:f>
              <c:numCache>
                <c:formatCode>General</c:formatCode>
                <c:ptCount val="4"/>
                <c:pt idx="1">
                  <c:v>43</c:v>
                </c:pt>
              </c:numCache>
            </c:numRef>
          </c:val>
          <c:extLst>
            <c:ext xmlns:c16="http://schemas.microsoft.com/office/drawing/2014/chart" uri="{C3380CC4-5D6E-409C-BE32-E72D297353CC}">
              <c16:uniqueId val="{00000073-38D3-4DAD-B0A5-FBBD4BB381C4}"/>
            </c:ext>
          </c:extLst>
        </c:ser>
        <c:ser>
          <c:idx val="32"/>
          <c:order val="32"/>
          <c:tx>
            <c:strRef>
              <c:f>'Pivot Cat Breeds'!$AH$1:$AH$2</c:f>
              <c:strCache>
                <c:ptCount val="1"/>
                <c:pt idx="0">
                  <c:v>Javanese</c:v>
                </c:pt>
              </c:strCache>
            </c:strRef>
          </c:tx>
          <c:spPr>
            <a:solidFill>
              <a:schemeClr val="accent3">
                <a:lumMod val="5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Breeds'!$AH$3:$AH$7</c:f>
              <c:numCache>
                <c:formatCode>General</c:formatCode>
                <c:ptCount val="4"/>
                <c:pt idx="2">
                  <c:v>57</c:v>
                </c:pt>
              </c:numCache>
            </c:numRef>
          </c:val>
          <c:extLst>
            <c:ext xmlns:c16="http://schemas.microsoft.com/office/drawing/2014/chart" uri="{C3380CC4-5D6E-409C-BE32-E72D297353CC}">
              <c16:uniqueId val="{00000074-38D3-4DAD-B0A5-FBBD4BB381C4}"/>
            </c:ext>
          </c:extLst>
        </c:ser>
        <c:ser>
          <c:idx val="33"/>
          <c:order val="33"/>
          <c:tx>
            <c:strRef>
              <c:f>'Pivot Cat Breeds'!$AI$1:$AI$2</c:f>
              <c:strCache>
                <c:ptCount val="1"/>
                <c:pt idx="0">
                  <c:v>Korat</c:v>
                </c:pt>
              </c:strCache>
            </c:strRef>
          </c:tx>
          <c:spPr>
            <a:solidFill>
              <a:schemeClr val="accent4">
                <a:lumMod val="5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Breeds'!$AI$3:$AI$7</c:f>
              <c:numCache>
                <c:formatCode>General</c:formatCode>
                <c:ptCount val="4"/>
                <c:pt idx="1">
                  <c:v>78</c:v>
                </c:pt>
              </c:numCache>
            </c:numRef>
          </c:val>
          <c:extLst>
            <c:ext xmlns:c16="http://schemas.microsoft.com/office/drawing/2014/chart" uri="{C3380CC4-5D6E-409C-BE32-E72D297353CC}">
              <c16:uniqueId val="{00000075-38D3-4DAD-B0A5-FBBD4BB381C4}"/>
            </c:ext>
          </c:extLst>
        </c:ser>
        <c:ser>
          <c:idx val="34"/>
          <c:order val="34"/>
          <c:tx>
            <c:strRef>
              <c:f>'Pivot Cat Breeds'!$AJ$1:$AJ$2</c:f>
              <c:strCache>
                <c:ptCount val="1"/>
                <c:pt idx="0">
                  <c:v>LaPerm</c:v>
                </c:pt>
              </c:strCache>
            </c:strRef>
          </c:tx>
          <c:spPr>
            <a:solidFill>
              <a:schemeClr val="accent5">
                <a:lumMod val="5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Breeds'!$AJ$3:$AJ$7</c:f>
              <c:numCache>
                <c:formatCode>General</c:formatCode>
                <c:ptCount val="4"/>
                <c:pt idx="1">
                  <c:v>89</c:v>
                </c:pt>
              </c:numCache>
            </c:numRef>
          </c:val>
          <c:extLst>
            <c:ext xmlns:c16="http://schemas.microsoft.com/office/drawing/2014/chart" uri="{C3380CC4-5D6E-409C-BE32-E72D297353CC}">
              <c16:uniqueId val="{00000076-38D3-4DAD-B0A5-FBBD4BB381C4}"/>
            </c:ext>
          </c:extLst>
        </c:ser>
        <c:ser>
          <c:idx val="35"/>
          <c:order val="35"/>
          <c:tx>
            <c:strRef>
              <c:f>'Pivot Cat Breeds'!$AK$1:$AK$2</c:f>
              <c:strCache>
                <c:ptCount val="1"/>
                <c:pt idx="0">
                  <c:v>Maine Coon</c:v>
                </c:pt>
              </c:strCache>
            </c:strRef>
          </c:tx>
          <c:spPr>
            <a:solidFill>
              <a:schemeClr val="accent6">
                <a:lumMod val="5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Breeds'!$AK$3:$AK$7</c:f>
              <c:numCache>
                <c:formatCode>General</c:formatCode>
                <c:ptCount val="4"/>
                <c:pt idx="1">
                  <c:v>99</c:v>
                </c:pt>
              </c:numCache>
            </c:numRef>
          </c:val>
          <c:extLst>
            <c:ext xmlns:c16="http://schemas.microsoft.com/office/drawing/2014/chart" uri="{C3380CC4-5D6E-409C-BE32-E72D297353CC}">
              <c16:uniqueId val="{00000077-38D3-4DAD-B0A5-FBBD4BB381C4}"/>
            </c:ext>
          </c:extLst>
        </c:ser>
        <c:ser>
          <c:idx val="36"/>
          <c:order val="36"/>
          <c:tx>
            <c:strRef>
              <c:f>'Pivot Cat Breeds'!$AL$1:$AL$2</c:f>
              <c:strCache>
                <c:ptCount val="1"/>
                <c:pt idx="0">
                  <c:v>Manx</c:v>
                </c:pt>
              </c:strCache>
            </c:strRef>
          </c:tx>
          <c:spPr>
            <a:solidFill>
              <a:schemeClr val="accent1">
                <a:lumMod val="70000"/>
                <a:lumOff val="3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Breeds'!$AL$3:$AL$7</c:f>
              <c:numCache>
                <c:formatCode>General</c:formatCode>
                <c:ptCount val="4"/>
                <c:pt idx="3">
                  <c:v>110</c:v>
                </c:pt>
              </c:numCache>
            </c:numRef>
          </c:val>
          <c:extLst>
            <c:ext xmlns:c16="http://schemas.microsoft.com/office/drawing/2014/chart" uri="{C3380CC4-5D6E-409C-BE32-E72D297353CC}">
              <c16:uniqueId val="{00000078-38D3-4DAD-B0A5-FBBD4BB381C4}"/>
            </c:ext>
          </c:extLst>
        </c:ser>
        <c:ser>
          <c:idx val="37"/>
          <c:order val="37"/>
          <c:tx>
            <c:strRef>
              <c:f>'Pivot Cat Breeds'!$AM$1:$AM$2</c:f>
              <c:strCache>
                <c:ptCount val="1"/>
                <c:pt idx="0">
                  <c:v>Munchkin</c:v>
                </c:pt>
              </c:strCache>
            </c:strRef>
          </c:tx>
          <c:spPr>
            <a:solidFill>
              <a:schemeClr val="accent2">
                <a:lumMod val="70000"/>
                <a:lumOff val="3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Breeds'!$AM$3:$AM$7</c:f>
              <c:numCache>
                <c:formatCode>General</c:formatCode>
                <c:ptCount val="4"/>
                <c:pt idx="2">
                  <c:v>155</c:v>
                </c:pt>
              </c:numCache>
            </c:numRef>
          </c:val>
          <c:extLst>
            <c:ext xmlns:c16="http://schemas.microsoft.com/office/drawing/2014/chart" uri="{C3380CC4-5D6E-409C-BE32-E72D297353CC}">
              <c16:uniqueId val="{00000079-38D3-4DAD-B0A5-FBBD4BB381C4}"/>
            </c:ext>
          </c:extLst>
        </c:ser>
        <c:ser>
          <c:idx val="38"/>
          <c:order val="38"/>
          <c:tx>
            <c:strRef>
              <c:f>'Pivot Cat Breeds'!$AN$1:$AN$2</c:f>
              <c:strCache>
                <c:ptCount val="1"/>
                <c:pt idx="0">
                  <c:v>Nebelung</c:v>
                </c:pt>
              </c:strCache>
            </c:strRef>
          </c:tx>
          <c:spPr>
            <a:solidFill>
              <a:schemeClr val="accent3">
                <a:lumMod val="70000"/>
                <a:lumOff val="3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Breeds'!$AN$3:$AN$7</c:f>
              <c:numCache>
                <c:formatCode>General</c:formatCode>
                <c:ptCount val="4"/>
                <c:pt idx="1">
                  <c:v>45</c:v>
                </c:pt>
              </c:numCache>
            </c:numRef>
          </c:val>
          <c:extLst>
            <c:ext xmlns:c16="http://schemas.microsoft.com/office/drawing/2014/chart" uri="{C3380CC4-5D6E-409C-BE32-E72D297353CC}">
              <c16:uniqueId val="{0000007A-38D3-4DAD-B0A5-FBBD4BB381C4}"/>
            </c:ext>
          </c:extLst>
        </c:ser>
        <c:ser>
          <c:idx val="39"/>
          <c:order val="39"/>
          <c:tx>
            <c:strRef>
              <c:f>'Pivot Cat Breeds'!$AO$1:$AO$2</c:f>
              <c:strCache>
                <c:ptCount val="1"/>
                <c:pt idx="0">
                  <c:v>Norwegian Forest Cat</c:v>
                </c:pt>
              </c:strCache>
            </c:strRef>
          </c:tx>
          <c:spPr>
            <a:solidFill>
              <a:schemeClr val="accent4">
                <a:lumMod val="70000"/>
                <a:lumOff val="3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Breeds'!$AO$3:$AO$7</c:f>
              <c:numCache>
                <c:formatCode>General</c:formatCode>
                <c:ptCount val="4"/>
                <c:pt idx="1">
                  <c:v>59</c:v>
                </c:pt>
              </c:numCache>
            </c:numRef>
          </c:val>
          <c:extLst>
            <c:ext xmlns:c16="http://schemas.microsoft.com/office/drawing/2014/chart" uri="{C3380CC4-5D6E-409C-BE32-E72D297353CC}">
              <c16:uniqueId val="{0000007B-38D3-4DAD-B0A5-FBBD4BB381C4}"/>
            </c:ext>
          </c:extLst>
        </c:ser>
        <c:ser>
          <c:idx val="40"/>
          <c:order val="40"/>
          <c:tx>
            <c:strRef>
              <c:f>'Pivot Cat Breeds'!$AP$1:$AP$2</c:f>
              <c:strCache>
                <c:ptCount val="1"/>
                <c:pt idx="0">
                  <c:v>Ocicat</c:v>
                </c:pt>
              </c:strCache>
            </c:strRef>
          </c:tx>
          <c:spPr>
            <a:solidFill>
              <a:schemeClr val="accent5">
                <a:lumMod val="70000"/>
                <a:lumOff val="3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Breeds'!$AP$3:$AP$7</c:f>
              <c:numCache>
                <c:formatCode>General</c:formatCode>
                <c:ptCount val="4"/>
                <c:pt idx="3">
                  <c:v>55</c:v>
                </c:pt>
              </c:numCache>
            </c:numRef>
          </c:val>
          <c:extLst>
            <c:ext xmlns:c16="http://schemas.microsoft.com/office/drawing/2014/chart" uri="{C3380CC4-5D6E-409C-BE32-E72D297353CC}">
              <c16:uniqueId val="{0000007C-38D3-4DAD-B0A5-FBBD4BB381C4}"/>
            </c:ext>
          </c:extLst>
        </c:ser>
        <c:ser>
          <c:idx val="41"/>
          <c:order val="41"/>
          <c:tx>
            <c:strRef>
              <c:f>'Pivot Cat Breeds'!$AQ$1:$AQ$2</c:f>
              <c:strCache>
                <c:ptCount val="1"/>
                <c:pt idx="0">
                  <c:v>Oriental Long Hair</c:v>
                </c:pt>
              </c:strCache>
            </c:strRef>
          </c:tx>
          <c:spPr>
            <a:solidFill>
              <a:schemeClr val="accent6">
                <a:lumMod val="70000"/>
                <a:lumOff val="3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Breeds'!$AQ$3:$AQ$7</c:f>
              <c:numCache>
                <c:formatCode>General</c:formatCode>
                <c:ptCount val="4"/>
                <c:pt idx="1">
                  <c:v>23</c:v>
                </c:pt>
              </c:numCache>
            </c:numRef>
          </c:val>
          <c:extLst>
            <c:ext xmlns:c16="http://schemas.microsoft.com/office/drawing/2014/chart" uri="{C3380CC4-5D6E-409C-BE32-E72D297353CC}">
              <c16:uniqueId val="{0000007D-38D3-4DAD-B0A5-FBBD4BB381C4}"/>
            </c:ext>
          </c:extLst>
        </c:ser>
        <c:ser>
          <c:idx val="42"/>
          <c:order val="42"/>
          <c:tx>
            <c:strRef>
              <c:f>'Pivot Cat Breeds'!$AR$1:$AR$2</c:f>
              <c:strCache>
                <c:ptCount val="1"/>
                <c:pt idx="0">
                  <c:v>Oriental Short Hair</c:v>
                </c:pt>
              </c:strCache>
            </c:strRef>
          </c:tx>
          <c:spPr>
            <a:solidFill>
              <a:schemeClr val="accent1">
                <a:lumMod val="7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Breeds'!$AR$3:$AR$7</c:f>
              <c:numCache>
                <c:formatCode>General</c:formatCode>
                <c:ptCount val="4"/>
                <c:pt idx="3">
                  <c:v>45</c:v>
                </c:pt>
              </c:numCache>
            </c:numRef>
          </c:val>
          <c:extLst>
            <c:ext xmlns:c16="http://schemas.microsoft.com/office/drawing/2014/chart" uri="{C3380CC4-5D6E-409C-BE32-E72D297353CC}">
              <c16:uniqueId val="{0000007E-38D3-4DAD-B0A5-FBBD4BB381C4}"/>
            </c:ext>
          </c:extLst>
        </c:ser>
        <c:ser>
          <c:idx val="43"/>
          <c:order val="43"/>
          <c:tx>
            <c:strRef>
              <c:f>'Pivot Cat Breeds'!$AS$1:$AS$2</c:f>
              <c:strCache>
                <c:ptCount val="1"/>
                <c:pt idx="0">
                  <c:v>Oriental Tabby</c:v>
                </c:pt>
              </c:strCache>
            </c:strRef>
          </c:tx>
          <c:spPr>
            <a:solidFill>
              <a:schemeClr val="accent2">
                <a:lumMod val="7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Breeds'!$AS$3:$AS$7</c:f>
              <c:numCache>
                <c:formatCode>General</c:formatCode>
                <c:ptCount val="4"/>
                <c:pt idx="2">
                  <c:v>101</c:v>
                </c:pt>
              </c:numCache>
            </c:numRef>
          </c:val>
          <c:extLst>
            <c:ext xmlns:c16="http://schemas.microsoft.com/office/drawing/2014/chart" uri="{C3380CC4-5D6E-409C-BE32-E72D297353CC}">
              <c16:uniqueId val="{0000007F-38D3-4DAD-B0A5-FBBD4BB381C4}"/>
            </c:ext>
          </c:extLst>
        </c:ser>
        <c:ser>
          <c:idx val="44"/>
          <c:order val="44"/>
          <c:tx>
            <c:strRef>
              <c:f>'Pivot Cat Breeds'!$AT$1:$AT$2</c:f>
              <c:strCache>
                <c:ptCount val="1"/>
                <c:pt idx="0">
                  <c:v>Persian</c:v>
                </c:pt>
              </c:strCache>
            </c:strRef>
          </c:tx>
          <c:spPr>
            <a:solidFill>
              <a:schemeClr val="accent3">
                <a:lumMod val="7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Breeds'!$AT$3:$AT$7</c:f>
              <c:numCache>
                <c:formatCode>General</c:formatCode>
                <c:ptCount val="4"/>
                <c:pt idx="1">
                  <c:v>115</c:v>
                </c:pt>
              </c:numCache>
            </c:numRef>
          </c:val>
          <c:extLst>
            <c:ext xmlns:c16="http://schemas.microsoft.com/office/drawing/2014/chart" uri="{C3380CC4-5D6E-409C-BE32-E72D297353CC}">
              <c16:uniqueId val="{00000080-38D3-4DAD-B0A5-FBBD4BB381C4}"/>
            </c:ext>
          </c:extLst>
        </c:ser>
        <c:ser>
          <c:idx val="45"/>
          <c:order val="45"/>
          <c:tx>
            <c:strRef>
              <c:f>'Pivot Cat Breeds'!$AU$1:$AU$2</c:f>
              <c:strCache>
                <c:ptCount val="1"/>
                <c:pt idx="0">
                  <c:v>Pixie-Bob</c:v>
                </c:pt>
              </c:strCache>
            </c:strRef>
          </c:tx>
          <c:spPr>
            <a:solidFill>
              <a:schemeClr val="accent4">
                <a:lumMod val="7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Breeds'!$AU$3:$AU$7</c:f>
              <c:numCache>
                <c:formatCode>General</c:formatCode>
                <c:ptCount val="4"/>
                <c:pt idx="2">
                  <c:v>309</c:v>
                </c:pt>
              </c:numCache>
            </c:numRef>
          </c:val>
          <c:extLst>
            <c:ext xmlns:c16="http://schemas.microsoft.com/office/drawing/2014/chart" uri="{C3380CC4-5D6E-409C-BE32-E72D297353CC}">
              <c16:uniqueId val="{00000081-38D3-4DAD-B0A5-FBBD4BB381C4}"/>
            </c:ext>
          </c:extLst>
        </c:ser>
        <c:ser>
          <c:idx val="46"/>
          <c:order val="46"/>
          <c:tx>
            <c:strRef>
              <c:f>'Pivot Cat Breeds'!$AV$1:$AV$2</c:f>
              <c:strCache>
                <c:ptCount val="1"/>
                <c:pt idx="0">
                  <c:v>Ragamuffin</c:v>
                </c:pt>
              </c:strCache>
            </c:strRef>
          </c:tx>
          <c:spPr>
            <a:solidFill>
              <a:schemeClr val="accent5">
                <a:lumMod val="7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Breeds'!$AV$3:$AV$7</c:f>
              <c:numCache>
                <c:formatCode>General</c:formatCode>
                <c:ptCount val="4"/>
                <c:pt idx="2">
                  <c:v>77</c:v>
                </c:pt>
              </c:numCache>
            </c:numRef>
          </c:val>
          <c:extLst>
            <c:ext xmlns:c16="http://schemas.microsoft.com/office/drawing/2014/chart" uri="{C3380CC4-5D6E-409C-BE32-E72D297353CC}">
              <c16:uniqueId val="{00000082-38D3-4DAD-B0A5-FBBD4BB381C4}"/>
            </c:ext>
          </c:extLst>
        </c:ser>
        <c:ser>
          <c:idx val="47"/>
          <c:order val="47"/>
          <c:tx>
            <c:strRef>
              <c:f>'Pivot Cat Breeds'!$AW$1:$AW$2</c:f>
              <c:strCache>
                <c:ptCount val="1"/>
                <c:pt idx="0">
                  <c:v>Ragdoll</c:v>
                </c:pt>
              </c:strCache>
            </c:strRef>
          </c:tx>
          <c:spPr>
            <a:solidFill>
              <a:schemeClr val="accent6">
                <a:lumMod val="7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Breeds'!$AW$3:$AW$7</c:f>
              <c:numCache>
                <c:formatCode>General</c:formatCode>
                <c:ptCount val="4"/>
                <c:pt idx="1">
                  <c:v>63</c:v>
                </c:pt>
              </c:numCache>
            </c:numRef>
          </c:val>
          <c:extLst>
            <c:ext xmlns:c16="http://schemas.microsoft.com/office/drawing/2014/chart" uri="{C3380CC4-5D6E-409C-BE32-E72D297353CC}">
              <c16:uniqueId val="{00000083-38D3-4DAD-B0A5-FBBD4BB381C4}"/>
            </c:ext>
          </c:extLst>
        </c:ser>
        <c:ser>
          <c:idx val="48"/>
          <c:order val="48"/>
          <c:tx>
            <c:strRef>
              <c:f>'Pivot Cat Breeds'!$AX$1:$AX$2</c:f>
              <c:strCache>
                <c:ptCount val="1"/>
                <c:pt idx="0">
                  <c:v>Russian Blue</c:v>
                </c:pt>
              </c:strCache>
            </c:strRef>
          </c:tx>
          <c:spPr>
            <a:solidFill>
              <a:schemeClr val="accent1">
                <a:lumMod val="50000"/>
                <a:lumOff val="5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Breeds'!$AX$3:$AX$7</c:f>
              <c:numCache>
                <c:formatCode>General</c:formatCode>
                <c:ptCount val="4"/>
                <c:pt idx="3">
                  <c:v>95</c:v>
                </c:pt>
              </c:numCache>
            </c:numRef>
          </c:val>
          <c:extLst>
            <c:ext xmlns:c16="http://schemas.microsoft.com/office/drawing/2014/chart" uri="{C3380CC4-5D6E-409C-BE32-E72D297353CC}">
              <c16:uniqueId val="{00000084-38D3-4DAD-B0A5-FBBD4BB381C4}"/>
            </c:ext>
          </c:extLst>
        </c:ser>
        <c:ser>
          <c:idx val="49"/>
          <c:order val="49"/>
          <c:tx>
            <c:strRef>
              <c:f>'Pivot Cat Breeds'!$AY$1:$AY$2</c:f>
              <c:strCache>
                <c:ptCount val="1"/>
                <c:pt idx="0">
                  <c:v>Scottish Fold</c:v>
                </c:pt>
              </c:strCache>
            </c:strRef>
          </c:tx>
          <c:spPr>
            <a:solidFill>
              <a:schemeClr val="accent2">
                <a:lumMod val="50000"/>
                <a:lumOff val="5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Breeds'!$AY$3:$AY$7</c:f>
              <c:numCache>
                <c:formatCode>General</c:formatCode>
                <c:ptCount val="4"/>
                <c:pt idx="3">
                  <c:v>103</c:v>
                </c:pt>
              </c:numCache>
            </c:numRef>
          </c:val>
          <c:extLst>
            <c:ext xmlns:c16="http://schemas.microsoft.com/office/drawing/2014/chart" uri="{C3380CC4-5D6E-409C-BE32-E72D297353CC}">
              <c16:uniqueId val="{00000085-38D3-4DAD-B0A5-FBBD4BB381C4}"/>
            </c:ext>
          </c:extLst>
        </c:ser>
        <c:ser>
          <c:idx val="50"/>
          <c:order val="50"/>
          <c:tx>
            <c:strRef>
              <c:f>'Pivot Cat Breeds'!$AZ$1:$AZ$2</c:f>
              <c:strCache>
                <c:ptCount val="1"/>
                <c:pt idx="0">
                  <c:v>Selkirk Rex</c:v>
                </c:pt>
              </c:strCache>
            </c:strRef>
          </c:tx>
          <c:spPr>
            <a:solidFill>
              <a:schemeClr val="accent3">
                <a:lumMod val="50000"/>
                <a:lumOff val="5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Breeds'!$AZ$3:$AZ$7</c:f>
              <c:numCache>
                <c:formatCode>General</c:formatCode>
                <c:ptCount val="4"/>
                <c:pt idx="1">
                  <c:v>115</c:v>
                </c:pt>
              </c:numCache>
            </c:numRef>
          </c:val>
          <c:extLst>
            <c:ext xmlns:c16="http://schemas.microsoft.com/office/drawing/2014/chart" uri="{C3380CC4-5D6E-409C-BE32-E72D297353CC}">
              <c16:uniqueId val="{00000086-38D3-4DAD-B0A5-FBBD4BB381C4}"/>
            </c:ext>
          </c:extLst>
        </c:ser>
        <c:ser>
          <c:idx val="51"/>
          <c:order val="51"/>
          <c:tx>
            <c:strRef>
              <c:f>'Pivot Cat Breeds'!$BA$1:$BA$2</c:f>
              <c:strCache>
                <c:ptCount val="1"/>
                <c:pt idx="0">
                  <c:v>Siamese</c:v>
                </c:pt>
              </c:strCache>
            </c:strRef>
          </c:tx>
          <c:spPr>
            <a:solidFill>
              <a:schemeClr val="accent4">
                <a:lumMod val="50000"/>
                <a:lumOff val="5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Breeds'!$BA$3:$BA$7</c:f>
              <c:numCache>
                <c:formatCode>General</c:formatCode>
                <c:ptCount val="4"/>
                <c:pt idx="3">
                  <c:v>79</c:v>
                </c:pt>
              </c:numCache>
            </c:numRef>
          </c:val>
          <c:extLst>
            <c:ext xmlns:c16="http://schemas.microsoft.com/office/drawing/2014/chart" uri="{C3380CC4-5D6E-409C-BE32-E72D297353CC}">
              <c16:uniqueId val="{00000087-38D3-4DAD-B0A5-FBBD4BB381C4}"/>
            </c:ext>
          </c:extLst>
        </c:ser>
        <c:ser>
          <c:idx val="52"/>
          <c:order val="52"/>
          <c:tx>
            <c:strRef>
              <c:f>'Pivot Cat Breeds'!$BB$1:$BB$2</c:f>
              <c:strCache>
                <c:ptCount val="1"/>
                <c:pt idx="0">
                  <c:v>Siberian</c:v>
                </c:pt>
              </c:strCache>
            </c:strRef>
          </c:tx>
          <c:spPr>
            <a:solidFill>
              <a:schemeClr val="accent5">
                <a:lumMod val="50000"/>
                <a:lumOff val="5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Breeds'!$BB$3:$BB$7</c:f>
              <c:numCache>
                <c:formatCode>General</c:formatCode>
                <c:ptCount val="4"/>
                <c:pt idx="1">
                  <c:v>5</c:v>
                </c:pt>
              </c:numCache>
            </c:numRef>
          </c:val>
          <c:extLst>
            <c:ext xmlns:c16="http://schemas.microsoft.com/office/drawing/2014/chart" uri="{C3380CC4-5D6E-409C-BE32-E72D297353CC}">
              <c16:uniqueId val="{00000088-38D3-4DAD-B0A5-FBBD4BB381C4}"/>
            </c:ext>
          </c:extLst>
        </c:ser>
        <c:ser>
          <c:idx val="53"/>
          <c:order val="53"/>
          <c:tx>
            <c:strRef>
              <c:f>'Pivot Cat Breeds'!$BC$1:$BC$2</c:f>
              <c:strCache>
                <c:ptCount val="1"/>
                <c:pt idx="0">
                  <c:v>Silver</c:v>
                </c:pt>
              </c:strCache>
            </c:strRef>
          </c:tx>
          <c:spPr>
            <a:solidFill>
              <a:schemeClr val="accent6">
                <a:lumMod val="50000"/>
                <a:lumOff val="5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Breeds'!$BC$3:$BC$7</c:f>
              <c:numCache>
                <c:formatCode>General</c:formatCode>
                <c:ptCount val="4"/>
                <c:pt idx="3">
                  <c:v>20</c:v>
                </c:pt>
              </c:numCache>
            </c:numRef>
          </c:val>
          <c:extLst>
            <c:ext xmlns:c16="http://schemas.microsoft.com/office/drawing/2014/chart" uri="{C3380CC4-5D6E-409C-BE32-E72D297353CC}">
              <c16:uniqueId val="{00000089-38D3-4DAD-B0A5-FBBD4BB381C4}"/>
            </c:ext>
          </c:extLst>
        </c:ser>
        <c:ser>
          <c:idx val="54"/>
          <c:order val="54"/>
          <c:tx>
            <c:strRef>
              <c:f>'Pivot Cat Breeds'!$BD$1:$BD$2</c:f>
              <c:strCache>
                <c:ptCount val="1"/>
                <c:pt idx="0">
                  <c:v>Singapura</c:v>
                </c:pt>
              </c:strCache>
            </c:strRef>
          </c:tx>
          <c:spPr>
            <a:solidFill>
              <a:schemeClr val="accent1"/>
            </a:solidFill>
            <a:ln>
              <a:noFill/>
            </a:ln>
            <a:effectLst/>
          </c:spPr>
          <c:invertIfNegative val="0"/>
          <c:cat>
            <c:strRef>
              <c:f>'Pivot Cat Breeds'!$A$3:$A$7</c:f>
              <c:strCache>
                <c:ptCount val="4"/>
                <c:pt idx="0">
                  <c:v>Bald</c:v>
                </c:pt>
                <c:pt idx="1">
                  <c:v>Long</c:v>
                </c:pt>
                <c:pt idx="2">
                  <c:v>Medium</c:v>
                </c:pt>
                <c:pt idx="3">
                  <c:v>Short</c:v>
                </c:pt>
              </c:strCache>
            </c:strRef>
          </c:cat>
          <c:val>
            <c:numRef>
              <c:f>'Pivot Cat Breeds'!$BD$3:$BD$7</c:f>
              <c:numCache>
                <c:formatCode>General</c:formatCode>
                <c:ptCount val="4"/>
                <c:pt idx="3">
                  <c:v>15</c:v>
                </c:pt>
              </c:numCache>
            </c:numRef>
          </c:val>
          <c:extLst>
            <c:ext xmlns:c16="http://schemas.microsoft.com/office/drawing/2014/chart" uri="{C3380CC4-5D6E-409C-BE32-E72D297353CC}">
              <c16:uniqueId val="{0000008A-38D3-4DAD-B0A5-FBBD4BB381C4}"/>
            </c:ext>
          </c:extLst>
        </c:ser>
        <c:ser>
          <c:idx val="55"/>
          <c:order val="55"/>
          <c:tx>
            <c:strRef>
              <c:f>'Pivot Cat Breeds'!$BE$1:$BE$2</c:f>
              <c:strCache>
                <c:ptCount val="1"/>
                <c:pt idx="0">
                  <c:v>Snowshoe</c:v>
                </c:pt>
              </c:strCache>
            </c:strRef>
          </c:tx>
          <c:spPr>
            <a:solidFill>
              <a:schemeClr val="accent2"/>
            </a:solidFill>
            <a:ln>
              <a:noFill/>
            </a:ln>
            <a:effectLst/>
          </c:spPr>
          <c:invertIfNegative val="0"/>
          <c:cat>
            <c:strRef>
              <c:f>'Pivot Cat Breeds'!$A$3:$A$7</c:f>
              <c:strCache>
                <c:ptCount val="4"/>
                <c:pt idx="0">
                  <c:v>Bald</c:v>
                </c:pt>
                <c:pt idx="1">
                  <c:v>Long</c:v>
                </c:pt>
                <c:pt idx="2">
                  <c:v>Medium</c:v>
                </c:pt>
                <c:pt idx="3">
                  <c:v>Short</c:v>
                </c:pt>
              </c:strCache>
            </c:strRef>
          </c:cat>
          <c:val>
            <c:numRef>
              <c:f>'Pivot Cat Breeds'!$BE$3:$BE$7</c:f>
              <c:numCache>
                <c:formatCode>General</c:formatCode>
                <c:ptCount val="4"/>
                <c:pt idx="3">
                  <c:v>5</c:v>
                </c:pt>
              </c:numCache>
            </c:numRef>
          </c:val>
          <c:extLst>
            <c:ext xmlns:c16="http://schemas.microsoft.com/office/drawing/2014/chart" uri="{C3380CC4-5D6E-409C-BE32-E72D297353CC}">
              <c16:uniqueId val="{0000008B-38D3-4DAD-B0A5-FBBD4BB381C4}"/>
            </c:ext>
          </c:extLst>
        </c:ser>
        <c:ser>
          <c:idx val="56"/>
          <c:order val="56"/>
          <c:tx>
            <c:strRef>
              <c:f>'Pivot Cat Breeds'!$BF$1:$BF$2</c:f>
              <c:strCache>
                <c:ptCount val="1"/>
                <c:pt idx="0">
                  <c:v>Somali</c:v>
                </c:pt>
              </c:strCache>
            </c:strRef>
          </c:tx>
          <c:spPr>
            <a:solidFill>
              <a:schemeClr val="accent3"/>
            </a:solidFill>
            <a:ln>
              <a:noFill/>
            </a:ln>
            <a:effectLst/>
          </c:spPr>
          <c:invertIfNegative val="0"/>
          <c:cat>
            <c:strRef>
              <c:f>'Pivot Cat Breeds'!$A$3:$A$7</c:f>
              <c:strCache>
                <c:ptCount val="4"/>
                <c:pt idx="0">
                  <c:v>Bald</c:v>
                </c:pt>
                <c:pt idx="1">
                  <c:v>Long</c:v>
                </c:pt>
                <c:pt idx="2">
                  <c:v>Medium</c:v>
                </c:pt>
                <c:pt idx="3">
                  <c:v>Short</c:v>
                </c:pt>
              </c:strCache>
            </c:strRef>
          </c:cat>
          <c:val>
            <c:numRef>
              <c:f>'Pivot Cat Breeds'!$BF$3:$BF$7</c:f>
              <c:numCache>
                <c:formatCode>General</c:formatCode>
                <c:ptCount val="4"/>
                <c:pt idx="1">
                  <c:v>49</c:v>
                </c:pt>
              </c:numCache>
            </c:numRef>
          </c:val>
          <c:extLst>
            <c:ext xmlns:c16="http://schemas.microsoft.com/office/drawing/2014/chart" uri="{C3380CC4-5D6E-409C-BE32-E72D297353CC}">
              <c16:uniqueId val="{0000008C-38D3-4DAD-B0A5-FBBD4BB381C4}"/>
            </c:ext>
          </c:extLst>
        </c:ser>
        <c:ser>
          <c:idx val="57"/>
          <c:order val="57"/>
          <c:tx>
            <c:strRef>
              <c:f>'Pivot Cat Breeds'!$BG$1:$BG$2</c:f>
              <c:strCache>
                <c:ptCount val="1"/>
                <c:pt idx="0">
                  <c:v>Sphynx (hairless cat)</c:v>
                </c:pt>
              </c:strCache>
            </c:strRef>
          </c:tx>
          <c:spPr>
            <a:solidFill>
              <a:schemeClr val="accent4"/>
            </a:solidFill>
            <a:ln>
              <a:noFill/>
            </a:ln>
            <a:effectLst/>
          </c:spPr>
          <c:invertIfNegative val="0"/>
          <c:cat>
            <c:strRef>
              <c:f>'Pivot Cat Breeds'!$A$3:$A$7</c:f>
              <c:strCache>
                <c:ptCount val="4"/>
                <c:pt idx="0">
                  <c:v>Bald</c:v>
                </c:pt>
                <c:pt idx="1">
                  <c:v>Long</c:v>
                </c:pt>
                <c:pt idx="2">
                  <c:v>Medium</c:v>
                </c:pt>
                <c:pt idx="3">
                  <c:v>Short</c:v>
                </c:pt>
              </c:strCache>
            </c:strRef>
          </c:cat>
          <c:val>
            <c:numRef>
              <c:f>'Pivot Cat Breeds'!$BG$3:$BG$7</c:f>
              <c:numCache>
                <c:formatCode>General</c:formatCode>
                <c:ptCount val="4"/>
                <c:pt idx="0">
                  <c:v>4</c:v>
                </c:pt>
              </c:numCache>
            </c:numRef>
          </c:val>
          <c:extLst>
            <c:ext xmlns:c16="http://schemas.microsoft.com/office/drawing/2014/chart" uri="{C3380CC4-5D6E-409C-BE32-E72D297353CC}">
              <c16:uniqueId val="{0000008D-38D3-4DAD-B0A5-FBBD4BB381C4}"/>
            </c:ext>
          </c:extLst>
        </c:ser>
        <c:ser>
          <c:idx val="58"/>
          <c:order val="58"/>
          <c:tx>
            <c:strRef>
              <c:f>'Pivot Cat Breeds'!$BH$1:$BH$2</c:f>
              <c:strCache>
                <c:ptCount val="1"/>
                <c:pt idx="0">
                  <c:v>Tabby</c:v>
                </c:pt>
              </c:strCache>
            </c:strRef>
          </c:tx>
          <c:spPr>
            <a:solidFill>
              <a:schemeClr val="accent5"/>
            </a:solidFill>
            <a:ln>
              <a:noFill/>
            </a:ln>
            <a:effectLst/>
          </c:spPr>
          <c:invertIfNegative val="0"/>
          <c:cat>
            <c:strRef>
              <c:f>'Pivot Cat Breeds'!$A$3:$A$7</c:f>
              <c:strCache>
                <c:ptCount val="4"/>
                <c:pt idx="0">
                  <c:v>Bald</c:v>
                </c:pt>
                <c:pt idx="1">
                  <c:v>Long</c:v>
                </c:pt>
                <c:pt idx="2">
                  <c:v>Medium</c:v>
                </c:pt>
                <c:pt idx="3">
                  <c:v>Short</c:v>
                </c:pt>
              </c:strCache>
            </c:strRef>
          </c:cat>
          <c:val>
            <c:numRef>
              <c:f>'Pivot Cat Breeds'!$BH$3:$BH$7</c:f>
              <c:numCache>
                <c:formatCode>General</c:formatCode>
                <c:ptCount val="4"/>
                <c:pt idx="3">
                  <c:v>39</c:v>
                </c:pt>
              </c:numCache>
            </c:numRef>
          </c:val>
          <c:extLst>
            <c:ext xmlns:c16="http://schemas.microsoft.com/office/drawing/2014/chart" uri="{C3380CC4-5D6E-409C-BE32-E72D297353CC}">
              <c16:uniqueId val="{0000008E-38D3-4DAD-B0A5-FBBD4BB381C4}"/>
            </c:ext>
          </c:extLst>
        </c:ser>
        <c:ser>
          <c:idx val="59"/>
          <c:order val="59"/>
          <c:tx>
            <c:strRef>
              <c:f>'Pivot Cat Breeds'!$BI$1:$BI$2</c:f>
              <c:strCache>
                <c:ptCount val="1"/>
                <c:pt idx="0">
                  <c:v>Tiger</c:v>
                </c:pt>
              </c:strCache>
            </c:strRef>
          </c:tx>
          <c:spPr>
            <a:solidFill>
              <a:schemeClr val="accent6"/>
            </a:solidFill>
            <a:ln>
              <a:noFill/>
            </a:ln>
            <a:effectLst/>
          </c:spPr>
          <c:invertIfNegative val="0"/>
          <c:cat>
            <c:strRef>
              <c:f>'Pivot Cat Breeds'!$A$3:$A$7</c:f>
              <c:strCache>
                <c:ptCount val="4"/>
                <c:pt idx="0">
                  <c:v>Bald</c:v>
                </c:pt>
                <c:pt idx="1">
                  <c:v>Long</c:v>
                </c:pt>
                <c:pt idx="2">
                  <c:v>Medium</c:v>
                </c:pt>
                <c:pt idx="3">
                  <c:v>Short</c:v>
                </c:pt>
              </c:strCache>
            </c:strRef>
          </c:cat>
          <c:val>
            <c:numRef>
              <c:f>'Pivot Cat Breeds'!$BI$3:$BI$7</c:f>
              <c:numCache>
                <c:formatCode>General</c:formatCode>
                <c:ptCount val="4"/>
                <c:pt idx="3">
                  <c:v>77</c:v>
                </c:pt>
              </c:numCache>
            </c:numRef>
          </c:val>
          <c:extLst>
            <c:ext xmlns:c16="http://schemas.microsoft.com/office/drawing/2014/chart" uri="{C3380CC4-5D6E-409C-BE32-E72D297353CC}">
              <c16:uniqueId val="{0000008F-38D3-4DAD-B0A5-FBBD4BB381C4}"/>
            </c:ext>
          </c:extLst>
        </c:ser>
        <c:ser>
          <c:idx val="60"/>
          <c:order val="60"/>
          <c:tx>
            <c:strRef>
              <c:f>'Pivot Cat Breeds'!$BJ$1:$BJ$2</c:f>
              <c:strCache>
                <c:ptCount val="1"/>
                <c:pt idx="0">
                  <c:v>Tonkinese</c:v>
                </c:pt>
              </c:strCache>
            </c:strRef>
          </c:tx>
          <c:spPr>
            <a:solidFill>
              <a:schemeClr val="accent1">
                <a:lumMod val="6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Breeds'!$BJ$3:$BJ$7</c:f>
              <c:numCache>
                <c:formatCode>General</c:formatCode>
                <c:ptCount val="4"/>
                <c:pt idx="2">
                  <c:v>32</c:v>
                </c:pt>
              </c:numCache>
            </c:numRef>
          </c:val>
          <c:extLst>
            <c:ext xmlns:c16="http://schemas.microsoft.com/office/drawing/2014/chart" uri="{C3380CC4-5D6E-409C-BE32-E72D297353CC}">
              <c16:uniqueId val="{00000090-38D3-4DAD-B0A5-FBBD4BB381C4}"/>
            </c:ext>
          </c:extLst>
        </c:ser>
        <c:ser>
          <c:idx val="61"/>
          <c:order val="61"/>
          <c:tx>
            <c:strRef>
              <c:f>'Pivot Cat Breeds'!$BK$1:$BK$2</c:f>
              <c:strCache>
                <c:ptCount val="1"/>
                <c:pt idx="0">
                  <c:v>Torbie</c:v>
                </c:pt>
              </c:strCache>
            </c:strRef>
          </c:tx>
          <c:spPr>
            <a:solidFill>
              <a:schemeClr val="accent2">
                <a:lumMod val="6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Breeds'!$BK$3:$BK$7</c:f>
              <c:numCache>
                <c:formatCode>General</c:formatCode>
                <c:ptCount val="4"/>
                <c:pt idx="3">
                  <c:v>125</c:v>
                </c:pt>
              </c:numCache>
            </c:numRef>
          </c:val>
          <c:extLst>
            <c:ext xmlns:c16="http://schemas.microsoft.com/office/drawing/2014/chart" uri="{C3380CC4-5D6E-409C-BE32-E72D297353CC}">
              <c16:uniqueId val="{00000091-38D3-4DAD-B0A5-FBBD4BB381C4}"/>
            </c:ext>
          </c:extLst>
        </c:ser>
        <c:ser>
          <c:idx val="62"/>
          <c:order val="62"/>
          <c:tx>
            <c:strRef>
              <c:f>'Pivot Cat Breeds'!$BL$1:$BL$2</c:f>
              <c:strCache>
                <c:ptCount val="1"/>
                <c:pt idx="0">
                  <c:v>Tortoiseshell</c:v>
                </c:pt>
              </c:strCache>
            </c:strRef>
          </c:tx>
          <c:spPr>
            <a:solidFill>
              <a:schemeClr val="accent3">
                <a:lumMod val="6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Breeds'!$BL$3:$BL$7</c:f>
              <c:numCache>
                <c:formatCode>General</c:formatCode>
                <c:ptCount val="4"/>
                <c:pt idx="3">
                  <c:v>198</c:v>
                </c:pt>
              </c:numCache>
            </c:numRef>
          </c:val>
          <c:extLst>
            <c:ext xmlns:c16="http://schemas.microsoft.com/office/drawing/2014/chart" uri="{C3380CC4-5D6E-409C-BE32-E72D297353CC}">
              <c16:uniqueId val="{00000092-38D3-4DAD-B0A5-FBBD4BB381C4}"/>
            </c:ext>
          </c:extLst>
        </c:ser>
        <c:ser>
          <c:idx val="63"/>
          <c:order val="63"/>
          <c:tx>
            <c:strRef>
              <c:f>'Pivot Cat Breeds'!$BM$1:$BM$2</c:f>
              <c:strCache>
                <c:ptCount val="1"/>
                <c:pt idx="0">
                  <c:v>Turkish Angora</c:v>
                </c:pt>
              </c:strCache>
            </c:strRef>
          </c:tx>
          <c:spPr>
            <a:solidFill>
              <a:schemeClr val="accent4">
                <a:lumMod val="6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Breeds'!$BM$3:$BM$7</c:f>
              <c:numCache>
                <c:formatCode>General</c:formatCode>
                <c:ptCount val="4"/>
                <c:pt idx="1">
                  <c:v>132</c:v>
                </c:pt>
              </c:numCache>
            </c:numRef>
          </c:val>
          <c:extLst>
            <c:ext xmlns:c16="http://schemas.microsoft.com/office/drawing/2014/chart" uri="{C3380CC4-5D6E-409C-BE32-E72D297353CC}">
              <c16:uniqueId val="{00000093-38D3-4DAD-B0A5-FBBD4BB381C4}"/>
            </c:ext>
          </c:extLst>
        </c:ser>
        <c:ser>
          <c:idx val="64"/>
          <c:order val="64"/>
          <c:tx>
            <c:strRef>
              <c:f>'Pivot Cat Breeds'!$BN$1:$BN$2</c:f>
              <c:strCache>
                <c:ptCount val="1"/>
                <c:pt idx="0">
                  <c:v>Turkish Van</c:v>
                </c:pt>
              </c:strCache>
            </c:strRef>
          </c:tx>
          <c:spPr>
            <a:solidFill>
              <a:schemeClr val="accent5">
                <a:lumMod val="6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Breeds'!$BN$3:$BN$7</c:f>
              <c:numCache>
                <c:formatCode>General</c:formatCode>
                <c:ptCount val="4"/>
                <c:pt idx="1">
                  <c:v>154</c:v>
                </c:pt>
              </c:numCache>
            </c:numRef>
          </c:val>
          <c:extLst>
            <c:ext xmlns:c16="http://schemas.microsoft.com/office/drawing/2014/chart" uri="{C3380CC4-5D6E-409C-BE32-E72D297353CC}">
              <c16:uniqueId val="{00000094-38D3-4DAD-B0A5-FBBD4BB381C4}"/>
            </c:ext>
          </c:extLst>
        </c:ser>
        <c:ser>
          <c:idx val="65"/>
          <c:order val="65"/>
          <c:tx>
            <c:strRef>
              <c:f>'Pivot Cat Breeds'!$BO$1:$BO$2</c:f>
              <c:strCache>
                <c:ptCount val="1"/>
                <c:pt idx="0">
                  <c:v>Tuxedo</c:v>
                </c:pt>
              </c:strCache>
            </c:strRef>
          </c:tx>
          <c:spPr>
            <a:solidFill>
              <a:schemeClr val="accent6">
                <a:lumMod val="60000"/>
              </a:schemeClr>
            </a:solidFill>
            <a:ln>
              <a:noFill/>
            </a:ln>
            <a:effectLst/>
          </c:spPr>
          <c:invertIfNegative val="0"/>
          <c:cat>
            <c:strRef>
              <c:f>'Pivot Cat Breeds'!$A$3:$A$7</c:f>
              <c:strCache>
                <c:ptCount val="4"/>
                <c:pt idx="0">
                  <c:v>Bald</c:v>
                </c:pt>
                <c:pt idx="1">
                  <c:v>Long</c:v>
                </c:pt>
                <c:pt idx="2">
                  <c:v>Medium</c:v>
                </c:pt>
                <c:pt idx="3">
                  <c:v>Short</c:v>
                </c:pt>
              </c:strCache>
            </c:strRef>
          </c:cat>
          <c:val>
            <c:numRef>
              <c:f>'Pivot Cat Breeds'!$BO$3:$BO$7</c:f>
              <c:numCache>
                <c:formatCode>General</c:formatCode>
                <c:ptCount val="4"/>
                <c:pt idx="3">
                  <c:v>158</c:v>
                </c:pt>
              </c:numCache>
            </c:numRef>
          </c:val>
          <c:extLst>
            <c:ext xmlns:c16="http://schemas.microsoft.com/office/drawing/2014/chart" uri="{C3380CC4-5D6E-409C-BE32-E72D297353CC}">
              <c16:uniqueId val="{00000095-38D3-4DAD-B0A5-FBBD4BB381C4}"/>
            </c:ext>
          </c:extLst>
        </c:ser>
        <c:dLbls>
          <c:showLegendKey val="0"/>
          <c:showVal val="0"/>
          <c:showCatName val="0"/>
          <c:showSerName val="0"/>
          <c:showPercent val="0"/>
          <c:showBubbleSize val="0"/>
        </c:dLbls>
        <c:gapWidth val="219"/>
        <c:overlap val="-27"/>
        <c:axId val="1602546895"/>
        <c:axId val="1602548335"/>
      </c:barChart>
      <c:catAx>
        <c:axId val="1602546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548335"/>
        <c:crosses val="autoZero"/>
        <c:auto val="1"/>
        <c:lblAlgn val="ctr"/>
        <c:lblOffset val="100"/>
        <c:noMultiLvlLbl val="0"/>
      </c:catAx>
      <c:valAx>
        <c:axId val="1602548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546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 Cat and Dog breeds v2.xlsx]Pivot Cat Breeds!Total Count of cat breeds with and without affectionate temperament</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Cat Breeds'!$B$30:$B$31</c:f>
              <c:strCache>
                <c:ptCount val="1"/>
                <c:pt idx="0">
                  <c:v>American Curl</c:v>
                </c:pt>
              </c:strCache>
            </c:strRef>
          </c:tx>
          <c:spPr>
            <a:solidFill>
              <a:schemeClr val="accent1"/>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Breeds'!$B$32:$B$56</c:f>
              <c:numCache>
                <c:formatCode>General</c:formatCode>
                <c:ptCount val="24"/>
                <c:pt idx="7">
                  <c:v>93</c:v>
                </c:pt>
              </c:numCache>
            </c:numRef>
          </c:val>
          <c:extLst>
            <c:ext xmlns:c16="http://schemas.microsoft.com/office/drawing/2014/chart" uri="{C3380CC4-5D6E-409C-BE32-E72D297353CC}">
              <c16:uniqueId val="{00000000-2D7F-4798-B910-52D7C78B1840}"/>
            </c:ext>
          </c:extLst>
        </c:ser>
        <c:ser>
          <c:idx val="1"/>
          <c:order val="1"/>
          <c:tx>
            <c:strRef>
              <c:f>'Pivot Cat Breeds'!$C$30:$C$31</c:f>
              <c:strCache>
                <c:ptCount val="1"/>
                <c:pt idx="0">
                  <c:v>American Wirehair</c:v>
                </c:pt>
              </c:strCache>
            </c:strRef>
          </c:tx>
          <c:spPr>
            <a:solidFill>
              <a:schemeClr val="accent2"/>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Breeds'!$C$32:$C$56</c:f>
              <c:numCache>
                <c:formatCode>General</c:formatCode>
                <c:ptCount val="24"/>
                <c:pt idx="6">
                  <c:v>11</c:v>
                </c:pt>
              </c:numCache>
            </c:numRef>
          </c:val>
          <c:extLst>
            <c:ext xmlns:c16="http://schemas.microsoft.com/office/drawing/2014/chart" uri="{C3380CC4-5D6E-409C-BE32-E72D297353CC}">
              <c16:uniqueId val="{00000043-2D7F-4798-B910-52D7C78B1840}"/>
            </c:ext>
          </c:extLst>
        </c:ser>
        <c:ser>
          <c:idx val="2"/>
          <c:order val="2"/>
          <c:tx>
            <c:strRef>
              <c:f>'Pivot Cat Breeds'!$D$30:$D$31</c:f>
              <c:strCache>
                <c:ptCount val="1"/>
                <c:pt idx="0">
                  <c:v>Balinese</c:v>
                </c:pt>
              </c:strCache>
            </c:strRef>
          </c:tx>
          <c:spPr>
            <a:solidFill>
              <a:schemeClr val="accent3"/>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Breeds'!$D$32:$D$56</c:f>
              <c:numCache>
                <c:formatCode>General</c:formatCode>
                <c:ptCount val="24"/>
                <c:pt idx="14">
                  <c:v>5</c:v>
                </c:pt>
              </c:numCache>
            </c:numRef>
          </c:val>
          <c:extLst>
            <c:ext xmlns:c16="http://schemas.microsoft.com/office/drawing/2014/chart" uri="{C3380CC4-5D6E-409C-BE32-E72D297353CC}">
              <c16:uniqueId val="{00000044-2D7F-4798-B910-52D7C78B1840}"/>
            </c:ext>
          </c:extLst>
        </c:ser>
        <c:ser>
          <c:idx val="3"/>
          <c:order val="3"/>
          <c:tx>
            <c:strRef>
              <c:f>'Pivot Cat Breeds'!$E$30:$E$31</c:f>
              <c:strCache>
                <c:ptCount val="1"/>
                <c:pt idx="0">
                  <c:v>Bengal</c:v>
                </c:pt>
              </c:strCache>
            </c:strRef>
          </c:tx>
          <c:spPr>
            <a:solidFill>
              <a:schemeClr val="accent4"/>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Breeds'!$E$32:$E$56</c:f>
              <c:numCache>
                <c:formatCode>General</c:formatCode>
                <c:ptCount val="24"/>
                <c:pt idx="1">
                  <c:v>10</c:v>
                </c:pt>
              </c:numCache>
            </c:numRef>
          </c:val>
          <c:extLst>
            <c:ext xmlns:c16="http://schemas.microsoft.com/office/drawing/2014/chart" uri="{C3380CC4-5D6E-409C-BE32-E72D297353CC}">
              <c16:uniqueId val="{00000045-2D7F-4798-B910-52D7C78B1840}"/>
            </c:ext>
          </c:extLst>
        </c:ser>
        <c:ser>
          <c:idx val="4"/>
          <c:order val="4"/>
          <c:tx>
            <c:strRef>
              <c:f>'Pivot Cat Breeds'!$F$30:$F$31</c:f>
              <c:strCache>
                <c:ptCount val="1"/>
                <c:pt idx="0">
                  <c:v>Birman</c:v>
                </c:pt>
              </c:strCache>
            </c:strRef>
          </c:tx>
          <c:spPr>
            <a:solidFill>
              <a:schemeClr val="accent5"/>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Breeds'!$F$32:$F$56</c:f>
              <c:numCache>
                <c:formatCode>General</c:formatCode>
                <c:ptCount val="24"/>
                <c:pt idx="2">
                  <c:v>93</c:v>
                </c:pt>
              </c:numCache>
            </c:numRef>
          </c:val>
          <c:extLst>
            <c:ext xmlns:c16="http://schemas.microsoft.com/office/drawing/2014/chart" uri="{C3380CC4-5D6E-409C-BE32-E72D297353CC}">
              <c16:uniqueId val="{00000046-2D7F-4798-B910-52D7C78B1840}"/>
            </c:ext>
          </c:extLst>
        </c:ser>
        <c:ser>
          <c:idx val="5"/>
          <c:order val="5"/>
          <c:tx>
            <c:strRef>
              <c:f>'Pivot Cat Breeds'!$G$30:$G$31</c:f>
              <c:strCache>
                <c:ptCount val="1"/>
                <c:pt idx="0">
                  <c:v>Bombay</c:v>
                </c:pt>
              </c:strCache>
            </c:strRef>
          </c:tx>
          <c:spPr>
            <a:solidFill>
              <a:schemeClr val="accent6"/>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Breeds'!$G$32:$G$56</c:f>
              <c:numCache>
                <c:formatCode>General</c:formatCode>
                <c:ptCount val="24"/>
                <c:pt idx="8">
                  <c:v>29</c:v>
                </c:pt>
              </c:numCache>
            </c:numRef>
          </c:val>
          <c:extLst>
            <c:ext xmlns:c16="http://schemas.microsoft.com/office/drawing/2014/chart" uri="{C3380CC4-5D6E-409C-BE32-E72D297353CC}">
              <c16:uniqueId val="{00000047-2D7F-4798-B910-52D7C78B1840}"/>
            </c:ext>
          </c:extLst>
        </c:ser>
        <c:ser>
          <c:idx val="6"/>
          <c:order val="6"/>
          <c:tx>
            <c:strRef>
              <c:f>'Pivot Cat Breeds'!$H$30:$H$31</c:f>
              <c:strCache>
                <c:ptCount val="1"/>
                <c:pt idx="0">
                  <c:v>British Shorthair</c:v>
                </c:pt>
              </c:strCache>
            </c:strRef>
          </c:tx>
          <c:spPr>
            <a:solidFill>
              <a:schemeClr val="accent1">
                <a:lumMod val="6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Breeds'!$H$32:$H$56</c:f>
              <c:numCache>
                <c:formatCode>General</c:formatCode>
                <c:ptCount val="24"/>
                <c:pt idx="9">
                  <c:v>26</c:v>
                </c:pt>
              </c:numCache>
            </c:numRef>
          </c:val>
          <c:extLst>
            <c:ext xmlns:c16="http://schemas.microsoft.com/office/drawing/2014/chart" uri="{C3380CC4-5D6E-409C-BE32-E72D297353CC}">
              <c16:uniqueId val="{00000048-2D7F-4798-B910-52D7C78B1840}"/>
            </c:ext>
          </c:extLst>
        </c:ser>
        <c:ser>
          <c:idx val="7"/>
          <c:order val="7"/>
          <c:tx>
            <c:strRef>
              <c:f>'Pivot Cat Breeds'!$I$30:$I$31</c:f>
              <c:strCache>
                <c:ptCount val="1"/>
                <c:pt idx="0">
                  <c:v>Chartreux</c:v>
                </c:pt>
              </c:strCache>
            </c:strRef>
          </c:tx>
          <c:spPr>
            <a:solidFill>
              <a:schemeClr val="accent2">
                <a:lumMod val="6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Breeds'!$I$32:$I$56</c:f>
              <c:numCache>
                <c:formatCode>General</c:formatCode>
                <c:ptCount val="24"/>
                <c:pt idx="16">
                  <c:v>47</c:v>
                </c:pt>
              </c:numCache>
            </c:numRef>
          </c:val>
          <c:extLst>
            <c:ext xmlns:c16="http://schemas.microsoft.com/office/drawing/2014/chart" uri="{C3380CC4-5D6E-409C-BE32-E72D297353CC}">
              <c16:uniqueId val="{00000049-2D7F-4798-B910-52D7C78B1840}"/>
            </c:ext>
          </c:extLst>
        </c:ser>
        <c:ser>
          <c:idx val="8"/>
          <c:order val="8"/>
          <c:tx>
            <c:strRef>
              <c:f>'Pivot Cat Breeds'!$J$30:$J$31</c:f>
              <c:strCache>
                <c:ptCount val="1"/>
                <c:pt idx="0">
                  <c:v>Chausie</c:v>
                </c:pt>
              </c:strCache>
            </c:strRef>
          </c:tx>
          <c:spPr>
            <a:solidFill>
              <a:schemeClr val="accent3">
                <a:lumMod val="6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Breeds'!$J$32:$J$56</c:f>
              <c:numCache>
                <c:formatCode>General</c:formatCode>
                <c:ptCount val="24"/>
                <c:pt idx="15">
                  <c:v>84</c:v>
                </c:pt>
              </c:numCache>
            </c:numRef>
          </c:val>
          <c:extLst>
            <c:ext xmlns:c16="http://schemas.microsoft.com/office/drawing/2014/chart" uri="{C3380CC4-5D6E-409C-BE32-E72D297353CC}">
              <c16:uniqueId val="{0000004A-2D7F-4798-B910-52D7C78B1840}"/>
            </c:ext>
          </c:extLst>
        </c:ser>
        <c:ser>
          <c:idx val="9"/>
          <c:order val="9"/>
          <c:tx>
            <c:strRef>
              <c:f>'Pivot Cat Breeds'!$K$30:$K$31</c:f>
              <c:strCache>
                <c:ptCount val="1"/>
                <c:pt idx="0">
                  <c:v>Cornish Rex</c:v>
                </c:pt>
              </c:strCache>
            </c:strRef>
          </c:tx>
          <c:spPr>
            <a:solidFill>
              <a:schemeClr val="accent4">
                <a:lumMod val="6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Breeds'!$K$32:$K$56</c:f>
              <c:numCache>
                <c:formatCode>General</c:formatCode>
                <c:ptCount val="24"/>
                <c:pt idx="12">
                  <c:v>101</c:v>
                </c:pt>
              </c:numCache>
            </c:numRef>
          </c:val>
          <c:extLst>
            <c:ext xmlns:c16="http://schemas.microsoft.com/office/drawing/2014/chart" uri="{C3380CC4-5D6E-409C-BE32-E72D297353CC}">
              <c16:uniqueId val="{0000004B-2D7F-4798-B910-52D7C78B1840}"/>
            </c:ext>
          </c:extLst>
        </c:ser>
        <c:ser>
          <c:idx val="10"/>
          <c:order val="10"/>
          <c:tx>
            <c:strRef>
              <c:f>'Pivot Cat Breeds'!$L$30:$L$31</c:f>
              <c:strCache>
                <c:ptCount val="1"/>
                <c:pt idx="0">
                  <c:v>Exotic Shorthair</c:v>
                </c:pt>
              </c:strCache>
            </c:strRef>
          </c:tx>
          <c:spPr>
            <a:solidFill>
              <a:schemeClr val="accent5">
                <a:lumMod val="6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Breeds'!$L$32:$L$56</c:f>
              <c:numCache>
                <c:formatCode>General</c:formatCode>
                <c:ptCount val="24"/>
                <c:pt idx="20">
                  <c:v>54</c:v>
                </c:pt>
              </c:numCache>
            </c:numRef>
          </c:val>
          <c:extLst>
            <c:ext xmlns:c16="http://schemas.microsoft.com/office/drawing/2014/chart" uri="{C3380CC4-5D6E-409C-BE32-E72D297353CC}">
              <c16:uniqueId val="{0000004C-2D7F-4798-B910-52D7C78B1840}"/>
            </c:ext>
          </c:extLst>
        </c:ser>
        <c:ser>
          <c:idx val="11"/>
          <c:order val="11"/>
          <c:tx>
            <c:strRef>
              <c:f>'Pivot Cat Breeds'!$M$30:$M$31</c:f>
              <c:strCache>
                <c:ptCount val="1"/>
                <c:pt idx="0">
                  <c:v>Havana</c:v>
                </c:pt>
              </c:strCache>
            </c:strRef>
          </c:tx>
          <c:spPr>
            <a:solidFill>
              <a:schemeClr val="accent6">
                <a:lumMod val="6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Breeds'!$M$32:$M$56</c:f>
              <c:numCache>
                <c:formatCode>General</c:formatCode>
                <c:ptCount val="24"/>
                <c:pt idx="4">
                  <c:v>71</c:v>
                </c:pt>
              </c:numCache>
            </c:numRef>
          </c:val>
          <c:extLst>
            <c:ext xmlns:c16="http://schemas.microsoft.com/office/drawing/2014/chart" uri="{C3380CC4-5D6E-409C-BE32-E72D297353CC}">
              <c16:uniqueId val="{0000004D-2D7F-4798-B910-52D7C78B1840}"/>
            </c:ext>
          </c:extLst>
        </c:ser>
        <c:ser>
          <c:idx val="12"/>
          <c:order val="12"/>
          <c:tx>
            <c:strRef>
              <c:f>'Pivot Cat Breeds'!$N$30:$N$31</c:f>
              <c:strCache>
                <c:ptCount val="1"/>
                <c:pt idx="0">
                  <c:v>Korat</c:v>
                </c:pt>
              </c:strCache>
            </c:strRef>
          </c:tx>
          <c:spPr>
            <a:solidFill>
              <a:schemeClr val="accent1">
                <a:lumMod val="80000"/>
                <a:lumOff val="2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Breeds'!$N$32:$N$56</c:f>
              <c:numCache>
                <c:formatCode>General</c:formatCode>
                <c:ptCount val="24"/>
                <c:pt idx="11">
                  <c:v>78</c:v>
                </c:pt>
              </c:numCache>
            </c:numRef>
          </c:val>
          <c:extLst>
            <c:ext xmlns:c16="http://schemas.microsoft.com/office/drawing/2014/chart" uri="{C3380CC4-5D6E-409C-BE32-E72D297353CC}">
              <c16:uniqueId val="{0000004E-2D7F-4798-B910-52D7C78B1840}"/>
            </c:ext>
          </c:extLst>
        </c:ser>
        <c:ser>
          <c:idx val="13"/>
          <c:order val="13"/>
          <c:tx>
            <c:strRef>
              <c:f>'Pivot Cat Breeds'!$O$30:$O$31</c:f>
              <c:strCache>
                <c:ptCount val="1"/>
                <c:pt idx="0">
                  <c:v>Oriental Long Hair</c:v>
                </c:pt>
              </c:strCache>
            </c:strRef>
          </c:tx>
          <c:spPr>
            <a:solidFill>
              <a:schemeClr val="accent2">
                <a:lumMod val="80000"/>
                <a:lumOff val="2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Breeds'!$O$32:$O$56</c:f>
              <c:numCache>
                <c:formatCode>General</c:formatCode>
                <c:ptCount val="24"/>
                <c:pt idx="22">
                  <c:v>23</c:v>
                </c:pt>
              </c:numCache>
            </c:numRef>
          </c:val>
          <c:extLst>
            <c:ext xmlns:c16="http://schemas.microsoft.com/office/drawing/2014/chart" uri="{C3380CC4-5D6E-409C-BE32-E72D297353CC}">
              <c16:uniqueId val="{0000004F-2D7F-4798-B910-52D7C78B1840}"/>
            </c:ext>
          </c:extLst>
        </c:ser>
        <c:ser>
          <c:idx val="14"/>
          <c:order val="14"/>
          <c:tx>
            <c:strRef>
              <c:f>'Pivot Cat Breeds'!$P$30:$P$31</c:f>
              <c:strCache>
                <c:ptCount val="1"/>
                <c:pt idx="0">
                  <c:v>Oriental Short Hair</c:v>
                </c:pt>
              </c:strCache>
            </c:strRef>
          </c:tx>
          <c:spPr>
            <a:solidFill>
              <a:schemeClr val="accent3">
                <a:lumMod val="80000"/>
                <a:lumOff val="2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Breeds'!$P$32:$P$56</c:f>
              <c:numCache>
                <c:formatCode>General</c:formatCode>
                <c:ptCount val="24"/>
                <c:pt idx="22">
                  <c:v>45</c:v>
                </c:pt>
              </c:numCache>
            </c:numRef>
          </c:val>
          <c:extLst>
            <c:ext xmlns:c16="http://schemas.microsoft.com/office/drawing/2014/chart" uri="{C3380CC4-5D6E-409C-BE32-E72D297353CC}">
              <c16:uniqueId val="{00000050-2D7F-4798-B910-52D7C78B1840}"/>
            </c:ext>
          </c:extLst>
        </c:ser>
        <c:ser>
          <c:idx val="15"/>
          <c:order val="15"/>
          <c:tx>
            <c:strRef>
              <c:f>'Pivot Cat Breeds'!$Q$30:$Q$31</c:f>
              <c:strCache>
                <c:ptCount val="1"/>
                <c:pt idx="0">
                  <c:v>Oriental Tabby</c:v>
                </c:pt>
              </c:strCache>
            </c:strRef>
          </c:tx>
          <c:spPr>
            <a:solidFill>
              <a:schemeClr val="accent4">
                <a:lumMod val="80000"/>
                <a:lumOff val="2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Breeds'!$Q$32:$Q$56</c:f>
              <c:numCache>
                <c:formatCode>General</c:formatCode>
                <c:ptCount val="24"/>
                <c:pt idx="22">
                  <c:v>101</c:v>
                </c:pt>
              </c:numCache>
            </c:numRef>
          </c:val>
          <c:extLst>
            <c:ext xmlns:c16="http://schemas.microsoft.com/office/drawing/2014/chart" uri="{C3380CC4-5D6E-409C-BE32-E72D297353CC}">
              <c16:uniqueId val="{00000051-2D7F-4798-B910-52D7C78B1840}"/>
            </c:ext>
          </c:extLst>
        </c:ser>
        <c:ser>
          <c:idx val="16"/>
          <c:order val="16"/>
          <c:tx>
            <c:strRef>
              <c:f>'Pivot Cat Breeds'!$R$30:$R$31</c:f>
              <c:strCache>
                <c:ptCount val="1"/>
                <c:pt idx="0">
                  <c:v>Persian</c:v>
                </c:pt>
              </c:strCache>
            </c:strRef>
          </c:tx>
          <c:spPr>
            <a:solidFill>
              <a:schemeClr val="accent5">
                <a:lumMod val="80000"/>
                <a:lumOff val="2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Breeds'!$R$32:$R$56</c:f>
              <c:numCache>
                <c:formatCode>General</c:formatCode>
                <c:ptCount val="24"/>
                <c:pt idx="17">
                  <c:v>115</c:v>
                </c:pt>
              </c:numCache>
            </c:numRef>
          </c:val>
          <c:extLst>
            <c:ext xmlns:c16="http://schemas.microsoft.com/office/drawing/2014/chart" uri="{C3380CC4-5D6E-409C-BE32-E72D297353CC}">
              <c16:uniqueId val="{00000052-2D7F-4798-B910-52D7C78B1840}"/>
            </c:ext>
          </c:extLst>
        </c:ser>
        <c:ser>
          <c:idx val="17"/>
          <c:order val="17"/>
          <c:tx>
            <c:strRef>
              <c:f>'Pivot Cat Breeds'!$S$30:$S$31</c:f>
              <c:strCache>
                <c:ptCount val="1"/>
                <c:pt idx="0">
                  <c:v>Pixie-Bob</c:v>
                </c:pt>
              </c:strCache>
            </c:strRef>
          </c:tx>
          <c:spPr>
            <a:solidFill>
              <a:schemeClr val="accent6">
                <a:lumMod val="80000"/>
                <a:lumOff val="2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Breeds'!$S$32:$S$56</c:f>
              <c:numCache>
                <c:formatCode>General</c:formatCode>
                <c:ptCount val="24"/>
                <c:pt idx="18">
                  <c:v>309</c:v>
                </c:pt>
              </c:numCache>
            </c:numRef>
          </c:val>
          <c:extLst>
            <c:ext xmlns:c16="http://schemas.microsoft.com/office/drawing/2014/chart" uri="{C3380CC4-5D6E-409C-BE32-E72D297353CC}">
              <c16:uniqueId val="{00000053-2D7F-4798-B910-52D7C78B1840}"/>
            </c:ext>
          </c:extLst>
        </c:ser>
        <c:ser>
          <c:idx val="18"/>
          <c:order val="18"/>
          <c:tx>
            <c:strRef>
              <c:f>'Pivot Cat Breeds'!$T$30:$T$31</c:f>
              <c:strCache>
                <c:ptCount val="1"/>
                <c:pt idx="0">
                  <c:v>Ragamuffin</c:v>
                </c:pt>
              </c:strCache>
            </c:strRef>
          </c:tx>
          <c:spPr>
            <a:solidFill>
              <a:schemeClr val="accent1">
                <a:lumMod val="8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Breeds'!$T$32:$T$56</c:f>
              <c:numCache>
                <c:formatCode>General</c:formatCode>
                <c:ptCount val="24"/>
                <c:pt idx="10">
                  <c:v>77</c:v>
                </c:pt>
              </c:numCache>
            </c:numRef>
          </c:val>
          <c:extLst>
            <c:ext xmlns:c16="http://schemas.microsoft.com/office/drawing/2014/chart" uri="{C3380CC4-5D6E-409C-BE32-E72D297353CC}">
              <c16:uniqueId val="{00000054-2D7F-4798-B910-52D7C78B1840}"/>
            </c:ext>
          </c:extLst>
        </c:ser>
        <c:ser>
          <c:idx val="19"/>
          <c:order val="19"/>
          <c:tx>
            <c:strRef>
              <c:f>'Pivot Cat Breeds'!$U$30:$U$31</c:f>
              <c:strCache>
                <c:ptCount val="1"/>
                <c:pt idx="0">
                  <c:v>Scottish Fold</c:v>
                </c:pt>
              </c:strCache>
            </c:strRef>
          </c:tx>
          <c:spPr>
            <a:solidFill>
              <a:schemeClr val="accent2">
                <a:lumMod val="8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Breeds'!$U$32:$U$56</c:f>
              <c:numCache>
                <c:formatCode>General</c:formatCode>
                <c:ptCount val="24"/>
                <c:pt idx="13">
                  <c:v>103</c:v>
                </c:pt>
              </c:numCache>
            </c:numRef>
          </c:val>
          <c:extLst>
            <c:ext xmlns:c16="http://schemas.microsoft.com/office/drawing/2014/chart" uri="{C3380CC4-5D6E-409C-BE32-E72D297353CC}">
              <c16:uniqueId val="{00000055-2D7F-4798-B910-52D7C78B1840}"/>
            </c:ext>
          </c:extLst>
        </c:ser>
        <c:ser>
          <c:idx val="20"/>
          <c:order val="20"/>
          <c:tx>
            <c:strRef>
              <c:f>'Pivot Cat Breeds'!$V$30:$V$31</c:f>
              <c:strCache>
                <c:ptCount val="1"/>
                <c:pt idx="0">
                  <c:v>Selkirk Rex</c:v>
                </c:pt>
              </c:strCache>
            </c:strRef>
          </c:tx>
          <c:spPr>
            <a:solidFill>
              <a:schemeClr val="accent3">
                <a:lumMod val="8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Breeds'!$V$32:$V$56</c:f>
              <c:numCache>
                <c:formatCode>General</c:formatCode>
                <c:ptCount val="24"/>
                <c:pt idx="0">
                  <c:v>115</c:v>
                </c:pt>
              </c:numCache>
            </c:numRef>
          </c:val>
          <c:extLst>
            <c:ext xmlns:c16="http://schemas.microsoft.com/office/drawing/2014/chart" uri="{C3380CC4-5D6E-409C-BE32-E72D297353CC}">
              <c16:uniqueId val="{0000006A-2D7F-4798-B910-52D7C78B1840}"/>
            </c:ext>
          </c:extLst>
        </c:ser>
        <c:ser>
          <c:idx val="21"/>
          <c:order val="21"/>
          <c:tx>
            <c:strRef>
              <c:f>'Pivot Cat Breeds'!$W$30:$W$31</c:f>
              <c:strCache>
                <c:ptCount val="1"/>
                <c:pt idx="0">
                  <c:v>Singapura</c:v>
                </c:pt>
              </c:strCache>
            </c:strRef>
          </c:tx>
          <c:spPr>
            <a:solidFill>
              <a:schemeClr val="accent4">
                <a:lumMod val="8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Breeds'!$W$32:$W$56</c:f>
              <c:numCache>
                <c:formatCode>General</c:formatCode>
                <c:ptCount val="24"/>
                <c:pt idx="5">
                  <c:v>15</c:v>
                </c:pt>
              </c:numCache>
            </c:numRef>
          </c:val>
          <c:extLst>
            <c:ext xmlns:c16="http://schemas.microsoft.com/office/drawing/2014/chart" uri="{C3380CC4-5D6E-409C-BE32-E72D297353CC}">
              <c16:uniqueId val="{0000006B-2D7F-4798-B910-52D7C78B1840}"/>
            </c:ext>
          </c:extLst>
        </c:ser>
        <c:ser>
          <c:idx val="22"/>
          <c:order val="22"/>
          <c:tx>
            <c:strRef>
              <c:f>'Pivot Cat Breeds'!$X$30:$X$31</c:f>
              <c:strCache>
                <c:ptCount val="1"/>
                <c:pt idx="0">
                  <c:v>Snowshoe</c:v>
                </c:pt>
              </c:strCache>
            </c:strRef>
          </c:tx>
          <c:spPr>
            <a:solidFill>
              <a:schemeClr val="accent5">
                <a:lumMod val="8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Breeds'!$X$32:$X$56</c:f>
              <c:numCache>
                <c:formatCode>General</c:formatCode>
                <c:ptCount val="24"/>
                <c:pt idx="19">
                  <c:v>5</c:v>
                </c:pt>
              </c:numCache>
            </c:numRef>
          </c:val>
          <c:extLst>
            <c:ext xmlns:c16="http://schemas.microsoft.com/office/drawing/2014/chart" uri="{C3380CC4-5D6E-409C-BE32-E72D297353CC}">
              <c16:uniqueId val="{0000006C-2D7F-4798-B910-52D7C78B1840}"/>
            </c:ext>
          </c:extLst>
        </c:ser>
        <c:ser>
          <c:idx val="23"/>
          <c:order val="23"/>
          <c:tx>
            <c:strRef>
              <c:f>'Pivot Cat Breeds'!$Y$30:$Y$31</c:f>
              <c:strCache>
                <c:ptCount val="1"/>
                <c:pt idx="0">
                  <c:v>Somali</c:v>
                </c:pt>
              </c:strCache>
            </c:strRef>
          </c:tx>
          <c:spPr>
            <a:solidFill>
              <a:schemeClr val="accent6">
                <a:lumMod val="8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Breeds'!$Y$32:$Y$56</c:f>
              <c:numCache>
                <c:formatCode>General</c:formatCode>
                <c:ptCount val="24"/>
                <c:pt idx="23">
                  <c:v>49</c:v>
                </c:pt>
              </c:numCache>
            </c:numRef>
          </c:val>
          <c:extLst>
            <c:ext xmlns:c16="http://schemas.microsoft.com/office/drawing/2014/chart" uri="{C3380CC4-5D6E-409C-BE32-E72D297353CC}">
              <c16:uniqueId val="{0000006D-2D7F-4798-B910-52D7C78B1840}"/>
            </c:ext>
          </c:extLst>
        </c:ser>
        <c:ser>
          <c:idx val="24"/>
          <c:order val="24"/>
          <c:tx>
            <c:strRef>
              <c:f>'Pivot Cat Breeds'!$Z$30:$Z$31</c:f>
              <c:strCache>
                <c:ptCount val="1"/>
                <c:pt idx="0">
                  <c:v>Tonkinese</c:v>
                </c:pt>
              </c:strCache>
            </c:strRef>
          </c:tx>
          <c:spPr>
            <a:solidFill>
              <a:schemeClr val="accent1">
                <a:lumMod val="60000"/>
                <a:lumOff val="4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Breeds'!$Z$32:$Z$56</c:f>
              <c:numCache>
                <c:formatCode>General</c:formatCode>
                <c:ptCount val="24"/>
                <c:pt idx="21">
                  <c:v>32</c:v>
                </c:pt>
              </c:numCache>
            </c:numRef>
          </c:val>
          <c:extLst>
            <c:ext xmlns:c16="http://schemas.microsoft.com/office/drawing/2014/chart" uri="{C3380CC4-5D6E-409C-BE32-E72D297353CC}">
              <c16:uniqueId val="{0000006E-2D7F-4798-B910-52D7C78B1840}"/>
            </c:ext>
          </c:extLst>
        </c:ser>
        <c:ser>
          <c:idx val="25"/>
          <c:order val="25"/>
          <c:tx>
            <c:strRef>
              <c:f>'Pivot Cat Breeds'!$AA$30:$AA$31</c:f>
              <c:strCache>
                <c:ptCount val="1"/>
                <c:pt idx="0">
                  <c:v>Turkish Angora</c:v>
                </c:pt>
              </c:strCache>
            </c:strRef>
          </c:tx>
          <c:spPr>
            <a:solidFill>
              <a:schemeClr val="accent2">
                <a:lumMod val="60000"/>
                <a:lumOff val="40000"/>
              </a:schemeClr>
            </a:solidFill>
            <a:ln>
              <a:noFill/>
            </a:ln>
            <a:effectLst/>
          </c:spPr>
          <c:invertIfNegative val="0"/>
          <c:cat>
            <c:strRef>
              <c:f>'Pivot Cat Breeds'!$A$32:$A$56</c:f>
              <c:strCache>
                <c:ptCount val="24"/>
                <c:pt idx="0">
                  <c:v>Active, Affectionate, Dependent, Gentle, Patient, Playful, Quiet, Social</c:v>
                </c:pt>
                <c:pt idx="1">
                  <c:v>Active, Agile, Lively, Affectionate, Energetic, Rambunctious</c:v>
                </c:pt>
                <c:pt idx="2">
                  <c:v>Affectionate, Active, Gentle, Social</c:v>
                </c:pt>
                <c:pt idx="3">
                  <c:v>Affectionate, Agile, Clever, Gentle, Intelligent, Playful, Social</c:v>
                </c:pt>
                <c:pt idx="4">
                  <c:v>Affectionate, Curious, Demanding, Friendly, Intelligent, Playful</c:v>
                </c:pt>
                <c:pt idx="5">
                  <c:v>Affectionate, Curious, Easygoing, Intelligent, Interactive, Lively, Loyal</c:v>
                </c:pt>
                <c:pt idx="6">
                  <c:v>Affectionate, Curious, Gentle, Intelligent, Interactive, Lively, Loyal, Playful, Sensible, Social</c:v>
                </c:pt>
                <c:pt idx="7">
                  <c:v>Affectionate, Curious, Intelligent, Interactive, Lively, Playful, Social</c:v>
                </c:pt>
                <c:pt idx="8">
                  <c:v>Affectionate, Dependent, Gentle, Intelligent, Playful</c:v>
                </c:pt>
                <c:pt idx="9">
                  <c:v>Affectionate, Easygoing, Gentle, Loyal, Patient, Calm</c:v>
                </c:pt>
                <c:pt idx="10">
                  <c:v>Affectionate, Friendly, Gentle, Calm</c:v>
                </c:pt>
                <c:pt idx="11">
                  <c:v>Affectionate, Friendly, Gentle, Intelligent, Playful, Quiet</c:v>
                </c:pt>
                <c:pt idx="12">
                  <c:v>Affectionate, Intelligent, Active, Curious, Playful</c:v>
                </c:pt>
                <c:pt idx="13">
                  <c:v>Affectionate, Intelligent, Loyal, Playful, Social, Sweet, Loving</c:v>
                </c:pt>
                <c:pt idx="14">
                  <c:v>Affectionate, Intelligent, Playful</c:v>
                </c:pt>
                <c:pt idx="15">
                  <c:v>Affectionate, Intelligent, Playful, Social</c:v>
                </c:pt>
                <c:pt idx="16">
                  <c:v>Affectionate, Loyal, Intelligent, Social, Lively, Playful</c:v>
                </c:pt>
                <c:pt idx="17">
                  <c:v>Affectionate, Loyal, Sedate, Quiet</c:v>
                </c:pt>
                <c:pt idx="18">
                  <c:v>Affectionate, Social, Intelligent, Loyal</c:v>
                </c:pt>
                <c:pt idx="19">
                  <c:v>Affectionate, Social, Intelligent, Sweet-tempered</c:v>
                </c:pt>
                <c:pt idx="20">
                  <c:v>Affectionate, Sweet, Loyal, Quiet, Peaceful</c:v>
                </c:pt>
                <c:pt idx="21">
                  <c:v>Curious, Intelligent, Social, Lively, Outgoing, Playful, Affectionate</c:v>
                </c:pt>
                <c:pt idx="22">
                  <c:v>Energetic, Affectionate, Intelligent, Social, Playful, Curious</c:v>
                </c:pt>
                <c:pt idx="23">
                  <c:v>Mischevious, Tenacious, Intelligent, Affectionate, Gentle, Interactive, Loyal</c:v>
                </c:pt>
              </c:strCache>
            </c:strRef>
          </c:cat>
          <c:val>
            <c:numRef>
              <c:f>'Pivot Cat Breeds'!$AA$32:$AA$56</c:f>
              <c:numCache>
                <c:formatCode>General</c:formatCode>
                <c:ptCount val="24"/>
                <c:pt idx="3">
                  <c:v>132</c:v>
                </c:pt>
              </c:numCache>
            </c:numRef>
          </c:val>
          <c:extLst>
            <c:ext xmlns:c16="http://schemas.microsoft.com/office/drawing/2014/chart" uri="{C3380CC4-5D6E-409C-BE32-E72D297353CC}">
              <c16:uniqueId val="{0000006F-2D7F-4798-B910-52D7C78B1840}"/>
            </c:ext>
          </c:extLst>
        </c:ser>
        <c:dLbls>
          <c:showLegendKey val="0"/>
          <c:showVal val="0"/>
          <c:showCatName val="0"/>
          <c:showSerName val="0"/>
          <c:showPercent val="0"/>
          <c:showBubbleSize val="0"/>
        </c:dLbls>
        <c:gapWidth val="219"/>
        <c:overlap val="-27"/>
        <c:axId val="263025199"/>
        <c:axId val="263024239"/>
      </c:barChart>
      <c:catAx>
        <c:axId val="263025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024239"/>
        <c:crosses val="autoZero"/>
        <c:auto val="1"/>
        <c:lblAlgn val="ctr"/>
        <c:lblOffset val="100"/>
        <c:noMultiLvlLbl val="0"/>
      </c:catAx>
      <c:valAx>
        <c:axId val="26302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025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 Cat and Dog breeds v2.xlsx]Pivot Cat Breeds!PivotTable2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Cat Breeds'!$B$85:$B$86</c:f>
              <c:strCache>
                <c:ptCount val="1"/>
                <c:pt idx="0">
                  <c:v>Abyssinian</c:v>
                </c:pt>
              </c:strCache>
            </c:strRef>
          </c:tx>
          <c:spPr>
            <a:solidFill>
              <a:schemeClr val="accent1"/>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Breeds'!$B$87:$B$114</c:f>
              <c:numCache>
                <c:formatCode>General</c:formatCode>
                <c:ptCount val="27"/>
                <c:pt idx="6">
                  <c:v>79</c:v>
                </c:pt>
              </c:numCache>
            </c:numRef>
          </c:val>
          <c:extLst>
            <c:ext xmlns:c16="http://schemas.microsoft.com/office/drawing/2014/chart" uri="{C3380CC4-5D6E-409C-BE32-E72D297353CC}">
              <c16:uniqueId val="{00000000-799A-4EF6-B375-EA02E6446BE5}"/>
            </c:ext>
          </c:extLst>
        </c:ser>
        <c:ser>
          <c:idx val="1"/>
          <c:order val="1"/>
          <c:tx>
            <c:strRef>
              <c:f>'Pivot Cat Breeds'!$C$85:$C$86</c:f>
              <c:strCache>
                <c:ptCount val="1"/>
                <c:pt idx="0">
                  <c:v>American Shorthair</c:v>
                </c:pt>
              </c:strCache>
            </c:strRef>
          </c:tx>
          <c:spPr>
            <a:solidFill>
              <a:schemeClr val="accent2"/>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Breeds'!$C$87:$C$114</c:f>
              <c:numCache>
                <c:formatCode>General</c:formatCode>
                <c:ptCount val="27"/>
                <c:pt idx="3">
                  <c:v>121</c:v>
                </c:pt>
              </c:numCache>
            </c:numRef>
          </c:val>
          <c:extLst>
            <c:ext xmlns:c16="http://schemas.microsoft.com/office/drawing/2014/chart" uri="{C3380CC4-5D6E-409C-BE32-E72D297353CC}">
              <c16:uniqueId val="{00000001-4655-435F-8B14-D48B1F9DCE6F}"/>
            </c:ext>
          </c:extLst>
        </c:ser>
        <c:ser>
          <c:idx val="2"/>
          <c:order val="2"/>
          <c:tx>
            <c:strRef>
              <c:f>'Pivot Cat Breeds'!$D$85:$D$86</c:f>
              <c:strCache>
                <c:ptCount val="1"/>
                <c:pt idx="0">
                  <c:v>Applehead Siamese</c:v>
                </c:pt>
              </c:strCache>
            </c:strRef>
          </c:tx>
          <c:spPr>
            <a:solidFill>
              <a:schemeClr val="accent3"/>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Breeds'!$D$87:$D$114</c:f>
              <c:numCache>
                <c:formatCode>General</c:formatCode>
                <c:ptCount val="27"/>
                <c:pt idx="1">
                  <c:v>15</c:v>
                </c:pt>
              </c:numCache>
            </c:numRef>
          </c:val>
          <c:extLst>
            <c:ext xmlns:c16="http://schemas.microsoft.com/office/drawing/2014/chart" uri="{C3380CC4-5D6E-409C-BE32-E72D297353CC}">
              <c16:uniqueId val="{00000002-4655-435F-8B14-D48B1F9DCE6F}"/>
            </c:ext>
          </c:extLst>
        </c:ser>
        <c:ser>
          <c:idx val="3"/>
          <c:order val="3"/>
          <c:tx>
            <c:strRef>
              <c:f>'Pivot Cat Breeds'!$E$85:$E$86</c:f>
              <c:strCache>
                <c:ptCount val="1"/>
                <c:pt idx="0">
                  <c:v>Bobtail</c:v>
                </c:pt>
              </c:strCache>
            </c:strRef>
          </c:tx>
          <c:spPr>
            <a:solidFill>
              <a:schemeClr val="accent4"/>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Breeds'!$E$87:$E$114</c:f>
              <c:numCache>
                <c:formatCode>General</c:formatCode>
                <c:ptCount val="27"/>
                <c:pt idx="21">
                  <c:v>45</c:v>
                </c:pt>
              </c:numCache>
            </c:numRef>
          </c:val>
          <c:extLst>
            <c:ext xmlns:c16="http://schemas.microsoft.com/office/drawing/2014/chart" uri="{C3380CC4-5D6E-409C-BE32-E72D297353CC}">
              <c16:uniqueId val="{00000003-4655-435F-8B14-D48B1F9DCE6F}"/>
            </c:ext>
          </c:extLst>
        </c:ser>
        <c:ser>
          <c:idx val="4"/>
          <c:order val="4"/>
          <c:tx>
            <c:strRef>
              <c:f>'Pivot Cat Breeds'!$F$85:$F$86</c:f>
              <c:strCache>
                <c:ptCount val="1"/>
                <c:pt idx="0">
                  <c:v>Burmese</c:v>
                </c:pt>
              </c:strCache>
            </c:strRef>
          </c:tx>
          <c:spPr>
            <a:solidFill>
              <a:schemeClr val="accent5"/>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Breeds'!$F$87:$F$114</c:f>
              <c:numCache>
                <c:formatCode>General</c:formatCode>
                <c:ptCount val="27"/>
                <c:pt idx="13">
                  <c:v>77</c:v>
                </c:pt>
              </c:numCache>
            </c:numRef>
          </c:val>
          <c:extLst>
            <c:ext xmlns:c16="http://schemas.microsoft.com/office/drawing/2014/chart" uri="{C3380CC4-5D6E-409C-BE32-E72D297353CC}">
              <c16:uniqueId val="{00000004-4655-435F-8B14-D48B1F9DCE6F}"/>
            </c:ext>
          </c:extLst>
        </c:ser>
        <c:ser>
          <c:idx val="5"/>
          <c:order val="5"/>
          <c:tx>
            <c:strRef>
              <c:f>'Pivot Cat Breeds'!$G$85:$G$86</c:f>
              <c:strCache>
                <c:ptCount val="1"/>
                <c:pt idx="0">
                  <c:v>Burmilla</c:v>
                </c:pt>
              </c:strCache>
            </c:strRef>
          </c:tx>
          <c:spPr>
            <a:solidFill>
              <a:schemeClr val="accent6"/>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Breeds'!$G$87:$G$114</c:f>
              <c:numCache>
                <c:formatCode>General</c:formatCode>
                <c:ptCount val="27"/>
                <c:pt idx="15">
                  <c:v>55</c:v>
                </c:pt>
              </c:numCache>
            </c:numRef>
          </c:val>
          <c:extLst>
            <c:ext xmlns:c16="http://schemas.microsoft.com/office/drawing/2014/chart" uri="{C3380CC4-5D6E-409C-BE32-E72D297353CC}">
              <c16:uniqueId val="{00000005-4655-435F-8B14-D48B1F9DCE6F}"/>
            </c:ext>
          </c:extLst>
        </c:ser>
        <c:ser>
          <c:idx val="6"/>
          <c:order val="6"/>
          <c:tx>
            <c:strRef>
              <c:f>'Pivot Cat Breeds'!$H$85:$H$86</c:f>
              <c:strCache>
                <c:ptCount val="1"/>
                <c:pt idx="0">
                  <c:v>Calico</c:v>
                </c:pt>
              </c:strCache>
            </c:strRef>
          </c:tx>
          <c:spPr>
            <a:solidFill>
              <a:schemeClr val="accent1">
                <a:lumMod val="6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Breeds'!$H$87:$H$114</c:f>
              <c:numCache>
                <c:formatCode>General</c:formatCode>
                <c:ptCount val="27"/>
                <c:pt idx="3">
                  <c:v>54</c:v>
                </c:pt>
              </c:numCache>
            </c:numRef>
          </c:val>
          <c:extLst>
            <c:ext xmlns:c16="http://schemas.microsoft.com/office/drawing/2014/chart" uri="{C3380CC4-5D6E-409C-BE32-E72D297353CC}">
              <c16:uniqueId val="{00000006-4655-435F-8B14-D48B1F9DCE6F}"/>
            </c:ext>
          </c:extLst>
        </c:ser>
        <c:ser>
          <c:idx val="7"/>
          <c:order val="7"/>
          <c:tx>
            <c:strRef>
              <c:f>'Pivot Cat Breeds'!$I$85:$I$86</c:f>
              <c:strCache>
                <c:ptCount val="1"/>
                <c:pt idx="0">
                  <c:v>Canadian Hairless</c:v>
                </c:pt>
              </c:strCache>
            </c:strRef>
          </c:tx>
          <c:spPr>
            <a:solidFill>
              <a:schemeClr val="accent2">
                <a:lumMod val="6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Breeds'!$I$87:$I$114</c:f>
              <c:numCache>
                <c:formatCode>General</c:formatCode>
                <c:ptCount val="27"/>
                <c:pt idx="23">
                  <c:v>35</c:v>
                </c:pt>
              </c:numCache>
            </c:numRef>
          </c:val>
          <c:extLst>
            <c:ext xmlns:c16="http://schemas.microsoft.com/office/drawing/2014/chart" uri="{C3380CC4-5D6E-409C-BE32-E72D297353CC}">
              <c16:uniqueId val="{00000007-4655-435F-8B14-D48B1F9DCE6F}"/>
            </c:ext>
          </c:extLst>
        </c:ser>
        <c:ser>
          <c:idx val="8"/>
          <c:order val="8"/>
          <c:tx>
            <c:strRef>
              <c:f>'Pivot Cat Breeds'!$J$85:$J$86</c:f>
              <c:strCache>
                <c:ptCount val="1"/>
                <c:pt idx="0">
                  <c:v>Chinchilla</c:v>
                </c:pt>
              </c:strCache>
            </c:strRef>
          </c:tx>
          <c:spPr>
            <a:solidFill>
              <a:schemeClr val="accent3">
                <a:lumMod val="6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Breeds'!$J$87:$J$114</c:f>
              <c:numCache>
                <c:formatCode>General</c:formatCode>
                <c:ptCount val="27"/>
                <c:pt idx="7">
                  <c:v>93</c:v>
                </c:pt>
              </c:numCache>
            </c:numRef>
          </c:val>
          <c:extLst>
            <c:ext xmlns:c16="http://schemas.microsoft.com/office/drawing/2014/chart" uri="{C3380CC4-5D6E-409C-BE32-E72D297353CC}">
              <c16:uniqueId val="{00000008-4655-435F-8B14-D48B1F9DCE6F}"/>
            </c:ext>
          </c:extLst>
        </c:ser>
        <c:ser>
          <c:idx val="9"/>
          <c:order val="9"/>
          <c:tx>
            <c:strRef>
              <c:f>'Pivot Cat Breeds'!$K$85:$K$86</c:f>
              <c:strCache>
                <c:ptCount val="1"/>
                <c:pt idx="0">
                  <c:v>Cymric</c:v>
                </c:pt>
              </c:strCache>
            </c:strRef>
          </c:tx>
          <c:spPr>
            <a:solidFill>
              <a:schemeClr val="accent4">
                <a:lumMod val="6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Breeds'!$K$87:$K$114</c:f>
              <c:numCache>
                <c:formatCode>General</c:formatCode>
                <c:ptCount val="27"/>
                <c:pt idx="17">
                  <c:v>125</c:v>
                </c:pt>
              </c:numCache>
            </c:numRef>
          </c:val>
          <c:extLst>
            <c:ext xmlns:c16="http://schemas.microsoft.com/office/drawing/2014/chart" uri="{C3380CC4-5D6E-409C-BE32-E72D297353CC}">
              <c16:uniqueId val="{00000009-4655-435F-8B14-D48B1F9DCE6F}"/>
            </c:ext>
          </c:extLst>
        </c:ser>
        <c:ser>
          <c:idx val="10"/>
          <c:order val="10"/>
          <c:tx>
            <c:strRef>
              <c:f>'Pivot Cat Breeds'!$L$85:$L$86</c:f>
              <c:strCache>
                <c:ptCount val="1"/>
                <c:pt idx="0">
                  <c:v>Devon Rex</c:v>
                </c:pt>
              </c:strCache>
            </c:strRef>
          </c:tx>
          <c:spPr>
            <a:solidFill>
              <a:schemeClr val="accent5">
                <a:lumMod val="6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Breeds'!$L$87:$L$114</c:f>
              <c:numCache>
                <c:formatCode>General</c:formatCode>
                <c:ptCount val="27"/>
                <c:pt idx="19">
                  <c:v>115</c:v>
                </c:pt>
              </c:numCache>
            </c:numRef>
          </c:val>
          <c:extLst>
            <c:ext xmlns:c16="http://schemas.microsoft.com/office/drawing/2014/chart" uri="{C3380CC4-5D6E-409C-BE32-E72D297353CC}">
              <c16:uniqueId val="{0000000A-4655-435F-8B14-D48B1F9DCE6F}"/>
            </c:ext>
          </c:extLst>
        </c:ser>
        <c:ser>
          <c:idx val="11"/>
          <c:order val="11"/>
          <c:tx>
            <c:strRef>
              <c:f>'Pivot Cat Breeds'!$M$85:$M$86</c:f>
              <c:strCache>
                <c:ptCount val="1"/>
                <c:pt idx="0">
                  <c:v>Dilute Calico</c:v>
                </c:pt>
              </c:strCache>
            </c:strRef>
          </c:tx>
          <c:spPr>
            <a:solidFill>
              <a:schemeClr val="accent6">
                <a:lumMod val="6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Breeds'!$M$87:$M$114</c:f>
              <c:numCache>
                <c:formatCode>General</c:formatCode>
                <c:ptCount val="27"/>
                <c:pt idx="3">
                  <c:v>154</c:v>
                </c:pt>
              </c:numCache>
            </c:numRef>
          </c:val>
          <c:extLst>
            <c:ext xmlns:c16="http://schemas.microsoft.com/office/drawing/2014/chart" uri="{C3380CC4-5D6E-409C-BE32-E72D297353CC}">
              <c16:uniqueId val="{0000000B-4655-435F-8B14-D48B1F9DCE6F}"/>
            </c:ext>
          </c:extLst>
        </c:ser>
        <c:ser>
          <c:idx val="12"/>
          <c:order val="12"/>
          <c:tx>
            <c:strRef>
              <c:f>'Pivot Cat Breeds'!$N$85:$N$86</c:f>
              <c:strCache>
                <c:ptCount val="1"/>
                <c:pt idx="0">
                  <c:v>Dilute Tortoiseshell</c:v>
                </c:pt>
              </c:strCache>
            </c:strRef>
          </c:tx>
          <c:spPr>
            <a:solidFill>
              <a:schemeClr val="accent1">
                <a:lumMod val="80000"/>
                <a:lumOff val="2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Breeds'!$N$87:$N$114</c:f>
              <c:numCache>
                <c:formatCode>General</c:formatCode>
                <c:ptCount val="27"/>
                <c:pt idx="3">
                  <c:v>198</c:v>
                </c:pt>
              </c:numCache>
            </c:numRef>
          </c:val>
          <c:extLst>
            <c:ext xmlns:c16="http://schemas.microsoft.com/office/drawing/2014/chart" uri="{C3380CC4-5D6E-409C-BE32-E72D297353CC}">
              <c16:uniqueId val="{0000000C-4655-435F-8B14-D48B1F9DCE6F}"/>
            </c:ext>
          </c:extLst>
        </c:ser>
        <c:ser>
          <c:idx val="13"/>
          <c:order val="13"/>
          <c:tx>
            <c:strRef>
              <c:f>'Pivot Cat Breeds'!$O$85:$O$86</c:f>
              <c:strCache>
                <c:ptCount val="1"/>
                <c:pt idx="0">
                  <c:v>Domestic Long Hair</c:v>
                </c:pt>
              </c:strCache>
            </c:strRef>
          </c:tx>
          <c:spPr>
            <a:solidFill>
              <a:schemeClr val="accent2">
                <a:lumMod val="80000"/>
                <a:lumOff val="2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Breeds'!$O$87:$O$114</c:f>
              <c:numCache>
                <c:formatCode>General</c:formatCode>
                <c:ptCount val="27"/>
                <c:pt idx="3">
                  <c:v>76</c:v>
                </c:pt>
              </c:numCache>
            </c:numRef>
          </c:val>
          <c:extLst>
            <c:ext xmlns:c16="http://schemas.microsoft.com/office/drawing/2014/chart" uri="{C3380CC4-5D6E-409C-BE32-E72D297353CC}">
              <c16:uniqueId val="{0000000D-4655-435F-8B14-D48B1F9DCE6F}"/>
            </c:ext>
          </c:extLst>
        </c:ser>
        <c:ser>
          <c:idx val="14"/>
          <c:order val="14"/>
          <c:tx>
            <c:strRef>
              <c:f>'Pivot Cat Breeds'!$P$85:$P$86</c:f>
              <c:strCache>
                <c:ptCount val="1"/>
                <c:pt idx="0">
                  <c:v>Domestic Medium Hair</c:v>
                </c:pt>
              </c:strCache>
            </c:strRef>
          </c:tx>
          <c:spPr>
            <a:solidFill>
              <a:schemeClr val="accent3">
                <a:lumMod val="80000"/>
                <a:lumOff val="2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Breeds'!$P$87:$P$114</c:f>
              <c:numCache>
                <c:formatCode>General</c:formatCode>
                <c:ptCount val="27"/>
                <c:pt idx="3">
                  <c:v>95</c:v>
                </c:pt>
              </c:numCache>
            </c:numRef>
          </c:val>
          <c:extLst>
            <c:ext xmlns:c16="http://schemas.microsoft.com/office/drawing/2014/chart" uri="{C3380CC4-5D6E-409C-BE32-E72D297353CC}">
              <c16:uniqueId val="{0000000E-4655-435F-8B14-D48B1F9DCE6F}"/>
            </c:ext>
          </c:extLst>
        </c:ser>
        <c:ser>
          <c:idx val="15"/>
          <c:order val="15"/>
          <c:tx>
            <c:strRef>
              <c:f>'Pivot Cat Breeds'!$Q$85:$Q$86</c:f>
              <c:strCache>
                <c:ptCount val="1"/>
                <c:pt idx="0">
                  <c:v>Domestic Short Hair</c:v>
                </c:pt>
              </c:strCache>
            </c:strRef>
          </c:tx>
          <c:spPr>
            <a:solidFill>
              <a:schemeClr val="accent4">
                <a:lumMod val="80000"/>
                <a:lumOff val="2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Breeds'!$Q$87:$Q$114</c:f>
              <c:numCache>
                <c:formatCode>General</c:formatCode>
                <c:ptCount val="27"/>
                <c:pt idx="3">
                  <c:v>39</c:v>
                </c:pt>
              </c:numCache>
            </c:numRef>
          </c:val>
          <c:extLst>
            <c:ext xmlns:c16="http://schemas.microsoft.com/office/drawing/2014/chart" uri="{C3380CC4-5D6E-409C-BE32-E72D297353CC}">
              <c16:uniqueId val="{0000000F-4655-435F-8B14-D48B1F9DCE6F}"/>
            </c:ext>
          </c:extLst>
        </c:ser>
        <c:ser>
          <c:idx val="16"/>
          <c:order val="16"/>
          <c:tx>
            <c:strRef>
              <c:f>'Pivot Cat Breeds'!$R$85:$R$86</c:f>
              <c:strCache>
                <c:ptCount val="1"/>
                <c:pt idx="0">
                  <c:v>Egyptian Mau</c:v>
                </c:pt>
              </c:strCache>
            </c:strRef>
          </c:tx>
          <c:spPr>
            <a:solidFill>
              <a:schemeClr val="accent5">
                <a:lumMod val="80000"/>
                <a:lumOff val="2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Breeds'!$R$87:$R$114</c:f>
              <c:numCache>
                <c:formatCode>General</c:formatCode>
                <c:ptCount val="27"/>
                <c:pt idx="10">
                  <c:v>45</c:v>
                </c:pt>
              </c:numCache>
            </c:numRef>
          </c:val>
          <c:extLst>
            <c:ext xmlns:c16="http://schemas.microsoft.com/office/drawing/2014/chart" uri="{C3380CC4-5D6E-409C-BE32-E72D297353CC}">
              <c16:uniqueId val="{00000010-4655-435F-8B14-D48B1F9DCE6F}"/>
            </c:ext>
          </c:extLst>
        </c:ser>
        <c:ser>
          <c:idx val="17"/>
          <c:order val="17"/>
          <c:tx>
            <c:strRef>
              <c:f>'Pivot Cat Breeds'!$S$85:$S$86</c:f>
              <c:strCache>
                <c:ptCount val="1"/>
                <c:pt idx="0">
                  <c:v>Extra-Toes Cat (Hemingway Polydactyl)</c:v>
                </c:pt>
              </c:strCache>
            </c:strRef>
          </c:tx>
          <c:spPr>
            <a:solidFill>
              <a:schemeClr val="accent6">
                <a:lumMod val="80000"/>
                <a:lumOff val="2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Breeds'!$S$87:$S$114</c:f>
              <c:numCache>
                <c:formatCode>General</c:formatCode>
                <c:ptCount val="27"/>
                <c:pt idx="25">
                  <c:v>67</c:v>
                </c:pt>
              </c:numCache>
            </c:numRef>
          </c:val>
          <c:extLst>
            <c:ext xmlns:c16="http://schemas.microsoft.com/office/drawing/2014/chart" uri="{C3380CC4-5D6E-409C-BE32-E72D297353CC}">
              <c16:uniqueId val="{00000011-4655-435F-8B14-D48B1F9DCE6F}"/>
            </c:ext>
          </c:extLst>
        </c:ser>
        <c:ser>
          <c:idx val="18"/>
          <c:order val="18"/>
          <c:tx>
            <c:strRef>
              <c:f>'Pivot Cat Breeds'!$T$85:$T$86</c:f>
              <c:strCache>
                <c:ptCount val="1"/>
                <c:pt idx="0">
                  <c:v>Himalayan</c:v>
                </c:pt>
              </c:strCache>
            </c:strRef>
          </c:tx>
          <c:spPr>
            <a:solidFill>
              <a:schemeClr val="accent1">
                <a:lumMod val="8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Breeds'!$T$87:$T$114</c:f>
              <c:numCache>
                <c:formatCode>General</c:formatCode>
                <c:ptCount val="27"/>
                <c:pt idx="14">
                  <c:v>72</c:v>
                </c:pt>
              </c:numCache>
            </c:numRef>
          </c:val>
          <c:extLst>
            <c:ext xmlns:c16="http://schemas.microsoft.com/office/drawing/2014/chart" uri="{C3380CC4-5D6E-409C-BE32-E72D297353CC}">
              <c16:uniqueId val="{00000012-4655-435F-8B14-D48B1F9DCE6F}"/>
            </c:ext>
          </c:extLst>
        </c:ser>
        <c:ser>
          <c:idx val="19"/>
          <c:order val="19"/>
          <c:tx>
            <c:strRef>
              <c:f>'Pivot Cat Breeds'!$U$85:$U$86</c:f>
              <c:strCache>
                <c:ptCount val="1"/>
                <c:pt idx="0">
                  <c:v>Japanese Bobtail</c:v>
                </c:pt>
              </c:strCache>
            </c:strRef>
          </c:tx>
          <c:spPr>
            <a:solidFill>
              <a:schemeClr val="accent2">
                <a:lumMod val="8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Breeds'!$U$87:$U$114</c:f>
              <c:numCache>
                <c:formatCode>General</c:formatCode>
                <c:ptCount val="27"/>
                <c:pt idx="0">
                  <c:v>43</c:v>
                </c:pt>
              </c:numCache>
            </c:numRef>
          </c:val>
          <c:extLst>
            <c:ext xmlns:c16="http://schemas.microsoft.com/office/drawing/2014/chart" uri="{C3380CC4-5D6E-409C-BE32-E72D297353CC}">
              <c16:uniqueId val="{00000013-4655-435F-8B14-D48B1F9DCE6F}"/>
            </c:ext>
          </c:extLst>
        </c:ser>
        <c:ser>
          <c:idx val="20"/>
          <c:order val="20"/>
          <c:tx>
            <c:strRef>
              <c:f>'Pivot Cat Breeds'!$V$85:$V$86</c:f>
              <c:strCache>
                <c:ptCount val="1"/>
                <c:pt idx="0">
                  <c:v>Javanese</c:v>
                </c:pt>
              </c:strCache>
            </c:strRef>
          </c:tx>
          <c:spPr>
            <a:solidFill>
              <a:schemeClr val="accent3">
                <a:lumMod val="8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Breeds'!$V$87:$V$114</c:f>
              <c:numCache>
                <c:formatCode>General</c:formatCode>
                <c:ptCount val="27"/>
                <c:pt idx="5">
                  <c:v>57</c:v>
                </c:pt>
              </c:numCache>
            </c:numRef>
          </c:val>
          <c:extLst>
            <c:ext xmlns:c16="http://schemas.microsoft.com/office/drawing/2014/chart" uri="{C3380CC4-5D6E-409C-BE32-E72D297353CC}">
              <c16:uniqueId val="{00000014-4655-435F-8B14-D48B1F9DCE6F}"/>
            </c:ext>
          </c:extLst>
        </c:ser>
        <c:ser>
          <c:idx val="21"/>
          <c:order val="21"/>
          <c:tx>
            <c:strRef>
              <c:f>'Pivot Cat Breeds'!$W$85:$W$86</c:f>
              <c:strCache>
                <c:ptCount val="1"/>
                <c:pt idx="0">
                  <c:v>LaPerm</c:v>
                </c:pt>
              </c:strCache>
            </c:strRef>
          </c:tx>
          <c:spPr>
            <a:solidFill>
              <a:schemeClr val="accent4">
                <a:lumMod val="8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Breeds'!$W$87:$W$114</c:f>
              <c:numCache>
                <c:formatCode>General</c:formatCode>
                <c:ptCount val="27"/>
                <c:pt idx="20">
                  <c:v>89</c:v>
                </c:pt>
              </c:numCache>
            </c:numRef>
          </c:val>
          <c:extLst>
            <c:ext xmlns:c16="http://schemas.microsoft.com/office/drawing/2014/chart" uri="{C3380CC4-5D6E-409C-BE32-E72D297353CC}">
              <c16:uniqueId val="{00000015-4655-435F-8B14-D48B1F9DCE6F}"/>
            </c:ext>
          </c:extLst>
        </c:ser>
        <c:ser>
          <c:idx val="22"/>
          <c:order val="22"/>
          <c:tx>
            <c:strRef>
              <c:f>'Pivot Cat Breeds'!$X$85:$X$86</c:f>
              <c:strCache>
                <c:ptCount val="1"/>
                <c:pt idx="0">
                  <c:v>Maine Coon</c:v>
                </c:pt>
              </c:strCache>
            </c:strRef>
          </c:tx>
          <c:spPr>
            <a:solidFill>
              <a:schemeClr val="accent5">
                <a:lumMod val="8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Breeds'!$X$87:$X$114</c:f>
              <c:numCache>
                <c:formatCode>General</c:formatCode>
                <c:ptCount val="27"/>
                <c:pt idx="8">
                  <c:v>99</c:v>
                </c:pt>
              </c:numCache>
            </c:numRef>
          </c:val>
          <c:extLst>
            <c:ext xmlns:c16="http://schemas.microsoft.com/office/drawing/2014/chart" uri="{C3380CC4-5D6E-409C-BE32-E72D297353CC}">
              <c16:uniqueId val="{00000016-4655-435F-8B14-D48B1F9DCE6F}"/>
            </c:ext>
          </c:extLst>
        </c:ser>
        <c:ser>
          <c:idx val="23"/>
          <c:order val="23"/>
          <c:tx>
            <c:strRef>
              <c:f>'Pivot Cat Breeds'!$Y$85:$Y$86</c:f>
              <c:strCache>
                <c:ptCount val="1"/>
                <c:pt idx="0">
                  <c:v>Manx</c:v>
                </c:pt>
              </c:strCache>
            </c:strRef>
          </c:tx>
          <c:spPr>
            <a:solidFill>
              <a:schemeClr val="accent6">
                <a:lumMod val="8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Breeds'!$Y$87:$Y$114</c:f>
              <c:numCache>
                <c:formatCode>General</c:formatCode>
                <c:ptCount val="27"/>
                <c:pt idx="16">
                  <c:v>110</c:v>
                </c:pt>
              </c:numCache>
            </c:numRef>
          </c:val>
          <c:extLst>
            <c:ext xmlns:c16="http://schemas.microsoft.com/office/drawing/2014/chart" uri="{C3380CC4-5D6E-409C-BE32-E72D297353CC}">
              <c16:uniqueId val="{00000017-4655-435F-8B14-D48B1F9DCE6F}"/>
            </c:ext>
          </c:extLst>
        </c:ser>
        <c:ser>
          <c:idx val="24"/>
          <c:order val="24"/>
          <c:tx>
            <c:strRef>
              <c:f>'Pivot Cat Breeds'!$Z$85:$Z$86</c:f>
              <c:strCache>
                <c:ptCount val="1"/>
                <c:pt idx="0">
                  <c:v>Munchkin</c:v>
                </c:pt>
              </c:strCache>
            </c:strRef>
          </c:tx>
          <c:spPr>
            <a:solidFill>
              <a:schemeClr val="accent1">
                <a:lumMod val="60000"/>
                <a:lumOff val="4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Breeds'!$Z$87:$Z$114</c:f>
              <c:numCache>
                <c:formatCode>General</c:formatCode>
                <c:ptCount val="27"/>
                <c:pt idx="11">
                  <c:v>155</c:v>
                </c:pt>
              </c:numCache>
            </c:numRef>
          </c:val>
          <c:extLst>
            <c:ext xmlns:c16="http://schemas.microsoft.com/office/drawing/2014/chart" uri="{C3380CC4-5D6E-409C-BE32-E72D297353CC}">
              <c16:uniqueId val="{00000018-4655-435F-8B14-D48B1F9DCE6F}"/>
            </c:ext>
          </c:extLst>
        </c:ser>
        <c:ser>
          <c:idx val="25"/>
          <c:order val="25"/>
          <c:tx>
            <c:strRef>
              <c:f>'Pivot Cat Breeds'!$AA$85:$AA$86</c:f>
              <c:strCache>
                <c:ptCount val="1"/>
                <c:pt idx="0">
                  <c:v>Nebelung</c:v>
                </c:pt>
              </c:strCache>
            </c:strRef>
          </c:tx>
          <c:spPr>
            <a:solidFill>
              <a:schemeClr val="accent2">
                <a:lumMod val="60000"/>
                <a:lumOff val="4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Breeds'!$AA$87:$AA$114</c:f>
              <c:numCache>
                <c:formatCode>General</c:formatCode>
                <c:ptCount val="27"/>
                <c:pt idx="18">
                  <c:v>45</c:v>
                </c:pt>
              </c:numCache>
            </c:numRef>
          </c:val>
          <c:extLst>
            <c:ext xmlns:c16="http://schemas.microsoft.com/office/drawing/2014/chart" uri="{C3380CC4-5D6E-409C-BE32-E72D297353CC}">
              <c16:uniqueId val="{00000019-4655-435F-8B14-D48B1F9DCE6F}"/>
            </c:ext>
          </c:extLst>
        </c:ser>
        <c:ser>
          <c:idx val="26"/>
          <c:order val="26"/>
          <c:tx>
            <c:strRef>
              <c:f>'Pivot Cat Breeds'!$AB$85:$AB$86</c:f>
              <c:strCache>
                <c:ptCount val="1"/>
                <c:pt idx="0">
                  <c:v>Norwegian Forest Cat</c:v>
                </c:pt>
              </c:strCache>
            </c:strRef>
          </c:tx>
          <c:spPr>
            <a:solidFill>
              <a:schemeClr val="accent3">
                <a:lumMod val="60000"/>
                <a:lumOff val="4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Breeds'!$AB$87:$AB$114</c:f>
              <c:numCache>
                <c:formatCode>General</c:formatCode>
                <c:ptCount val="27"/>
                <c:pt idx="26">
                  <c:v>59</c:v>
                </c:pt>
              </c:numCache>
            </c:numRef>
          </c:val>
          <c:extLst>
            <c:ext xmlns:c16="http://schemas.microsoft.com/office/drawing/2014/chart" uri="{C3380CC4-5D6E-409C-BE32-E72D297353CC}">
              <c16:uniqueId val="{0000001A-4655-435F-8B14-D48B1F9DCE6F}"/>
            </c:ext>
          </c:extLst>
        </c:ser>
        <c:ser>
          <c:idx val="27"/>
          <c:order val="27"/>
          <c:tx>
            <c:strRef>
              <c:f>'Pivot Cat Breeds'!$AC$85:$AC$86</c:f>
              <c:strCache>
                <c:ptCount val="1"/>
                <c:pt idx="0">
                  <c:v>Ocicat</c:v>
                </c:pt>
              </c:strCache>
            </c:strRef>
          </c:tx>
          <c:spPr>
            <a:solidFill>
              <a:schemeClr val="accent4">
                <a:lumMod val="60000"/>
                <a:lumOff val="4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Breeds'!$AC$87:$AC$114</c:f>
              <c:numCache>
                <c:formatCode>General</c:formatCode>
                <c:ptCount val="27"/>
                <c:pt idx="2">
                  <c:v>55</c:v>
                </c:pt>
              </c:numCache>
            </c:numRef>
          </c:val>
          <c:extLst>
            <c:ext xmlns:c16="http://schemas.microsoft.com/office/drawing/2014/chart" uri="{C3380CC4-5D6E-409C-BE32-E72D297353CC}">
              <c16:uniqueId val="{0000001B-4655-435F-8B14-D48B1F9DCE6F}"/>
            </c:ext>
          </c:extLst>
        </c:ser>
        <c:ser>
          <c:idx val="28"/>
          <c:order val="28"/>
          <c:tx>
            <c:strRef>
              <c:f>'Pivot Cat Breeds'!$AD$85:$AD$86</c:f>
              <c:strCache>
                <c:ptCount val="1"/>
                <c:pt idx="0">
                  <c:v>Ragdoll</c:v>
                </c:pt>
              </c:strCache>
            </c:strRef>
          </c:tx>
          <c:spPr>
            <a:solidFill>
              <a:schemeClr val="accent5">
                <a:lumMod val="60000"/>
                <a:lumOff val="4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Breeds'!$AD$87:$AD$114</c:f>
              <c:numCache>
                <c:formatCode>General</c:formatCode>
                <c:ptCount val="27"/>
                <c:pt idx="9">
                  <c:v>63</c:v>
                </c:pt>
              </c:numCache>
            </c:numRef>
          </c:val>
          <c:extLst>
            <c:ext xmlns:c16="http://schemas.microsoft.com/office/drawing/2014/chart" uri="{C3380CC4-5D6E-409C-BE32-E72D297353CC}">
              <c16:uniqueId val="{0000001C-4655-435F-8B14-D48B1F9DCE6F}"/>
            </c:ext>
          </c:extLst>
        </c:ser>
        <c:ser>
          <c:idx val="29"/>
          <c:order val="29"/>
          <c:tx>
            <c:strRef>
              <c:f>'Pivot Cat Breeds'!$AE$85:$AE$86</c:f>
              <c:strCache>
                <c:ptCount val="1"/>
                <c:pt idx="0">
                  <c:v>Russian Blue</c:v>
                </c:pt>
              </c:strCache>
            </c:strRef>
          </c:tx>
          <c:spPr>
            <a:solidFill>
              <a:schemeClr val="accent6">
                <a:lumMod val="60000"/>
                <a:lumOff val="4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Breeds'!$AE$87:$AE$114</c:f>
              <c:numCache>
                <c:formatCode>General</c:formatCode>
                <c:ptCount val="27"/>
                <c:pt idx="4">
                  <c:v>95</c:v>
                </c:pt>
              </c:numCache>
            </c:numRef>
          </c:val>
          <c:extLst>
            <c:ext xmlns:c16="http://schemas.microsoft.com/office/drawing/2014/chart" uri="{C3380CC4-5D6E-409C-BE32-E72D297353CC}">
              <c16:uniqueId val="{0000001D-4655-435F-8B14-D48B1F9DCE6F}"/>
            </c:ext>
          </c:extLst>
        </c:ser>
        <c:ser>
          <c:idx val="30"/>
          <c:order val="30"/>
          <c:tx>
            <c:strRef>
              <c:f>'Pivot Cat Breeds'!$AF$85:$AF$86</c:f>
              <c:strCache>
                <c:ptCount val="1"/>
                <c:pt idx="0">
                  <c:v>Siamese</c:v>
                </c:pt>
              </c:strCache>
            </c:strRef>
          </c:tx>
          <c:spPr>
            <a:solidFill>
              <a:schemeClr val="accent1">
                <a:lumMod val="5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Breeds'!$AF$87:$AF$114</c:f>
              <c:numCache>
                <c:formatCode>General</c:formatCode>
                <c:ptCount val="27"/>
                <c:pt idx="1">
                  <c:v>79</c:v>
                </c:pt>
              </c:numCache>
            </c:numRef>
          </c:val>
          <c:extLst>
            <c:ext xmlns:c16="http://schemas.microsoft.com/office/drawing/2014/chart" uri="{C3380CC4-5D6E-409C-BE32-E72D297353CC}">
              <c16:uniqueId val="{0000001E-4655-435F-8B14-D48B1F9DCE6F}"/>
            </c:ext>
          </c:extLst>
        </c:ser>
        <c:ser>
          <c:idx val="31"/>
          <c:order val="31"/>
          <c:tx>
            <c:strRef>
              <c:f>'Pivot Cat Breeds'!$AG$85:$AG$86</c:f>
              <c:strCache>
                <c:ptCount val="1"/>
                <c:pt idx="0">
                  <c:v>Siberian</c:v>
                </c:pt>
              </c:strCache>
            </c:strRef>
          </c:tx>
          <c:spPr>
            <a:solidFill>
              <a:schemeClr val="accent2">
                <a:lumMod val="5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Breeds'!$AG$87:$AG$114</c:f>
              <c:numCache>
                <c:formatCode>General</c:formatCode>
                <c:ptCount val="27"/>
                <c:pt idx="22">
                  <c:v>5</c:v>
                </c:pt>
              </c:numCache>
            </c:numRef>
          </c:val>
          <c:extLst>
            <c:ext xmlns:c16="http://schemas.microsoft.com/office/drawing/2014/chart" uri="{C3380CC4-5D6E-409C-BE32-E72D297353CC}">
              <c16:uniqueId val="{0000001F-4655-435F-8B14-D48B1F9DCE6F}"/>
            </c:ext>
          </c:extLst>
        </c:ser>
        <c:ser>
          <c:idx val="32"/>
          <c:order val="32"/>
          <c:tx>
            <c:strRef>
              <c:f>'Pivot Cat Breeds'!$AH$85:$AH$86</c:f>
              <c:strCache>
                <c:ptCount val="1"/>
                <c:pt idx="0">
                  <c:v>Silver</c:v>
                </c:pt>
              </c:strCache>
            </c:strRef>
          </c:tx>
          <c:spPr>
            <a:solidFill>
              <a:schemeClr val="accent3">
                <a:lumMod val="5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Breeds'!$AH$87:$AH$114</c:f>
              <c:numCache>
                <c:formatCode>General</c:formatCode>
                <c:ptCount val="27"/>
                <c:pt idx="3">
                  <c:v>20</c:v>
                </c:pt>
              </c:numCache>
            </c:numRef>
          </c:val>
          <c:extLst>
            <c:ext xmlns:c16="http://schemas.microsoft.com/office/drawing/2014/chart" uri="{C3380CC4-5D6E-409C-BE32-E72D297353CC}">
              <c16:uniqueId val="{00000020-4655-435F-8B14-D48B1F9DCE6F}"/>
            </c:ext>
          </c:extLst>
        </c:ser>
        <c:ser>
          <c:idx val="33"/>
          <c:order val="33"/>
          <c:tx>
            <c:strRef>
              <c:f>'Pivot Cat Breeds'!$AI$85:$AI$86</c:f>
              <c:strCache>
                <c:ptCount val="1"/>
                <c:pt idx="0">
                  <c:v>Sphynx (hairless cat)</c:v>
                </c:pt>
              </c:strCache>
            </c:strRef>
          </c:tx>
          <c:spPr>
            <a:solidFill>
              <a:schemeClr val="accent4">
                <a:lumMod val="5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Breeds'!$AI$87:$AI$114</c:f>
              <c:numCache>
                <c:formatCode>General</c:formatCode>
                <c:ptCount val="27"/>
                <c:pt idx="23">
                  <c:v>4</c:v>
                </c:pt>
              </c:numCache>
            </c:numRef>
          </c:val>
          <c:extLst>
            <c:ext xmlns:c16="http://schemas.microsoft.com/office/drawing/2014/chart" uri="{C3380CC4-5D6E-409C-BE32-E72D297353CC}">
              <c16:uniqueId val="{00000021-4655-435F-8B14-D48B1F9DCE6F}"/>
            </c:ext>
          </c:extLst>
        </c:ser>
        <c:ser>
          <c:idx val="34"/>
          <c:order val="34"/>
          <c:tx>
            <c:strRef>
              <c:f>'Pivot Cat Breeds'!$AJ$85:$AJ$86</c:f>
              <c:strCache>
                <c:ptCount val="1"/>
                <c:pt idx="0">
                  <c:v>Tabby</c:v>
                </c:pt>
              </c:strCache>
            </c:strRef>
          </c:tx>
          <c:spPr>
            <a:solidFill>
              <a:schemeClr val="accent5">
                <a:lumMod val="5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Breeds'!$AJ$87:$AJ$114</c:f>
              <c:numCache>
                <c:formatCode>General</c:formatCode>
                <c:ptCount val="27"/>
                <c:pt idx="3">
                  <c:v>39</c:v>
                </c:pt>
              </c:numCache>
            </c:numRef>
          </c:val>
          <c:extLst>
            <c:ext xmlns:c16="http://schemas.microsoft.com/office/drawing/2014/chart" uri="{C3380CC4-5D6E-409C-BE32-E72D297353CC}">
              <c16:uniqueId val="{00000022-4655-435F-8B14-D48B1F9DCE6F}"/>
            </c:ext>
          </c:extLst>
        </c:ser>
        <c:ser>
          <c:idx val="35"/>
          <c:order val="35"/>
          <c:tx>
            <c:strRef>
              <c:f>'Pivot Cat Breeds'!$AK$85:$AK$86</c:f>
              <c:strCache>
                <c:ptCount val="1"/>
                <c:pt idx="0">
                  <c:v>Tiger</c:v>
                </c:pt>
              </c:strCache>
            </c:strRef>
          </c:tx>
          <c:spPr>
            <a:solidFill>
              <a:schemeClr val="accent6">
                <a:lumMod val="5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Breeds'!$AK$87:$AK$114</c:f>
              <c:numCache>
                <c:formatCode>General</c:formatCode>
                <c:ptCount val="27"/>
                <c:pt idx="24">
                  <c:v>77</c:v>
                </c:pt>
              </c:numCache>
            </c:numRef>
          </c:val>
          <c:extLst>
            <c:ext xmlns:c16="http://schemas.microsoft.com/office/drawing/2014/chart" uri="{C3380CC4-5D6E-409C-BE32-E72D297353CC}">
              <c16:uniqueId val="{00000023-4655-435F-8B14-D48B1F9DCE6F}"/>
            </c:ext>
          </c:extLst>
        </c:ser>
        <c:ser>
          <c:idx val="36"/>
          <c:order val="36"/>
          <c:tx>
            <c:strRef>
              <c:f>'Pivot Cat Breeds'!$AL$85:$AL$86</c:f>
              <c:strCache>
                <c:ptCount val="1"/>
                <c:pt idx="0">
                  <c:v>Torbie</c:v>
                </c:pt>
              </c:strCache>
            </c:strRef>
          </c:tx>
          <c:spPr>
            <a:solidFill>
              <a:schemeClr val="accent1">
                <a:lumMod val="70000"/>
                <a:lumOff val="3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Breeds'!$AL$87:$AL$114</c:f>
              <c:numCache>
                <c:formatCode>General</c:formatCode>
                <c:ptCount val="27"/>
                <c:pt idx="3">
                  <c:v>125</c:v>
                </c:pt>
              </c:numCache>
            </c:numRef>
          </c:val>
          <c:extLst>
            <c:ext xmlns:c16="http://schemas.microsoft.com/office/drawing/2014/chart" uri="{C3380CC4-5D6E-409C-BE32-E72D297353CC}">
              <c16:uniqueId val="{00000024-4655-435F-8B14-D48B1F9DCE6F}"/>
            </c:ext>
          </c:extLst>
        </c:ser>
        <c:ser>
          <c:idx val="37"/>
          <c:order val="37"/>
          <c:tx>
            <c:strRef>
              <c:f>'Pivot Cat Breeds'!$AM$85:$AM$86</c:f>
              <c:strCache>
                <c:ptCount val="1"/>
                <c:pt idx="0">
                  <c:v>Tortoiseshell</c:v>
                </c:pt>
              </c:strCache>
            </c:strRef>
          </c:tx>
          <c:spPr>
            <a:solidFill>
              <a:schemeClr val="accent2">
                <a:lumMod val="70000"/>
                <a:lumOff val="3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Breeds'!$AM$87:$AM$114</c:f>
              <c:numCache>
                <c:formatCode>General</c:formatCode>
                <c:ptCount val="27"/>
                <c:pt idx="3">
                  <c:v>198</c:v>
                </c:pt>
              </c:numCache>
            </c:numRef>
          </c:val>
          <c:extLst>
            <c:ext xmlns:c16="http://schemas.microsoft.com/office/drawing/2014/chart" uri="{C3380CC4-5D6E-409C-BE32-E72D297353CC}">
              <c16:uniqueId val="{00000025-4655-435F-8B14-D48B1F9DCE6F}"/>
            </c:ext>
          </c:extLst>
        </c:ser>
        <c:ser>
          <c:idx val="38"/>
          <c:order val="38"/>
          <c:tx>
            <c:strRef>
              <c:f>'Pivot Cat Breeds'!$AN$85:$AN$86</c:f>
              <c:strCache>
                <c:ptCount val="1"/>
                <c:pt idx="0">
                  <c:v>Turkish Van</c:v>
                </c:pt>
              </c:strCache>
            </c:strRef>
          </c:tx>
          <c:spPr>
            <a:solidFill>
              <a:schemeClr val="accent3">
                <a:lumMod val="70000"/>
                <a:lumOff val="3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Breeds'!$AN$87:$AN$114</c:f>
              <c:numCache>
                <c:formatCode>General</c:formatCode>
                <c:ptCount val="27"/>
                <c:pt idx="12">
                  <c:v>154</c:v>
                </c:pt>
              </c:numCache>
            </c:numRef>
          </c:val>
          <c:extLst>
            <c:ext xmlns:c16="http://schemas.microsoft.com/office/drawing/2014/chart" uri="{C3380CC4-5D6E-409C-BE32-E72D297353CC}">
              <c16:uniqueId val="{00000026-4655-435F-8B14-D48B1F9DCE6F}"/>
            </c:ext>
          </c:extLst>
        </c:ser>
        <c:ser>
          <c:idx val="39"/>
          <c:order val="39"/>
          <c:tx>
            <c:strRef>
              <c:f>'Pivot Cat Breeds'!$AO$85:$AO$86</c:f>
              <c:strCache>
                <c:ptCount val="1"/>
                <c:pt idx="0">
                  <c:v>Tuxedo</c:v>
                </c:pt>
              </c:strCache>
            </c:strRef>
          </c:tx>
          <c:spPr>
            <a:solidFill>
              <a:schemeClr val="accent4">
                <a:lumMod val="70000"/>
                <a:lumOff val="30000"/>
              </a:schemeClr>
            </a:solidFill>
            <a:ln>
              <a:noFill/>
            </a:ln>
            <a:effectLst/>
          </c:spPr>
          <c:invertIfNegative val="0"/>
          <c:cat>
            <c:strRef>
              <c:f>'Pivot Cat Breeds'!$A$87:$A$114</c:f>
              <c:strCache>
                <c:ptCount val="27"/>
                <c:pt idx="0">
                  <c:v>Active, Agile, Clever, Easygoing, Intelligent, Lively, Loyal, Playful, Social</c:v>
                </c:pt>
                <c:pt idx="1">
                  <c:v>Active, Agile, Clever, Sociable, Loving, Energetic</c:v>
                </c:pt>
                <c:pt idx="2">
                  <c:v>Active, Agile, Curious, Demanding, Friendly, Gentle, Lively, Playful, Social</c:v>
                </c:pt>
                <c:pt idx="3">
                  <c:v>Active, Curious, Easygoing, Playful, Calm</c:v>
                </c:pt>
                <c:pt idx="4">
                  <c:v>Active, Dependent, Easygoing, Gentle, Intelligent, Loyal, Playful, Quiet</c:v>
                </c:pt>
                <c:pt idx="5">
                  <c:v>Active, Devoted, Intelligent, Playful</c:v>
                </c:pt>
                <c:pt idx="6">
                  <c:v>Active, Energetic, Independent, Intelligent, Gentle</c:v>
                </c:pt>
                <c:pt idx="7">
                  <c:v>Active, Playful</c:v>
                </c:pt>
                <c:pt idx="8">
                  <c:v>Adaptable, Intelligent, Loving, Gentle, Independent</c:v>
                </c:pt>
                <c:pt idx="9">
                  <c:v>Affectioante, Friendly, Gentle, Quiet, Easygoing</c:v>
                </c:pt>
                <c:pt idx="10">
                  <c:v>Agile, Dependent, Gentle, Intelligent, Lively, Loyal, Playful</c:v>
                </c:pt>
                <c:pt idx="11">
                  <c:v>Agile, Easygoing, Intelligent, Playful</c:v>
                </c:pt>
                <c:pt idx="12">
                  <c:v>Agile, Intelligent, Loyal, Playful, Energetic</c:v>
                </c:pt>
                <c:pt idx="13">
                  <c:v>Curious, Intelligent, Gentle, Social, Interactive, Playful, Lively</c:v>
                </c:pt>
                <c:pt idx="14">
                  <c:v>Dependent, Gentle, Intelligent, Quiet, Social</c:v>
                </c:pt>
                <c:pt idx="15">
                  <c:v>Easygoing, Friendly, Intelligent, Lively, Playful, Social</c:v>
                </c:pt>
                <c:pt idx="16">
                  <c:v>Easygoing, Intelligent, Loyal, Playful, Social</c:v>
                </c:pt>
                <c:pt idx="17">
                  <c:v>Gentle, Loyal, Intelligent, Playful</c:v>
                </c:pt>
                <c:pt idx="18">
                  <c:v>Gentle, Quiet, Shy, Playful</c:v>
                </c:pt>
                <c:pt idx="19">
                  <c:v>Intelligent, Active, Mischevious, Playful</c:v>
                </c:pt>
                <c:pt idx="20">
                  <c:v>Intelligent, Clever, Active, Genlte</c:v>
                </c:pt>
                <c:pt idx="21">
                  <c:v>Intelligent, Interactive, Lively, Playful, Sensitive</c:v>
                </c:pt>
                <c:pt idx="22">
                  <c:v>Intelligent, Loyal, Quiet, Active</c:v>
                </c:pt>
                <c:pt idx="23">
                  <c:v>Loyal, Inquisitive, Friendly, Quiet, Gentle</c:v>
                </c:pt>
                <c:pt idx="24">
                  <c:v>Playful, Social, Intelligent</c:v>
                </c:pt>
                <c:pt idx="25">
                  <c:v>Six-Toed</c:v>
                </c:pt>
                <c:pt idx="26">
                  <c:v>Sweet, Active, Intelligent, Social, Playful, Lively, Curious</c:v>
                </c:pt>
              </c:strCache>
            </c:strRef>
          </c:cat>
          <c:val>
            <c:numRef>
              <c:f>'Pivot Cat Breeds'!$AO$87:$AO$114</c:f>
              <c:numCache>
                <c:formatCode>General</c:formatCode>
                <c:ptCount val="27"/>
                <c:pt idx="3">
                  <c:v>158</c:v>
                </c:pt>
              </c:numCache>
            </c:numRef>
          </c:val>
          <c:extLst>
            <c:ext xmlns:c16="http://schemas.microsoft.com/office/drawing/2014/chart" uri="{C3380CC4-5D6E-409C-BE32-E72D297353CC}">
              <c16:uniqueId val="{00000027-4655-435F-8B14-D48B1F9DCE6F}"/>
            </c:ext>
          </c:extLst>
        </c:ser>
        <c:dLbls>
          <c:showLegendKey val="0"/>
          <c:showVal val="0"/>
          <c:showCatName val="0"/>
          <c:showSerName val="0"/>
          <c:showPercent val="0"/>
          <c:showBubbleSize val="0"/>
        </c:dLbls>
        <c:gapWidth val="219"/>
        <c:overlap val="-27"/>
        <c:axId val="263021839"/>
        <c:axId val="773220911"/>
      </c:barChart>
      <c:catAx>
        <c:axId val="26302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220911"/>
        <c:crosses val="autoZero"/>
        <c:auto val="1"/>
        <c:lblAlgn val="ctr"/>
        <c:lblOffset val="100"/>
        <c:noMultiLvlLbl val="0"/>
      </c:catAx>
      <c:valAx>
        <c:axId val="773220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02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 Cat and Dog breeds v2.xlsx]Pivot Dog Breeds!PivotTable Dog Group 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Dog Breeds'!$B$1:$B$2</c:f>
              <c:strCache>
                <c:ptCount val="1"/>
                <c:pt idx="0">
                  <c:v>Affenpinscher</c:v>
                </c:pt>
              </c:strCache>
            </c:strRef>
          </c:tx>
          <c:spPr>
            <a:solidFill>
              <a:schemeClr val="accent1"/>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Breeds'!$B$3:$B$14</c:f>
              <c:numCache>
                <c:formatCode>General</c:formatCode>
                <c:ptCount val="11"/>
                <c:pt idx="0">
                  <c:v>300</c:v>
                </c:pt>
              </c:numCache>
            </c:numRef>
          </c:val>
          <c:extLst>
            <c:ext xmlns:c16="http://schemas.microsoft.com/office/drawing/2014/chart" uri="{C3380CC4-5D6E-409C-BE32-E72D297353CC}">
              <c16:uniqueId val="{00000000-AD3B-4CCE-8A94-01433B679C52}"/>
            </c:ext>
          </c:extLst>
        </c:ser>
        <c:ser>
          <c:idx val="1"/>
          <c:order val="1"/>
          <c:tx>
            <c:strRef>
              <c:f>'Pivot Dog Breeds'!$C$1:$C$2</c:f>
              <c:strCache>
                <c:ptCount val="1"/>
                <c:pt idx="0">
                  <c:v>Afghan Hound</c:v>
                </c:pt>
              </c:strCache>
            </c:strRef>
          </c:tx>
          <c:spPr>
            <a:solidFill>
              <a:schemeClr val="accent2"/>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Breeds'!$C$3:$C$14</c:f>
              <c:numCache>
                <c:formatCode>General</c:formatCode>
                <c:ptCount val="11"/>
                <c:pt idx="7">
                  <c:v>250</c:v>
                </c:pt>
              </c:numCache>
            </c:numRef>
          </c:val>
          <c:extLst>
            <c:ext xmlns:c16="http://schemas.microsoft.com/office/drawing/2014/chart" uri="{C3380CC4-5D6E-409C-BE32-E72D297353CC}">
              <c16:uniqueId val="{00000002-AD3B-4CCE-8A94-01433B679C52}"/>
            </c:ext>
          </c:extLst>
        </c:ser>
        <c:ser>
          <c:idx val="2"/>
          <c:order val="2"/>
          <c:tx>
            <c:strRef>
              <c:f>'Pivot Dog Breeds'!$D$1:$D$2</c:f>
              <c:strCache>
                <c:ptCount val="1"/>
                <c:pt idx="0">
                  <c:v>African Hunting Dog</c:v>
                </c:pt>
              </c:strCache>
            </c:strRef>
          </c:tx>
          <c:spPr>
            <a:solidFill>
              <a:schemeClr val="accent3"/>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Breeds'!$D$3:$D$14</c:f>
              <c:numCache>
                <c:formatCode>General</c:formatCode>
                <c:ptCount val="11"/>
                <c:pt idx="10">
                  <c:v>500</c:v>
                </c:pt>
              </c:numCache>
            </c:numRef>
          </c:val>
          <c:extLst>
            <c:ext xmlns:c16="http://schemas.microsoft.com/office/drawing/2014/chart" uri="{C3380CC4-5D6E-409C-BE32-E72D297353CC}">
              <c16:uniqueId val="{0000000C-AD3B-4CCE-8A94-01433B679C52}"/>
            </c:ext>
          </c:extLst>
        </c:ser>
        <c:ser>
          <c:idx val="3"/>
          <c:order val="3"/>
          <c:tx>
            <c:strRef>
              <c:f>'Pivot Dog Breeds'!$E$1:$E$2</c:f>
              <c:strCache>
                <c:ptCount val="1"/>
                <c:pt idx="0">
                  <c:v>Airedale Terrier</c:v>
                </c:pt>
              </c:strCache>
            </c:strRef>
          </c:tx>
          <c:spPr>
            <a:solidFill>
              <a:schemeClr val="accent4"/>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Breeds'!$E$3:$E$14</c:f>
              <c:numCache>
                <c:formatCode>General</c:formatCode>
                <c:ptCount val="11"/>
                <c:pt idx="9">
                  <c:v>670</c:v>
                </c:pt>
              </c:numCache>
            </c:numRef>
          </c:val>
          <c:extLst>
            <c:ext xmlns:c16="http://schemas.microsoft.com/office/drawing/2014/chart" uri="{C3380CC4-5D6E-409C-BE32-E72D297353CC}">
              <c16:uniqueId val="{0000000D-AD3B-4CCE-8A94-01433B679C52}"/>
            </c:ext>
          </c:extLst>
        </c:ser>
        <c:ser>
          <c:idx val="4"/>
          <c:order val="4"/>
          <c:tx>
            <c:strRef>
              <c:f>'Pivot Dog Breeds'!$F$1:$F$2</c:f>
              <c:strCache>
                <c:ptCount val="1"/>
                <c:pt idx="0">
                  <c:v>Akbash</c:v>
                </c:pt>
              </c:strCache>
            </c:strRef>
          </c:tx>
          <c:spPr>
            <a:solidFill>
              <a:schemeClr val="accent5"/>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Breeds'!$F$3:$F$14</c:f>
              <c:numCache>
                <c:formatCode>General</c:formatCode>
                <c:ptCount val="11"/>
                <c:pt idx="1">
                  <c:v>293</c:v>
                </c:pt>
              </c:numCache>
            </c:numRef>
          </c:val>
          <c:extLst>
            <c:ext xmlns:c16="http://schemas.microsoft.com/office/drawing/2014/chart" uri="{C3380CC4-5D6E-409C-BE32-E72D297353CC}">
              <c16:uniqueId val="{0000000E-AD3B-4CCE-8A94-01433B679C52}"/>
            </c:ext>
          </c:extLst>
        </c:ser>
        <c:ser>
          <c:idx val="5"/>
          <c:order val="5"/>
          <c:tx>
            <c:strRef>
              <c:f>'Pivot Dog Breeds'!$G$1:$G$2</c:f>
              <c:strCache>
                <c:ptCount val="1"/>
                <c:pt idx="0">
                  <c:v>Akita</c:v>
                </c:pt>
              </c:strCache>
            </c:strRef>
          </c:tx>
          <c:spPr>
            <a:solidFill>
              <a:schemeClr val="accent6"/>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Breeds'!$G$3:$G$14</c:f>
              <c:numCache>
                <c:formatCode>General</c:formatCode>
                <c:ptCount val="11"/>
                <c:pt idx="4">
                  <c:v>457</c:v>
                </c:pt>
              </c:numCache>
            </c:numRef>
          </c:val>
          <c:extLst>
            <c:ext xmlns:c16="http://schemas.microsoft.com/office/drawing/2014/chart" uri="{C3380CC4-5D6E-409C-BE32-E72D297353CC}">
              <c16:uniqueId val="{0000000F-AD3B-4CCE-8A94-01433B679C52}"/>
            </c:ext>
          </c:extLst>
        </c:ser>
        <c:ser>
          <c:idx val="6"/>
          <c:order val="6"/>
          <c:tx>
            <c:strRef>
              <c:f>'Pivot Dog Breeds'!$H$1:$H$2</c:f>
              <c:strCache>
                <c:ptCount val="1"/>
                <c:pt idx="0">
                  <c:v>Alaskan Malamute</c:v>
                </c:pt>
              </c:strCache>
            </c:strRef>
          </c:tx>
          <c:spPr>
            <a:solidFill>
              <a:schemeClr val="accent1">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Breeds'!$H$3:$H$14</c:f>
              <c:numCache>
                <c:formatCode>General</c:formatCode>
                <c:ptCount val="11"/>
                <c:pt idx="5">
                  <c:v>890</c:v>
                </c:pt>
              </c:numCache>
            </c:numRef>
          </c:val>
          <c:extLst>
            <c:ext xmlns:c16="http://schemas.microsoft.com/office/drawing/2014/chart" uri="{C3380CC4-5D6E-409C-BE32-E72D297353CC}">
              <c16:uniqueId val="{00000010-AD3B-4CCE-8A94-01433B679C52}"/>
            </c:ext>
          </c:extLst>
        </c:ser>
        <c:ser>
          <c:idx val="7"/>
          <c:order val="7"/>
          <c:tx>
            <c:strRef>
              <c:f>'Pivot Dog Breeds'!$I$1:$I$2</c:f>
              <c:strCache>
                <c:ptCount val="1"/>
                <c:pt idx="0">
                  <c:v>American Bulldog</c:v>
                </c:pt>
              </c:strCache>
            </c:strRef>
          </c:tx>
          <c:spPr>
            <a:solidFill>
              <a:schemeClr val="accent2">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Breeds'!$I$3:$I$14</c:f>
              <c:numCache>
                <c:formatCode>General</c:formatCode>
                <c:ptCount val="11"/>
                <c:pt idx="1">
                  <c:v>91</c:v>
                </c:pt>
              </c:numCache>
            </c:numRef>
          </c:val>
          <c:extLst>
            <c:ext xmlns:c16="http://schemas.microsoft.com/office/drawing/2014/chart" uri="{C3380CC4-5D6E-409C-BE32-E72D297353CC}">
              <c16:uniqueId val="{00000011-AD3B-4CCE-8A94-01433B679C52}"/>
            </c:ext>
          </c:extLst>
        </c:ser>
        <c:ser>
          <c:idx val="8"/>
          <c:order val="8"/>
          <c:tx>
            <c:strRef>
              <c:f>'Pivot Dog Breeds'!$J$1:$J$2</c:f>
              <c:strCache>
                <c:ptCount val="1"/>
                <c:pt idx="0">
                  <c:v>American Eskimo Dog</c:v>
                </c:pt>
              </c:strCache>
            </c:strRef>
          </c:tx>
          <c:spPr>
            <a:solidFill>
              <a:schemeClr val="accent3">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Breeds'!$J$3:$J$14</c:f>
              <c:numCache>
                <c:formatCode>General</c:formatCode>
                <c:ptCount val="11"/>
                <c:pt idx="5">
                  <c:v>25</c:v>
                </c:pt>
              </c:numCache>
            </c:numRef>
          </c:val>
          <c:extLst>
            <c:ext xmlns:c16="http://schemas.microsoft.com/office/drawing/2014/chart" uri="{C3380CC4-5D6E-409C-BE32-E72D297353CC}">
              <c16:uniqueId val="{00000012-AD3B-4CCE-8A94-01433B679C52}"/>
            </c:ext>
          </c:extLst>
        </c:ser>
        <c:ser>
          <c:idx val="9"/>
          <c:order val="9"/>
          <c:tx>
            <c:strRef>
              <c:f>'Pivot Dog Breeds'!$K$1:$K$2</c:f>
              <c:strCache>
                <c:ptCount val="1"/>
                <c:pt idx="0">
                  <c:v>American Hairless Terrier</c:v>
                </c:pt>
              </c:strCache>
            </c:strRef>
          </c:tx>
          <c:spPr>
            <a:solidFill>
              <a:schemeClr val="accent4">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Breeds'!$K$3:$K$14</c:f>
              <c:numCache>
                <c:formatCode>General</c:formatCode>
                <c:ptCount val="11"/>
                <c:pt idx="9">
                  <c:v>76</c:v>
                </c:pt>
              </c:numCache>
            </c:numRef>
          </c:val>
          <c:extLst>
            <c:ext xmlns:c16="http://schemas.microsoft.com/office/drawing/2014/chart" uri="{C3380CC4-5D6E-409C-BE32-E72D297353CC}">
              <c16:uniqueId val="{00000013-AD3B-4CCE-8A94-01433B679C52}"/>
            </c:ext>
          </c:extLst>
        </c:ser>
        <c:ser>
          <c:idx val="10"/>
          <c:order val="10"/>
          <c:tx>
            <c:strRef>
              <c:f>'Pivot Dog Breeds'!$L$1:$L$2</c:f>
              <c:strCache>
                <c:ptCount val="1"/>
                <c:pt idx="0">
                  <c:v>American Staffordshire Terrier</c:v>
                </c:pt>
              </c:strCache>
            </c:strRef>
          </c:tx>
          <c:spPr>
            <a:solidFill>
              <a:schemeClr val="accent5">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Breeds'!$L$3:$L$14</c:f>
              <c:numCache>
                <c:formatCode>General</c:formatCode>
                <c:ptCount val="11"/>
                <c:pt idx="9">
                  <c:v>94</c:v>
                </c:pt>
              </c:numCache>
            </c:numRef>
          </c:val>
          <c:extLst>
            <c:ext xmlns:c16="http://schemas.microsoft.com/office/drawing/2014/chart" uri="{C3380CC4-5D6E-409C-BE32-E72D297353CC}">
              <c16:uniqueId val="{00000014-AD3B-4CCE-8A94-01433B679C52}"/>
            </c:ext>
          </c:extLst>
        </c:ser>
        <c:ser>
          <c:idx val="11"/>
          <c:order val="11"/>
          <c:tx>
            <c:strRef>
              <c:f>'Pivot Dog Breeds'!$M$1:$M$2</c:f>
              <c:strCache>
                <c:ptCount val="1"/>
                <c:pt idx="0">
                  <c:v>American Water Spaniel</c:v>
                </c:pt>
              </c:strCache>
            </c:strRef>
          </c:tx>
          <c:spPr>
            <a:solidFill>
              <a:schemeClr val="accent6">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Breeds'!$M$3:$M$14</c:f>
              <c:numCache>
                <c:formatCode>General</c:formatCode>
                <c:ptCount val="11"/>
                <c:pt idx="2">
                  <c:v>56</c:v>
                </c:pt>
              </c:numCache>
            </c:numRef>
          </c:val>
          <c:extLst>
            <c:ext xmlns:c16="http://schemas.microsoft.com/office/drawing/2014/chart" uri="{C3380CC4-5D6E-409C-BE32-E72D297353CC}">
              <c16:uniqueId val="{00000000-433F-4A4A-841C-08D90D153B54}"/>
            </c:ext>
          </c:extLst>
        </c:ser>
        <c:ser>
          <c:idx val="12"/>
          <c:order val="12"/>
          <c:tx>
            <c:strRef>
              <c:f>'Pivot Dog Breeds'!$N$1:$N$2</c:f>
              <c:strCache>
                <c:ptCount val="1"/>
                <c:pt idx="0">
                  <c:v>Anatolian Shepherd</c:v>
                </c:pt>
              </c:strCache>
            </c:strRef>
          </c:tx>
          <c:spPr>
            <a:solidFill>
              <a:schemeClr val="accent1">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Breeds'!$N$3:$N$14</c:f>
              <c:numCache>
                <c:formatCode>General</c:formatCode>
                <c:ptCount val="11"/>
                <c:pt idx="1">
                  <c:v>780</c:v>
                </c:pt>
              </c:numCache>
            </c:numRef>
          </c:val>
          <c:extLst>
            <c:ext xmlns:c16="http://schemas.microsoft.com/office/drawing/2014/chart" uri="{C3380CC4-5D6E-409C-BE32-E72D297353CC}">
              <c16:uniqueId val="{00000001-433F-4A4A-841C-08D90D153B54}"/>
            </c:ext>
          </c:extLst>
        </c:ser>
        <c:ser>
          <c:idx val="13"/>
          <c:order val="13"/>
          <c:tx>
            <c:strRef>
              <c:f>'Pivot Dog Breeds'!$O$1:$O$2</c:f>
              <c:strCache>
                <c:ptCount val="1"/>
                <c:pt idx="0">
                  <c:v>Appenzell Mountain Dog</c:v>
                </c:pt>
              </c:strCache>
            </c:strRef>
          </c:tx>
          <c:spPr>
            <a:solidFill>
              <a:schemeClr val="accent2">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Breeds'!$O$3:$O$14</c:f>
              <c:numCache>
                <c:formatCode>General</c:formatCode>
                <c:ptCount val="11"/>
                <c:pt idx="1">
                  <c:v>909</c:v>
                </c:pt>
              </c:numCache>
            </c:numRef>
          </c:val>
          <c:extLst>
            <c:ext xmlns:c16="http://schemas.microsoft.com/office/drawing/2014/chart" uri="{C3380CC4-5D6E-409C-BE32-E72D297353CC}">
              <c16:uniqueId val="{00000002-433F-4A4A-841C-08D90D153B54}"/>
            </c:ext>
          </c:extLst>
        </c:ser>
        <c:ser>
          <c:idx val="14"/>
          <c:order val="14"/>
          <c:tx>
            <c:strRef>
              <c:f>'Pivot Dog Breeds'!$P$1:$P$2</c:f>
              <c:strCache>
                <c:ptCount val="1"/>
                <c:pt idx="0">
                  <c:v>Australian Cattle Dog/Blue Heeler</c:v>
                </c:pt>
              </c:strCache>
            </c:strRef>
          </c:tx>
          <c:spPr>
            <a:solidFill>
              <a:schemeClr val="accent3">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Breeds'!$P$3:$P$14</c:f>
              <c:numCache>
                <c:formatCode>General</c:formatCode>
                <c:ptCount val="11"/>
                <c:pt idx="4">
                  <c:v>101</c:v>
                </c:pt>
              </c:numCache>
            </c:numRef>
          </c:val>
          <c:extLst>
            <c:ext xmlns:c16="http://schemas.microsoft.com/office/drawing/2014/chart" uri="{C3380CC4-5D6E-409C-BE32-E72D297353CC}">
              <c16:uniqueId val="{00000003-433F-4A4A-841C-08D90D153B54}"/>
            </c:ext>
          </c:extLst>
        </c:ser>
        <c:ser>
          <c:idx val="15"/>
          <c:order val="15"/>
          <c:tx>
            <c:strRef>
              <c:f>'Pivot Dog Breeds'!$Q$1:$Q$2</c:f>
              <c:strCache>
                <c:ptCount val="1"/>
                <c:pt idx="0">
                  <c:v>Australian Kelpie</c:v>
                </c:pt>
              </c:strCache>
            </c:strRef>
          </c:tx>
          <c:spPr>
            <a:solidFill>
              <a:schemeClr val="accent4">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Breeds'!$Q$3:$Q$14</c:f>
              <c:numCache>
                <c:formatCode>General</c:formatCode>
                <c:ptCount val="11"/>
                <c:pt idx="4">
                  <c:v>102</c:v>
                </c:pt>
              </c:numCache>
            </c:numRef>
          </c:val>
          <c:extLst>
            <c:ext xmlns:c16="http://schemas.microsoft.com/office/drawing/2014/chart" uri="{C3380CC4-5D6E-409C-BE32-E72D297353CC}">
              <c16:uniqueId val="{00000004-433F-4A4A-841C-08D90D153B54}"/>
            </c:ext>
          </c:extLst>
        </c:ser>
        <c:ser>
          <c:idx val="16"/>
          <c:order val="16"/>
          <c:tx>
            <c:strRef>
              <c:f>'Pivot Dog Breeds'!$R$1:$R$2</c:f>
              <c:strCache>
                <c:ptCount val="1"/>
                <c:pt idx="0">
                  <c:v>Australian Shepherd</c:v>
                </c:pt>
              </c:strCache>
            </c:strRef>
          </c:tx>
          <c:spPr>
            <a:solidFill>
              <a:schemeClr val="accent5">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Breeds'!$R$3:$R$14</c:f>
              <c:numCache>
                <c:formatCode>General</c:formatCode>
                <c:ptCount val="11"/>
                <c:pt idx="9">
                  <c:v>39</c:v>
                </c:pt>
              </c:numCache>
            </c:numRef>
          </c:val>
          <c:extLst>
            <c:ext xmlns:c16="http://schemas.microsoft.com/office/drawing/2014/chart" uri="{C3380CC4-5D6E-409C-BE32-E72D297353CC}">
              <c16:uniqueId val="{00000005-433F-4A4A-841C-08D90D153B54}"/>
            </c:ext>
          </c:extLst>
        </c:ser>
        <c:ser>
          <c:idx val="17"/>
          <c:order val="17"/>
          <c:tx>
            <c:strRef>
              <c:f>'Pivot Dog Breeds'!$S$1:$S$2</c:f>
              <c:strCache>
                <c:ptCount val="1"/>
                <c:pt idx="0">
                  <c:v>Australian Terrier</c:v>
                </c:pt>
              </c:strCache>
            </c:strRef>
          </c:tx>
          <c:spPr>
            <a:solidFill>
              <a:schemeClr val="accent6">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Breeds'!$S$3:$S$14</c:f>
              <c:numCache>
                <c:formatCode>General</c:formatCode>
                <c:ptCount val="11"/>
                <c:pt idx="9">
                  <c:v>55</c:v>
                </c:pt>
              </c:numCache>
            </c:numRef>
          </c:val>
          <c:extLst>
            <c:ext xmlns:c16="http://schemas.microsoft.com/office/drawing/2014/chart" uri="{C3380CC4-5D6E-409C-BE32-E72D297353CC}">
              <c16:uniqueId val="{00000006-433F-4A4A-841C-08D90D153B54}"/>
            </c:ext>
          </c:extLst>
        </c:ser>
        <c:ser>
          <c:idx val="18"/>
          <c:order val="18"/>
          <c:tx>
            <c:strRef>
              <c:f>'Pivot Dog Breeds'!$T$1:$T$2</c:f>
              <c:strCache>
                <c:ptCount val="1"/>
                <c:pt idx="0">
                  <c:v>Basenji</c:v>
                </c:pt>
              </c:strCache>
            </c:strRef>
          </c:tx>
          <c:spPr>
            <a:solidFill>
              <a:schemeClr val="accent1">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Breeds'!$T$3:$T$14</c:f>
              <c:numCache>
                <c:formatCode>General</c:formatCode>
                <c:ptCount val="11"/>
                <c:pt idx="7">
                  <c:v>49</c:v>
                </c:pt>
              </c:numCache>
            </c:numRef>
          </c:val>
          <c:extLst>
            <c:ext xmlns:c16="http://schemas.microsoft.com/office/drawing/2014/chart" uri="{C3380CC4-5D6E-409C-BE32-E72D297353CC}">
              <c16:uniqueId val="{00000007-433F-4A4A-841C-08D90D153B54}"/>
            </c:ext>
          </c:extLst>
        </c:ser>
        <c:ser>
          <c:idx val="19"/>
          <c:order val="19"/>
          <c:tx>
            <c:strRef>
              <c:f>'Pivot Dog Breeds'!$U$1:$U$2</c:f>
              <c:strCache>
                <c:ptCount val="1"/>
                <c:pt idx="0">
                  <c:v>Basset Hound</c:v>
                </c:pt>
              </c:strCache>
            </c:strRef>
          </c:tx>
          <c:spPr>
            <a:solidFill>
              <a:schemeClr val="accent2">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Breeds'!$U$3:$U$14</c:f>
              <c:numCache>
                <c:formatCode>General</c:formatCode>
                <c:ptCount val="11"/>
                <c:pt idx="6">
                  <c:v>76</c:v>
                </c:pt>
              </c:numCache>
            </c:numRef>
          </c:val>
          <c:extLst>
            <c:ext xmlns:c16="http://schemas.microsoft.com/office/drawing/2014/chart" uri="{C3380CC4-5D6E-409C-BE32-E72D297353CC}">
              <c16:uniqueId val="{00000008-433F-4A4A-841C-08D90D153B54}"/>
            </c:ext>
          </c:extLst>
        </c:ser>
        <c:ser>
          <c:idx val="20"/>
          <c:order val="20"/>
          <c:tx>
            <c:strRef>
              <c:f>'Pivot Dog Breeds'!$V$1:$V$2</c:f>
              <c:strCache>
                <c:ptCount val="1"/>
                <c:pt idx="0">
                  <c:v>Beagle</c:v>
                </c:pt>
              </c:strCache>
            </c:strRef>
          </c:tx>
          <c:spPr>
            <a:solidFill>
              <a:schemeClr val="accent3">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Breeds'!$V$3:$V$14</c:f>
              <c:numCache>
                <c:formatCode>General</c:formatCode>
                <c:ptCount val="11"/>
                <c:pt idx="6">
                  <c:v>34</c:v>
                </c:pt>
              </c:numCache>
            </c:numRef>
          </c:val>
          <c:extLst>
            <c:ext xmlns:c16="http://schemas.microsoft.com/office/drawing/2014/chart" uri="{C3380CC4-5D6E-409C-BE32-E72D297353CC}">
              <c16:uniqueId val="{00000009-433F-4A4A-841C-08D90D153B54}"/>
            </c:ext>
          </c:extLst>
        </c:ser>
        <c:ser>
          <c:idx val="21"/>
          <c:order val="21"/>
          <c:tx>
            <c:strRef>
              <c:f>'Pivot Dog Breeds'!$W$1:$W$2</c:f>
              <c:strCache>
                <c:ptCount val="1"/>
                <c:pt idx="0">
                  <c:v>Bearded Collie</c:v>
                </c:pt>
              </c:strCache>
            </c:strRef>
          </c:tx>
          <c:spPr>
            <a:solidFill>
              <a:schemeClr val="accent4">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Breeds'!$W$3:$W$14</c:f>
              <c:numCache>
                <c:formatCode>General</c:formatCode>
                <c:ptCount val="11"/>
                <c:pt idx="4">
                  <c:v>50</c:v>
                </c:pt>
              </c:numCache>
            </c:numRef>
          </c:val>
          <c:extLst>
            <c:ext xmlns:c16="http://schemas.microsoft.com/office/drawing/2014/chart" uri="{C3380CC4-5D6E-409C-BE32-E72D297353CC}">
              <c16:uniqueId val="{0000000A-433F-4A4A-841C-08D90D153B54}"/>
            </c:ext>
          </c:extLst>
        </c:ser>
        <c:ser>
          <c:idx val="22"/>
          <c:order val="22"/>
          <c:tx>
            <c:strRef>
              <c:f>'Pivot Dog Breeds'!$X$1:$X$2</c:f>
              <c:strCache>
                <c:ptCount val="1"/>
                <c:pt idx="0">
                  <c:v>Beauceron</c:v>
                </c:pt>
              </c:strCache>
            </c:strRef>
          </c:tx>
          <c:spPr>
            <a:solidFill>
              <a:schemeClr val="accent5">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Breeds'!$X$3:$X$14</c:f>
              <c:numCache>
                <c:formatCode>General</c:formatCode>
                <c:ptCount val="11"/>
                <c:pt idx="4">
                  <c:v>23</c:v>
                </c:pt>
              </c:numCache>
            </c:numRef>
          </c:val>
          <c:extLst>
            <c:ext xmlns:c16="http://schemas.microsoft.com/office/drawing/2014/chart" uri="{C3380CC4-5D6E-409C-BE32-E72D297353CC}">
              <c16:uniqueId val="{0000000B-433F-4A4A-841C-08D90D153B54}"/>
            </c:ext>
          </c:extLst>
        </c:ser>
        <c:ser>
          <c:idx val="23"/>
          <c:order val="23"/>
          <c:tx>
            <c:strRef>
              <c:f>'Pivot Dog Breeds'!$Y$1:$Y$2</c:f>
              <c:strCache>
                <c:ptCount val="1"/>
                <c:pt idx="0">
                  <c:v>Bedlington Terrier</c:v>
                </c:pt>
              </c:strCache>
            </c:strRef>
          </c:tx>
          <c:spPr>
            <a:solidFill>
              <a:schemeClr val="accent6">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Breeds'!$Y$3:$Y$14</c:f>
              <c:numCache>
                <c:formatCode>General</c:formatCode>
                <c:ptCount val="11"/>
                <c:pt idx="9">
                  <c:v>45</c:v>
                </c:pt>
              </c:numCache>
            </c:numRef>
          </c:val>
          <c:extLst>
            <c:ext xmlns:c16="http://schemas.microsoft.com/office/drawing/2014/chart" uri="{C3380CC4-5D6E-409C-BE32-E72D297353CC}">
              <c16:uniqueId val="{0000000C-433F-4A4A-841C-08D90D153B54}"/>
            </c:ext>
          </c:extLst>
        </c:ser>
        <c:ser>
          <c:idx val="24"/>
          <c:order val="24"/>
          <c:tx>
            <c:strRef>
              <c:f>'Pivot Dog Breeds'!$Z$1:$Z$2</c:f>
              <c:strCache>
                <c:ptCount val="1"/>
                <c:pt idx="0">
                  <c:v>Belgian Shepherd Dog Sheepdog</c:v>
                </c:pt>
              </c:strCache>
            </c:strRef>
          </c:tx>
          <c:spPr>
            <a:solidFill>
              <a:schemeClr val="accent1">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Breeds'!$Z$3:$Z$14</c:f>
              <c:numCache>
                <c:formatCode>General</c:formatCode>
                <c:ptCount val="11"/>
                <c:pt idx="4">
                  <c:v>33</c:v>
                </c:pt>
              </c:numCache>
            </c:numRef>
          </c:val>
          <c:extLst>
            <c:ext xmlns:c16="http://schemas.microsoft.com/office/drawing/2014/chart" uri="{C3380CC4-5D6E-409C-BE32-E72D297353CC}">
              <c16:uniqueId val="{0000000D-433F-4A4A-841C-08D90D153B54}"/>
            </c:ext>
          </c:extLst>
        </c:ser>
        <c:ser>
          <c:idx val="25"/>
          <c:order val="25"/>
          <c:tx>
            <c:strRef>
              <c:f>'Pivot Dog Breeds'!$AA$1:$AA$2</c:f>
              <c:strCache>
                <c:ptCount val="1"/>
                <c:pt idx="0">
                  <c:v>Belgian Shepherd Laekenois</c:v>
                </c:pt>
              </c:strCache>
            </c:strRef>
          </c:tx>
          <c:spPr>
            <a:solidFill>
              <a:schemeClr val="accent2">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Breeds'!$AA$3:$AA$14</c:f>
              <c:numCache>
                <c:formatCode>General</c:formatCode>
                <c:ptCount val="11"/>
                <c:pt idx="4">
                  <c:v>53</c:v>
                </c:pt>
              </c:numCache>
            </c:numRef>
          </c:val>
          <c:extLst>
            <c:ext xmlns:c16="http://schemas.microsoft.com/office/drawing/2014/chart" uri="{C3380CC4-5D6E-409C-BE32-E72D297353CC}">
              <c16:uniqueId val="{0000000E-433F-4A4A-841C-08D90D153B54}"/>
            </c:ext>
          </c:extLst>
        </c:ser>
        <c:ser>
          <c:idx val="26"/>
          <c:order val="26"/>
          <c:tx>
            <c:strRef>
              <c:f>'Pivot Dog Breeds'!$AB$1:$AB$2</c:f>
              <c:strCache>
                <c:ptCount val="1"/>
                <c:pt idx="0">
                  <c:v>Belgian Shepherd Malinois</c:v>
                </c:pt>
              </c:strCache>
            </c:strRef>
          </c:tx>
          <c:spPr>
            <a:solidFill>
              <a:schemeClr val="accent3">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Breeds'!$AB$3:$AB$14</c:f>
              <c:numCache>
                <c:formatCode>General</c:formatCode>
                <c:ptCount val="11"/>
                <c:pt idx="4">
                  <c:v>87</c:v>
                </c:pt>
              </c:numCache>
            </c:numRef>
          </c:val>
          <c:extLst>
            <c:ext xmlns:c16="http://schemas.microsoft.com/office/drawing/2014/chart" uri="{C3380CC4-5D6E-409C-BE32-E72D297353CC}">
              <c16:uniqueId val="{0000000F-433F-4A4A-841C-08D90D153B54}"/>
            </c:ext>
          </c:extLst>
        </c:ser>
        <c:ser>
          <c:idx val="27"/>
          <c:order val="27"/>
          <c:tx>
            <c:strRef>
              <c:f>'Pivot Dog Breeds'!$AC$1:$AC$2</c:f>
              <c:strCache>
                <c:ptCount val="1"/>
                <c:pt idx="0">
                  <c:v>Belgian Shepherd Tervuren</c:v>
                </c:pt>
              </c:strCache>
            </c:strRef>
          </c:tx>
          <c:spPr>
            <a:solidFill>
              <a:schemeClr val="accent4">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Breeds'!$AC$3:$AC$14</c:f>
              <c:numCache>
                <c:formatCode>General</c:formatCode>
                <c:ptCount val="11"/>
                <c:pt idx="4">
                  <c:v>67</c:v>
                </c:pt>
              </c:numCache>
            </c:numRef>
          </c:val>
          <c:extLst>
            <c:ext xmlns:c16="http://schemas.microsoft.com/office/drawing/2014/chart" uri="{C3380CC4-5D6E-409C-BE32-E72D297353CC}">
              <c16:uniqueId val="{00000010-433F-4A4A-841C-08D90D153B54}"/>
            </c:ext>
          </c:extLst>
        </c:ser>
        <c:ser>
          <c:idx val="28"/>
          <c:order val="28"/>
          <c:tx>
            <c:strRef>
              <c:f>'Pivot Dog Breeds'!$AD$1:$AD$2</c:f>
              <c:strCache>
                <c:ptCount val="1"/>
                <c:pt idx="0">
                  <c:v>Bernese Mountain Dog</c:v>
                </c:pt>
              </c:strCache>
            </c:strRef>
          </c:tx>
          <c:spPr>
            <a:solidFill>
              <a:schemeClr val="accent5">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Breeds'!$AD$3:$AD$14</c:f>
              <c:numCache>
                <c:formatCode>General</c:formatCode>
                <c:ptCount val="11"/>
                <c:pt idx="1">
                  <c:v>98</c:v>
                </c:pt>
              </c:numCache>
            </c:numRef>
          </c:val>
          <c:extLst>
            <c:ext xmlns:c16="http://schemas.microsoft.com/office/drawing/2014/chart" uri="{C3380CC4-5D6E-409C-BE32-E72D297353CC}">
              <c16:uniqueId val="{00000011-433F-4A4A-841C-08D90D153B54}"/>
            </c:ext>
          </c:extLst>
        </c:ser>
        <c:ser>
          <c:idx val="29"/>
          <c:order val="29"/>
          <c:tx>
            <c:strRef>
              <c:f>'Pivot Dog Breeds'!$AE$1:$AE$2</c:f>
              <c:strCache>
                <c:ptCount val="1"/>
                <c:pt idx="0">
                  <c:v>Bichon Frise</c:v>
                </c:pt>
              </c:strCache>
            </c:strRef>
          </c:tx>
          <c:spPr>
            <a:solidFill>
              <a:schemeClr val="accent6">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Breeds'!$AE$3:$AE$14</c:f>
              <c:numCache>
                <c:formatCode>General</c:formatCode>
                <c:ptCount val="11"/>
                <c:pt idx="0">
                  <c:v>104</c:v>
                </c:pt>
              </c:numCache>
            </c:numRef>
          </c:val>
          <c:extLst>
            <c:ext xmlns:c16="http://schemas.microsoft.com/office/drawing/2014/chart" uri="{C3380CC4-5D6E-409C-BE32-E72D297353CC}">
              <c16:uniqueId val="{00000012-433F-4A4A-841C-08D90D153B54}"/>
            </c:ext>
          </c:extLst>
        </c:ser>
        <c:ser>
          <c:idx val="30"/>
          <c:order val="30"/>
          <c:tx>
            <c:strRef>
              <c:f>'Pivot Dog Breeds'!$AF$1:$AF$2</c:f>
              <c:strCache>
                <c:ptCount val="1"/>
                <c:pt idx="0">
                  <c:v>Black and Tan Coonhound</c:v>
                </c:pt>
              </c:strCache>
            </c:strRef>
          </c:tx>
          <c:spPr>
            <a:solidFill>
              <a:schemeClr val="accent1">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Breeds'!$AF$3:$AF$14</c:f>
              <c:numCache>
                <c:formatCode>General</c:formatCode>
                <c:ptCount val="11"/>
                <c:pt idx="6">
                  <c:v>542</c:v>
                </c:pt>
              </c:numCache>
            </c:numRef>
          </c:val>
          <c:extLst>
            <c:ext xmlns:c16="http://schemas.microsoft.com/office/drawing/2014/chart" uri="{C3380CC4-5D6E-409C-BE32-E72D297353CC}">
              <c16:uniqueId val="{00000013-433F-4A4A-841C-08D90D153B54}"/>
            </c:ext>
          </c:extLst>
        </c:ser>
        <c:ser>
          <c:idx val="31"/>
          <c:order val="31"/>
          <c:tx>
            <c:strRef>
              <c:f>'Pivot Dog Breeds'!$AG$1:$AG$2</c:f>
              <c:strCache>
                <c:ptCount val="1"/>
                <c:pt idx="0">
                  <c:v>Black Labrador Retriever</c:v>
                </c:pt>
              </c:strCache>
            </c:strRef>
          </c:tx>
          <c:spPr>
            <a:solidFill>
              <a:schemeClr val="accent2">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Breeds'!$AG$3:$AG$14</c:f>
              <c:numCache>
                <c:formatCode>General</c:formatCode>
                <c:ptCount val="11"/>
                <c:pt idx="2">
                  <c:v>123</c:v>
                </c:pt>
              </c:numCache>
            </c:numRef>
          </c:val>
          <c:extLst>
            <c:ext xmlns:c16="http://schemas.microsoft.com/office/drawing/2014/chart" uri="{C3380CC4-5D6E-409C-BE32-E72D297353CC}">
              <c16:uniqueId val="{00000014-433F-4A4A-841C-08D90D153B54}"/>
            </c:ext>
          </c:extLst>
        </c:ser>
        <c:ser>
          <c:idx val="32"/>
          <c:order val="32"/>
          <c:tx>
            <c:strRef>
              <c:f>'Pivot Dog Breeds'!$AH$1:$AH$2</c:f>
              <c:strCache>
                <c:ptCount val="1"/>
                <c:pt idx="0">
                  <c:v>Black Mouth Cur</c:v>
                </c:pt>
              </c:strCache>
            </c:strRef>
          </c:tx>
          <c:spPr>
            <a:solidFill>
              <a:schemeClr val="accent3">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Breeds'!$AH$3:$AH$14</c:f>
              <c:numCache>
                <c:formatCode>General</c:formatCode>
                <c:ptCount val="11"/>
                <c:pt idx="6">
                  <c:v>105</c:v>
                </c:pt>
              </c:numCache>
            </c:numRef>
          </c:val>
          <c:extLst>
            <c:ext xmlns:c16="http://schemas.microsoft.com/office/drawing/2014/chart" uri="{C3380CC4-5D6E-409C-BE32-E72D297353CC}">
              <c16:uniqueId val="{00000015-433F-4A4A-841C-08D90D153B54}"/>
            </c:ext>
          </c:extLst>
        </c:ser>
        <c:ser>
          <c:idx val="33"/>
          <c:order val="33"/>
          <c:tx>
            <c:strRef>
              <c:f>'Pivot Dog Breeds'!$AI$1:$AI$2</c:f>
              <c:strCache>
                <c:ptCount val="1"/>
                <c:pt idx="0">
                  <c:v>Black Russian Terrier</c:v>
                </c:pt>
              </c:strCache>
            </c:strRef>
          </c:tx>
          <c:spPr>
            <a:solidFill>
              <a:schemeClr val="accent4">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Breeds'!$AI$3:$AI$14</c:f>
              <c:numCache>
                <c:formatCode>General</c:formatCode>
                <c:ptCount val="11"/>
                <c:pt idx="1">
                  <c:v>107</c:v>
                </c:pt>
              </c:numCache>
            </c:numRef>
          </c:val>
          <c:extLst>
            <c:ext xmlns:c16="http://schemas.microsoft.com/office/drawing/2014/chart" uri="{C3380CC4-5D6E-409C-BE32-E72D297353CC}">
              <c16:uniqueId val="{00000016-433F-4A4A-841C-08D90D153B54}"/>
            </c:ext>
          </c:extLst>
        </c:ser>
        <c:ser>
          <c:idx val="34"/>
          <c:order val="34"/>
          <c:tx>
            <c:strRef>
              <c:f>'Pivot Dog Breeds'!$AJ$1:$AJ$2</c:f>
              <c:strCache>
                <c:ptCount val="1"/>
                <c:pt idx="0">
                  <c:v>Bloodhound</c:v>
                </c:pt>
              </c:strCache>
            </c:strRef>
          </c:tx>
          <c:spPr>
            <a:solidFill>
              <a:schemeClr val="accent5">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Breeds'!$AJ$3:$AJ$14</c:f>
              <c:numCache>
                <c:formatCode>General</c:formatCode>
                <c:ptCount val="11"/>
                <c:pt idx="6">
                  <c:v>891</c:v>
                </c:pt>
              </c:numCache>
            </c:numRef>
          </c:val>
          <c:extLst>
            <c:ext xmlns:c16="http://schemas.microsoft.com/office/drawing/2014/chart" uri="{C3380CC4-5D6E-409C-BE32-E72D297353CC}">
              <c16:uniqueId val="{00000017-433F-4A4A-841C-08D90D153B54}"/>
            </c:ext>
          </c:extLst>
        </c:ser>
        <c:ser>
          <c:idx val="35"/>
          <c:order val="35"/>
          <c:tx>
            <c:strRef>
              <c:f>'Pivot Dog Breeds'!$AK$1:$AK$2</c:f>
              <c:strCache>
                <c:ptCount val="1"/>
                <c:pt idx="0">
                  <c:v>Blue Lacy</c:v>
                </c:pt>
              </c:strCache>
            </c:strRef>
          </c:tx>
          <c:spPr>
            <a:solidFill>
              <a:schemeClr val="accent6">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Breeds'!$AK$3:$AK$14</c:f>
              <c:numCache>
                <c:formatCode>General</c:formatCode>
                <c:ptCount val="11"/>
                <c:pt idx="2">
                  <c:v>397</c:v>
                </c:pt>
              </c:numCache>
            </c:numRef>
          </c:val>
          <c:extLst>
            <c:ext xmlns:c16="http://schemas.microsoft.com/office/drawing/2014/chart" uri="{C3380CC4-5D6E-409C-BE32-E72D297353CC}">
              <c16:uniqueId val="{00000018-433F-4A4A-841C-08D90D153B54}"/>
            </c:ext>
          </c:extLst>
        </c:ser>
        <c:ser>
          <c:idx val="36"/>
          <c:order val="36"/>
          <c:tx>
            <c:strRef>
              <c:f>'Pivot Dog Breeds'!$AL$1:$AL$2</c:f>
              <c:strCache>
                <c:ptCount val="1"/>
                <c:pt idx="0">
                  <c:v>Bluetick Coonhound</c:v>
                </c:pt>
              </c:strCache>
            </c:strRef>
          </c:tx>
          <c:spPr>
            <a:solidFill>
              <a:schemeClr val="accent1">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Breeds'!$AL$3:$AL$14</c:f>
              <c:numCache>
                <c:formatCode>General</c:formatCode>
                <c:ptCount val="11"/>
                <c:pt idx="6">
                  <c:v>675</c:v>
                </c:pt>
              </c:numCache>
            </c:numRef>
          </c:val>
          <c:extLst>
            <c:ext xmlns:c16="http://schemas.microsoft.com/office/drawing/2014/chart" uri="{C3380CC4-5D6E-409C-BE32-E72D297353CC}">
              <c16:uniqueId val="{00000019-433F-4A4A-841C-08D90D153B54}"/>
            </c:ext>
          </c:extLst>
        </c:ser>
        <c:ser>
          <c:idx val="37"/>
          <c:order val="37"/>
          <c:tx>
            <c:strRef>
              <c:f>'Pivot Dog Breeds'!$AM$1:$AM$2</c:f>
              <c:strCache>
                <c:ptCount val="1"/>
                <c:pt idx="0">
                  <c:v>Boerboel</c:v>
                </c:pt>
              </c:strCache>
            </c:strRef>
          </c:tx>
          <c:spPr>
            <a:solidFill>
              <a:schemeClr val="accent2">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Breeds'!$AM$3:$AM$14</c:f>
              <c:numCache>
                <c:formatCode>General</c:formatCode>
                <c:ptCount val="11"/>
                <c:pt idx="1">
                  <c:v>393</c:v>
                </c:pt>
              </c:numCache>
            </c:numRef>
          </c:val>
          <c:extLst>
            <c:ext xmlns:c16="http://schemas.microsoft.com/office/drawing/2014/chart" uri="{C3380CC4-5D6E-409C-BE32-E72D297353CC}">
              <c16:uniqueId val="{0000001A-433F-4A4A-841C-08D90D153B54}"/>
            </c:ext>
          </c:extLst>
        </c:ser>
        <c:ser>
          <c:idx val="38"/>
          <c:order val="38"/>
          <c:tx>
            <c:strRef>
              <c:f>'Pivot Dog Breeds'!$AN$1:$AN$2</c:f>
              <c:strCache>
                <c:ptCount val="1"/>
                <c:pt idx="0">
                  <c:v>Bolognese</c:v>
                </c:pt>
              </c:strCache>
            </c:strRef>
          </c:tx>
          <c:spPr>
            <a:solidFill>
              <a:schemeClr val="accent3">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Breeds'!$AN$3:$AN$14</c:f>
              <c:numCache>
                <c:formatCode>General</c:formatCode>
                <c:ptCount val="11"/>
                <c:pt idx="0">
                  <c:v>215</c:v>
                </c:pt>
              </c:numCache>
            </c:numRef>
          </c:val>
          <c:extLst>
            <c:ext xmlns:c16="http://schemas.microsoft.com/office/drawing/2014/chart" uri="{C3380CC4-5D6E-409C-BE32-E72D297353CC}">
              <c16:uniqueId val="{0000001B-433F-4A4A-841C-08D90D153B54}"/>
            </c:ext>
          </c:extLst>
        </c:ser>
        <c:ser>
          <c:idx val="39"/>
          <c:order val="39"/>
          <c:tx>
            <c:strRef>
              <c:f>'Pivot Dog Breeds'!$AO$1:$AO$2</c:f>
              <c:strCache>
                <c:ptCount val="1"/>
                <c:pt idx="0">
                  <c:v>Border Collie</c:v>
                </c:pt>
              </c:strCache>
            </c:strRef>
          </c:tx>
          <c:spPr>
            <a:solidFill>
              <a:schemeClr val="accent4">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Breeds'!$AO$3:$AO$14</c:f>
              <c:numCache>
                <c:formatCode>General</c:formatCode>
                <c:ptCount val="11"/>
                <c:pt idx="4">
                  <c:v>107</c:v>
                </c:pt>
              </c:numCache>
            </c:numRef>
          </c:val>
          <c:extLst>
            <c:ext xmlns:c16="http://schemas.microsoft.com/office/drawing/2014/chart" uri="{C3380CC4-5D6E-409C-BE32-E72D297353CC}">
              <c16:uniqueId val="{0000001C-433F-4A4A-841C-08D90D153B54}"/>
            </c:ext>
          </c:extLst>
        </c:ser>
        <c:ser>
          <c:idx val="40"/>
          <c:order val="40"/>
          <c:tx>
            <c:strRef>
              <c:f>'Pivot Dog Breeds'!$AP$1:$AP$2</c:f>
              <c:strCache>
                <c:ptCount val="1"/>
                <c:pt idx="0">
                  <c:v>Border Terrier</c:v>
                </c:pt>
              </c:strCache>
            </c:strRef>
          </c:tx>
          <c:spPr>
            <a:solidFill>
              <a:schemeClr val="accent5">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Breeds'!$AP$3:$AP$14</c:f>
              <c:numCache>
                <c:formatCode>General</c:formatCode>
                <c:ptCount val="11"/>
                <c:pt idx="9">
                  <c:v>110</c:v>
                </c:pt>
              </c:numCache>
            </c:numRef>
          </c:val>
          <c:extLst>
            <c:ext xmlns:c16="http://schemas.microsoft.com/office/drawing/2014/chart" uri="{C3380CC4-5D6E-409C-BE32-E72D297353CC}">
              <c16:uniqueId val="{0000001D-433F-4A4A-841C-08D90D153B54}"/>
            </c:ext>
          </c:extLst>
        </c:ser>
        <c:ser>
          <c:idx val="41"/>
          <c:order val="41"/>
          <c:tx>
            <c:strRef>
              <c:f>'Pivot Dog Breeds'!$AQ$1:$AQ$2</c:f>
              <c:strCache>
                <c:ptCount val="1"/>
                <c:pt idx="0">
                  <c:v>Borzoi</c:v>
                </c:pt>
              </c:strCache>
            </c:strRef>
          </c:tx>
          <c:spPr>
            <a:solidFill>
              <a:schemeClr val="accent6">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Breeds'!$AQ$3:$AQ$14</c:f>
              <c:numCache>
                <c:formatCode>General</c:formatCode>
                <c:ptCount val="11"/>
                <c:pt idx="7">
                  <c:v>25</c:v>
                </c:pt>
              </c:numCache>
            </c:numRef>
          </c:val>
          <c:extLst>
            <c:ext xmlns:c16="http://schemas.microsoft.com/office/drawing/2014/chart" uri="{C3380CC4-5D6E-409C-BE32-E72D297353CC}">
              <c16:uniqueId val="{0000001E-433F-4A4A-841C-08D90D153B54}"/>
            </c:ext>
          </c:extLst>
        </c:ser>
        <c:ser>
          <c:idx val="42"/>
          <c:order val="42"/>
          <c:tx>
            <c:strRef>
              <c:f>'Pivot Dog Breeds'!$AR$1:$AR$2</c:f>
              <c:strCache>
                <c:ptCount val="1"/>
                <c:pt idx="0">
                  <c:v>Boston Terrier</c:v>
                </c:pt>
              </c:strCache>
            </c:strRef>
          </c:tx>
          <c:spPr>
            <a:solidFill>
              <a:schemeClr val="accent1">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Breeds'!$AR$3:$AR$14</c:f>
              <c:numCache>
                <c:formatCode>General</c:formatCode>
                <c:ptCount val="11"/>
                <c:pt idx="0">
                  <c:v>35</c:v>
                </c:pt>
              </c:numCache>
            </c:numRef>
          </c:val>
          <c:extLst>
            <c:ext xmlns:c16="http://schemas.microsoft.com/office/drawing/2014/chart" uri="{C3380CC4-5D6E-409C-BE32-E72D297353CC}">
              <c16:uniqueId val="{0000001F-433F-4A4A-841C-08D90D153B54}"/>
            </c:ext>
          </c:extLst>
        </c:ser>
        <c:ser>
          <c:idx val="43"/>
          <c:order val="43"/>
          <c:tx>
            <c:strRef>
              <c:f>'Pivot Dog Breeds'!$AS$1:$AS$2</c:f>
              <c:strCache>
                <c:ptCount val="1"/>
                <c:pt idx="0">
                  <c:v>Bouvier des Flanders</c:v>
                </c:pt>
              </c:strCache>
            </c:strRef>
          </c:tx>
          <c:spPr>
            <a:solidFill>
              <a:schemeClr val="accent2">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Breeds'!$AS$3:$AS$14</c:f>
              <c:numCache>
                <c:formatCode>General</c:formatCode>
                <c:ptCount val="11"/>
                <c:pt idx="4">
                  <c:v>15</c:v>
                </c:pt>
              </c:numCache>
            </c:numRef>
          </c:val>
          <c:extLst>
            <c:ext xmlns:c16="http://schemas.microsoft.com/office/drawing/2014/chart" uri="{C3380CC4-5D6E-409C-BE32-E72D297353CC}">
              <c16:uniqueId val="{00000020-433F-4A4A-841C-08D90D153B54}"/>
            </c:ext>
          </c:extLst>
        </c:ser>
        <c:ser>
          <c:idx val="44"/>
          <c:order val="44"/>
          <c:tx>
            <c:strRef>
              <c:f>'Pivot Dog Breeds'!$AT$1:$AT$2</c:f>
              <c:strCache>
                <c:ptCount val="1"/>
                <c:pt idx="0">
                  <c:v>Boxer</c:v>
                </c:pt>
              </c:strCache>
            </c:strRef>
          </c:tx>
          <c:spPr>
            <a:solidFill>
              <a:schemeClr val="accent3">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Breeds'!$AT$3:$AT$14</c:f>
              <c:numCache>
                <c:formatCode>General</c:formatCode>
                <c:ptCount val="11"/>
                <c:pt idx="1">
                  <c:v>5</c:v>
                </c:pt>
              </c:numCache>
            </c:numRef>
          </c:val>
          <c:extLst>
            <c:ext xmlns:c16="http://schemas.microsoft.com/office/drawing/2014/chart" uri="{C3380CC4-5D6E-409C-BE32-E72D297353CC}">
              <c16:uniqueId val="{00000021-433F-4A4A-841C-08D90D153B54}"/>
            </c:ext>
          </c:extLst>
        </c:ser>
        <c:ser>
          <c:idx val="45"/>
          <c:order val="45"/>
          <c:tx>
            <c:strRef>
              <c:f>'Pivot Dog Breeds'!$AU$1:$AU$2</c:f>
              <c:strCache>
                <c:ptCount val="1"/>
                <c:pt idx="0">
                  <c:v>Boykin Spaniel</c:v>
                </c:pt>
              </c:strCache>
            </c:strRef>
          </c:tx>
          <c:spPr>
            <a:solidFill>
              <a:schemeClr val="accent4">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Breeds'!$AU$3:$AU$14</c:f>
              <c:numCache>
                <c:formatCode>General</c:formatCode>
                <c:ptCount val="11"/>
                <c:pt idx="2">
                  <c:v>100</c:v>
                </c:pt>
              </c:numCache>
            </c:numRef>
          </c:val>
          <c:extLst>
            <c:ext xmlns:c16="http://schemas.microsoft.com/office/drawing/2014/chart" uri="{C3380CC4-5D6E-409C-BE32-E72D297353CC}">
              <c16:uniqueId val="{00000022-433F-4A4A-841C-08D90D153B54}"/>
            </c:ext>
          </c:extLst>
        </c:ser>
        <c:ser>
          <c:idx val="46"/>
          <c:order val="46"/>
          <c:tx>
            <c:strRef>
              <c:f>'Pivot Dog Breeds'!$AV$1:$AV$2</c:f>
              <c:strCache>
                <c:ptCount val="1"/>
                <c:pt idx="0">
                  <c:v>Briard</c:v>
                </c:pt>
              </c:strCache>
            </c:strRef>
          </c:tx>
          <c:spPr>
            <a:solidFill>
              <a:schemeClr val="accent5">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Breeds'!$AV$3:$AV$14</c:f>
              <c:numCache>
                <c:formatCode>General</c:formatCode>
                <c:ptCount val="11"/>
                <c:pt idx="2">
                  <c:v>107</c:v>
                </c:pt>
              </c:numCache>
            </c:numRef>
          </c:val>
          <c:extLst>
            <c:ext xmlns:c16="http://schemas.microsoft.com/office/drawing/2014/chart" uri="{C3380CC4-5D6E-409C-BE32-E72D297353CC}">
              <c16:uniqueId val="{00000023-433F-4A4A-841C-08D90D153B54}"/>
            </c:ext>
          </c:extLst>
        </c:ser>
        <c:ser>
          <c:idx val="47"/>
          <c:order val="47"/>
          <c:tx>
            <c:strRef>
              <c:f>'Pivot Dog Breeds'!$AW$1:$AW$2</c:f>
              <c:strCache>
                <c:ptCount val="1"/>
                <c:pt idx="0">
                  <c:v>Brittany Spaniel</c:v>
                </c:pt>
              </c:strCache>
            </c:strRef>
          </c:tx>
          <c:spPr>
            <a:solidFill>
              <a:schemeClr val="accent6">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Breeds'!$AW$3:$AW$14</c:f>
              <c:numCache>
                <c:formatCode>General</c:formatCode>
                <c:ptCount val="11"/>
                <c:pt idx="2">
                  <c:v>109</c:v>
                </c:pt>
              </c:numCache>
            </c:numRef>
          </c:val>
          <c:extLst>
            <c:ext xmlns:c16="http://schemas.microsoft.com/office/drawing/2014/chart" uri="{C3380CC4-5D6E-409C-BE32-E72D297353CC}">
              <c16:uniqueId val="{00000024-433F-4A4A-841C-08D90D153B54}"/>
            </c:ext>
          </c:extLst>
        </c:ser>
        <c:ser>
          <c:idx val="48"/>
          <c:order val="48"/>
          <c:tx>
            <c:strRef>
              <c:f>'Pivot Dog Breeds'!$AX$1:$AX$2</c:f>
              <c:strCache>
                <c:ptCount val="1"/>
                <c:pt idx="0">
                  <c:v>Brussels Griffon</c:v>
                </c:pt>
              </c:strCache>
            </c:strRef>
          </c:tx>
          <c:spPr>
            <a:solidFill>
              <a:schemeClr val="accent1">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Breeds'!$AX$3:$AX$14</c:f>
              <c:numCache>
                <c:formatCode>General</c:formatCode>
                <c:ptCount val="11"/>
                <c:pt idx="0">
                  <c:v>895</c:v>
                </c:pt>
              </c:numCache>
            </c:numRef>
          </c:val>
          <c:extLst>
            <c:ext xmlns:c16="http://schemas.microsoft.com/office/drawing/2014/chart" uri="{C3380CC4-5D6E-409C-BE32-E72D297353CC}">
              <c16:uniqueId val="{00000025-433F-4A4A-841C-08D90D153B54}"/>
            </c:ext>
          </c:extLst>
        </c:ser>
        <c:ser>
          <c:idx val="49"/>
          <c:order val="49"/>
          <c:tx>
            <c:strRef>
              <c:f>'Pivot Dog Breeds'!$AY$1:$AY$2</c:f>
              <c:strCache>
                <c:ptCount val="1"/>
                <c:pt idx="0">
                  <c:v>Bull Terrier</c:v>
                </c:pt>
              </c:strCache>
            </c:strRef>
          </c:tx>
          <c:spPr>
            <a:solidFill>
              <a:schemeClr val="accent2">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Breeds'!$AY$3:$AY$14</c:f>
              <c:numCache>
                <c:formatCode>General</c:formatCode>
                <c:ptCount val="11"/>
                <c:pt idx="9">
                  <c:v>576</c:v>
                </c:pt>
              </c:numCache>
            </c:numRef>
          </c:val>
          <c:extLst>
            <c:ext xmlns:c16="http://schemas.microsoft.com/office/drawing/2014/chart" uri="{C3380CC4-5D6E-409C-BE32-E72D297353CC}">
              <c16:uniqueId val="{00000026-433F-4A4A-841C-08D90D153B54}"/>
            </c:ext>
          </c:extLst>
        </c:ser>
        <c:ser>
          <c:idx val="50"/>
          <c:order val="50"/>
          <c:tx>
            <c:strRef>
              <c:f>'Pivot Dog Breeds'!$AZ$1:$AZ$2</c:f>
              <c:strCache>
                <c:ptCount val="1"/>
                <c:pt idx="0">
                  <c:v>Bullmastiff</c:v>
                </c:pt>
              </c:strCache>
            </c:strRef>
          </c:tx>
          <c:spPr>
            <a:solidFill>
              <a:schemeClr val="accent3">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Breeds'!$AZ$3:$AZ$14</c:f>
              <c:numCache>
                <c:formatCode>General</c:formatCode>
                <c:ptCount val="11"/>
                <c:pt idx="1">
                  <c:v>300</c:v>
                </c:pt>
              </c:numCache>
            </c:numRef>
          </c:val>
          <c:extLst>
            <c:ext xmlns:c16="http://schemas.microsoft.com/office/drawing/2014/chart" uri="{C3380CC4-5D6E-409C-BE32-E72D297353CC}">
              <c16:uniqueId val="{00000027-433F-4A4A-841C-08D90D153B54}"/>
            </c:ext>
          </c:extLst>
        </c:ser>
        <c:ser>
          <c:idx val="51"/>
          <c:order val="51"/>
          <c:tx>
            <c:strRef>
              <c:f>'Pivot Dog Breeds'!$BA$1:$BA$2</c:f>
              <c:strCache>
                <c:ptCount val="1"/>
                <c:pt idx="0">
                  <c:v>Cairn Terrier</c:v>
                </c:pt>
              </c:strCache>
            </c:strRef>
          </c:tx>
          <c:spPr>
            <a:solidFill>
              <a:schemeClr val="accent4">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Breeds'!$BA$3:$BA$14</c:f>
              <c:numCache>
                <c:formatCode>General</c:formatCode>
                <c:ptCount val="11"/>
                <c:pt idx="9">
                  <c:v>115</c:v>
                </c:pt>
              </c:numCache>
            </c:numRef>
          </c:val>
          <c:extLst>
            <c:ext xmlns:c16="http://schemas.microsoft.com/office/drawing/2014/chart" uri="{C3380CC4-5D6E-409C-BE32-E72D297353CC}">
              <c16:uniqueId val="{00000028-433F-4A4A-841C-08D90D153B54}"/>
            </c:ext>
          </c:extLst>
        </c:ser>
        <c:ser>
          <c:idx val="52"/>
          <c:order val="52"/>
          <c:tx>
            <c:strRef>
              <c:f>'Pivot Dog Breeds'!$BB$1:$BB$2</c:f>
              <c:strCache>
                <c:ptCount val="1"/>
                <c:pt idx="0">
                  <c:v>Canaan Dog</c:v>
                </c:pt>
              </c:strCache>
            </c:strRef>
          </c:tx>
          <c:spPr>
            <a:solidFill>
              <a:schemeClr val="accent5">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Breeds'!$BB$3:$BB$14</c:f>
              <c:numCache>
                <c:formatCode>General</c:formatCode>
                <c:ptCount val="11"/>
                <c:pt idx="7">
                  <c:v>110</c:v>
                </c:pt>
              </c:numCache>
            </c:numRef>
          </c:val>
          <c:extLst>
            <c:ext xmlns:c16="http://schemas.microsoft.com/office/drawing/2014/chart" uri="{C3380CC4-5D6E-409C-BE32-E72D297353CC}">
              <c16:uniqueId val="{00000029-433F-4A4A-841C-08D90D153B54}"/>
            </c:ext>
          </c:extLst>
        </c:ser>
        <c:ser>
          <c:idx val="53"/>
          <c:order val="53"/>
          <c:tx>
            <c:strRef>
              <c:f>'Pivot Dog Breeds'!$BC$1:$BC$2</c:f>
              <c:strCache>
                <c:ptCount val="1"/>
                <c:pt idx="0">
                  <c:v>Cane Corso Mastiff</c:v>
                </c:pt>
              </c:strCache>
            </c:strRef>
          </c:tx>
          <c:spPr>
            <a:solidFill>
              <a:schemeClr val="accent6">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Breeds'!$BC$3:$BC$14</c:f>
              <c:numCache>
                <c:formatCode>General</c:formatCode>
                <c:ptCount val="11"/>
                <c:pt idx="1">
                  <c:v>11</c:v>
                </c:pt>
              </c:numCache>
            </c:numRef>
          </c:val>
          <c:extLst>
            <c:ext xmlns:c16="http://schemas.microsoft.com/office/drawing/2014/chart" uri="{C3380CC4-5D6E-409C-BE32-E72D297353CC}">
              <c16:uniqueId val="{0000002A-433F-4A4A-841C-08D90D153B54}"/>
            </c:ext>
          </c:extLst>
        </c:ser>
        <c:ser>
          <c:idx val="54"/>
          <c:order val="54"/>
          <c:tx>
            <c:strRef>
              <c:f>'Pivot Dog Breeds'!$BD$1:$BD$2</c:f>
              <c:strCache>
                <c:ptCount val="1"/>
                <c:pt idx="0">
                  <c:v>Cardigan</c:v>
                </c:pt>
              </c:strCache>
            </c:strRef>
          </c:tx>
          <c:spPr>
            <a:solidFill>
              <a:schemeClr val="accent1"/>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Breeds'!$BD$3:$BD$14</c:f>
              <c:numCache>
                <c:formatCode>General</c:formatCode>
                <c:ptCount val="11"/>
                <c:pt idx="4">
                  <c:v>14</c:v>
                </c:pt>
              </c:numCache>
            </c:numRef>
          </c:val>
          <c:extLst>
            <c:ext xmlns:c16="http://schemas.microsoft.com/office/drawing/2014/chart" uri="{C3380CC4-5D6E-409C-BE32-E72D297353CC}">
              <c16:uniqueId val="{0000002B-433F-4A4A-841C-08D90D153B54}"/>
            </c:ext>
          </c:extLst>
        </c:ser>
        <c:ser>
          <c:idx val="55"/>
          <c:order val="55"/>
          <c:tx>
            <c:strRef>
              <c:f>'Pivot Dog Breeds'!$BE$1:$BE$2</c:f>
              <c:strCache>
                <c:ptCount val="1"/>
                <c:pt idx="0">
                  <c:v>Carolina Dog</c:v>
                </c:pt>
              </c:strCache>
            </c:strRef>
          </c:tx>
          <c:spPr>
            <a:solidFill>
              <a:schemeClr val="accent2"/>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Breeds'!$BE$3:$BE$14</c:f>
              <c:numCache>
                <c:formatCode>General</c:formatCode>
                <c:ptCount val="11"/>
                <c:pt idx="7">
                  <c:v>103</c:v>
                </c:pt>
              </c:numCache>
            </c:numRef>
          </c:val>
          <c:extLst>
            <c:ext xmlns:c16="http://schemas.microsoft.com/office/drawing/2014/chart" uri="{C3380CC4-5D6E-409C-BE32-E72D297353CC}">
              <c16:uniqueId val="{0000002C-433F-4A4A-841C-08D90D153B54}"/>
            </c:ext>
          </c:extLst>
        </c:ser>
        <c:ser>
          <c:idx val="56"/>
          <c:order val="56"/>
          <c:tx>
            <c:strRef>
              <c:f>'Pivot Dog Breeds'!$BF$1:$BF$2</c:f>
              <c:strCache>
                <c:ptCount val="1"/>
                <c:pt idx="0">
                  <c:v>Catahoula Leopard Dog</c:v>
                </c:pt>
              </c:strCache>
            </c:strRef>
          </c:tx>
          <c:spPr>
            <a:solidFill>
              <a:schemeClr val="accent3"/>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Breeds'!$BF$3:$BF$14</c:f>
              <c:numCache>
                <c:formatCode>General</c:formatCode>
                <c:ptCount val="11"/>
                <c:pt idx="4">
                  <c:v>178</c:v>
                </c:pt>
              </c:numCache>
            </c:numRef>
          </c:val>
          <c:extLst>
            <c:ext xmlns:c16="http://schemas.microsoft.com/office/drawing/2014/chart" uri="{C3380CC4-5D6E-409C-BE32-E72D297353CC}">
              <c16:uniqueId val="{0000002D-433F-4A4A-841C-08D90D153B54}"/>
            </c:ext>
          </c:extLst>
        </c:ser>
        <c:ser>
          <c:idx val="57"/>
          <c:order val="57"/>
          <c:tx>
            <c:strRef>
              <c:f>'Pivot Dog Breeds'!$BG$1:$BG$2</c:f>
              <c:strCache>
                <c:ptCount val="1"/>
                <c:pt idx="0">
                  <c:v>Cattle Dog</c:v>
                </c:pt>
              </c:strCache>
            </c:strRef>
          </c:tx>
          <c:spPr>
            <a:solidFill>
              <a:schemeClr val="accent4"/>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Breeds'!$BG$3:$BG$14</c:f>
              <c:numCache>
                <c:formatCode>General</c:formatCode>
                <c:ptCount val="11"/>
                <c:pt idx="4">
                  <c:v>209</c:v>
                </c:pt>
              </c:numCache>
            </c:numRef>
          </c:val>
          <c:extLst>
            <c:ext xmlns:c16="http://schemas.microsoft.com/office/drawing/2014/chart" uri="{C3380CC4-5D6E-409C-BE32-E72D297353CC}">
              <c16:uniqueId val="{0000002E-433F-4A4A-841C-08D90D153B54}"/>
            </c:ext>
          </c:extLst>
        </c:ser>
        <c:ser>
          <c:idx val="58"/>
          <c:order val="58"/>
          <c:tx>
            <c:strRef>
              <c:f>'Pivot Dog Breeds'!$BH$1:$BH$2</c:f>
              <c:strCache>
                <c:ptCount val="1"/>
                <c:pt idx="0">
                  <c:v>Caucasian Sheepdog (Caucasian Ovtcharka)</c:v>
                </c:pt>
              </c:strCache>
            </c:strRef>
          </c:tx>
          <c:spPr>
            <a:solidFill>
              <a:schemeClr val="accent5"/>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Breeds'!$BH$3:$BH$14</c:f>
              <c:numCache>
                <c:formatCode>General</c:formatCode>
                <c:ptCount val="11"/>
                <c:pt idx="1">
                  <c:v>315</c:v>
                </c:pt>
              </c:numCache>
            </c:numRef>
          </c:val>
          <c:extLst>
            <c:ext xmlns:c16="http://schemas.microsoft.com/office/drawing/2014/chart" uri="{C3380CC4-5D6E-409C-BE32-E72D297353CC}">
              <c16:uniqueId val="{0000002F-433F-4A4A-841C-08D90D153B54}"/>
            </c:ext>
          </c:extLst>
        </c:ser>
        <c:ser>
          <c:idx val="59"/>
          <c:order val="59"/>
          <c:tx>
            <c:strRef>
              <c:f>'Pivot Dog Breeds'!$BI$1:$BI$2</c:f>
              <c:strCache>
                <c:ptCount val="1"/>
                <c:pt idx="0">
                  <c:v>Cavalier King Charles Spaniel</c:v>
                </c:pt>
              </c:strCache>
            </c:strRef>
          </c:tx>
          <c:spPr>
            <a:solidFill>
              <a:schemeClr val="accent6"/>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Breeds'!$BI$3:$BI$14</c:f>
              <c:numCache>
                <c:formatCode>General</c:formatCode>
                <c:ptCount val="11"/>
                <c:pt idx="0">
                  <c:v>25</c:v>
                </c:pt>
              </c:numCache>
            </c:numRef>
          </c:val>
          <c:extLst>
            <c:ext xmlns:c16="http://schemas.microsoft.com/office/drawing/2014/chart" uri="{C3380CC4-5D6E-409C-BE32-E72D297353CC}">
              <c16:uniqueId val="{00000030-433F-4A4A-841C-08D90D153B54}"/>
            </c:ext>
          </c:extLst>
        </c:ser>
        <c:ser>
          <c:idx val="60"/>
          <c:order val="60"/>
          <c:tx>
            <c:strRef>
              <c:f>'Pivot Dog Breeds'!$BJ$1:$BJ$2</c:f>
              <c:strCache>
                <c:ptCount val="1"/>
                <c:pt idx="0">
                  <c:v>Chesapeake Bay Retriever</c:v>
                </c:pt>
              </c:strCache>
            </c:strRef>
          </c:tx>
          <c:spPr>
            <a:solidFill>
              <a:schemeClr val="accent1">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Breeds'!$BJ$3:$BJ$14</c:f>
              <c:numCache>
                <c:formatCode>General</c:formatCode>
                <c:ptCount val="11"/>
                <c:pt idx="2">
                  <c:v>89</c:v>
                </c:pt>
              </c:numCache>
            </c:numRef>
          </c:val>
          <c:extLst>
            <c:ext xmlns:c16="http://schemas.microsoft.com/office/drawing/2014/chart" uri="{C3380CC4-5D6E-409C-BE32-E72D297353CC}">
              <c16:uniqueId val="{00000031-433F-4A4A-841C-08D90D153B54}"/>
            </c:ext>
          </c:extLst>
        </c:ser>
        <c:ser>
          <c:idx val="61"/>
          <c:order val="61"/>
          <c:tx>
            <c:strRef>
              <c:f>'Pivot Dog Breeds'!$BK$1:$BK$2</c:f>
              <c:strCache>
                <c:ptCount val="1"/>
                <c:pt idx="0">
                  <c:v>Chihuahua</c:v>
                </c:pt>
              </c:strCache>
            </c:strRef>
          </c:tx>
          <c:spPr>
            <a:solidFill>
              <a:schemeClr val="accent2">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Breeds'!$BK$3:$BK$14</c:f>
              <c:numCache>
                <c:formatCode>General</c:formatCode>
                <c:ptCount val="11"/>
                <c:pt idx="0">
                  <c:v>72</c:v>
                </c:pt>
              </c:numCache>
            </c:numRef>
          </c:val>
          <c:extLst>
            <c:ext xmlns:c16="http://schemas.microsoft.com/office/drawing/2014/chart" uri="{C3380CC4-5D6E-409C-BE32-E72D297353CC}">
              <c16:uniqueId val="{00000032-433F-4A4A-841C-08D90D153B54}"/>
            </c:ext>
          </c:extLst>
        </c:ser>
        <c:ser>
          <c:idx val="62"/>
          <c:order val="62"/>
          <c:tx>
            <c:strRef>
              <c:f>'Pivot Dog Breeds'!$BL$1:$BL$2</c:f>
              <c:strCache>
                <c:ptCount val="1"/>
                <c:pt idx="0">
                  <c:v>Chinese Crested Dog</c:v>
                </c:pt>
              </c:strCache>
            </c:strRef>
          </c:tx>
          <c:spPr>
            <a:solidFill>
              <a:schemeClr val="accent3">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Breeds'!$BL$3:$BL$14</c:f>
              <c:numCache>
                <c:formatCode>General</c:formatCode>
                <c:ptCount val="11"/>
                <c:pt idx="0">
                  <c:v>81</c:v>
                </c:pt>
              </c:numCache>
            </c:numRef>
          </c:val>
          <c:extLst>
            <c:ext xmlns:c16="http://schemas.microsoft.com/office/drawing/2014/chart" uri="{C3380CC4-5D6E-409C-BE32-E72D297353CC}">
              <c16:uniqueId val="{00000033-433F-4A4A-841C-08D90D153B54}"/>
            </c:ext>
          </c:extLst>
        </c:ser>
        <c:ser>
          <c:idx val="63"/>
          <c:order val="63"/>
          <c:tx>
            <c:strRef>
              <c:f>'Pivot Dog Breeds'!$BM$1:$BM$2</c:f>
              <c:strCache>
                <c:ptCount val="1"/>
                <c:pt idx="0">
                  <c:v>Chinese Foo Dog</c:v>
                </c:pt>
              </c:strCache>
            </c:strRef>
          </c:tx>
          <c:spPr>
            <a:solidFill>
              <a:schemeClr val="accent4">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Breeds'!$BM$3:$BM$14</c:f>
              <c:numCache>
                <c:formatCode>General</c:formatCode>
                <c:ptCount val="11"/>
                <c:pt idx="5">
                  <c:v>64</c:v>
                </c:pt>
              </c:numCache>
            </c:numRef>
          </c:val>
          <c:extLst>
            <c:ext xmlns:c16="http://schemas.microsoft.com/office/drawing/2014/chart" uri="{C3380CC4-5D6E-409C-BE32-E72D297353CC}">
              <c16:uniqueId val="{00000034-433F-4A4A-841C-08D90D153B54}"/>
            </c:ext>
          </c:extLst>
        </c:ser>
        <c:ser>
          <c:idx val="64"/>
          <c:order val="64"/>
          <c:tx>
            <c:strRef>
              <c:f>'Pivot Dog Breeds'!$BN$1:$BN$2</c:f>
              <c:strCache>
                <c:ptCount val="1"/>
                <c:pt idx="0">
                  <c:v>Chinook</c:v>
                </c:pt>
              </c:strCache>
            </c:strRef>
          </c:tx>
          <c:spPr>
            <a:solidFill>
              <a:schemeClr val="accent5">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Breeds'!$BN$3:$BN$14</c:f>
              <c:numCache>
                <c:formatCode>General</c:formatCode>
                <c:ptCount val="11"/>
                <c:pt idx="5">
                  <c:v>210</c:v>
                </c:pt>
              </c:numCache>
            </c:numRef>
          </c:val>
          <c:extLst>
            <c:ext xmlns:c16="http://schemas.microsoft.com/office/drawing/2014/chart" uri="{C3380CC4-5D6E-409C-BE32-E72D297353CC}">
              <c16:uniqueId val="{00000035-433F-4A4A-841C-08D90D153B54}"/>
            </c:ext>
          </c:extLst>
        </c:ser>
        <c:ser>
          <c:idx val="65"/>
          <c:order val="65"/>
          <c:tx>
            <c:strRef>
              <c:f>'Pivot Dog Breeds'!$BO$1:$BO$2</c:f>
              <c:strCache>
                <c:ptCount val="1"/>
                <c:pt idx="0">
                  <c:v>Chocolate Labrador Retriever</c:v>
                </c:pt>
              </c:strCache>
            </c:strRef>
          </c:tx>
          <c:spPr>
            <a:solidFill>
              <a:schemeClr val="accent6">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Breeds'!$BO$3:$BO$14</c:f>
              <c:numCache>
                <c:formatCode>General</c:formatCode>
                <c:ptCount val="11"/>
                <c:pt idx="2">
                  <c:v>111</c:v>
                </c:pt>
              </c:numCache>
            </c:numRef>
          </c:val>
          <c:extLst>
            <c:ext xmlns:c16="http://schemas.microsoft.com/office/drawing/2014/chart" uri="{C3380CC4-5D6E-409C-BE32-E72D297353CC}">
              <c16:uniqueId val="{00000036-433F-4A4A-841C-08D90D153B54}"/>
            </c:ext>
          </c:extLst>
        </c:ser>
        <c:ser>
          <c:idx val="66"/>
          <c:order val="66"/>
          <c:tx>
            <c:strRef>
              <c:f>'Pivot Dog Breeds'!$BP$1:$BP$2</c:f>
              <c:strCache>
                <c:ptCount val="1"/>
                <c:pt idx="0">
                  <c:v>Chow Chow</c:v>
                </c:pt>
              </c:strCache>
            </c:strRef>
          </c:tx>
          <c:spPr>
            <a:solidFill>
              <a:schemeClr val="accent1">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Breeds'!$BP$3:$BP$14</c:f>
              <c:numCache>
                <c:formatCode>General</c:formatCode>
                <c:ptCount val="11"/>
                <c:pt idx="5">
                  <c:v>204</c:v>
                </c:pt>
              </c:numCache>
            </c:numRef>
          </c:val>
          <c:extLst>
            <c:ext xmlns:c16="http://schemas.microsoft.com/office/drawing/2014/chart" uri="{C3380CC4-5D6E-409C-BE32-E72D297353CC}">
              <c16:uniqueId val="{00000037-433F-4A4A-841C-08D90D153B54}"/>
            </c:ext>
          </c:extLst>
        </c:ser>
        <c:ser>
          <c:idx val="67"/>
          <c:order val="67"/>
          <c:tx>
            <c:strRef>
              <c:f>'Pivot Dog Breeds'!$BQ$1:$BQ$2</c:f>
              <c:strCache>
                <c:ptCount val="1"/>
                <c:pt idx="0">
                  <c:v>Cirneco dell'Etna</c:v>
                </c:pt>
              </c:strCache>
            </c:strRef>
          </c:tx>
          <c:spPr>
            <a:solidFill>
              <a:schemeClr val="accent2">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Breeds'!$BQ$3:$BQ$14</c:f>
              <c:numCache>
                <c:formatCode>General</c:formatCode>
                <c:ptCount val="11"/>
                <c:pt idx="7">
                  <c:v>35</c:v>
                </c:pt>
              </c:numCache>
            </c:numRef>
          </c:val>
          <c:extLst>
            <c:ext xmlns:c16="http://schemas.microsoft.com/office/drawing/2014/chart" uri="{C3380CC4-5D6E-409C-BE32-E72D297353CC}">
              <c16:uniqueId val="{00000038-433F-4A4A-841C-08D90D153B54}"/>
            </c:ext>
          </c:extLst>
        </c:ser>
        <c:ser>
          <c:idx val="68"/>
          <c:order val="68"/>
          <c:tx>
            <c:strRef>
              <c:f>'Pivot Dog Breeds'!$BR$1:$BR$2</c:f>
              <c:strCache>
                <c:ptCount val="1"/>
                <c:pt idx="0">
                  <c:v>Clumber Spaniel</c:v>
                </c:pt>
              </c:strCache>
            </c:strRef>
          </c:tx>
          <c:spPr>
            <a:solidFill>
              <a:schemeClr val="accent3">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Breeds'!$BR$3:$BR$14</c:f>
              <c:numCache>
                <c:formatCode>General</c:formatCode>
                <c:ptCount val="11"/>
                <c:pt idx="2">
                  <c:v>11</c:v>
                </c:pt>
              </c:numCache>
            </c:numRef>
          </c:val>
          <c:extLst>
            <c:ext xmlns:c16="http://schemas.microsoft.com/office/drawing/2014/chart" uri="{C3380CC4-5D6E-409C-BE32-E72D297353CC}">
              <c16:uniqueId val="{00000039-433F-4A4A-841C-08D90D153B54}"/>
            </c:ext>
          </c:extLst>
        </c:ser>
        <c:ser>
          <c:idx val="69"/>
          <c:order val="69"/>
          <c:tx>
            <c:strRef>
              <c:f>'Pivot Dog Breeds'!$BS$1:$BS$2</c:f>
              <c:strCache>
                <c:ptCount val="1"/>
                <c:pt idx="0">
                  <c:v>Cockapoo</c:v>
                </c:pt>
              </c:strCache>
            </c:strRef>
          </c:tx>
          <c:spPr>
            <a:solidFill>
              <a:schemeClr val="accent4">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Breeds'!$BS$3:$BS$14</c:f>
              <c:numCache>
                <c:formatCode>General</c:formatCode>
                <c:ptCount val="11"/>
                <c:pt idx="2">
                  <c:v>115</c:v>
                </c:pt>
              </c:numCache>
            </c:numRef>
          </c:val>
          <c:extLst>
            <c:ext xmlns:c16="http://schemas.microsoft.com/office/drawing/2014/chart" uri="{C3380CC4-5D6E-409C-BE32-E72D297353CC}">
              <c16:uniqueId val="{0000003A-433F-4A4A-841C-08D90D153B54}"/>
            </c:ext>
          </c:extLst>
        </c:ser>
        <c:ser>
          <c:idx val="70"/>
          <c:order val="70"/>
          <c:tx>
            <c:strRef>
              <c:f>'Pivot Dog Breeds'!$BT$1:$BT$2</c:f>
              <c:strCache>
                <c:ptCount val="1"/>
                <c:pt idx="0">
                  <c:v>Cocker Spaniel</c:v>
                </c:pt>
              </c:strCache>
            </c:strRef>
          </c:tx>
          <c:spPr>
            <a:solidFill>
              <a:schemeClr val="accent5">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Breeds'!$BT$3:$BT$14</c:f>
              <c:numCache>
                <c:formatCode>General</c:formatCode>
                <c:ptCount val="11"/>
                <c:pt idx="2">
                  <c:v>203</c:v>
                </c:pt>
              </c:numCache>
            </c:numRef>
          </c:val>
          <c:extLst>
            <c:ext xmlns:c16="http://schemas.microsoft.com/office/drawing/2014/chart" uri="{C3380CC4-5D6E-409C-BE32-E72D297353CC}">
              <c16:uniqueId val="{0000003B-433F-4A4A-841C-08D90D153B54}"/>
            </c:ext>
          </c:extLst>
        </c:ser>
        <c:ser>
          <c:idx val="71"/>
          <c:order val="71"/>
          <c:tx>
            <c:strRef>
              <c:f>'Pivot Dog Breeds'!$BU$1:$BU$2</c:f>
              <c:strCache>
                <c:ptCount val="1"/>
                <c:pt idx="0">
                  <c:v>Collie</c:v>
                </c:pt>
              </c:strCache>
            </c:strRef>
          </c:tx>
          <c:spPr>
            <a:solidFill>
              <a:schemeClr val="accent6">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Breeds'!$BU$3:$BU$14</c:f>
              <c:numCache>
                <c:formatCode>General</c:formatCode>
                <c:ptCount val="11"/>
                <c:pt idx="4">
                  <c:v>45</c:v>
                </c:pt>
              </c:numCache>
            </c:numRef>
          </c:val>
          <c:extLst>
            <c:ext xmlns:c16="http://schemas.microsoft.com/office/drawing/2014/chart" uri="{C3380CC4-5D6E-409C-BE32-E72D297353CC}">
              <c16:uniqueId val="{0000003C-433F-4A4A-841C-08D90D153B54}"/>
            </c:ext>
          </c:extLst>
        </c:ser>
        <c:ser>
          <c:idx val="72"/>
          <c:order val="72"/>
          <c:tx>
            <c:strRef>
              <c:f>'Pivot Dog Breeds'!$BV$1:$BV$2</c:f>
              <c:strCache>
                <c:ptCount val="1"/>
                <c:pt idx="0">
                  <c:v>Coonhound</c:v>
                </c:pt>
              </c:strCache>
            </c:strRef>
          </c:tx>
          <c:spPr>
            <a:solidFill>
              <a:schemeClr val="accent1">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Breeds'!$BV$3:$BV$14</c:f>
              <c:numCache>
                <c:formatCode>General</c:formatCode>
                <c:ptCount val="11"/>
                <c:pt idx="6">
                  <c:v>59</c:v>
                </c:pt>
              </c:numCache>
            </c:numRef>
          </c:val>
          <c:extLst>
            <c:ext xmlns:c16="http://schemas.microsoft.com/office/drawing/2014/chart" uri="{C3380CC4-5D6E-409C-BE32-E72D297353CC}">
              <c16:uniqueId val="{0000003D-433F-4A4A-841C-08D90D153B54}"/>
            </c:ext>
          </c:extLst>
        </c:ser>
        <c:ser>
          <c:idx val="73"/>
          <c:order val="73"/>
          <c:tx>
            <c:strRef>
              <c:f>'Pivot Dog Breeds'!$BW$1:$BW$2</c:f>
              <c:strCache>
                <c:ptCount val="1"/>
                <c:pt idx="0">
                  <c:v>Corgi</c:v>
                </c:pt>
              </c:strCache>
            </c:strRef>
          </c:tx>
          <c:spPr>
            <a:solidFill>
              <a:schemeClr val="accent2">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Breeds'!$BW$3:$BW$14</c:f>
              <c:numCache>
                <c:formatCode>General</c:formatCode>
                <c:ptCount val="11"/>
                <c:pt idx="4">
                  <c:v>55</c:v>
                </c:pt>
              </c:numCache>
            </c:numRef>
          </c:val>
          <c:extLst>
            <c:ext xmlns:c16="http://schemas.microsoft.com/office/drawing/2014/chart" uri="{C3380CC4-5D6E-409C-BE32-E72D297353CC}">
              <c16:uniqueId val="{0000003E-433F-4A4A-841C-08D90D153B54}"/>
            </c:ext>
          </c:extLst>
        </c:ser>
        <c:ser>
          <c:idx val="74"/>
          <c:order val="74"/>
          <c:tx>
            <c:strRef>
              <c:f>'Pivot Dog Breeds'!$BX$1:$BX$2</c:f>
              <c:strCache>
                <c:ptCount val="1"/>
                <c:pt idx="0">
                  <c:v>Coton de Tulear</c:v>
                </c:pt>
              </c:strCache>
            </c:strRef>
          </c:tx>
          <c:spPr>
            <a:solidFill>
              <a:schemeClr val="accent3">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Breeds'!$BX$3:$BX$14</c:f>
              <c:numCache>
                <c:formatCode>General</c:formatCode>
                <c:ptCount val="11"/>
                <c:pt idx="0">
                  <c:v>23</c:v>
                </c:pt>
              </c:numCache>
            </c:numRef>
          </c:val>
          <c:extLst>
            <c:ext xmlns:c16="http://schemas.microsoft.com/office/drawing/2014/chart" uri="{C3380CC4-5D6E-409C-BE32-E72D297353CC}">
              <c16:uniqueId val="{0000003F-433F-4A4A-841C-08D90D153B54}"/>
            </c:ext>
          </c:extLst>
        </c:ser>
        <c:ser>
          <c:idx val="75"/>
          <c:order val="75"/>
          <c:tx>
            <c:strRef>
              <c:f>'Pivot Dog Breeds'!$BY$1:$BY$2</c:f>
              <c:strCache>
                <c:ptCount val="1"/>
                <c:pt idx="0">
                  <c:v>Curly-Coated Retriever</c:v>
                </c:pt>
              </c:strCache>
            </c:strRef>
          </c:tx>
          <c:spPr>
            <a:solidFill>
              <a:schemeClr val="accent4">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Breeds'!$BY$3:$BY$14</c:f>
              <c:numCache>
                <c:formatCode>General</c:formatCode>
                <c:ptCount val="11"/>
                <c:pt idx="2">
                  <c:v>45</c:v>
                </c:pt>
              </c:numCache>
            </c:numRef>
          </c:val>
          <c:extLst>
            <c:ext xmlns:c16="http://schemas.microsoft.com/office/drawing/2014/chart" uri="{C3380CC4-5D6E-409C-BE32-E72D297353CC}">
              <c16:uniqueId val="{00000040-433F-4A4A-841C-08D90D153B54}"/>
            </c:ext>
          </c:extLst>
        </c:ser>
        <c:ser>
          <c:idx val="76"/>
          <c:order val="76"/>
          <c:tx>
            <c:strRef>
              <c:f>'Pivot Dog Breeds'!$BZ$1:$BZ$2</c:f>
              <c:strCache>
                <c:ptCount val="1"/>
                <c:pt idx="0">
                  <c:v>Dachshund</c:v>
                </c:pt>
              </c:strCache>
            </c:strRef>
          </c:tx>
          <c:spPr>
            <a:solidFill>
              <a:schemeClr val="accent5">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Breeds'!$BZ$3:$BZ$14</c:f>
              <c:numCache>
                <c:formatCode>General</c:formatCode>
                <c:ptCount val="11"/>
                <c:pt idx="6">
                  <c:v>101</c:v>
                </c:pt>
              </c:numCache>
            </c:numRef>
          </c:val>
          <c:extLst>
            <c:ext xmlns:c16="http://schemas.microsoft.com/office/drawing/2014/chart" uri="{C3380CC4-5D6E-409C-BE32-E72D297353CC}">
              <c16:uniqueId val="{00000041-433F-4A4A-841C-08D90D153B54}"/>
            </c:ext>
          </c:extLst>
        </c:ser>
        <c:ser>
          <c:idx val="77"/>
          <c:order val="77"/>
          <c:tx>
            <c:strRef>
              <c:f>'Pivot Dog Breeds'!$CA$1:$CA$2</c:f>
              <c:strCache>
                <c:ptCount val="1"/>
                <c:pt idx="0">
                  <c:v>Dalmatian</c:v>
                </c:pt>
              </c:strCache>
            </c:strRef>
          </c:tx>
          <c:spPr>
            <a:solidFill>
              <a:schemeClr val="accent6">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Breeds'!$CA$3:$CA$14</c:f>
              <c:numCache>
                <c:formatCode>General</c:formatCode>
                <c:ptCount val="11"/>
                <c:pt idx="0">
                  <c:v>115</c:v>
                </c:pt>
              </c:numCache>
            </c:numRef>
          </c:val>
          <c:extLst>
            <c:ext xmlns:c16="http://schemas.microsoft.com/office/drawing/2014/chart" uri="{C3380CC4-5D6E-409C-BE32-E72D297353CC}">
              <c16:uniqueId val="{00000042-433F-4A4A-841C-08D90D153B54}"/>
            </c:ext>
          </c:extLst>
        </c:ser>
        <c:ser>
          <c:idx val="78"/>
          <c:order val="78"/>
          <c:tx>
            <c:strRef>
              <c:f>'Pivot Dog Breeds'!$CB$1:$CB$2</c:f>
              <c:strCache>
                <c:ptCount val="1"/>
                <c:pt idx="0">
                  <c:v>Dandi Dinmont Terrier</c:v>
                </c:pt>
              </c:strCache>
            </c:strRef>
          </c:tx>
          <c:spPr>
            <a:solidFill>
              <a:schemeClr val="accent1">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Breeds'!$CB$3:$CB$14</c:f>
              <c:numCache>
                <c:formatCode>General</c:formatCode>
                <c:ptCount val="11"/>
                <c:pt idx="9">
                  <c:v>309</c:v>
                </c:pt>
              </c:numCache>
            </c:numRef>
          </c:val>
          <c:extLst>
            <c:ext xmlns:c16="http://schemas.microsoft.com/office/drawing/2014/chart" uri="{C3380CC4-5D6E-409C-BE32-E72D297353CC}">
              <c16:uniqueId val="{00000043-433F-4A4A-841C-08D90D153B54}"/>
            </c:ext>
          </c:extLst>
        </c:ser>
        <c:ser>
          <c:idx val="79"/>
          <c:order val="79"/>
          <c:tx>
            <c:strRef>
              <c:f>'Pivot Dog Breeds'!$CC$1:$CC$2</c:f>
              <c:strCache>
                <c:ptCount val="1"/>
                <c:pt idx="0">
                  <c:v>Dhole</c:v>
                </c:pt>
              </c:strCache>
            </c:strRef>
          </c:tx>
          <c:spPr>
            <a:solidFill>
              <a:schemeClr val="accent2">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Breeds'!$CC$3:$CC$14</c:f>
              <c:numCache>
                <c:formatCode>General</c:formatCode>
                <c:ptCount val="11"/>
                <c:pt idx="10">
                  <c:v>250</c:v>
                </c:pt>
              </c:numCache>
            </c:numRef>
          </c:val>
          <c:extLst>
            <c:ext xmlns:c16="http://schemas.microsoft.com/office/drawing/2014/chart" uri="{C3380CC4-5D6E-409C-BE32-E72D297353CC}">
              <c16:uniqueId val="{00000044-433F-4A4A-841C-08D90D153B54}"/>
            </c:ext>
          </c:extLst>
        </c:ser>
        <c:ser>
          <c:idx val="80"/>
          <c:order val="80"/>
          <c:tx>
            <c:strRef>
              <c:f>'Pivot Dog Breeds'!$CD$1:$CD$2</c:f>
              <c:strCache>
                <c:ptCount val="1"/>
                <c:pt idx="0">
                  <c:v>Dingo</c:v>
                </c:pt>
              </c:strCache>
            </c:strRef>
          </c:tx>
          <c:spPr>
            <a:solidFill>
              <a:schemeClr val="accent3">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Breeds'!$CD$3:$CD$14</c:f>
              <c:numCache>
                <c:formatCode>General</c:formatCode>
                <c:ptCount val="11"/>
                <c:pt idx="10">
                  <c:v>301</c:v>
                </c:pt>
              </c:numCache>
            </c:numRef>
          </c:val>
          <c:extLst>
            <c:ext xmlns:c16="http://schemas.microsoft.com/office/drawing/2014/chart" uri="{C3380CC4-5D6E-409C-BE32-E72D297353CC}">
              <c16:uniqueId val="{00000045-433F-4A4A-841C-08D90D153B54}"/>
            </c:ext>
          </c:extLst>
        </c:ser>
        <c:ser>
          <c:idx val="81"/>
          <c:order val="81"/>
          <c:tx>
            <c:strRef>
              <c:f>'Pivot Dog Breeds'!$CE$1:$CE$2</c:f>
              <c:strCache>
                <c:ptCount val="1"/>
                <c:pt idx="0">
                  <c:v>Doberman Pinscher</c:v>
                </c:pt>
              </c:strCache>
            </c:strRef>
          </c:tx>
          <c:spPr>
            <a:solidFill>
              <a:schemeClr val="accent4">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Breeds'!$CE$3:$CE$14</c:f>
              <c:numCache>
                <c:formatCode>General</c:formatCode>
                <c:ptCount val="11"/>
                <c:pt idx="1">
                  <c:v>256</c:v>
                </c:pt>
              </c:numCache>
            </c:numRef>
          </c:val>
          <c:extLst>
            <c:ext xmlns:c16="http://schemas.microsoft.com/office/drawing/2014/chart" uri="{C3380CC4-5D6E-409C-BE32-E72D297353CC}">
              <c16:uniqueId val="{00000046-433F-4A4A-841C-08D90D153B54}"/>
            </c:ext>
          </c:extLst>
        </c:ser>
        <c:ser>
          <c:idx val="82"/>
          <c:order val="82"/>
          <c:tx>
            <c:strRef>
              <c:f>'Pivot Dog Breeds'!$CF$1:$CF$2</c:f>
              <c:strCache>
                <c:ptCount val="1"/>
                <c:pt idx="0">
                  <c:v>Dogo Argentino</c:v>
                </c:pt>
              </c:strCache>
            </c:strRef>
          </c:tx>
          <c:spPr>
            <a:solidFill>
              <a:schemeClr val="accent5">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Breeds'!$CF$3:$CF$14</c:f>
              <c:numCache>
                <c:formatCode>General</c:formatCode>
                <c:ptCount val="11"/>
                <c:pt idx="1">
                  <c:v>22</c:v>
                </c:pt>
              </c:numCache>
            </c:numRef>
          </c:val>
          <c:extLst>
            <c:ext xmlns:c16="http://schemas.microsoft.com/office/drawing/2014/chart" uri="{C3380CC4-5D6E-409C-BE32-E72D297353CC}">
              <c16:uniqueId val="{00000047-433F-4A4A-841C-08D90D153B54}"/>
            </c:ext>
          </c:extLst>
        </c:ser>
        <c:ser>
          <c:idx val="83"/>
          <c:order val="83"/>
          <c:tx>
            <c:strRef>
              <c:f>'Pivot Dog Breeds'!$CG$1:$CG$2</c:f>
              <c:strCache>
                <c:ptCount val="1"/>
                <c:pt idx="0">
                  <c:v>Dogue de Bordeaux</c:v>
                </c:pt>
              </c:strCache>
            </c:strRef>
          </c:tx>
          <c:spPr>
            <a:solidFill>
              <a:schemeClr val="accent6">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Breeds'!$CG$3:$CG$14</c:f>
              <c:numCache>
                <c:formatCode>General</c:formatCode>
                <c:ptCount val="11"/>
                <c:pt idx="1">
                  <c:v>21</c:v>
                </c:pt>
              </c:numCache>
            </c:numRef>
          </c:val>
          <c:extLst>
            <c:ext xmlns:c16="http://schemas.microsoft.com/office/drawing/2014/chart" uri="{C3380CC4-5D6E-409C-BE32-E72D297353CC}">
              <c16:uniqueId val="{00000048-433F-4A4A-841C-08D90D153B54}"/>
            </c:ext>
          </c:extLst>
        </c:ser>
        <c:ser>
          <c:idx val="84"/>
          <c:order val="84"/>
          <c:tx>
            <c:strRef>
              <c:f>'Pivot Dog Breeds'!$CH$1:$CH$2</c:f>
              <c:strCache>
                <c:ptCount val="1"/>
                <c:pt idx="0">
                  <c:v>Dutch Shepherd</c:v>
                </c:pt>
              </c:strCache>
            </c:strRef>
          </c:tx>
          <c:spPr>
            <a:solidFill>
              <a:schemeClr val="accent1">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Breeds'!$CH$3:$CH$14</c:f>
              <c:numCache>
                <c:formatCode>General</c:formatCode>
                <c:ptCount val="11"/>
                <c:pt idx="4">
                  <c:v>14</c:v>
                </c:pt>
              </c:numCache>
            </c:numRef>
          </c:val>
          <c:extLst>
            <c:ext xmlns:c16="http://schemas.microsoft.com/office/drawing/2014/chart" uri="{C3380CC4-5D6E-409C-BE32-E72D297353CC}">
              <c16:uniqueId val="{00000049-433F-4A4A-841C-08D90D153B54}"/>
            </c:ext>
          </c:extLst>
        </c:ser>
        <c:ser>
          <c:idx val="85"/>
          <c:order val="85"/>
          <c:tx>
            <c:strRef>
              <c:f>'Pivot Dog Breeds'!$CI$1:$CI$2</c:f>
              <c:strCache>
                <c:ptCount val="1"/>
                <c:pt idx="0">
                  <c:v>English Bulldog</c:v>
                </c:pt>
              </c:strCache>
            </c:strRef>
          </c:tx>
          <c:spPr>
            <a:solidFill>
              <a:schemeClr val="accent2">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Breeds'!$CI$3:$CI$14</c:f>
              <c:numCache>
                <c:formatCode>General</c:formatCode>
                <c:ptCount val="11"/>
                <c:pt idx="0">
                  <c:v>145</c:v>
                </c:pt>
              </c:numCache>
            </c:numRef>
          </c:val>
          <c:extLst>
            <c:ext xmlns:c16="http://schemas.microsoft.com/office/drawing/2014/chart" uri="{C3380CC4-5D6E-409C-BE32-E72D297353CC}">
              <c16:uniqueId val="{0000004A-433F-4A4A-841C-08D90D153B54}"/>
            </c:ext>
          </c:extLst>
        </c:ser>
        <c:ser>
          <c:idx val="86"/>
          <c:order val="86"/>
          <c:tx>
            <c:strRef>
              <c:f>'Pivot Dog Breeds'!$CJ$1:$CJ$2</c:f>
              <c:strCache>
                <c:ptCount val="1"/>
                <c:pt idx="0">
                  <c:v>English Cocker Spaniel</c:v>
                </c:pt>
              </c:strCache>
            </c:strRef>
          </c:tx>
          <c:spPr>
            <a:solidFill>
              <a:schemeClr val="accent3">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Breeds'!$CJ$3:$CJ$14</c:f>
              <c:numCache>
                <c:formatCode>General</c:formatCode>
                <c:ptCount val="11"/>
                <c:pt idx="2">
                  <c:v>76</c:v>
                </c:pt>
              </c:numCache>
            </c:numRef>
          </c:val>
          <c:extLst>
            <c:ext xmlns:c16="http://schemas.microsoft.com/office/drawing/2014/chart" uri="{C3380CC4-5D6E-409C-BE32-E72D297353CC}">
              <c16:uniqueId val="{0000004B-433F-4A4A-841C-08D90D153B54}"/>
            </c:ext>
          </c:extLst>
        </c:ser>
        <c:ser>
          <c:idx val="87"/>
          <c:order val="87"/>
          <c:tx>
            <c:strRef>
              <c:f>'Pivot Dog Breeds'!$CK$1:$CK$2</c:f>
              <c:strCache>
                <c:ptCount val="1"/>
                <c:pt idx="0">
                  <c:v>English Coonhound</c:v>
                </c:pt>
              </c:strCache>
            </c:strRef>
          </c:tx>
          <c:spPr>
            <a:solidFill>
              <a:schemeClr val="accent4">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Breeds'!$CK$3:$CK$14</c:f>
              <c:numCache>
                <c:formatCode>General</c:formatCode>
                <c:ptCount val="11"/>
                <c:pt idx="6">
                  <c:v>54</c:v>
                </c:pt>
              </c:numCache>
            </c:numRef>
          </c:val>
          <c:extLst>
            <c:ext xmlns:c16="http://schemas.microsoft.com/office/drawing/2014/chart" uri="{C3380CC4-5D6E-409C-BE32-E72D297353CC}">
              <c16:uniqueId val="{0000004C-433F-4A4A-841C-08D90D153B54}"/>
            </c:ext>
          </c:extLst>
        </c:ser>
        <c:ser>
          <c:idx val="88"/>
          <c:order val="88"/>
          <c:tx>
            <c:strRef>
              <c:f>'Pivot Dog Breeds'!$CL$1:$CL$2</c:f>
              <c:strCache>
                <c:ptCount val="1"/>
                <c:pt idx="0">
                  <c:v>English Pointer</c:v>
                </c:pt>
              </c:strCache>
            </c:strRef>
          </c:tx>
          <c:spPr>
            <a:solidFill>
              <a:schemeClr val="accent5">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Breeds'!$CL$3:$CL$14</c:f>
              <c:numCache>
                <c:formatCode>General</c:formatCode>
                <c:ptCount val="11"/>
                <c:pt idx="2">
                  <c:v>153</c:v>
                </c:pt>
              </c:numCache>
            </c:numRef>
          </c:val>
          <c:extLst>
            <c:ext xmlns:c16="http://schemas.microsoft.com/office/drawing/2014/chart" uri="{C3380CC4-5D6E-409C-BE32-E72D297353CC}">
              <c16:uniqueId val="{0000004D-433F-4A4A-841C-08D90D153B54}"/>
            </c:ext>
          </c:extLst>
        </c:ser>
        <c:ser>
          <c:idx val="89"/>
          <c:order val="89"/>
          <c:tx>
            <c:strRef>
              <c:f>'Pivot Dog Breeds'!$CM$1:$CM$2</c:f>
              <c:strCache>
                <c:ptCount val="1"/>
                <c:pt idx="0">
                  <c:v>English Setter</c:v>
                </c:pt>
              </c:strCache>
            </c:strRef>
          </c:tx>
          <c:spPr>
            <a:solidFill>
              <a:schemeClr val="accent6">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Breeds'!$CM$3:$CM$14</c:f>
              <c:numCache>
                <c:formatCode>General</c:formatCode>
                <c:ptCount val="11"/>
                <c:pt idx="2">
                  <c:v>25</c:v>
                </c:pt>
              </c:numCache>
            </c:numRef>
          </c:val>
          <c:extLst>
            <c:ext xmlns:c16="http://schemas.microsoft.com/office/drawing/2014/chart" uri="{C3380CC4-5D6E-409C-BE32-E72D297353CC}">
              <c16:uniqueId val="{0000004E-433F-4A4A-841C-08D90D153B54}"/>
            </c:ext>
          </c:extLst>
        </c:ser>
        <c:ser>
          <c:idx val="90"/>
          <c:order val="90"/>
          <c:tx>
            <c:strRef>
              <c:f>'Pivot Dog Breeds'!$CN$1:$CN$2</c:f>
              <c:strCache>
                <c:ptCount val="1"/>
                <c:pt idx="0">
                  <c:v>English Shepherd</c:v>
                </c:pt>
              </c:strCache>
            </c:strRef>
          </c:tx>
          <c:spPr>
            <a:solidFill>
              <a:schemeClr val="accent1">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Breeds'!$CN$3:$CN$14</c:f>
              <c:numCache>
                <c:formatCode>General</c:formatCode>
                <c:ptCount val="11"/>
                <c:pt idx="4">
                  <c:v>96</c:v>
                </c:pt>
              </c:numCache>
            </c:numRef>
          </c:val>
          <c:extLst>
            <c:ext xmlns:c16="http://schemas.microsoft.com/office/drawing/2014/chart" uri="{C3380CC4-5D6E-409C-BE32-E72D297353CC}">
              <c16:uniqueId val="{0000004F-433F-4A4A-841C-08D90D153B54}"/>
            </c:ext>
          </c:extLst>
        </c:ser>
        <c:ser>
          <c:idx val="91"/>
          <c:order val="91"/>
          <c:tx>
            <c:strRef>
              <c:f>'Pivot Dog Breeds'!$CO$1:$CO$2</c:f>
              <c:strCache>
                <c:ptCount val="1"/>
                <c:pt idx="0">
                  <c:v>English Springer Spaniel</c:v>
                </c:pt>
              </c:strCache>
            </c:strRef>
          </c:tx>
          <c:spPr>
            <a:solidFill>
              <a:schemeClr val="accent2">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Breeds'!$CO$3:$CO$14</c:f>
              <c:numCache>
                <c:formatCode>General</c:formatCode>
                <c:ptCount val="11"/>
                <c:pt idx="2">
                  <c:v>77</c:v>
                </c:pt>
              </c:numCache>
            </c:numRef>
          </c:val>
          <c:extLst>
            <c:ext xmlns:c16="http://schemas.microsoft.com/office/drawing/2014/chart" uri="{C3380CC4-5D6E-409C-BE32-E72D297353CC}">
              <c16:uniqueId val="{00000050-433F-4A4A-841C-08D90D153B54}"/>
            </c:ext>
          </c:extLst>
        </c:ser>
        <c:ser>
          <c:idx val="92"/>
          <c:order val="92"/>
          <c:tx>
            <c:strRef>
              <c:f>'Pivot Dog Breeds'!$CP$1:$CP$2</c:f>
              <c:strCache>
                <c:ptCount val="1"/>
                <c:pt idx="0">
                  <c:v>English Toy Spaniel</c:v>
                </c:pt>
              </c:strCache>
            </c:strRef>
          </c:tx>
          <c:spPr>
            <a:solidFill>
              <a:schemeClr val="accent3">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Breeds'!$CP$3:$CP$14</c:f>
              <c:numCache>
                <c:formatCode>General</c:formatCode>
                <c:ptCount val="11"/>
                <c:pt idx="0">
                  <c:v>63</c:v>
                </c:pt>
              </c:numCache>
            </c:numRef>
          </c:val>
          <c:extLst>
            <c:ext xmlns:c16="http://schemas.microsoft.com/office/drawing/2014/chart" uri="{C3380CC4-5D6E-409C-BE32-E72D297353CC}">
              <c16:uniqueId val="{00000051-433F-4A4A-841C-08D90D153B54}"/>
            </c:ext>
          </c:extLst>
        </c:ser>
        <c:ser>
          <c:idx val="93"/>
          <c:order val="93"/>
          <c:tx>
            <c:strRef>
              <c:f>'Pivot Dog Breeds'!$CQ$1:$CQ$2</c:f>
              <c:strCache>
                <c:ptCount val="1"/>
                <c:pt idx="0">
                  <c:v>Entlebucher</c:v>
                </c:pt>
              </c:strCache>
            </c:strRef>
          </c:tx>
          <c:spPr>
            <a:solidFill>
              <a:schemeClr val="accent4">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Breeds'!$CQ$3:$CQ$14</c:f>
              <c:numCache>
                <c:formatCode>General</c:formatCode>
                <c:ptCount val="11"/>
                <c:pt idx="1">
                  <c:v>95</c:v>
                </c:pt>
              </c:numCache>
            </c:numRef>
          </c:val>
          <c:extLst>
            <c:ext xmlns:c16="http://schemas.microsoft.com/office/drawing/2014/chart" uri="{C3380CC4-5D6E-409C-BE32-E72D297353CC}">
              <c16:uniqueId val="{00000052-433F-4A4A-841C-08D90D153B54}"/>
            </c:ext>
          </c:extLst>
        </c:ser>
        <c:ser>
          <c:idx val="94"/>
          <c:order val="94"/>
          <c:tx>
            <c:strRef>
              <c:f>'Pivot Dog Breeds'!$CR$1:$CR$2</c:f>
              <c:strCache>
                <c:ptCount val="1"/>
                <c:pt idx="0">
                  <c:v>Eskimo Dog</c:v>
                </c:pt>
              </c:strCache>
            </c:strRef>
          </c:tx>
          <c:spPr>
            <a:solidFill>
              <a:schemeClr val="accent5">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Breeds'!$CR$3:$CR$14</c:f>
              <c:numCache>
                <c:formatCode>General</c:formatCode>
                <c:ptCount val="11"/>
                <c:pt idx="5">
                  <c:v>103</c:v>
                </c:pt>
              </c:numCache>
            </c:numRef>
          </c:val>
          <c:extLst>
            <c:ext xmlns:c16="http://schemas.microsoft.com/office/drawing/2014/chart" uri="{C3380CC4-5D6E-409C-BE32-E72D297353CC}">
              <c16:uniqueId val="{00000053-433F-4A4A-841C-08D90D153B54}"/>
            </c:ext>
          </c:extLst>
        </c:ser>
        <c:ser>
          <c:idx val="95"/>
          <c:order val="95"/>
          <c:tx>
            <c:strRef>
              <c:f>'Pivot Dog Breeds'!$CS$1:$CS$2</c:f>
              <c:strCache>
                <c:ptCount val="1"/>
                <c:pt idx="0">
                  <c:v>Feist</c:v>
                </c:pt>
              </c:strCache>
            </c:strRef>
          </c:tx>
          <c:spPr>
            <a:solidFill>
              <a:schemeClr val="accent6">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Breeds'!$CS$3:$CS$14</c:f>
              <c:numCache>
                <c:formatCode>General</c:formatCode>
                <c:ptCount val="11"/>
                <c:pt idx="9">
                  <c:v>115</c:v>
                </c:pt>
              </c:numCache>
            </c:numRef>
          </c:val>
          <c:extLst>
            <c:ext xmlns:c16="http://schemas.microsoft.com/office/drawing/2014/chart" uri="{C3380CC4-5D6E-409C-BE32-E72D297353CC}">
              <c16:uniqueId val="{00000054-433F-4A4A-841C-08D90D153B54}"/>
            </c:ext>
          </c:extLst>
        </c:ser>
        <c:ser>
          <c:idx val="96"/>
          <c:order val="96"/>
          <c:tx>
            <c:strRef>
              <c:f>'Pivot Dog Breeds'!$CT$1:$CT$2</c:f>
              <c:strCache>
                <c:ptCount val="1"/>
                <c:pt idx="0">
                  <c:v>Field Spaniel</c:v>
                </c:pt>
              </c:strCache>
            </c:strRef>
          </c:tx>
          <c:spPr>
            <a:solidFill>
              <a:schemeClr val="accent1">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Breeds'!$CT$3:$CT$14</c:f>
              <c:numCache>
                <c:formatCode>General</c:formatCode>
                <c:ptCount val="11"/>
                <c:pt idx="2">
                  <c:v>79</c:v>
                </c:pt>
              </c:numCache>
            </c:numRef>
          </c:val>
          <c:extLst>
            <c:ext xmlns:c16="http://schemas.microsoft.com/office/drawing/2014/chart" uri="{C3380CC4-5D6E-409C-BE32-E72D297353CC}">
              <c16:uniqueId val="{00000055-433F-4A4A-841C-08D90D153B54}"/>
            </c:ext>
          </c:extLst>
        </c:ser>
        <c:ser>
          <c:idx val="97"/>
          <c:order val="97"/>
          <c:tx>
            <c:strRef>
              <c:f>'Pivot Dog Breeds'!$CU$1:$CU$2</c:f>
              <c:strCache>
                <c:ptCount val="1"/>
                <c:pt idx="0">
                  <c:v>Fila Brasileiro</c:v>
                </c:pt>
              </c:strCache>
            </c:strRef>
          </c:tx>
          <c:spPr>
            <a:solidFill>
              <a:schemeClr val="accent2">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Breeds'!$CU$3:$CU$14</c:f>
              <c:numCache>
                <c:formatCode>General</c:formatCode>
                <c:ptCount val="11"/>
                <c:pt idx="1">
                  <c:v>5</c:v>
                </c:pt>
              </c:numCache>
            </c:numRef>
          </c:val>
          <c:extLst>
            <c:ext xmlns:c16="http://schemas.microsoft.com/office/drawing/2014/chart" uri="{C3380CC4-5D6E-409C-BE32-E72D297353CC}">
              <c16:uniqueId val="{00000056-433F-4A4A-841C-08D90D153B54}"/>
            </c:ext>
          </c:extLst>
        </c:ser>
        <c:ser>
          <c:idx val="98"/>
          <c:order val="98"/>
          <c:tx>
            <c:strRef>
              <c:f>'Pivot Dog Breeds'!$CV$1:$CV$2</c:f>
              <c:strCache>
                <c:ptCount val="1"/>
                <c:pt idx="0">
                  <c:v>Finnish Lapphund</c:v>
                </c:pt>
              </c:strCache>
            </c:strRef>
          </c:tx>
          <c:spPr>
            <a:solidFill>
              <a:schemeClr val="accent3">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Breeds'!$CV$3:$CV$14</c:f>
              <c:numCache>
                <c:formatCode>General</c:formatCode>
                <c:ptCount val="11"/>
                <c:pt idx="5">
                  <c:v>20</c:v>
                </c:pt>
              </c:numCache>
            </c:numRef>
          </c:val>
          <c:extLst>
            <c:ext xmlns:c16="http://schemas.microsoft.com/office/drawing/2014/chart" uri="{C3380CC4-5D6E-409C-BE32-E72D297353CC}">
              <c16:uniqueId val="{00000057-433F-4A4A-841C-08D90D153B54}"/>
            </c:ext>
          </c:extLst>
        </c:ser>
        <c:ser>
          <c:idx val="99"/>
          <c:order val="99"/>
          <c:tx>
            <c:strRef>
              <c:f>'Pivot Dog Breeds'!$CW$1:$CW$2</c:f>
              <c:strCache>
                <c:ptCount val="1"/>
                <c:pt idx="0">
                  <c:v>Finnish Spitz</c:v>
                </c:pt>
              </c:strCache>
            </c:strRef>
          </c:tx>
          <c:spPr>
            <a:solidFill>
              <a:schemeClr val="accent4">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Breeds'!$CW$3:$CW$14</c:f>
              <c:numCache>
                <c:formatCode>General</c:formatCode>
                <c:ptCount val="11"/>
                <c:pt idx="5">
                  <c:v>15</c:v>
                </c:pt>
              </c:numCache>
            </c:numRef>
          </c:val>
          <c:extLst>
            <c:ext xmlns:c16="http://schemas.microsoft.com/office/drawing/2014/chart" uri="{C3380CC4-5D6E-409C-BE32-E72D297353CC}">
              <c16:uniqueId val="{00000058-433F-4A4A-841C-08D90D153B54}"/>
            </c:ext>
          </c:extLst>
        </c:ser>
        <c:ser>
          <c:idx val="100"/>
          <c:order val="100"/>
          <c:tx>
            <c:strRef>
              <c:f>'Pivot Dog Breeds'!$CX$1:$CX$2</c:f>
              <c:strCache>
                <c:ptCount val="1"/>
                <c:pt idx="0">
                  <c:v>Flat-coated Retriever</c:v>
                </c:pt>
              </c:strCache>
            </c:strRef>
          </c:tx>
          <c:spPr>
            <a:solidFill>
              <a:schemeClr val="accent5">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Breeds'!$CX$3:$CX$14</c:f>
              <c:numCache>
                <c:formatCode>General</c:formatCode>
                <c:ptCount val="11"/>
                <c:pt idx="2">
                  <c:v>5</c:v>
                </c:pt>
              </c:numCache>
            </c:numRef>
          </c:val>
          <c:extLst>
            <c:ext xmlns:c16="http://schemas.microsoft.com/office/drawing/2014/chart" uri="{C3380CC4-5D6E-409C-BE32-E72D297353CC}">
              <c16:uniqueId val="{00000059-433F-4A4A-841C-08D90D153B54}"/>
            </c:ext>
          </c:extLst>
        </c:ser>
        <c:ser>
          <c:idx val="101"/>
          <c:order val="101"/>
          <c:tx>
            <c:strRef>
              <c:f>'Pivot Dog Breeds'!$CY$1:$CY$2</c:f>
              <c:strCache>
                <c:ptCount val="1"/>
                <c:pt idx="0">
                  <c:v>Fox Terrier</c:v>
                </c:pt>
              </c:strCache>
            </c:strRef>
          </c:tx>
          <c:spPr>
            <a:solidFill>
              <a:schemeClr val="accent6">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Breeds'!$CY$3:$CY$14</c:f>
              <c:numCache>
                <c:formatCode>General</c:formatCode>
                <c:ptCount val="11"/>
                <c:pt idx="9">
                  <c:v>49</c:v>
                </c:pt>
              </c:numCache>
            </c:numRef>
          </c:val>
          <c:extLst>
            <c:ext xmlns:c16="http://schemas.microsoft.com/office/drawing/2014/chart" uri="{C3380CC4-5D6E-409C-BE32-E72D297353CC}">
              <c16:uniqueId val="{0000005A-433F-4A4A-841C-08D90D153B54}"/>
            </c:ext>
          </c:extLst>
        </c:ser>
        <c:ser>
          <c:idx val="102"/>
          <c:order val="102"/>
          <c:tx>
            <c:strRef>
              <c:f>'Pivot Dog Breeds'!$CZ$1:$CZ$2</c:f>
              <c:strCache>
                <c:ptCount val="1"/>
                <c:pt idx="0">
                  <c:v>Foxhound</c:v>
                </c:pt>
              </c:strCache>
            </c:strRef>
          </c:tx>
          <c:spPr>
            <a:solidFill>
              <a:schemeClr val="accent1">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Breeds'!$CZ$3:$CZ$14</c:f>
              <c:numCache>
                <c:formatCode>General</c:formatCode>
                <c:ptCount val="11"/>
                <c:pt idx="6">
                  <c:v>4</c:v>
                </c:pt>
              </c:numCache>
            </c:numRef>
          </c:val>
          <c:extLst>
            <c:ext xmlns:c16="http://schemas.microsoft.com/office/drawing/2014/chart" uri="{C3380CC4-5D6E-409C-BE32-E72D297353CC}">
              <c16:uniqueId val="{0000005B-433F-4A4A-841C-08D90D153B54}"/>
            </c:ext>
          </c:extLst>
        </c:ser>
        <c:ser>
          <c:idx val="103"/>
          <c:order val="103"/>
          <c:tx>
            <c:strRef>
              <c:f>'Pivot Dog Breeds'!$DA$1:$DA$2</c:f>
              <c:strCache>
                <c:ptCount val="1"/>
                <c:pt idx="0">
                  <c:v>French Bulldog</c:v>
                </c:pt>
              </c:strCache>
            </c:strRef>
          </c:tx>
          <c:spPr>
            <a:solidFill>
              <a:schemeClr val="accent2">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Breeds'!$DA$3:$DA$14</c:f>
              <c:numCache>
                <c:formatCode>General</c:formatCode>
                <c:ptCount val="11"/>
                <c:pt idx="0">
                  <c:v>39</c:v>
                </c:pt>
              </c:numCache>
            </c:numRef>
          </c:val>
          <c:extLst>
            <c:ext xmlns:c16="http://schemas.microsoft.com/office/drawing/2014/chart" uri="{C3380CC4-5D6E-409C-BE32-E72D297353CC}">
              <c16:uniqueId val="{0000005C-433F-4A4A-841C-08D90D153B54}"/>
            </c:ext>
          </c:extLst>
        </c:ser>
        <c:ser>
          <c:idx val="104"/>
          <c:order val="104"/>
          <c:tx>
            <c:strRef>
              <c:f>'Pivot Dog Breeds'!$DB$1:$DB$2</c:f>
              <c:strCache>
                <c:ptCount val="1"/>
                <c:pt idx="0">
                  <c:v>Galgo Spanish Greyhound</c:v>
                </c:pt>
              </c:strCache>
            </c:strRef>
          </c:tx>
          <c:spPr>
            <a:solidFill>
              <a:schemeClr val="accent3">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Breeds'!$DB$3:$DB$14</c:f>
              <c:numCache>
                <c:formatCode>General</c:formatCode>
                <c:ptCount val="11"/>
                <c:pt idx="7">
                  <c:v>77</c:v>
                </c:pt>
              </c:numCache>
            </c:numRef>
          </c:val>
          <c:extLst>
            <c:ext xmlns:c16="http://schemas.microsoft.com/office/drawing/2014/chart" uri="{C3380CC4-5D6E-409C-BE32-E72D297353CC}">
              <c16:uniqueId val="{0000005D-433F-4A4A-841C-08D90D153B54}"/>
            </c:ext>
          </c:extLst>
        </c:ser>
        <c:ser>
          <c:idx val="105"/>
          <c:order val="105"/>
          <c:tx>
            <c:strRef>
              <c:f>'Pivot Dog Breeds'!$DC$1:$DC$2</c:f>
              <c:strCache>
                <c:ptCount val="1"/>
                <c:pt idx="0">
                  <c:v>German Pinscher</c:v>
                </c:pt>
              </c:strCache>
            </c:strRef>
          </c:tx>
          <c:spPr>
            <a:solidFill>
              <a:schemeClr val="accent4">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Breeds'!$DC$3:$DC$14</c:f>
              <c:numCache>
                <c:formatCode>General</c:formatCode>
                <c:ptCount val="11"/>
                <c:pt idx="9">
                  <c:v>32</c:v>
                </c:pt>
              </c:numCache>
            </c:numRef>
          </c:val>
          <c:extLst>
            <c:ext xmlns:c16="http://schemas.microsoft.com/office/drawing/2014/chart" uri="{C3380CC4-5D6E-409C-BE32-E72D297353CC}">
              <c16:uniqueId val="{0000005E-433F-4A4A-841C-08D90D153B54}"/>
            </c:ext>
          </c:extLst>
        </c:ser>
        <c:ser>
          <c:idx val="106"/>
          <c:order val="106"/>
          <c:tx>
            <c:strRef>
              <c:f>'Pivot Dog Breeds'!$DD$1:$DD$2</c:f>
              <c:strCache>
                <c:ptCount val="1"/>
                <c:pt idx="0">
                  <c:v>German Shepherd Dog</c:v>
                </c:pt>
              </c:strCache>
            </c:strRef>
          </c:tx>
          <c:spPr>
            <a:solidFill>
              <a:schemeClr val="accent5">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Breeds'!$DD$3:$DD$14</c:f>
              <c:numCache>
                <c:formatCode>General</c:formatCode>
                <c:ptCount val="11"/>
                <c:pt idx="4">
                  <c:v>125</c:v>
                </c:pt>
              </c:numCache>
            </c:numRef>
          </c:val>
          <c:extLst>
            <c:ext xmlns:c16="http://schemas.microsoft.com/office/drawing/2014/chart" uri="{C3380CC4-5D6E-409C-BE32-E72D297353CC}">
              <c16:uniqueId val="{0000005F-433F-4A4A-841C-08D90D153B54}"/>
            </c:ext>
          </c:extLst>
        </c:ser>
        <c:ser>
          <c:idx val="107"/>
          <c:order val="107"/>
          <c:tx>
            <c:strRef>
              <c:f>'Pivot Dog Breeds'!$DE$1:$DE$2</c:f>
              <c:strCache>
                <c:ptCount val="1"/>
                <c:pt idx="0">
                  <c:v>German Shorthaired Pointer</c:v>
                </c:pt>
              </c:strCache>
            </c:strRef>
          </c:tx>
          <c:spPr>
            <a:solidFill>
              <a:schemeClr val="accent6">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Breeds'!$DE$3:$DE$14</c:f>
              <c:numCache>
                <c:formatCode>General</c:formatCode>
                <c:ptCount val="11"/>
                <c:pt idx="2">
                  <c:v>110</c:v>
                </c:pt>
              </c:numCache>
            </c:numRef>
          </c:val>
          <c:extLst>
            <c:ext xmlns:c16="http://schemas.microsoft.com/office/drawing/2014/chart" uri="{C3380CC4-5D6E-409C-BE32-E72D297353CC}">
              <c16:uniqueId val="{00000060-433F-4A4A-841C-08D90D153B54}"/>
            </c:ext>
          </c:extLst>
        </c:ser>
        <c:ser>
          <c:idx val="108"/>
          <c:order val="108"/>
          <c:tx>
            <c:strRef>
              <c:f>'Pivot Dog Breeds'!$DF$1:$DF$2</c:f>
              <c:strCache>
                <c:ptCount val="1"/>
                <c:pt idx="0">
                  <c:v>German Spitz</c:v>
                </c:pt>
              </c:strCache>
            </c:strRef>
          </c:tx>
          <c:spPr>
            <a:solidFill>
              <a:schemeClr val="accent1"/>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Breeds'!$DF$3:$DF$14</c:f>
              <c:numCache>
                <c:formatCode>General</c:formatCode>
                <c:ptCount val="11"/>
                <c:pt idx="5">
                  <c:v>55</c:v>
                </c:pt>
              </c:numCache>
            </c:numRef>
          </c:val>
          <c:extLst>
            <c:ext xmlns:c16="http://schemas.microsoft.com/office/drawing/2014/chart" uri="{C3380CC4-5D6E-409C-BE32-E72D297353CC}">
              <c16:uniqueId val="{00000061-433F-4A4A-841C-08D90D153B54}"/>
            </c:ext>
          </c:extLst>
        </c:ser>
        <c:ser>
          <c:idx val="109"/>
          <c:order val="109"/>
          <c:tx>
            <c:strRef>
              <c:f>'Pivot Dog Breeds'!$DG$1:$DG$2</c:f>
              <c:strCache>
                <c:ptCount val="1"/>
                <c:pt idx="0">
                  <c:v>German Wirehaired Pointer</c:v>
                </c:pt>
              </c:strCache>
            </c:strRef>
          </c:tx>
          <c:spPr>
            <a:solidFill>
              <a:schemeClr val="accent2"/>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Breeds'!$DG$3:$DG$14</c:f>
              <c:numCache>
                <c:formatCode>General</c:formatCode>
                <c:ptCount val="11"/>
                <c:pt idx="2">
                  <c:v>59</c:v>
                </c:pt>
              </c:numCache>
            </c:numRef>
          </c:val>
          <c:extLst>
            <c:ext xmlns:c16="http://schemas.microsoft.com/office/drawing/2014/chart" uri="{C3380CC4-5D6E-409C-BE32-E72D297353CC}">
              <c16:uniqueId val="{00000062-433F-4A4A-841C-08D90D153B54}"/>
            </c:ext>
          </c:extLst>
        </c:ser>
        <c:ser>
          <c:idx val="110"/>
          <c:order val="110"/>
          <c:tx>
            <c:strRef>
              <c:f>'Pivot Dog Breeds'!$DH$1:$DH$2</c:f>
              <c:strCache>
                <c:ptCount val="1"/>
                <c:pt idx="0">
                  <c:v>Giant Schnauzer</c:v>
                </c:pt>
              </c:strCache>
            </c:strRef>
          </c:tx>
          <c:spPr>
            <a:solidFill>
              <a:schemeClr val="accent3"/>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Breeds'!$DH$3:$DH$14</c:f>
              <c:numCache>
                <c:formatCode>General</c:formatCode>
                <c:ptCount val="11"/>
                <c:pt idx="0">
                  <c:v>83</c:v>
                </c:pt>
                <c:pt idx="4">
                  <c:v>39</c:v>
                </c:pt>
              </c:numCache>
            </c:numRef>
          </c:val>
          <c:extLst>
            <c:ext xmlns:c16="http://schemas.microsoft.com/office/drawing/2014/chart" uri="{C3380CC4-5D6E-409C-BE32-E72D297353CC}">
              <c16:uniqueId val="{00000063-433F-4A4A-841C-08D90D153B54}"/>
            </c:ext>
          </c:extLst>
        </c:ser>
        <c:ser>
          <c:idx val="111"/>
          <c:order val="111"/>
          <c:tx>
            <c:strRef>
              <c:f>'Pivot Dog Breeds'!$DI$1:$DI$2</c:f>
              <c:strCache>
                <c:ptCount val="1"/>
                <c:pt idx="0">
                  <c:v>Glen of Imaal Terrier</c:v>
                </c:pt>
              </c:strCache>
            </c:strRef>
          </c:tx>
          <c:spPr>
            <a:solidFill>
              <a:schemeClr val="accent4"/>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Breeds'!$DI$3:$DI$14</c:f>
              <c:numCache>
                <c:formatCode>General</c:formatCode>
                <c:ptCount val="11"/>
                <c:pt idx="9">
                  <c:v>112</c:v>
                </c:pt>
              </c:numCache>
            </c:numRef>
          </c:val>
          <c:extLst>
            <c:ext xmlns:c16="http://schemas.microsoft.com/office/drawing/2014/chart" uri="{C3380CC4-5D6E-409C-BE32-E72D297353CC}">
              <c16:uniqueId val="{00000064-433F-4A4A-841C-08D90D153B54}"/>
            </c:ext>
          </c:extLst>
        </c:ser>
        <c:ser>
          <c:idx val="112"/>
          <c:order val="112"/>
          <c:tx>
            <c:strRef>
              <c:f>'Pivot Dog Breeds'!$DJ$1:$DJ$2</c:f>
              <c:strCache>
                <c:ptCount val="1"/>
                <c:pt idx="0">
                  <c:v>Golden Retriever</c:v>
                </c:pt>
              </c:strCache>
            </c:strRef>
          </c:tx>
          <c:spPr>
            <a:solidFill>
              <a:schemeClr val="accent5"/>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Breeds'!$DJ$3:$DJ$14</c:f>
              <c:numCache>
                <c:formatCode>General</c:formatCode>
                <c:ptCount val="11"/>
                <c:pt idx="2">
                  <c:v>150</c:v>
                </c:pt>
              </c:numCache>
            </c:numRef>
          </c:val>
          <c:extLst>
            <c:ext xmlns:c16="http://schemas.microsoft.com/office/drawing/2014/chart" uri="{C3380CC4-5D6E-409C-BE32-E72D297353CC}">
              <c16:uniqueId val="{00000065-433F-4A4A-841C-08D90D153B54}"/>
            </c:ext>
          </c:extLst>
        </c:ser>
        <c:ser>
          <c:idx val="113"/>
          <c:order val="113"/>
          <c:tx>
            <c:strRef>
              <c:f>'Pivot Dog Breeds'!$DK$1:$DK$2</c:f>
              <c:strCache>
                <c:ptCount val="1"/>
                <c:pt idx="0">
                  <c:v>Gordon Setter</c:v>
                </c:pt>
              </c:strCache>
            </c:strRef>
          </c:tx>
          <c:spPr>
            <a:solidFill>
              <a:schemeClr val="accent6"/>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Breeds'!$DK$3:$DK$14</c:f>
              <c:numCache>
                <c:formatCode>General</c:formatCode>
                <c:ptCount val="11"/>
                <c:pt idx="2">
                  <c:v>153</c:v>
                </c:pt>
              </c:numCache>
            </c:numRef>
          </c:val>
          <c:extLst>
            <c:ext xmlns:c16="http://schemas.microsoft.com/office/drawing/2014/chart" uri="{C3380CC4-5D6E-409C-BE32-E72D297353CC}">
              <c16:uniqueId val="{00000066-433F-4A4A-841C-08D90D153B54}"/>
            </c:ext>
          </c:extLst>
        </c:ser>
        <c:ser>
          <c:idx val="114"/>
          <c:order val="114"/>
          <c:tx>
            <c:strRef>
              <c:f>'Pivot Dog Breeds'!$DL$1:$DL$2</c:f>
              <c:strCache>
                <c:ptCount val="1"/>
                <c:pt idx="0">
                  <c:v>Great Dane</c:v>
                </c:pt>
              </c:strCache>
            </c:strRef>
          </c:tx>
          <c:spPr>
            <a:solidFill>
              <a:schemeClr val="accent1">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Breeds'!$DL$3:$DL$14</c:f>
              <c:numCache>
                <c:formatCode>General</c:formatCode>
                <c:ptCount val="11"/>
                <c:pt idx="1">
                  <c:v>149</c:v>
                </c:pt>
              </c:numCache>
            </c:numRef>
          </c:val>
          <c:extLst>
            <c:ext xmlns:c16="http://schemas.microsoft.com/office/drawing/2014/chart" uri="{C3380CC4-5D6E-409C-BE32-E72D297353CC}">
              <c16:uniqueId val="{00000067-433F-4A4A-841C-08D90D153B54}"/>
            </c:ext>
          </c:extLst>
        </c:ser>
        <c:ser>
          <c:idx val="115"/>
          <c:order val="115"/>
          <c:tx>
            <c:strRef>
              <c:f>'Pivot Dog Breeds'!$DM$1:$DM$2</c:f>
              <c:strCache>
                <c:ptCount val="1"/>
                <c:pt idx="0">
                  <c:v>Great Pyrenees</c:v>
                </c:pt>
              </c:strCache>
            </c:strRef>
          </c:tx>
          <c:spPr>
            <a:solidFill>
              <a:schemeClr val="accent2">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Breeds'!$DM$3:$DM$14</c:f>
              <c:numCache>
                <c:formatCode>General</c:formatCode>
                <c:ptCount val="11"/>
                <c:pt idx="1">
                  <c:v>121</c:v>
                </c:pt>
              </c:numCache>
            </c:numRef>
          </c:val>
          <c:extLst>
            <c:ext xmlns:c16="http://schemas.microsoft.com/office/drawing/2014/chart" uri="{C3380CC4-5D6E-409C-BE32-E72D297353CC}">
              <c16:uniqueId val="{00000068-433F-4A4A-841C-08D90D153B54}"/>
            </c:ext>
          </c:extLst>
        </c:ser>
        <c:ser>
          <c:idx val="116"/>
          <c:order val="116"/>
          <c:tx>
            <c:strRef>
              <c:f>'Pivot Dog Breeds'!$DN$1:$DN$2</c:f>
              <c:strCache>
                <c:ptCount val="1"/>
                <c:pt idx="0">
                  <c:v>Greater Swiss Mountain Dog</c:v>
                </c:pt>
              </c:strCache>
            </c:strRef>
          </c:tx>
          <c:spPr>
            <a:solidFill>
              <a:schemeClr val="accent3">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Breeds'!$DN$3:$DN$14</c:f>
              <c:numCache>
                <c:formatCode>General</c:formatCode>
                <c:ptCount val="11"/>
                <c:pt idx="1">
                  <c:v>101</c:v>
                </c:pt>
              </c:numCache>
            </c:numRef>
          </c:val>
          <c:extLst>
            <c:ext xmlns:c16="http://schemas.microsoft.com/office/drawing/2014/chart" uri="{C3380CC4-5D6E-409C-BE32-E72D297353CC}">
              <c16:uniqueId val="{00000069-433F-4A4A-841C-08D90D153B54}"/>
            </c:ext>
          </c:extLst>
        </c:ser>
        <c:ser>
          <c:idx val="117"/>
          <c:order val="117"/>
          <c:tx>
            <c:strRef>
              <c:f>'Pivot Dog Breeds'!$DO$1:$DO$2</c:f>
              <c:strCache>
                <c:ptCount val="1"/>
                <c:pt idx="0">
                  <c:v>Greyhound</c:v>
                </c:pt>
              </c:strCache>
            </c:strRef>
          </c:tx>
          <c:spPr>
            <a:solidFill>
              <a:schemeClr val="accent4">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Breeds'!$DO$3:$DO$14</c:f>
              <c:numCache>
                <c:formatCode>General</c:formatCode>
                <c:ptCount val="11"/>
                <c:pt idx="7">
                  <c:v>93</c:v>
                </c:pt>
              </c:numCache>
            </c:numRef>
          </c:val>
          <c:extLst>
            <c:ext xmlns:c16="http://schemas.microsoft.com/office/drawing/2014/chart" uri="{C3380CC4-5D6E-409C-BE32-E72D297353CC}">
              <c16:uniqueId val="{0000006A-433F-4A4A-841C-08D90D153B54}"/>
            </c:ext>
          </c:extLst>
        </c:ser>
        <c:ser>
          <c:idx val="118"/>
          <c:order val="118"/>
          <c:tx>
            <c:strRef>
              <c:f>'Pivot Dog Breeds'!$DP$1:$DP$2</c:f>
              <c:strCache>
                <c:ptCount val="1"/>
                <c:pt idx="0">
                  <c:v>Harrier</c:v>
                </c:pt>
              </c:strCache>
            </c:strRef>
          </c:tx>
          <c:spPr>
            <a:solidFill>
              <a:schemeClr val="accent5">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Breeds'!$DP$3:$DP$14</c:f>
              <c:numCache>
                <c:formatCode>General</c:formatCode>
                <c:ptCount val="11"/>
                <c:pt idx="6">
                  <c:v>204</c:v>
                </c:pt>
              </c:numCache>
            </c:numRef>
          </c:val>
          <c:extLst>
            <c:ext xmlns:c16="http://schemas.microsoft.com/office/drawing/2014/chart" uri="{C3380CC4-5D6E-409C-BE32-E72D297353CC}">
              <c16:uniqueId val="{0000006B-433F-4A4A-841C-08D90D153B54}"/>
            </c:ext>
          </c:extLst>
        </c:ser>
        <c:ser>
          <c:idx val="119"/>
          <c:order val="119"/>
          <c:tx>
            <c:strRef>
              <c:f>'Pivot Dog Breeds'!$DQ$1:$DQ$2</c:f>
              <c:strCache>
                <c:ptCount val="1"/>
                <c:pt idx="0">
                  <c:v>Havanese</c:v>
                </c:pt>
              </c:strCache>
            </c:strRef>
          </c:tx>
          <c:spPr>
            <a:solidFill>
              <a:schemeClr val="accent6">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Breeds'!$DQ$3:$DQ$14</c:f>
              <c:numCache>
                <c:formatCode>General</c:formatCode>
                <c:ptCount val="11"/>
                <c:pt idx="0">
                  <c:v>505</c:v>
                </c:pt>
              </c:numCache>
            </c:numRef>
          </c:val>
          <c:extLst>
            <c:ext xmlns:c16="http://schemas.microsoft.com/office/drawing/2014/chart" uri="{C3380CC4-5D6E-409C-BE32-E72D297353CC}">
              <c16:uniqueId val="{0000006C-433F-4A4A-841C-08D90D153B54}"/>
            </c:ext>
          </c:extLst>
        </c:ser>
        <c:ser>
          <c:idx val="120"/>
          <c:order val="120"/>
          <c:tx>
            <c:strRef>
              <c:f>'Pivot Dog Breeds'!$DR$1:$DR$2</c:f>
              <c:strCache>
                <c:ptCount val="1"/>
                <c:pt idx="0">
                  <c:v>Hound</c:v>
                </c:pt>
              </c:strCache>
            </c:strRef>
          </c:tx>
          <c:spPr>
            <a:solidFill>
              <a:schemeClr val="accent1">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Breeds'!$DR$3:$DR$14</c:f>
              <c:numCache>
                <c:formatCode>General</c:formatCode>
                <c:ptCount val="11"/>
                <c:pt idx="6">
                  <c:v>396</c:v>
                </c:pt>
              </c:numCache>
            </c:numRef>
          </c:val>
          <c:extLst>
            <c:ext xmlns:c16="http://schemas.microsoft.com/office/drawing/2014/chart" uri="{C3380CC4-5D6E-409C-BE32-E72D297353CC}">
              <c16:uniqueId val="{0000006D-433F-4A4A-841C-08D90D153B54}"/>
            </c:ext>
          </c:extLst>
        </c:ser>
        <c:ser>
          <c:idx val="121"/>
          <c:order val="121"/>
          <c:tx>
            <c:strRef>
              <c:f>'Pivot Dog Breeds'!$DS$1:$DS$2</c:f>
              <c:strCache>
                <c:ptCount val="1"/>
                <c:pt idx="0">
                  <c:v>Hovawart</c:v>
                </c:pt>
              </c:strCache>
            </c:strRef>
          </c:tx>
          <c:spPr>
            <a:solidFill>
              <a:schemeClr val="accent2">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Breeds'!$DS$3:$DS$14</c:f>
              <c:numCache>
                <c:formatCode>General</c:formatCode>
                <c:ptCount val="11"/>
                <c:pt idx="1">
                  <c:v>111</c:v>
                </c:pt>
              </c:numCache>
            </c:numRef>
          </c:val>
          <c:extLst>
            <c:ext xmlns:c16="http://schemas.microsoft.com/office/drawing/2014/chart" uri="{C3380CC4-5D6E-409C-BE32-E72D297353CC}">
              <c16:uniqueId val="{0000006E-433F-4A4A-841C-08D90D153B54}"/>
            </c:ext>
          </c:extLst>
        </c:ser>
        <c:ser>
          <c:idx val="122"/>
          <c:order val="122"/>
          <c:tx>
            <c:strRef>
              <c:f>'Pivot Dog Breeds'!$DT$1:$DT$2</c:f>
              <c:strCache>
                <c:ptCount val="1"/>
                <c:pt idx="0">
                  <c:v>Husky</c:v>
                </c:pt>
              </c:strCache>
            </c:strRef>
          </c:tx>
          <c:spPr>
            <a:solidFill>
              <a:schemeClr val="accent3">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Breeds'!$DT$3:$DT$14</c:f>
              <c:numCache>
                <c:formatCode>General</c:formatCode>
                <c:ptCount val="11"/>
                <c:pt idx="5">
                  <c:v>14</c:v>
                </c:pt>
              </c:numCache>
            </c:numRef>
          </c:val>
          <c:extLst>
            <c:ext xmlns:c16="http://schemas.microsoft.com/office/drawing/2014/chart" uri="{C3380CC4-5D6E-409C-BE32-E72D297353CC}">
              <c16:uniqueId val="{0000006F-433F-4A4A-841C-08D90D153B54}"/>
            </c:ext>
          </c:extLst>
        </c:ser>
        <c:ser>
          <c:idx val="123"/>
          <c:order val="123"/>
          <c:tx>
            <c:strRef>
              <c:f>'Pivot Dog Breeds'!$DU$1:$DU$2</c:f>
              <c:strCache>
                <c:ptCount val="1"/>
                <c:pt idx="0">
                  <c:v>Ibizan Hound</c:v>
                </c:pt>
              </c:strCache>
            </c:strRef>
          </c:tx>
          <c:spPr>
            <a:solidFill>
              <a:schemeClr val="accent4">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Breeds'!$DU$3:$DU$14</c:f>
              <c:numCache>
                <c:formatCode>General</c:formatCode>
                <c:ptCount val="11"/>
                <c:pt idx="7">
                  <c:v>20</c:v>
                </c:pt>
              </c:numCache>
            </c:numRef>
          </c:val>
          <c:extLst>
            <c:ext xmlns:c16="http://schemas.microsoft.com/office/drawing/2014/chart" uri="{C3380CC4-5D6E-409C-BE32-E72D297353CC}">
              <c16:uniqueId val="{00000070-433F-4A4A-841C-08D90D153B54}"/>
            </c:ext>
          </c:extLst>
        </c:ser>
        <c:ser>
          <c:idx val="124"/>
          <c:order val="124"/>
          <c:tx>
            <c:strRef>
              <c:f>'Pivot Dog Breeds'!$DV$1:$DV$2</c:f>
              <c:strCache>
                <c:ptCount val="1"/>
                <c:pt idx="0">
                  <c:v>Illyrian Sheepdog</c:v>
                </c:pt>
              </c:strCache>
            </c:strRef>
          </c:tx>
          <c:spPr>
            <a:solidFill>
              <a:schemeClr val="accent5">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Breeds'!$DV$3:$DV$14</c:f>
              <c:numCache>
                <c:formatCode>General</c:formatCode>
                <c:ptCount val="11"/>
                <c:pt idx="4">
                  <c:v>25</c:v>
                </c:pt>
              </c:numCache>
            </c:numRef>
          </c:val>
          <c:extLst>
            <c:ext xmlns:c16="http://schemas.microsoft.com/office/drawing/2014/chart" uri="{C3380CC4-5D6E-409C-BE32-E72D297353CC}">
              <c16:uniqueId val="{00000071-433F-4A4A-841C-08D90D153B54}"/>
            </c:ext>
          </c:extLst>
        </c:ser>
        <c:ser>
          <c:idx val="125"/>
          <c:order val="125"/>
          <c:tx>
            <c:strRef>
              <c:f>'Pivot Dog Breeds'!$DW$1:$DW$2</c:f>
              <c:strCache>
                <c:ptCount val="1"/>
                <c:pt idx="0">
                  <c:v>Irish Setter</c:v>
                </c:pt>
              </c:strCache>
            </c:strRef>
          </c:tx>
          <c:spPr>
            <a:solidFill>
              <a:schemeClr val="accent6">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Breeds'!$DW$3:$DW$14</c:f>
              <c:numCache>
                <c:formatCode>General</c:formatCode>
                <c:ptCount val="11"/>
                <c:pt idx="2">
                  <c:v>67</c:v>
                </c:pt>
              </c:numCache>
            </c:numRef>
          </c:val>
          <c:extLst>
            <c:ext xmlns:c16="http://schemas.microsoft.com/office/drawing/2014/chart" uri="{C3380CC4-5D6E-409C-BE32-E72D297353CC}">
              <c16:uniqueId val="{00000072-433F-4A4A-841C-08D90D153B54}"/>
            </c:ext>
          </c:extLst>
        </c:ser>
        <c:ser>
          <c:idx val="126"/>
          <c:order val="126"/>
          <c:tx>
            <c:strRef>
              <c:f>'Pivot Dog Breeds'!$DX$1:$DX$2</c:f>
              <c:strCache>
                <c:ptCount val="1"/>
                <c:pt idx="0">
                  <c:v>Irish Terrier</c:v>
                </c:pt>
              </c:strCache>
            </c:strRef>
          </c:tx>
          <c:spPr>
            <a:solidFill>
              <a:schemeClr val="accent1">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Breeds'!$DX$3:$DX$14</c:f>
              <c:numCache>
                <c:formatCode>General</c:formatCode>
                <c:ptCount val="11"/>
                <c:pt idx="9">
                  <c:v>77</c:v>
                </c:pt>
              </c:numCache>
            </c:numRef>
          </c:val>
          <c:extLst>
            <c:ext xmlns:c16="http://schemas.microsoft.com/office/drawing/2014/chart" uri="{C3380CC4-5D6E-409C-BE32-E72D297353CC}">
              <c16:uniqueId val="{00000073-433F-4A4A-841C-08D90D153B54}"/>
            </c:ext>
          </c:extLst>
        </c:ser>
        <c:ser>
          <c:idx val="127"/>
          <c:order val="127"/>
          <c:tx>
            <c:strRef>
              <c:f>'Pivot Dog Breeds'!$DY$1:$DY$2</c:f>
              <c:strCache>
                <c:ptCount val="1"/>
                <c:pt idx="0">
                  <c:v>Irish Water Spaniel</c:v>
                </c:pt>
              </c:strCache>
            </c:strRef>
          </c:tx>
          <c:spPr>
            <a:solidFill>
              <a:schemeClr val="accent2">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Breeds'!$DY$3:$DY$14</c:f>
              <c:numCache>
                <c:formatCode>General</c:formatCode>
                <c:ptCount val="11"/>
                <c:pt idx="2">
                  <c:v>74172</c:v>
                </c:pt>
              </c:numCache>
            </c:numRef>
          </c:val>
          <c:extLst>
            <c:ext xmlns:c16="http://schemas.microsoft.com/office/drawing/2014/chart" uri="{C3380CC4-5D6E-409C-BE32-E72D297353CC}">
              <c16:uniqueId val="{00000074-433F-4A4A-841C-08D90D153B54}"/>
            </c:ext>
          </c:extLst>
        </c:ser>
        <c:ser>
          <c:idx val="128"/>
          <c:order val="128"/>
          <c:tx>
            <c:strRef>
              <c:f>'Pivot Dog Breeds'!$DZ$1:$DZ$2</c:f>
              <c:strCache>
                <c:ptCount val="1"/>
                <c:pt idx="0">
                  <c:v>Irish Wolfhound</c:v>
                </c:pt>
              </c:strCache>
            </c:strRef>
          </c:tx>
          <c:spPr>
            <a:solidFill>
              <a:schemeClr val="accent3">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Breeds'!$DZ$3:$DZ$14</c:f>
              <c:numCache>
                <c:formatCode>General</c:formatCode>
                <c:ptCount val="11"/>
                <c:pt idx="6">
                  <c:v>254</c:v>
                </c:pt>
              </c:numCache>
            </c:numRef>
          </c:val>
          <c:extLst>
            <c:ext xmlns:c16="http://schemas.microsoft.com/office/drawing/2014/chart" uri="{C3380CC4-5D6E-409C-BE32-E72D297353CC}">
              <c16:uniqueId val="{00000075-433F-4A4A-841C-08D90D153B54}"/>
            </c:ext>
          </c:extLst>
        </c:ser>
        <c:ser>
          <c:idx val="129"/>
          <c:order val="129"/>
          <c:tx>
            <c:strRef>
              <c:f>'Pivot Dog Breeds'!$EA$1:$EA$2</c:f>
              <c:strCache>
                <c:ptCount val="1"/>
                <c:pt idx="0">
                  <c:v>Italian Greyhound</c:v>
                </c:pt>
              </c:strCache>
            </c:strRef>
          </c:tx>
          <c:spPr>
            <a:solidFill>
              <a:schemeClr val="accent4">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Breeds'!$EA$3:$EA$14</c:f>
              <c:numCache>
                <c:formatCode>General</c:formatCode>
                <c:ptCount val="11"/>
                <c:pt idx="0">
                  <c:v>232</c:v>
                </c:pt>
              </c:numCache>
            </c:numRef>
          </c:val>
          <c:extLst>
            <c:ext xmlns:c16="http://schemas.microsoft.com/office/drawing/2014/chart" uri="{C3380CC4-5D6E-409C-BE32-E72D297353CC}">
              <c16:uniqueId val="{00000076-433F-4A4A-841C-08D90D153B54}"/>
            </c:ext>
          </c:extLst>
        </c:ser>
        <c:ser>
          <c:idx val="130"/>
          <c:order val="130"/>
          <c:tx>
            <c:strRef>
              <c:f>'Pivot Dog Breeds'!$EB$1:$EB$2</c:f>
              <c:strCache>
                <c:ptCount val="1"/>
                <c:pt idx="0">
                  <c:v>Italian Spinone</c:v>
                </c:pt>
              </c:strCache>
            </c:strRef>
          </c:tx>
          <c:spPr>
            <a:solidFill>
              <a:schemeClr val="accent5">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Breeds'!$EB$3:$EB$14</c:f>
              <c:numCache>
                <c:formatCode>General</c:formatCode>
                <c:ptCount val="11"/>
                <c:pt idx="2">
                  <c:v>597</c:v>
                </c:pt>
              </c:numCache>
            </c:numRef>
          </c:val>
          <c:extLst>
            <c:ext xmlns:c16="http://schemas.microsoft.com/office/drawing/2014/chart" uri="{C3380CC4-5D6E-409C-BE32-E72D297353CC}">
              <c16:uniqueId val="{00000077-433F-4A4A-841C-08D90D153B54}"/>
            </c:ext>
          </c:extLst>
        </c:ser>
        <c:ser>
          <c:idx val="131"/>
          <c:order val="131"/>
          <c:tx>
            <c:strRef>
              <c:f>'Pivot Dog Breeds'!$EC$1:$EC$2</c:f>
              <c:strCache>
                <c:ptCount val="1"/>
                <c:pt idx="0">
                  <c:v>Jack Russell Terrier</c:v>
                </c:pt>
              </c:strCache>
            </c:strRef>
          </c:tx>
          <c:spPr>
            <a:solidFill>
              <a:schemeClr val="accent6">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Breeds'!$EC$3:$EC$14</c:f>
              <c:numCache>
                <c:formatCode>General</c:formatCode>
                <c:ptCount val="11"/>
                <c:pt idx="9">
                  <c:v>321</c:v>
                </c:pt>
              </c:numCache>
            </c:numRef>
          </c:val>
          <c:extLst>
            <c:ext xmlns:c16="http://schemas.microsoft.com/office/drawing/2014/chart" uri="{C3380CC4-5D6E-409C-BE32-E72D297353CC}">
              <c16:uniqueId val="{00000078-433F-4A4A-841C-08D90D153B54}"/>
            </c:ext>
          </c:extLst>
        </c:ser>
        <c:ser>
          <c:idx val="132"/>
          <c:order val="132"/>
          <c:tx>
            <c:strRef>
              <c:f>'Pivot Dog Breeds'!$ED$1:$ED$2</c:f>
              <c:strCache>
                <c:ptCount val="1"/>
                <c:pt idx="0">
                  <c:v>Jack Russell Terrier (Parson Russell Terrier)</c:v>
                </c:pt>
              </c:strCache>
            </c:strRef>
          </c:tx>
          <c:spPr>
            <a:solidFill>
              <a:schemeClr val="accent1">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Breeds'!$ED$3:$ED$14</c:f>
              <c:numCache>
                <c:formatCode>General</c:formatCode>
                <c:ptCount val="11"/>
                <c:pt idx="9">
                  <c:v>10</c:v>
                </c:pt>
              </c:numCache>
            </c:numRef>
          </c:val>
          <c:extLst>
            <c:ext xmlns:c16="http://schemas.microsoft.com/office/drawing/2014/chart" uri="{C3380CC4-5D6E-409C-BE32-E72D297353CC}">
              <c16:uniqueId val="{00000079-433F-4A4A-841C-08D90D153B54}"/>
            </c:ext>
          </c:extLst>
        </c:ser>
        <c:ser>
          <c:idx val="133"/>
          <c:order val="133"/>
          <c:tx>
            <c:strRef>
              <c:f>'Pivot Dog Breeds'!$EE$1:$EE$2</c:f>
              <c:strCache>
                <c:ptCount val="1"/>
                <c:pt idx="0">
                  <c:v>Japanese Chin</c:v>
                </c:pt>
              </c:strCache>
            </c:strRef>
          </c:tx>
          <c:spPr>
            <a:solidFill>
              <a:schemeClr val="accent2">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Breeds'!$EE$3:$EE$14</c:f>
              <c:numCache>
                <c:formatCode>General</c:formatCode>
                <c:ptCount val="11"/>
                <c:pt idx="0">
                  <c:v>28</c:v>
                </c:pt>
              </c:numCache>
            </c:numRef>
          </c:val>
          <c:extLst>
            <c:ext xmlns:c16="http://schemas.microsoft.com/office/drawing/2014/chart" uri="{C3380CC4-5D6E-409C-BE32-E72D297353CC}">
              <c16:uniqueId val="{0000007A-433F-4A4A-841C-08D90D153B54}"/>
            </c:ext>
          </c:extLst>
        </c:ser>
        <c:ser>
          <c:idx val="134"/>
          <c:order val="134"/>
          <c:tx>
            <c:strRef>
              <c:f>'Pivot Dog Breeds'!$EF$1:$EF$2</c:f>
              <c:strCache>
                <c:ptCount val="1"/>
                <c:pt idx="0">
                  <c:v>Jindo</c:v>
                </c:pt>
              </c:strCache>
            </c:strRef>
          </c:tx>
          <c:spPr>
            <a:solidFill>
              <a:schemeClr val="accent3">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Breeds'!$EF$3:$EF$14</c:f>
              <c:numCache>
                <c:formatCode>General</c:formatCode>
                <c:ptCount val="11"/>
                <c:pt idx="5">
                  <c:v>48</c:v>
                </c:pt>
              </c:numCache>
            </c:numRef>
          </c:val>
          <c:extLst>
            <c:ext xmlns:c16="http://schemas.microsoft.com/office/drawing/2014/chart" uri="{C3380CC4-5D6E-409C-BE32-E72D297353CC}">
              <c16:uniqueId val="{0000007B-433F-4A4A-841C-08D90D153B54}"/>
            </c:ext>
          </c:extLst>
        </c:ser>
        <c:ser>
          <c:idx val="135"/>
          <c:order val="135"/>
          <c:tx>
            <c:strRef>
              <c:f>'Pivot Dog Breeds'!$EG$1:$EG$2</c:f>
              <c:strCache>
                <c:ptCount val="1"/>
                <c:pt idx="0">
                  <c:v>Kai Dog</c:v>
                </c:pt>
              </c:strCache>
            </c:strRef>
          </c:tx>
          <c:spPr>
            <a:solidFill>
              <a:schemeClr val="accent4">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Breeds'!$EG$3:$EG$14</c:f>
              <c:numCache>
                <c:formatCode>General</c:formatCode>
                <c:ptCount val="11"/>
                <c:pt idx="5">
                  <c:v>54</c:v>
                </c:pt>
              </c:numCache>
            </c:numRef>
          </c:val>
          <c:extLst>
            <c:ext xmlns:c16="http://schemas.microsoft.com/office/drawing/2014/chart" uri="{C3380CC4-5D6E-409C-BE32-E72D297353CC}">
              <c16:uniqueId val="{0000007C-433F-4A4A-841C-08D90D153B54}"/>
            </c:ext>
          </c:extLst>
        </c:ser>
        <c:ser>
          <c:idx val="136"/>
          <c:order val="136"/>
          <c:tx>
            <c:strRef>
              <c:f>'Pivot Dog Breeds'!$EH$1:$EH$2</c:f>
              <c:strCache>
                <c:ptCount val="1"/>
                <c:pt idx="0">
                  <c:v>Karelian Bear Dog</c:v>
                </c:pt>
              </c:strCache>
            </c:strRef>
          </c:tx>
          <c:spPr>
            <a:solidFill>
              <a:schemeClr val="accent5">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Breeds'!$EH$3:$EH$14</c:f>
              <c:numCache>
                <c:formatCode>General</c:formatCode>
                <c:ptCount val="11"/>
                <c:pt idx="5">
                  <c:v>71</c:v>
                </c:pt>
              </c:numCache>
            </c:numRef>
          </c:val>
          <c:extLst>
            <c:ext xmlns:c16="http://schemas.microsoft.com/office/drawing/2014/chart" uri="{C3380CC4-5D6E-409C-BE32-E72D297353CC}">
              <c16:uniqueId val="{0000007D-433F-4A4A-841C-08D90D153B54}"/>
            </c:ext>
          </c:extLst>
        </c:ser>
        <c:ser>
          <c:idx val="137"/>
          <c:order val="137"/>
          <c:tx>
            <c:strRef>
              <c:f>'Pivot Dog Breeds'!$EI$1:$EI$2</c:f>
              <c:strCache>
                <c:ptCount val="1"/>
                <c:pt idx="0">
                  <c:v>Keeshond</c:v>
                </c:pt>
              </c:strCache>
            </c:strRef>
          </c:tx>
          <c:spPr>
            <a:solidFill>
              <a:schemeClr val="accent6">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Breeds'!$EI$3:$EI$14</c:f>
              <c:numCache>
                <c:formatCode>General</c:formatCode>
                <c:ptCount val="11"/>
                <c:pt idx="5">
                  <c:v>95</c:v>
                </c:pt>
              </c:numCache>
            </c:numRef>
          </c:val>
          <c:extLst>
            <c:ext xmlns:c16="http://schemas.microsoft.com/office/drawing/2014/chart" uri="{C3380CC4-5D6E-409C-BE32-E72D297353CC}">
              <c16:uniqueId val="{0000007E-433F-4A4A-841C-08D90D153B54}"/>
            </c:ext>
          </c:extLst>
        </c:ser>
        <c:ser>
          <c:idx val="138"/>
          <c:order val="138"/>
          <c:tx>
            <c:strRef>
              <c:f>'Pivot Dog Breeds'!$EJ$1:$EJ$2</c:f>
              <c:strCache>
                <c:ptCount val="1"/>
                <c:pt idx="0">
                  <c:v>Kerry Blue Terrier</c:v>
                </c:pt>
              </c:strCache>
            </c:strRef>
          </c:tx>
          <c:spPr>
            <a:solidFill>
              <a:schemeClr val="accent1">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Breeds'!$EJ$3:$EJ$14</c:f>
              <c:numCache>
                <c:formatCode>General</c:formatCode>
                <c:ptCount val="11"/>
                <c:pt idx="9">
                  <c:v>107</c:v>
                </c:pt>
              </c:numCache>
            </c:numRef>
          </c:val>
          <c:extLst>
            <c:ext xmlns:c16="http://schemas.microsoft.com/office/drawing/2014/chart" uri="{C3380CC4-5D6E-409C-BE32-E72D297353CC}">
              <c16:uniqueId val="{0000007F-433F-4A4A-841C-08D90D153B54}"/>
            </c:ext>
          </c:extLst>
        </c:ser>
        <c:ser>
          <c:idx val="139"/>
          <c:order val="139"/>
          <c:tx>
            <c:strRef>
              <c:f>'Pivot Dog Breeds'!$EK$1:$EK$2</c:f>
              <c:strCache>
                <c:ptCount val="1"/>
                <c:pt idx="0">
                  <c:v>Kishu</c:v>
                </c:pt>
              </c:strCache>
            </c:strRef>
          </c:tx>
          <c:spPr>
            <a:solidFill>
              <a:schemeClr val="accent2">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Breeds'!$EK$3:$EK$14</c:f>
              <c:numCache>
                <c:formatCode>General</c:formatCode>
                <c:ptCount val="11"/>
                <c:pt idx="5">
                  <c:v>220</c:v>
                </c:pt>
              </c:numCache>
            </c:numRef>
          </c:val>
          <c:extLst>
            <c:ext xmlns:c16="http://schemas.microsoft.com/office/drawing/2014/chart" uri="{C3380CC4-5D6E-409C-BE32-E72D297353CC}">
              <c16:uniqueId val="{00000080-433F-4A4A-841C-08D90D153B54}"/>
            </c:ext>
          </c:extLst>
        </c:ser>
        <c:ser>
          <c:idx val="140"/>
          <c:order val="140"/>
          <c:tx>
            <c:strRef>
              <c:f>'Pivot Dog Breeds'!$EL$1:$EL$2</c:f>
              <c:strCache>
                <c:ptCount val="1"/>
                <c:pt idx="0">
                  <c:v>Klee Kai</c:v>
                </c:pt>
              </c:strCache>
            </c:strRef>
          </c:tx>
          <c:spPr>
            <a:solidFill>
              <a:schemeClr val="accent3">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Breeds'!$EL$3:$EL$14</c:f>
              <c:numCache>
                <c:formatCode>General</c:formatCode>
                <c:ptCount val="11"/>
                <c:pt idx="5">
                  <c:v>225</c:v>
                </c:pt>
              </c:numCache>
            </c:numRef>
          </c:val>
          <c:extLst>
            <c:ext xmlns:c16="http://schemas.microsoft.com/office/drawing/2014/chart" uri="{C3380CC4-5D6E-409C-BE32-E72D297353CC}">
              <c16:uniqueId val="{00000081-433F-4A4A-841C-08D90D153B54}"/>
            </c:ext>
          </c:extLst>
        </c:ser>
        <c:ser>
          <c:idx val="141"/>
          <c:order val="141"/>
          <c:tx>
            <c:strRef>
              <c:f>'Pivot Dog Breeds'!$EM$1:$EM$2</c:f>
              <c:strCache>
                <c:ptCount val="1"/>
                <c:pt idx="0">
                  <c:v>Komondor</c:v>
                </c:pt>
              </c:strCache>
            </c:strRef>
          </c:tx>
          <c:spPr>
            <a:solidFill>
              <a:schemeClr val="accent4">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Breeds'!$EM$3:$EM$14</c:f>
              <c:numCache>
                <c:formatCode>General</c:formatCode>
                <c:ptCount val="11"/>
                <c:pt idx="1">
                  <c:v>309</c:v>
                </c:pt>
              </c:numCache>
            </c:numRef>
          </c:val>
          <c:extLst>
            <c:ext xmlns:c16="http://schemas.microsoft.com/office/drawing/2014/chart" uri="{C3380CC4-5D6E-409C-BE32-E72D297353CC}">
              <c16:uniqueId val="{00000082-433F-4A4A-841C-08D90D153B54}"/>
            </c:ext>
          </c:extLst>
        </c:ser>
        <c:ser>
          <c:idx val="142"/>
          <c:order val="142"/>
          <c:tx>
            <c:strRef>
              <c:f>'Pivot Dog Breeds'!$EN$1:$EN$2</c:f>
              <c:strCache>
                <c:ptCount val="1"/>
                <c:pt idx="0">
                  <c:v>Kuvasz</c:v>
                </c:pt>
              </c:strCache>
            </c:strRef>
          </c:tx>
          <c:spPr>
            <a:solidFill>
              <a:schemeClr val="accent5">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Breeds'!$EN$3:$EN$14</c:f>
              <c:numCache>
                <c:formatCode>General</c:formatCode>
                <c:ptCount val="11"/>
                <c:pt idx="1">
                  <c:v>457</c:v>
                </c:pt>
              </c:numCache>
            </c:numRef>
          </c:val>
          <c:extLst>
            <c:ext xmlns:c16="http://schemas.microsoft.com/office/drawing/2014/chart" uri="{C3380CC4-5D6E-409C-BE32-E72D297353CC}">
              <c16:uniqueId val="{00000083-433F-4A4A-841C-08D90D153B54}"/>
            </c:ext>
          </c:extLst>
        </c:ser>
        <c:ser>
          <c:idx val="143"/>
          <c:order val="143"/>
          <c:tx>
            <c:strRef>
              <c:f>'Pivot Dog Breeds'!$EO$1:$EO$2</c:f>
              <c:strCache>
                <c:ptCount val="1"/>
                <c:pt idx="0">
                  <c:v>Kyi Leo</c:v>
                </c:pt>
              </c:strCache>
            </c:strRef>
          </c:tx>
          <c:spPr>
            <a:solidFill>
              <a:schemeClr val="accent6">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Breeds'!$EO$3:$EO$14</c:f>
              <c:numCache>
                <c:formatCode>General</c:formatCode>
                <c:ptCount val="11"/>
                <c:pt idx="0">
                  <c:v>689</c:v>
                </c:pt>
              </c:numCache>
            </c:numRef>
          </c:val>
          <c:extLst>
            <c:ext xmlns:c16="http://schemas.microsoft.com/office/drawing/2014/chart" uri="{C3380CC4-5D6E-409C-BE32-E72D297353CC}">
              <c16:uniqueId val="{00000084-433F-4A4A-841C-08D90D153B54}"/>
            </c:ext>
          </c:extLst>
        </c:ser>
        <c:ser>
          <c:idx val="144"/>
          <c:order val="144"/>
          <c:tx>
            <c:strRef>
              <c:f>'Pivot Dog Breeds'!$EP$1:$EP$2</c:f>
              <c:strCache>
                <c:ptCount val="1"/>
                <c:pt idx="0">
                  <c:v>Labrador Retriever</c:v>
                </c:pt>
              </c:strCache>
            </c:strRef>
          </c:tx>
          <c:spPr>
            <a:solidFill>
              <a:schemeClr val="accent1">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Breeds'!$EP$3:$EP$14</c:f>
              <c:numCache>
                <c:formatCode>General</c:formatCode>
                <c:ptCount val="11"/>
                <c:pt idx="2">
                  <c:v>351</c:v>
                </c:pt>
              </c:numCache>
            </c:numRef>
          </c:val>
          <c:extLst>
            <c:ext xmlns:c16="http://schemas.microsoft.com/office/drawing/2014/chart" uri="{C3380CC4-5D6E-409C-BE32-E72D297353CC}">
              <c16:uniqueId val="{00000085-433F-4A4A-841C-08D90D153B54}"/>
            </c:ext>
          </c:extLst>
        </c:ser>
        <c:ser>
          <c:idx val="145"/>
          <c:order val="145"/>
          <c:tx>
            <c:strRef>
              <c:f>'Pivot Dog Breeds'!$EQ$1:$EQ$2</c:f>
              <c:strCache>
                <c:ptCount val="1"/>
                <c:pt idx="0">
                  <c:v>Lakeland Terrier</c:v>
                </c:pt>
              </c:strCache>
            </c:strRef>
          </c:tx>
          <c:spPr>
            <a:solidFill>
              <a:schemeClr val="accent2">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Breeds'!$EQ$3:$EQ$14</c:f>
              <c:numCache>
                <c:formatCode>General</c:formatCode>
                <c:ptCount val="11"/>
                <c:pt idx="9">
                  <c:v>32</c:v>
                </c:pt>
              </c:numCache>
            </c:numRef>
          </c:val>
          <c:extLst>
            <c:ext xmlns:c16="http://schemas.microsoft.com/office/drawing/2014/chart" uri="{C3380CC4-5D6E-409C-BE32-E72D297353CC}">
              <c16:uniqueId val="{00000086-433F-4A4A-841C-08D90D153B54}"/>
            </c:ext>
          </c:extLst>
        </c:ser>
        <c:ser>
          <c:idx val="146"/>
          <c:order val="146"/>
          <c:tx>
            <c:strRef>
              <c:f>'Pivot Dog Breeds'!$ER$1:$ER$2</c:f>
              <c:strCache>
                <c:ptCount val="1"/>
                <c:pt idx="0">
                  <c:v>Lancashire Heeler</c:v>
                </c:pt>
              </c:strCache>
            </c:strRef>
          </c:tx>
          <c:spPr>
            <a:solidFill>
              <a:schemeClr val="accent3">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Breeds'!$ER$3:$ER$14</c:f>
              <c:numCache>
                <c:formatCode>General</c:formatCode>
                <c:ptCount val="11"/>
                <c:pt idx="4">
                  <c:v>75</c:v>
                </c:pt>
              </c:numCache>
            </c:numRef>
          </c:val>
          <c:extLst>
            <c:ext xmlns:c16="http://schemas.microsoft.com/office/drawing/2014/chart" uri="{C3380CC4-5D6E-409C-BE32-E72D297353CC}">
              <c16:uniqueId val="{00000087-433F-4A4A-841C-08D90D153B54}"/>
            </c:ext>
          </c:extLst>
        </c:ser>
        <c:ser>
          <c:idx val="147"/>
          <c:order val="147"/>
          <c:tx>
            <c:strRef>
              <c:f>'Pivot Dog Breeds'!$ES$1:$ES$2</c:f>
              <c:strCache>
                <c:ptCount val="1"/>
                <c:pt idx="0">
                  <c:v>Leonberger</c:v>
                </c:pt>
              </c:strCache>
            </c:strRef>
          </c:tx>
          <c:spPr>
            <a:solidFill>
              <a:schemeClr val="accent4">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Breeds'!$ES$3:$ES$14</c:f>
              <c:numCache>
                <c:formatCode>General</c:formatCode>
                <c:ptCount val="11"/>
                <c:pt idx="1">
                  <c:v>33</c:v>
                </c:pt>
              </c:numCache>
            </c:numRef>
          </c:val>
          <c:extLst>
            <c:ext xmlns:c16="http://schemas.microsoft.com/office/drawing/2014/chart" uri="{C3380CC4-5D6E-409C-BE32-E72D297353CC}">
              <c16:uniqueId val="{00000088-433F-4A4A-841C-08D90D153B54}"/>
            </c:ext>
          </c:extLst>
        </c:ser>
        <c:ser>
          <c:idx val="148"/>
          <c:order val="148"/>
          <c:tx>
            <c:strRef>
              <c:f>'Pivot Dog Breeds'!$ET$1:$ET$2</c:f>
              <c:strCache>
                <c:ptCount val="1"/>
                <c:pt idx="0">
                  <c:v>Lhasa Apso</c:v>
                </c:pt>
              </c:strCache>
            </c:strRef>
          </c:tx>
          <c:spPr>
            <a:solidFill>
              <a:schemeClr val="accent5">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Breeds'!$ET$3:$ET$14</c:f>
              <c:numCache>
                <c:formatCode>General</c:formatCode>
                <c:ptCount val="11"/>
                <c:pt idx="0">
                  <c:v>5</c:v>
                </c:pt>
              </c:numCache>
            </c:numRef>
          </c:val>
          <c:extLst>
            <c:ext xmlns:c16="http://schemas.microsoft.com/office/drawing/2014/chart" uri="{C3380CC4-5D6E-409C-BE32-E72D297353CC}">
              <c16:uniqueId val="{00000089-433F-4A4A-841C-08D90D153B54}"/>
            </c:ext>
          </c:extLst>
        </c:ser>
        <c:ser>
          <c:idx val="149"/>
          <c:order val="149"/>
          <c:tx>
            <c:strRef>
              <c:f>'Pivot Dog Breeds'!$EU$1:$EU$2</c:f>
              <c:strCache>
                <c:ptCount val="1"/>
                <c:pt idx="0">
                  <c:v>Lowchen</c:v>
                </c:pt>
              </c:strCache>
            </c:strRef>
          </c:tx>
          <c:spPr>
            <a:solidFill>
              <a:schemeClr val="accent6">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Breeds'!$EU$3:$EU$14</c:f>
              <c:numCache>
                <c:formatCode>General</c:formatCode>
                <c:ptCount val="11"/>
                <c:pt idx="0">
                  <c:v>125</c:v>
                </c:pt>
              </c:numCache>
            </c:numRef>
          </c:val>
          <c:extLst>
            <c:ext xmlns:c16="http://schemas.microsoft.com/office/drawing/2014/chart" uri="{C3380CC4-5D6E-409C-BE32-E72D297353CC}">
              <c16:uniqueId val="{0000008A-433F-4A4A-841C-08D90D153B54}"/>
            </c:ext>
          </c:extLst>
        </c:ser>
        <c:ser>
          <c:idx val="150"/>
          <c:order val="150"/>
          <c:tx>
            <c:strRef>
              <c:f>'Pivot Dog Breeds'!$EV$1:$EV$2</c:f>
              <c:strCache>
                <c:ptCount val="1"/>
                <c:pt idx="0">
                  <c:v>Maltese</c:v>
                </c:pt>
              </c:strCache>
            </c:strRef>
          </c:tx>
          <c:spPr>
            <a:solidFill>
              <a:schemeClr val="accent1">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Breeds'!$EV$3:$EV$14</c:f>
              <c:numCache>
                <c:formatCode>General</c:formatCode>
                <c:ptCount val="11"/>
                <c:pt idx="0">
                  <c:v>79</c:v>
                </c:pt>
              </c:numCache>
            </c:numRef>
          </c:val>
          <c:extLst>
            <c:ext xmlns:c16="http://schemas.microsoft.com/office/drawing/2014/chart" uri="{C3380CC4-5D6E-409C-BE32-E72D297353CC}">
              <c16:uniqueId val="{0000008B-433F-4A4A-841C-08D90D153B54}"/>
            </c:ext>
          </c:extLst>
        </c:ser>
        <c:ser>
          <c:idx val="151"/>
          <c:order val="151"/>
          <c:tx>
            <c:strRef>
              <c:f>'Pivot Dog Breeds'!$EW$1:$EW$2</c:f>
              <c:strCache>
                <c:ptCount val="1"/>
                <c:pt idx="0">
                  <c:v>Manchester Terrier</c:v>
                </c:pt>
              </c:strCache>
            </c:strRef>
          </c:tx>
          <c:spPr>
            <a:solidFill>
              <a:schemeClr val="accent2">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Breeds'!$EW$3:$EW$14</c:f>
              <c:numCache>
                <c:formatCode>General</c:formatCode>
                <c:ptCount val="11"/>
                <c:pt idx="9">
                  <c:v>16</c:v>
                </c:pt>
              </c:numCache>
            </c:numRef>
          </c:val>
          <c:extLst>
            <c:ext xmlns:c16="http://schemas.microsoft.com/office/drawing/2014/chart" uri="{C3380CC4-5D6E-409C-BE32-E72D297353CC}">
              <c16:uniqueId val="{0000008C-433F-4A4A-841C-08D90D153B54}"/>
            </c:ext>
          </c:extLst>
        </c:ser>
        <c:ser>
          <c:idx val="152"/>
          <c:order val="152"/>
          <c:tx>
            <c:strRef>
              <c:f>'Pivot Dog Breeds'!$EX$1:$EX$2</c:f>
              <c:strCache>
                <c:ptCount val="1"/>
                <c:pt idx="0">
                  <c:v>Maremma Sheepdog</c:v>
                </c:pt>
              </c:strCache>
            </c:strRef>
          </c:tx>
          <c:spPr>
            <a:solidFill>
              <a:schemeClr val="accent3">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Breeds'!$EX$3:$EX$14</c:f>
              <c:numCache>
                <c:formatCode>General</c:formatCode>
                <c:ptCount val="11"/>
                <c:pt idx="1">
                  <c:v>33</c:v>
                </c:pt>
              </c:numCache>
            </c:numRef>
          </c:val>
          <c:extLst>
            <c:ext xmlns:c16="http://schemas.microsoft.com/office/drawing/2014/chart" uri="{C3380CC4-5D6E-409C-BE32-E72D297353CC}">
              <c16:uniqueId val="{0000008D-433F-4A4A-841C-08D90D153B54}"/>
            </c:ext>
          </c:extLst>
        </c:ser>
        <c:ser>
          <c:idx val="153"/>
          <c:order val="153"/>
          <c:tx>
            <c:strRef>
              <c:f>'Pivot Dog Breeds'!$EY$1:$EY$2</c:f>
              <c:strCache>
                <c:ptCount val="1"/>
                <c:pt idx="0">
                  <c:v>Mastiff</c:v>
                </c:pt>
              </c:strCache>
            </c:strRef>
          </c:tx>
          <c:spPr>
            <a:solidFill>
              <a:schemeClr val="accent4">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Breeds'!$EY$3:$EY$14</c:f>
              <c:numCache>
                <c:formatCode>General</c:formatCode>
                <c:ptCount val="11"/>
                <c:pt idx="1">
                  <c:v>71</c:v>
                </c:pt>
              </c:numCache>
            </c:numRef>
          </c:val>
          <c:extLst>
            <c:ext xmlns:c16="http://schemas.microsoft.com/office/drawing/2014/chart" uri="{C3380CC4-5D6E-409C-BE32-E72D297353CC}">
              <c16:uniqueId val="{0000008E-433F-4A4A-841C-08D90D153B54}"/>
            </c:ext>
          </c:extLst>
        </c:ser>
        <c:ser>
          <c:idx val="154"/>
          <c:order val="154"/>
          <c:tx>
            <c:strRef>
              <c:f>'Pivot Dog Breeds'!$EZ$1:$EZ$2</c:f>
              <c:strCache>
                <c:ptCount val="1"/>
                <c:pt idx="0">
                  <c:v>McNab</c:v>
                </c:pt>
              </c:strCache>
            </c:strRef>
          </c:tx>
          <c:spPr>
            <a:solidFill>
              <a:schemeClr val="accent5">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Breeds'!$EZ$3:$EZ$14</c:f>
              <c:numCache>
                <c:formatCode>General</c:formatCode>
                <c:ptCount val="11"/>
                <c:pt idx="4">
                  <c:v>96</c:v>
                </c:pt>
              </c:numCache>
            </c:numRef>
          </c:val>
          <c:extLst>
            <c:ext xmlns:c16="http://schemas.microsoft.com/office/drawing/2014/chart" uri="{C3380CC4-5D6E-409C-BE32-E72D297353CC}">
              <c16:uniqueId val="{0000008F-433F-4A4A-841C-08D90D153B54}"/>
            </c:ext>
          </c:extLst>
        </c:ser>
        <c:ser>
          <c:idx val="155"/>
          <c:order val="155"/>
          <c:tx>
            <c:strRef>
              <c:f>'Pivot Dog Breeds'!$FA$1:$FA$2</c:f>
              <c:strCache>
                <c:ptCount val="1"/>
                <c:pt idx="0">
                  <c:v>Miniature Pinscher</c:v>
                </c:pt>
              </c:strCache>
            </c:strRef>
          </c:tx>
          <c:spPr>
            <a:solidFill>
              <a:schemeClr val="accent6">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Breeds'!$FA$3:$FA$14</c:f>
              <c:numCache>
                <c:formatCode>General</c:formatCode>
                <c:ptCount val="11"/>
                <c:pt idx="0">
                  <c:v>80</c:v>
                </c:pt>
              </c:numCache>
            </c:numRef>
          </c:val>
          <c:extLst>
            <c:ext xmlns:c16="http://schemas.microsoft.com/office/drawing/2014/chart" uri="{C3380CC4-5D6E-409C-BE32-E72D297353CC}">
              <c16:uniqueId val="{00000090-433F-4A4A-841C-08D90D153B54}"/>
            </c:ext>
          </c:extLst>
        </c:ser>
        <c:ser>
          <c:idx val="156"/>
          <c:order val="156"/>
          <c:tx>
            <c:strRef>
              <c:f>'Pivot Dog Breeds'!$FB$1:$FB$2</c:f>
              <c:strCache>
                <c:ptCount val="1"/>
                <c:pt idx="0">
                  <c:v>Miniature Poodle</c:v>
                </c:pt>
              </c:strCache>
            </c:strRef>
          </c:tx>
          <c:spPr>
            <a:solidFill>
              <a:schemeClr val="accent1">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Breeds'!$FB$3:$FB$14</c:f>
              <c:numCache>
                <c:formatCode>General</c:formatCode>
                <c:ptCount val="11"/>
                <c:pt idx="0">
                  <c:v>345</c:v>
                </c:pt>
              </c:numCache>
            </c:numRef>
          </c:val>
          <c:extLst>
            <c:ext xmlns:c16="http://schemas.microsoft.com/office/drawing/2014/chart" uri="{C3380CC4-5D6E-409C-BE32-E72D297353CC}">
              <c16:uniqueId val="{00000091-433F-4A4A-841C-08D90D153B54}"/>
            </c:ext>
          </c:extLst>
        </c:ser>
        <c:ser>
          <c:idx val="157"/>
          <c:order val="157"/>
          <c:tx>
            <c:strRef>
              <c:f>'Pivot Dog Breeds'!$FC$1:$FC$2</c:f>
              <c:strCache>
                <c:ptCount val="1"/>
                <c:pt idx="0">
                  <c:v>Miniature Schnauzer</c:v>
                </c:pt>
              </c:strCache>
            </c:strRef>
          </c:tx>
          <c:spPr>
            <a:solidFill>
              <a:schemeClr val="accent2">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Breeds'!$FC$3:$FC$14</c:f>
              <c:numCache>
                <c:formatCode>General</c:formatCode>
                <c:ptCount val="11"/>
                <c:pt idx="0">
                  <c:v>89</c:v>
                </c:pt>
              </c:numCache>
            </c:numRef>
          </c:val>
          <c:extLst>
            <c:ext xmlns:c16="http://schemas.microsoft.com/office/drawing/2014/chart" uri="{C3380CC4-5D6E-409C-BE32-E72D297353CC}">
              <c16:uniqueId val="{00000092-433F-4A4A-841C-08D90D153B54}"/>
            </c:ext>
          </c:extLst>
        </c:ser>
        <c:ser>
          <c:idx val="158"/>
          <c:order val="158"/>
          <c:tx>
            <c:strRef>
              <c:f>'Pivot Dog Breeds'!$FD$1:$FD$2</c:f>
              <c:strCache>
                <c:ptCount val="1"/>
                <c:pt idx="0">
                  <c:v>Mountain Cur</c:v>
                </c:pt>
              </c:strCache>
            </c:strRef>
          </c:tx>
          <c:spPr>
            <a:solidFill>
              <a:schemeClr val="accent3">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Breeds'!$FD$3:$FD$14</c:f>
              <c:numCache>
                <c:formatCode>General</c:formatCode>
                <c:ptCount val="11"/>
                <c:pt idx="6">
                  <c:v>134</c:v>
                </c:pt>
              </c:numCache>
            </c:numRef>
          </c:val>
          <c:extLst>
            <c:ext xmlns:c16="http://schemas.microsoft.com/office/drawing/2014/chart" uri="{C3380CC4-5D6E-409C-BE32-E72D297353CC}">
              <c16:uniqueId val="{00000093-433F-4A4A-841C-08D90D153B54}"/>
            </c:ext>
          </c:extLst>
        </c:ser>
        <c:ser>
          <c:idx val="159"/>
          <c:order val="159"/>
          <c:tx>
            <c:strRef>
              <c:f>'Pivot Dog Breeds'!$FE$1:$FE$2</c:f>
              <c:strCache>
                <c:ptCount val="1"/>
                <c:pt idx="0">
                  <c:v>Mountain Dog</c:v>
                </c:pt>
              </c:strCache>
            </c:strRef>
          </c:tx>
          <c:spPr>
            <a:solidFill>
              <a:schemeClr val="accent4">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Breeds'!$FE$3:$FE$14</c:f>
              <c:numCache>
                <c:formatCode>General</c:formatCode>
                <c:ptCount val="11"/>
                <c:pt idx="1">
                  <c:v>75</c:v>
                </c:pt>
              </c:numCache>
            </c:numRef>
          </c:val>
          <c:extLst>
            <c:ext xmlns:c16="http://schemas.microsoft.com/office/drawing/2014/chart" uri="{C3380CC4-5D6E-409C-BE32-E72D297353CC}">
              <c16:uniqueId val="{00000094-433F-4A4A-841C-08D90D153B54}"/>
            </c:ext>
          </c:extLst>
        </c:ser>
        <c:ser>
          <c:idx val="160"/>
          <c:order val="160"/>
          <c:tx>
            <c:strRef>
              <c:f>'Pivot Dog Breeds'!$FF$1:$FF$2</c:f>
              <c:strCache>
                <c:ptCount val="1"/>
                <c:pt idx="0">
                  <c:v>Munsterlander</c:v>
                </c:pt>
              </c:strCache>
            </c:strRef>
          </c:tx>
          <c:spPr>
            <a:solidFill>
              <a:schemeClr val="accent5">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Breeds'!$FF$3:$FF$14</c:f>
              <c:numCache>
                <c:formatCode>General</c:formatCode>
                <c:ptCount val="11"/>
                <c:pt idx="2">
                  <c:v>325</c:v>
                </c:pt>
              </c:numCache>
            </c:numRef>
          </c:val>
          <c:extLst>
            <c:ext xmlns:c16="http://schemas.microsoft.com/office/drawing/2014/chart" uri="{C3380CC4-5D6E-409C-BE32-E72D297353CC}">
              <c16:uniqueId val="{00000095-433F-4A4A-841C-08D90D153B54}"/>
            </c:ext>
          </c:extLst>
        </c:ser>
        <c:ser>
          <c:idx val="161"/>
          <c:order val="161"/>
          <c:tx>
            <c:strRef>
              <c:f>'Pivot Dog Breeds'!$FG$1:$FG$2</c:f>
              <c:strCache>
                <c:ptCount val="1"/>
                <c:pt idx="0">
                  <c:v>Neapolitan Mastiff</c:v>
                </c:pt>
              </c:strCache>
            </c:strRef>
          </c:tx>
          <c:spPr>
            <a:solidFill>
              <a:schemeClr val="accent6">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Breeds'!$FG$3:$FG$14</c:f>
              <c:numCache>
                <c:formatCode>General</c:formatCode>
                <c:ptCount val="11"/>
                <c:pt idx="1">
                  <c:v>74</c:v>
                </c:pt>
              </c:numCache>
            </c:numRef>
          </c:val>
          <c:extLst>
            <c:ext xmlns:c16="http://schemas.microsoft.com/office/drawing/2014/chart" uri="{C3380CC4-5D6E-409C-BE32-E72D297353CC}">
              <c16:uniqueId val="{00000096-433F-4A4A-841C-08D90D153B54}"/>
            </c:ext>
          </c:extLst>
        </c:ser>
        <c:ser>
          <c:idx val="162"/>
          <c:order val="162"/>
          <c:tx>
            <c:strRef>
              <c:f>'Pivot Dog Breeds'!$FH$1:$FH$2</c:f>
              <c:strCache>
                <c:ptCount val="1"/>
                <c:pt idx="0">
                  <c:v>New Guinea Singing Dog</c:v>
                </c:pt>
              </c:strCache>
            </c:strRef>
          </c:tx>
          <c:spPr>
            <a:solidFill>
              <a:schemeClr val="accent1"/>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Breeds'!$FH$3:$FH$14</c:f>
              <c:numCache>
                <c:formatCode>General</c:formatCode>
                <c:ptCount val="11"/>
                <c:pt idx="8">
                  <c:v>45</c:v>
                </c:pt>
              </c:numCache>
            </c:numRef>
          </c:val>
          <c:extLst>
            <c:ext xmlns:c16="http://schemas.microsoft.com/office/drawing/2014/chart" uri="{C3380CC4-5D6E-409C-BE32-E72D297353CC}">
              <c16:uniqueId val="{00000097-433F-4A4A-841C-08D90D153B54}"/>
            </c:ext>
          </c:extLst>
        </c:ser>
        <c:ser>
          <c:idx val="163"/>
          <c:order val="163"/>
          <c:tx>
            <c:strRef>
              <c:f>'Pivot Dog Breeds'!$FI$1:$FI$2</c:f>
              <c:strCache>
                <c:ptCount val="1"/>
                <c:pt idx="0">
                  <c:v>Newfoundland Dog</c:v>
                </c:pt>
              </c:strCache>
            </c:strRef>
          </c:tx>
          <c:spPr>
            <a:solidFill>
              <a:schemeClr val="accent2"/>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Breeds'!$FI$3:$FI$14</c:f>
              <c:numCache>
                <c:formatCode>General</c:formatCode>
                <c:ptCount val="11"/>
                <c:pt idx="1">
                  <c:v>22</c:v>
                </c:pt>
              </c:numCache>
            </c:numRef>
          </c:val>
          <c:extLst>
            <c:ext xmlns:c16="http://schemas.microsoft.com/office/drawing/2014/chart" uri="{C3380CC4-5D6E-409C-BE32-E72D297353CC}">
              <c16:uniqueId val="{00000098-433F-4A4A-841C-08D90D153B54}"/>
            </c:ext>
          </c:extLst>
        </c:ser>
        <c:ser>
          <c:idx val="164"/>
          <c:order val="164"/>
          <c:tx>
            <c:strRef>
              <c:f>'Pivot Dog Breeds'!$FJ$1:$FJ$2</c:f>
              <c:strCache>
                <c:ptCount val="1"/>
                <c:pt idx="0">
                  <c:v>Norfolk Terrier</c:v>
                </c:pt>
              </c:strCache>
            </c:strRef>
          </c:tx>
          <c:spPr>
            <a:solidFill>
              <a:schemeClr val="accent3"/>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Breeds'!$FJ$3:$FJ$14</c:f>
              <c:numCache>
                <c:formatCode>General</c:formatCode>
                <c:ptCount val="11"/>
                <c:pt idx="9">
                  <c:v>14</c:v>
                </c:pt>
              </c:numCache>
            </c:numRef>
          </c:val>
          <c:extLst>
            <c:ext xmlns:c16="http://schemas.microsoft.com/office/drawing/2014/chart" uri="{C3380CC4-5D6E-409C-BE32-E72D297353CC}">
              <c16:uniqueId val="{00000099-433F-4A4A-841C-08D90D153B54}"/>
            </c:ext>
          </c:extLst>
        </c:ser>
        <c:ser>
          <c:idx val="165"/>
          <c:order val="165"/>
          <c:tx>
            <c:strRef>
              <c:f>'Pivot Dog Breeds'!$FK$1:$FK$2</c:f>
              <c:strCache>
                <c:ptCount val="1"/>
                <c:pt idx="0">
                  <c:v>Norwegian Buhund</c:v>
                </c:pt>
              </c:strCache>
            </c:strRef>
          </c:tx>
          <c:spPr>
            <a:solidFill>
              <a:schemeClr val="accent4"/>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Breeds'!$FK$3:$FK$14</c:f>
              <c:numCache>
                <c:formatCode>General</c:formatCode>
                <c:ptCount val="11"/>
                <c:pt idx="5">
                  <c:v>12</c:v>
                </c:pt>
              </c:numCache>
            </c:numRef>
          </c:val>
          <c:extLst>
            <c:ext xmlns:c16="http://schemas.microsoft.com/office/drawing/2014/chart" uri="{C3380CC4-5D6E-409C-BE32-E72D297353CC}">
              <c16:uniqueId val="{0000009A-433F-4A4A-841C-08D90D153B54}"/>
            </c:ext>
          </c:extLst>
        </c:ser>
        <c:ser>
          <c:idx val="166"/>
          <c:order val="166"/>
          <c:tx>
            <c:strRef>
              <c:f>'Pivot Dog Breeds'!$FL$1:$FL$2</c:f>
              <c:strCache>
                <c:ptCount val="1"/>
                <c:pt idx="0">
                  <c:v>Norwegian Elkhound</c:v>
                </c:pt>
              </c:strCache>
            </c:strRef>
          </c:tx>
          <c:spPr>
            <a:solidFill>
              <a:schemeClr val="accent5"/>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Breeds'!$FL$3:$FL$14</c:f>
              <c:numCache>
                <c:formatCode>General</c:formatCode>
                <c:ptCount val="11"/>
                <c:pt idx="5">
                  <c:v>110</c:v>
                </c:pt>
              </c:numCache>
            </c:numRef>
          </c:val>
          <c:extLst>
            <c:ext xmlns:c16="http://schemas.microsoft.com/office/drawing/2014/chart" uri="{C3380CC4-5D6E-409C-BE32-E72D297353CC}">
              <c16:uniqueId val="{0000009B-433F-4A4A-841C-08D90D153B54}"/>
            </c:ext>
          </c:extLst>
        </c:ser>
        <c:ser>
          <c:idx val="167"/>
          <c:order val="167"/>
          <c:tx>
            <c:strRef>
              <c:f>'Pivot Dog Breeds'!$FM$1:$FM$2</c:f>
              <c:strCache>
                <c:ptCount val="1"/>
                <c:pt idx="0">
                  <c:v>Norwegian Lundehund</c:v>
                </c:pt>
              </c:strCache>
            </c:strRef>
          </c:tx>
          <c:spPr>
            <a:solidFill>
              <a:schemeClr val="accent6"/>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Breeds'!$FM$3:$FM$14</c:f>
              <c:numCache>
                <c:formatCode>General</c:formatCode>
                <c:ptCount val="11"/>
                <c:pt idx="5">
                  <c:v>153</c:v>
                </c:pt>
              </c:numCache>
            </c:numRef>
          </c:val>
          <c:extLst>
            <c:ext xmlns:c16="http://schemas.microsoft.com/office/drawing/2014/chart" uri="{C3380CC4-5D6E-409C-BE32-E72D297353CC}">
              <c16:uniqueId val="{0000009C-433F-4A4A-841C-08D90D153B54}"/>
            </c:ext>
          </c:extLst>
        </c:ser>
        <c:ser>
          <c:idx val="168"/>
          <c:order val="168"/>
          <c:tx>
            <c:strRef>
              <c:f>'Pivot Dog Breeds'!$FN$1:$FN$2</c:f>
              <c:strCache>
                <c:ptCount val="1"/>
                <c:pt idx="0">
                  <c:v>Norwich Terrier</c:v>
                </c:pt>
              </c:strCache>
            </c:strRef>
          </c:tx>
          <c:spPr>
            <a:solidFill>
              <a:schemeClr val="accent1">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Breeds'!$FN$3:$FN$14</c:f>
              <c:numCache>
                <c:formatCode>General</c:formatCode>
                <c:ptCount val="11"/>
                <c:pt idx="9">
                  <c:v>89</c:v>
                </c:pt>
              </c:numCache>
            </c:numRef>
          </c:val>
          <c:extLst>
            <c:ext xmlns:c16="http://schemas.microsoft.com/office/drawing/2014/chart" uri="{C3380CC4-5D6E-409C-BE32-E72D297353CC}">
              <c16:uniqueId val="{0000009D-433F-4A4A-841C-08D90D153B54}"/>
            </c:ext>
          </c:extLst>
        </c:ser>
        <c:ser>
          <c:idx val="169"/>
          <c:order val="169"/>
          <c:tx>
            <c:strRef>
              <c:f>'Pivot Dog Breeds'!$FO$1:$FO$2</c:f>
              <c:strCache>
                <c:ptCount val="1"/>
                <c:pt idx="0">
                  <c:v>Nova Scotia Duck-Tolling Retriever</c:v>
                </c:pt>
              </c:strCache>
            </c:strRef>
          </c:tx>
          <c:spPr>
            <a:solidFill>
              <a:schemeClr val="accent2">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Breeds'!$FO$3:$FO$14</c:f>
              <c:numCache>
                <c:formatCode>General</c:formatCode>
                <c:ptCount val="11"/>
                <c:pt idx="3">
                  <c:v>76</c:v>
                </c:pt>
              </c:numCache>
            </c:numRef>
          </c:val>
          <c:extLst>
            <c:ext xmlns:c16="http://schemas.microsoft.com/office/drawing/2014/chart" uri="{C3380CC4-5D6E-409C-BE32-E72D297353CC}">
              <c16:uniqueId val="{0000009E-433F-4A4A-841C-08D90D153B54}"/>
            </c:ext>
          </c:extLst>
        </c:ser>
        <c:ser>
          <c:idx val="170"/>
          <c:order val="170"/>
          <c:tx>
            <c:strRef>
              <c:f>'Pivot Dog Breeds'!$FP$1:$FP$2</c:f>
              <c:strCache>
                <c:ptCount val="1"/>
                <c:pt idx="0">
                  <c:v>Old English Sheepdog</c:v>
                </c:pt>
              </c:strCache>
            </c:strRef>
          </c:tx>
          <c:spPr>
            <a:solidFill>
              <a:schemeClr val="accent3">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Breeds'!$FP$3:$FP$14</c:f>
              <c:numCache>
                <c:formatCode>General</c:formatCode>
                <c:ptCount val="11"/>
                <c:pt idx="4">
                  <c:v>53</c:v>
                </c:pt>
              </c:numCache>
            </c:numRef>
          </c:val>
          <c:extLst>
            <c:ext xmlns:c16="http://schemas.microsoft.com/office/drawing/2014/chart" uri="{C3380CC4-5D6E-409C-BE32-E72D297353CC}">
              <c16:uniqueId val="{0000009F-433F-4A4A-841C-08D90D153B54}"/>
            </c:ext>
          </c:extLst>
        </c:ser>
        <c:ser>
          <c:idx val="171"/>
          <c:order val="171"/>
          <c:tx>
            <c:strRef>
              <c:f>'Pivot Dog Breeds'!$FQ$1:$FQ$2</c:f>
              <c:strCache>
                <c:ptCount val="1"/>
                <c:pt idx="0">
                  <c:v>Otterhound</c:v>
                </c:pt>
              </c:strCache>
            </c:strRef>
          </c:tx>
          <c:spPr>
            <a:solidFill>
              <a:schemeClr val="accent4">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Breeds'!$FQ$3:$FQ$14</c:f>
              <c:numCache>
                <c:formatCode>General</c:formatCode>
                <c:ptCount val="11"/>
                <c:pt idx="6">
                  <c:v>49</c:v>
                </c:pt>
              </c:numCache>
            </c:numRef>
          </c:val>
          <c:extLst>
            <c:ext xmlns:c16="http://schemas.microsoft.com/office/drawing/2014/chart" uri="{C3380CC4-5D6E-409C-BE32-E72D297353CC}">
              <c16:uniqueId val="{000000A0-433F-4A4A-841C-08D90D153B54}"/>
            </c:ext>
          </c:extLst>
        </c:ser>
        <c:ser>
          <c:idx val="172"/>
          <c:order val="172"/>
          <c:tx>
            <c:strRef>
              <c:f>'Pivot Dog Breeds'!$FR$1:$FR$2</c:f>
              <c:strCache>
                <c:ptCount val="1"/>
                <c:pt idx="0">
                  <c:v>Papillon</c:v>
                </c:pt>
              </c:strCache>
            </c:strRef>
          </c:tx>
          <c:spPr>
            <a:solidFill>
              <a:schemeClr val="accent5">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Breeds'!$FR$3:$FR$14</c:f>
              <c:numCache>
                <c:formatCode>General</c:formatCode>
                <c:ptCount val="11"/>
                <c:pt idx="0">
                  <c:v>22</c:v>
                </c:pt>
              </c:numCache>
            </c:numRef>
          </c:val>
          <c:extLst>
            <c:ext xmlns:c16="http://schemas.microsoft.com/office/drawing/2014/chart" uri="{C3380CC4-5D6E-409C-BE32-E72D297353CC}">
              <c16:uniqueId val="{000000A1-433F-4A4A-841C-08D90D153B54}"/>
            </c:ext>
          </c:extLst>
        </c:ser>
        <c:ser>
          <c:idx val="173"/>
          <c:order val="173"/>
          <c:tx>
            <c:strRef>
              <c:f>'Pivot Dog Breeds'!$FS$1:$FS$2</c:f>
              <c:strCache>
                <c:ptCount val="1"/>
                <c:pt idx="0">
                  <c:v>Patterdale Terrier (Fell Terrier)</c:v>
                </c:pt>
              </c:strCache>
            </c:strRef>
          </c:tx>
          <c:spPr>
            <a:solidFill>
              <a:schemeClr val="accent6">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Breeds'!$FS$3:$FS$14</c:f>
              <c:numCache>
                <c:formatCode>General</c:formatCode>
                <c:ptCount val="11"/>
                <c:pt idx="9">
                  <c:v>27</c:v>
                </c:pt>
              </c:numCache>
            </c:numRef>
          </c:val>
          <c:extLst>
            <c:ext xmlns:c16="http://schemas.microsoft.com/office/drawing/2014/chart" uri="{C3380CC4-5D6E-409C-BE32-E72D297353CC}">
              <c16:uniqueId val="{000000A2-433F-4A4A-841C-08D90D153B54}"/>
            </c:ext>
          </c:extLst>
        </c:ser>
        <c:ser>
          <c:idx val="174"/>
          <c:order val="174"/>
          <c:tx>
            <c:strRef>
              <c:f>'Pivot Dog Breeds'!$FT$1:$FT$2</c:f>
              <c:strCache>
                <c:ptCount val="1"/>
                <c:pt idx="0">
                  <c:v>Pekingese</c:v>
                </c:pt>
              </c:strCache>
            </c:strRef>
          </c:tx>
          <c:spPr>
            <a:solidFill>
              <a:schemeClr val="accent1">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Breeds'!$FT$3:$FT$14</c:f>
              <c:numCache>
                <c:formatCode>General</c:formatCode>
                <c:ptCount val="11"/>
                <c:pt idx="0">
                  <c:v>26</c:v>
                </c:pt>
              </c:numCache>
            </c:numRef>
          </c:val>
          <c:extLst>
            <c:ext xmlns:c16="http://schemas.microsoft.com/office/drawing/2014/chart" uri="{C3380CC4-5D6E-409C-BE32-E72D297353CC}">
              <c16:uniqueId val="{000000A3-433F-4A4A-841C-08D90D153B54}"/>
            </c:ext>
          </c:extLst>
        </c:ser>
        <c:ser>
          <c:idx val="175"/>
          <c:order val="175"/>
          <c:tx>
            <c:strRef>
              <c:f>'Pivot Dog Breeds'!$FU$1:$FU$2</c:f>
              <c:strCache>
                <c:ptCount val="1"/>
                <c:pt idx="0">
                  <c:v>Pembroke</c:v>
                </c:pt>
              </c:strCache>
            </c:strRef>
          </c:tx>
          <c:spPr>
            <a:solidFill>
              <a:schemeClr val="accent2">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Breeds'!$FU$3:$FU$14</c:f>
              <c:numCache>
                <c:formatCode>General</c:formatCode>
                <c:ptCount val="11"/>
                <c:pt idx="4">
                  <c:v>14</c:v>
                </c:pt>
              </c:numCache>
            </c:numRef>
          </c:val>
          <c:extLst>
            <c:ext xmlns:c16="http://schemas.microsoft.com/office/drawing/2014/chart" uri="{C3380CC4-5D6E-409C-BE32-E72D297353CC}">
              <c16:uniqueId val="{000000A4-433F-4A4A-841C-08D90D153B54}"/>
            </c:ext>
          </c:extLst>
        </c:ser>
        <c:ser>
          <c:idx val="176"/>
          <c:order val="176"/>
          <c:tx>
            <c:strRef>
              <c:f>'Pivot Dog Breeds'!$FV$1:$FV$2</c:f>
              <c:strCache>
                <c:ptCount val="1"/>
                <c:pt idx="0">
                  <c:v>Peruvian Inca Orchid</c:v>
                </c:pt>
              </c:strCache>
            </c:strRef>
          </c:tx>
          <c:spPr>
            <a:solidFill>
              <a:schemeClr val="accent3">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Breeds'!$FV$3:$FV$14</c:f>
              <c:numCache>
                <c:formatCode>General</c:formatCode>
                <c:ptCount val="11"/>
                <c:pt idx="7">
                  <c:v>14</c:v>
                </c:pt>
              </c:numCache>
            </c:numRef>
          </c:val>
          <c:extLst>
            <c:ext xmlns:c16="http://schemas.microsoft.com/office/drawing/2014/chart" uri="{C3380CC4-5D6E-409C-BE32-E72D297353CC}">
              <c16:uniqueId val="{000000A5-433F-4A4A-841C-08D90D153B54}"/>
            </c:ext>
          </c:extLst>
        </c:ser>
        <c:ser>
          <c:idx val="177"/>
          <c:order val="177"/>
          <c:tx>
            <c:strRef>
              <c:f>'Pivot Dog Breeds'!$FW$1:$FW$2</c:f>
              <c:strCache>
                <c:ptCount val="1"/>
                <c:pt idx="0">
                  <c:v>Petit Basset Griffon Vendeen</c:v>
                </c:pt>
              </c:strCache>
            </c:strRef>
          </c:tx>
          <c:spPr>
            <a:solidFill>
              <a:schemeClr val="accent4">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Breeds'!$FW$3:$FW$14</c:f>
              <c:numCache>
                <c:formatCode>General</c:formatCode>
                <c:ptCount val="11"/>
                <c:pt idx="6">
                  <c:v>21</c:v>
                </c:pt>
              </c:numCache>
            </c:numRef>
          </c:val>
          <c:extLst>
            <c:ext xmlns:c16="http://schemas.microsoft.com/office/drawing/2014/chart" uri="{C3380CC4-5D6E-409C-BE32-E72D297353CC}">
              <c16:uniqueId val="{000000A6-433F-4A4A-841C-08D90D153B54}"/>
            </c:ext>
          </c:extLst>
        </c:ser>
        <c:ser>
          <c:idx val="178"/>
          <c:order val="178"/>
          <c:tx>
            <c:strRef>
              <c:f>'Pivot Dog Breeds'!$FX$1:$FX$2</c:f>
              <c:strCache>
                <c:ptCount val="1"/>
                <c:pt idx="0">
                  <c:v>Pharaoh Hound</c:v>
                </c:pt>
              </c:strCache>
            </c:strRef>
          </c:tx>
          <c:spPr>
            <a:solidFill>
              <a:schemeClr val="accent5">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Breeds'!$FX$3:$FX$14</c:f>
              <c:numCache>
                <c:formatCode>General</c:formatCode>
                <c:ptCount val="11"/>
                <c:pt idx="7">
                  <c:v>341</c:v>
                </c:pt>
              </c:numCache>
            </c:numRef>
          </c:val>
          <c:extLst>
            <c:ext xmlns:c16="http://schemas.microsoft.com/office/drawing/2014/chart" uri="{C3380CC4-5D6E-409C-BE32-E72D297353CC}">
              <c16:uniqueId val="{000000A7-433F-4A4A-841C-08D90D153B54}"/>
            </c:ext>
          </c:extLst>
        </c:ser>
        <c:ser>
          <c:idx val="179"/>
          <c:order val="179"/>
          <c:tx>
            <c:strRef>
              <c:f>'Pivot Dog Breeds'!$FY$1:$FY$2</c:f>
              <c:strCache>
                <c:ptCount val="1"/>
                <c:pt idx="0">
                  <c:v>Pit Bull Terrier</c:v>
                </c:pt>
              </c:strCache>
            </c:strRef>
          </c:tx>
          <c:spPr>
            <a:solidFill>
              <a:schemeClr val="accent6">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Breeds'!$FY$3:$FY$14</c:f>
              <c:numCache>
                <c:formatCode>General</c:formatCode>
                <c:ptCount val="11"/>
                <c:pt idx="9">
                  <c:v>205</c:v>
                </c:pt>
              </c:numCache>
            </c:numRef>
          </c:val>
          <c:extLst>
            <c:ext xmlns:c16="http://schemas.microsoft.com/office/drawing/2014/chart" uri="{C3380CC4-5D6E-409C-BE32-E72D297353CC}">
              <c16:uniqueId val="{000000A8-433F-4A4A-841C-08D90D153B54}"/>
            </c:ext>
          </c:extLst>
        </c:ser>
        <c:ser>
          <c:idx val="180"/>
          <c:order val="180"/>
          <c:tx>
            <c:strRef>
              <c:f>'Pivot Dog Breeds'!$FZ$1:$FZ$2</c:f>
              <c:strCache>
                <c:ptCount val="1"/>
                <c:pt idx="0">
                  <c:v>Plott Hound</c:v>
                </c:pt>
              </c:strCache>
            </c:strRef>
          </c:tx>
          <c:spPr>
            <a:solidFill>
              <a:schemeClr val="accent1">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Breeds'!$FZ$3:$FZ$14</c:f>
              <c:numCache>
                <c:formatCode>General</c:formatCode>
                <c:ptCount val="11"/>
                <c:pt idx="6">
                  <c:v>76</c:v>
                </c:pt>
              </c:numCache>
            </c:numRef>
          </c:val>
          <c:extLst>
            <c:ext xmlns:c16="http://schemas.microsoft.com/office/drawing/2014/chart" uri="{C3380CC4-5D6E-409C-BE32-E72D297353CC}">
              <c16:uniqueId val="{000000A9-433F-4A4A-841C-08D90D153B54}"/>
            </c:ext>
          </c:extLst>
        </c:ser>
        <c:ser>
          <c:idx val="181"/>
          <c:order val="181"/>
          <c:tx>
            <c:strRef>
              <c:f>'Pivot Dog Breeds'!$GA$1:$GA$2</c:f>
              <c:strCache>
                <c:ptCount val="1"/>
                <c:pt idx="0">
                  <c:v>Podengo Portugueso</c:v>
                </c:pt>
              </c:strCache>
            </c:strRef>
          </c:tx>
          <c:spPr>
            <a:solidFill>
              <a:schemeClr val="accent2">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Breeds'!$GA$3:$GA$14</c:f>
              <c:numCache>
                <c:formatCode>General</c:formatCode>
                <c:ptCount val="11"/>
                <c:pt idx="7">
                  <c:v>371</c:v>
                </c:pt>
              </c:numCache>
            </c:numRef>
          </c:val>
          <c:extLst>
            <c:ext xmlns:c16="http://schemas.microsoft.com/office/drawing/2014/chart" uri="{C3380CC4-5D6E-409C-BE32-E72D297353CC}">
              <c16:uniqueId val="{000000AA-433F-4A4A-841C-08D90D153B54}"/>
            </c:ext>
          </c:extLst>
        </c:ser>
        <c:ser>
          <c:idx val="182"/>
          <c:order val="182"/>
          <c:tx>
            <c:strRef>
              <c:f>'Pivot Dog Breeds'!$GB$1:$GB$2</c:f>
              <c:strCache>
                <c:ptCount val="1"/>
                <c:pt idx="0">
                  <c:v>Pointer</c:v>
                </c:pt>
              </c:strCache>
            </c:strRef>
          </c:tx>
          <c:spPr>
            <a:solidFill>
              <a:schemeClr val="accent3">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Breeds'!$GB$3:$GB$14</c:f>
              <c:numCache>
                <c:formatCode>General</c:formatCode>
                <c:ptCount val="11"/>
                <c:pt idx="2">
                  <c:v>235</c:v>
                </c:pt>
              </c:numCache>
            </c:numRef>
          </c:val>
          <c:extLst>
            <c:ext xmlns:c16="http://schemas.microsoft.com/office/drawing/2014/chart" uri="{C3380CC4-5D6E-409C-BE32-E72D297353CC}">
              <c16:uniqueId val="{000000AB-433F-4A4A-841C-08D90D153B54}"/>
            </c:ext>
          </c:extLst>
        </c:ser>
        <c:ser>
          <c:idx val="183"/>
          <c:order val="183"/>
          <c:tx>
            <c:strRef>
              <c:f>'Pivot Dog Breeds'!$GC$1:$GC$2</c:f>
              <c:strCache>
                <c:ptCount val="1"/>
                <c:pt idx="0">
                  <c:v>Polish Lowland Sheepdog</c:v>
                </c:pt>
              </c:strCache>
            </c:strRef>
          </c:tx>
          <c:spPr>
            <a:solidFill>
              <a:schemeClr val="accent4">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Breeds'!$GC$3:$GC$14</c:f>
              <c:numCache>
                <c:formatCode>General</c:formatCode>
                <c:ptCount val="11"/>
                <c:pt idx="4">
                  <c:v>79</c:v>
                </c:pt>
              </c:numCache>
            </c:numRef>
          </c:val>
          <c:extLst>
            <c:ext xmlns:c16="http://schemas.microsoft.com/office/drawing/2014/chart" uri="{C3380CC4-5D6E-409C-BE32-E72D297353CC}">
              <c16:uniqueId val="{000000AC-433F-4A4A-841C-08D90D153B54}"/>
            </c:ext>
          </c:extLst>
        </c:ser>
        <c:ser>
          <c:idx val="184"/>
          <c:order val="184"/>
          <c:tx>
            <c:strRef>
              <c:f>'Pivot Dog Breeds'!$GD$1:$GD$2</c:f>
              <c:strCache>
                <c:ptCount val="1"/>
                <c:pt idx="0">
                  <c:v>Pomeranian</c:v>
                </c:pt>
              </c:strCache>
            </c:strRef>
          </c:tx>
          <c:spPr>
            <a:solidFill>
              <a:schemeClr val="accent5">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Breeds'!$GD$3:$GD$14</c:f>
              <c:numCache>
                <c:formatCode>General</c:formatCode>
                <c:ptCount val="11"/>
                <c:pt idx="0">
                  <c:v>10</c:v>
                </c:pt>
              </c:numCache>
            </c:numRef>
          </c:val>
          <c:extLst>
            <c:ext xmlns:c16="http://schemas.microsoft.com/office/drawing/2014/chart" uri="{C3380CC4-5D6E-409C-BE32-E72D297353CC}">
              <c16:uniqueId val="{000000AD-433F-4A4A-841C-08D90D153B54}"/>
            </c:ext>
          </c:extLst>
        </c:ser>
        <c:ser>
          <c:idx val="185"/>
          <c:order val="185"/>
          <c:tx>
            <c:strRef>
              <c:f>'Pivot Dog Breeds'!$GE$1:$GE$2</c:f>
              <c:strCache>
                <c:ptCount val="1"/>
                <c:pt idx="0">
                  <c:v>Poodle</c:v>
                </c:pt>
              </c:strCache>
            </c:strRef>
          </c:tx>
          <c:spPr>
            <a:solidFill>
              <a:schemeClr val="accent6">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Breeds'!$GE$3:$GE$14</c:f>
              <c:numCache>
                <c:formatCode>General</c:formatCode>
                <c:ptCount val="11"/>
                <c:pt idx="2">
                  <c:v>12</c:v>
                </c:pt>
              </c:numCache>
            </c:numRef>
          </c:val>
          <c:extLst>
            <c:ext xmlns:c16="http://schemas.microsoft.com/office/drawing/2014/chart" uri="{C3380CC4-5D6E-409C-BE32-E72D297353CC}">
              <c16:uniqueId val="{000000AE-433F-4A4A-841C-08D90D153B54}"/>
            </c:ext>
          </c:extLst>
        </c:ser>
        <c:ser>
          <c:idx val="186"/>
          <c:order val="186"/>
          <c:tx>
            <c:strRef>
              <c:f>'Pivot Dog Breeds'!$GF$1:$GF$2</c:f>
              <c:strCache>
                <c:ptCount val="1"/>
                <c:pt idx="0">
                  <c:v>Portuguese Water Dog</c:v>
                </c:pt>
              </c:strCache>
            </c:strRef>
          </c:tx>
          <c:spPr>
            <a:solidFill>
              <a:schemeClr val="accent1">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Breeds'!$GF$3:$GF$14</c:f>
              <c:numCache>
                <c:formatCode>General</c:formatCode>
                <c:ptCount val="11"/>
                <c:pt idx="2">
                  <c:v>526</c:v>
                </c:pt>
              </c:numCache>
            </c:numRef>
          </c:val>
          <c:extLst>
            <c:ext xmlns:c16="http://schemas.microsoft.com/office/drawing/2014/chart" uri="{C3380CC4-5D6E-409C-BE32-E72D297353CC}">
              <c16:uniqueId val="{000000AF-433F-4A4A-841C-08D90D153B54}"/>
            </c:ext>
          </c:extLst>
        </c:ser>
        <c:ser>
          <c:idx val="187"/>
          <c:order val="187"/>
          <c:tx>
            <c:strRef>
              <c:f>'Pivot Dog Breeds'!$GG$1:$GG$2</c:f>
              <c:strCache>
                <c:ptCount val="1"/>
                <c:pt idx="0">
                  <c:v>Presa Canario</c:v>
                </c:pt>
              </c:strCache>
            </c:strRef>
          </c:tx>
          <c:spPr>
            <a:solidFill>
              <a:schemeClr val="accent2">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Breeds'!$GG$3:$GG$14</c:f>
              <c:numCache>
                <c:formatCode>General</c:formatCode>
                <c:ptCount val="11"/>
                <c:pt idx="1">
                  <c:v>72</c:v>
                </c:pt>
              </c:numCache>
            </c:numRef>
          </c:val>
          <c:extLst>
            <c:ext xmlns:c16="http://schemas.microsoft.com/office/drawing/2014/chart" uri="{C3380CC4-5D6E-409C-BE32-E72D297353CC}">
              <c16:uniqueId val="{000000B0-433F-4A4A-841C-08D90D153B54}"/>
            </c:ext>
          </c:extLst>
        </c:ser>
        <c:ser>
          <c:idx val="188"/>
          <c:order val="188"/>
          <c:tx>
            <c:strRef>
              <c:f>'Pivot Dog Breeds'!$GH$1:$GH$2</c:f>
              <c:strCache>
                <c:ptCount val="1"/>
                <c:pt idx="0">
                  <c:v>Pug</c:v>
                </c:pt>
              </c:strCache>
            </c:strRef>
          </c:tx>
          <c:spPr>
            <a:solidFill>
              <a:schemeClr val="accent3">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Breeds'!$GH$3:$GH$14</c:f>
              <c:numCache>
                <c:formatCode>General</c:formatCode>
                <c:ptCount val="11"/>
                <c:pt idx="0">
                  <c:v>28</c:v>
                </c:pt>
              </c:numCache>
            </c:numRef>
          </c:val>
          <c:extLst>
            <c:ext xmlns:c16="http://schemas.microsoft.com/office/drawing/2014/chart" uri="{C3380CC4-5D6E-409C-BE32-E72D297353CC}">
              <c16:uniqueId val="{000000B1-433F-4A4A-841C-08D90D153B54}"/>
            </c:ext>
          </c:extLst>
        </c:ser>
        <c:ser>
          <c:idx val="189"/>
          <c:order val="189"/>
          <c:tx>
            <c:strRef>
              <c:f>'Pivot Dog Breeds'!$GI$1:$GI$2</c:f>
              <c:strCache>
                <c:ptCount val="1"/>
                <c:pt idx="0">
                  <c:v>Puli</c:v>
                </c:pt>
              </c:strCache>
            </c:strRef>
          </c:tx>
          <c:spPr>
            <a:solidFill>
              <a:schemeClr val="accent4">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Breeds'!$GI$3:$GI$14</c:f>
              <c:numCache>
                <c:formatCode>General</c:formatCode>
                <c:ptCount val="11"/>
                <c:pt idx="4">
                  <c:v>96</c:v>
                </c:pt>
              </c:numCache>
            </c:numRef>
          </c:val>
          <c:extLst>
            <c:ext xmlns:c16="http://schemas.microsoft.com/office/drawing/2014/chart" uri="{C3380CC4-5D6E-409C-BE32-E72D297353CC}">
              <c16:uniqueId val="{000000B2-433F-4A4A-841C-08D90D153B54}"/>
            </c:ext>
          </c:extLst>
        </c:ser>
        <c:ser>
          <c:idx val="190"/>
          <c:order val="190"/>
          <c:tx>
            <c:strRef>
              <c:f>'Pivot Dog Breeds'!$GJ$1:$GJ$2</c:f>
              <c:strCache>
                <c:ptCount val="1"/>
                <c:pt idx="0">
                  <c:v>Pumi</c:v>
                </c:pt>
              </c:strCache>
            </c:strRef>
          </c:tx>
          <c:spPr>
            <a:solidFill>
              <a:schemeClr val="accent5">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Breeds'!$GJ$3:$GJ$14</c:f>
              <c:numCache>
                <c:formatCode>General</c:formatCode>
                <c:ptCount val="11"/>
                <c:pt idx="4">
                  <c:v>65</c:v>
                </c:pt>
              </c:numCache>
            </c:numRef>
          </c:val>
          <c:extLst>
            <c:ext xmlns:c16="http://schemas.microsoft.com/office/drawing/2014/chart" uri="{C3380CC4-5D6E-409C-BE32-E72D297353CC}">
              <c16:uniqueId val="{000000B3-433F-4A4A-841C-08D90D153B54}"/>
            </c:ext>
          </c:extLst>
        </c:ser>
        <c:ser>
          <c:idx val="191"/>
          <c:order val="191"/>
          <c:tx>
            <c:strRef>
              <c:f>'Pivot Dog Breeds'!$GK$1:$GK$2</c:f>
              <c:strCache>
                <c:ptCount val="1"/>
                <c:pt idx="0">
                  <c:v>Rat Terrier</c:v>
                </c:pt>
              </c:strCache>
            </c:strRef>
          </c:tx>
          <c:spPr>
            <a:solidFill>
              <a:schemeClr val="accent6">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Breeds'!$GK$3:$GK$14</c:f>
              <c:numCache>
                <c:formatCode>General</c:formatCode>
                <c:ptCount val="11"/>
                <c:pt idx="9">
                  <c:v>14</c:v>
                </c:pt>
              </c:numCache>
            </c:numRef>
          </c:val>
          <c:extLst>
            <c:ext xmlns:c16="http://schemas.microsoft.com/office/drawing/2014/chart" uri="{C3380CC4-5D6E-409C-BE32-E72D297353CC}">
              <c16:uniqueId val="{000000B4-433F-4A4A-841C-08D90D153B54}"/>
            </c:ext>
          </c:extLst>
        </c:ser>
        <c:ser>
          <c:idx val="192"/>
          <c:order val="192"/>
          <c:tx>
            <c:strRef>
              <c:f>'Pivot Dog Breeds'!$GL$1:$GL$2</c:f>
              <c:strCache>
                <c:ptCount val="1"/>
                <c:pt idx="0">
                  <c:v>Redbone Coonhound</c:v>
                </c:pt>
              </c:strCache>
            </c:strRef>
          </c:tx>
          <c:spPr>
            <a:solidFill>
              <a:schemeClr val="accent1">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Breeds'!$GL$3:$GL$14</c:f>
              <c:numCache>
                <c:formatCode>General</c:formatCode>
                <c:ptCount val="11"/>
                <c:pt idx="6">
                  <c:v>15</c:v>
                </c:pt>
              </c:numCache>
            </c:numRef>
          </c:val>
          <c:extLst>
            <c:ext xmlns:c16="http://schemas.microsoft.com/office/drawing/2014/chart" uri="{C3380CC4-5D6E-409C-BE32-E72D297353CC}">
              <c16:uniqueId val="{000000B5-433F-4A4A-841C-08D90D153B54}"/>
            </c:ext>
          </c:extLst>
        </c:ser>
        <c:ser>
          <c:idx val="193"/>
          <c:order val="193"/>
          <c:tx>
            <c:strRef>
              <c:f>'Pivot Dog Breeds'!$GM$1:$GM$2</c:f>
              <c:strCache>
                <c:ptCount val="1"/>
                <c:pt idx="0">
                  <c:v>Retriever</c:v>
                </c:pt>
              </c:strCache>
            </c:strRef>
          </c:tx>
          <c:spPr>
            <a:solidFill>
              <a:schemeClr val="accent2">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Breeds'!$GM$3:$GM$14</c:f>
              <c:numCache>
                <c:formatCode>General</c:formatCode>
                <c:ptCount val="11"/>
                <c:pt idx="2">
                  <c:v>119</c:v>
                </c:pt>
              </c:numCache>
            </c:numRef>
          </c:val>
          <c:extLst>
            <c:ext xmlns:c16="http://schemas.microsoft.com/office/drawing/2014/chart" uri="{C3380CC4-5D6E-409C-BE32-E72D297353CC}">
              <c16:uniqueId val="{000000B6-433F-4A4A-841C-08D90D153B54}"/>
            </c:ext>
          </c:extLst>
        </c:ser>
        <c:ser>
          <c:idx val="194"/>
          <c:order val="194"/>
          <c:tx>
            <c:strRef>
              <c:f>'Pivot Dog Breeds'!$GN$1:$GN$2</c:f>
              <c:strCache>
                <c:ptCount val="1"/>
                <c:pt idx="0">
                  <c:v>Rhodesian Ridgeback</c:v>
                </c:pt>
              </c:strCache>
            </c:strRef>
          </c:tx>
          <c:spPr>
            <a:solidFill>
              <a:schemeClr val="accent3">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Breeds'!$GN$3:$GN$14</c:f>
              <c:numCache>
                <c:formatCode>General</c:formatCode>
                <c:ptCount val="11"/>
                <c:pt idx="7">
                  <c:v>230</c:v>
                </c:pt>
              </c:numCache>
            </c:numRef>
          </c:val>
          <c:extLst>
            <c:ext xmlns:c16="http://schemas.microsoft.com/office/drawing/2014/chart" uri="{C3380CC4-5D6E-409C-BE32-E72D297353CC}">
              <c16:uniqueId val="{000000B7-433F-4A4A-841C-08D90D153B54}"/>
            </c:ext>
          </c:extLst>
        </c:ser>
        <c:ser>
          <c:idx val="195"/>
          <c:order val="195"/>
          <c:tx>
            <c:strRef>
              <c:f>'Pivot Dog Breeds'!$GO$1:$GO$2</c:f>
              <c:strCache>
                <c:ptCount val="1"/>
                <c:pt idx="0">
                  <c:v>Rottweiler</c:v>
                </c:pt>
              </c:strCache>
            </c:strRef>
          </c:tx>
          <c:spPr>
            <a:solidFill>
              <a:schemeClr val="accent4">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Breeds'!$GO$3:$GO$14</c:f>
              <c:numCache>
                <c:formatCode>General</c:formatCode>
                <c:ptCount val="11"/>
                <c:pt idx="1">
                  <c:v>121</c:v>
                </c:pt>
              </c:numCache>
            </c:numRef>
          </c:val>
          <c:extLst>
            <c:ext xmlns:c16="http://schemas.microsoft.com/office/drawing/2014/chart" uri="{C3380CC4-5D6E-409C-BE32-E72D297353CC}">
              <c16:uniqueId val="{000000B8-433F-4A4A-841C-08D90D153B54}"/>
            </c:ext>
          </c:extLst>
        </c:ser>
        <c:ser>
          <c:idx val="196"/>
          <c:order val="196"/>
          <c:tx>
            <c:strRef>
              <c:f>'Pivot Dog Breeds'!$GP$1:$GP$2</c:f>
              <c:strCache>
                <c:ptCount val="1"/>
                <c:pt idx="0">
                  <c:v>Saint Bernard</c:v>
                </c:pt>
              </c:strCache>
            </c:strRef>
          </c:tx>
          <c:spPr>
            <a:solidFill>
              <a:schemeClr val="accent5">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Breeds'!$GP$3:$GP$14</c:f>
              <c:numCache>
                <c:formatCode>General</c:formatCode>
                <c:ptCount val="11"/>
                <c:pt idx="1">
                  <c:v>147</c:v>
                </c:pt>
              </c:numCache>
            </c:numRef>
          </c:val>
          <c:extLst>
            <c:ext xmlns:c16="http://schemas.microsoft.com/office/drawing/2014/chart" uri="{C3380CC4-5D6E-409C-BE32-E72D297353CC}">
              <c16:uniqueId val="{000000B9-433F-4A4A-841C-08D90D153B54}"/>
            </c:ext>
          </c:extLst>
        </c:ser>
        <c:ser>
          <c:idx val="197"/>
          <c:order val="197"/>
          <c:tx>
            <c:strRef>
              <c:f>'Pivot Dog Breeds'!$GQ$1:$GQ$2</c:f>
              <c:strCache>
                <c:ptCount val="1"/>
                <c:pt idx="0">
                  <c:v>Saluki</c:v>
                </c:pt>
              </c:strCache>
            </c:strRef>
          </c:tx>
          <c:spPr>
            <a:solidFill>
              <a:schemeClr val="accent6">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Breeds'!$GQ$3:$GQ$14</c:f>
              <c:numCache>
                <c:formatCode>General</c:formatCode>
                <c:ptCount val="11"/>
                <c:pt idx="7">
                  <c:v>245</c:v>
                </c:pt>
              </c:numCache>
            </c:numRef>
          </c:val>
          <c:extLst>
            <c:ext xmlns:c16="http://schemas.microsoft.com/office/drawing/2014/chart" uri="{C3380CC4-5D6E-409C-BE32-E72D297353CC}">
              <c16:uniqueId val="{000000BA-433F-4A4A-841C-08D90D153B54}"/>
            </c:ext>
          </c:extLst>
        </c:ser>
        <c:ser>
          <c:idx val="198"/>
          <c:order val="198"/>
          <c:tx>
            <c:strRef>
              <c:f>'Pivot Dog Breeds'!$GR$1:$GR$2</c:f>
              <c:strCache>
                <c:ptCount val="1"/>
                <c:pt idx="0">
                  <c:v>Samoyed</c:v>
                </c:pt>
              </c:strCache>
            </c:strRef>
          </c:tx>
          <c:spPr>
            <a:solidFill>
              <a:schemeClr val="accent1">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Breeds'!$GR$3:$GR$14</c:f>
              <c:numCache>
                <c:formatCode>General</c:formatCode>
                <c:ptCount val="11"/>
                <c:pt idx="5">
                  <c:v>128</c:v>
                </c:pt>
              </c:numCache>
            </c:numRef>
          </c:val>
          <c:extLst>
            <c:ext xmlns:c16="http://schemas.microsoft.com/office/drawing/2014/chart" uri="{C3380CC4-5D6E-409C-BE32-E72D297353CC}">
              <c16:uniqueId val="{000000BB-433F-4A4A-841C-08D90D153B54}"/>
            </c:ext>
          </c:extLst>
        </c:ser>
        <c:ser>
          <c:idx val="199"/>
          <c:order val="199"/>
          <c:tx>
            <c:strRef>
              <c:f>'Pivot Dog Breeds'!$GS$1:$GS$2</c:f>
              <c:strCache>
                <c:ptCount val="1"/>
                <c:pt idx="0">
                  <c:v>Sarplaninac</c:v>
                </c:pt>
              </c:strCache>
            </c:strRef>
          </c:tx>
          <c:spPr>
            <a:solidFill>
              <a:schemeClr val="accent2">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Breeds'!$GS$3:$GS$14</c:f>
              <c:numCache>
                <c:formatCode>General</c:formatCode>
                <c:ptCount val="11"/>
                <c:pt idx="1">
                  <c:v>27</c:v>
                </c:pt>
              </c:numCache>
            </c:numRef>
          </c:val>
          <c:extLst>
            <c:ext xmlns:c16="http://schemas.microsoft.com/office/drawing/2014/chart" uri="{C3380CC4-5D6E-409C-BE32-E72D297353CC}">
              <c16:uniqueId val="{000000BC-433F-4A4A-841C-08D90D153B54}"/>
            </c:ext>
          </c:extLst>
        </c:ser>
        <c:ser>
          <c:idx val="200"/>
          <c:order val="200"/>
          <c:tx>
            <c:strRef>
              <c:f>'Pivot Dog Breeds'!$GT$1:$GT$2</c:f>
              <c:strCache>
                <c:ptCount val="1"/>
                <c:pt idx="0">
                  <c:v>Schipperke</c:v>
                </c:pt>
              </c:strCache>
            </c:strRef>
          </c:tx>
          <c:spPr>
            <a:solidFill>
              <a:schemeClr val="accent3">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Breeds'!$GT$3:$GT$14</c:f>
              <c:numCache>
                <c:formatCode>General</c:formatCode>
                <c:ptCount val="11"/>
                <c:pt idx="0">
                  <c:v>56</c:v>
                </c:pt>
              </c:numCache>
            </c:numRef>
          </c:val>
          <c:extLst>
            <c:ext xmlns:c16="http://schemas.microsoft.com/office/drawing/2014/chart" uri="{C3380CC4-5D6E-409C-BE32-E72D297353CC}">
              <c16:uniqueId val="{000000BD-433F-4A4A-841C-08D90D153B54}"/>
            </c:ext>
          </c:extLst>
        </c:ser>
        <c:ser>
          <c:idx val="201"/>
          <c:order val="201"/>
          <c:tx>
            <c:strRef>
              <c:f>'Pivot Dog Breeds'!$GU$1:$GU$2</c:f>
              <c:strCache>
                <c:ptCount val="1"/>
                <c:pt idx="0">
                  <c:v>Schnauzer</c:v>
                </c:pt>
              </c:strCache>
            </c:strRef>
          </c:tx>
          <c:spPr>
            <a:solidFill>
              <a:schemeClr val="accent4">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Breeds'!$GU$3:$GU$14</c:f>
              <c:numCache>
                <c:formatCode>General</c:formatCode>
                <c:ptCount val="11"/>
                <c:pt idx="4">
                  <c:v>95</c:v>
                </c:pt>
              </c:numCache>
            </c:numRef>
          </c:val>
          <c:extLst>
            <c:ext xmlns:c16="http://schemas.microsoft.com/office/drawing/2014/chart" uri="{C3380CC4-5D6E-409C-BE32-E72D297353CC}">
              <c16:uniqueId val="{000000BE-433F-4A4A-841C-08D90D153B54}"/>
            </c:ext>
          </c:extLst>
        </c:ser>
        <c:ser>
          <c:idx val="202"/>
          <c:order val="202"/>
          <c:tx>
            <c:strRef>
              <c:f>'Pivot Dog Breeds'!$GV$1:$GV$2</c:f>
              <c:strCache>
                <c:ptCount val="1"/>
                <c:pt idx="0">
                  <c:v>Scottish Deerhound</c:v>
                </c:pt>
              </c:strCache>
            </c:strRef>
          </c:tx>
          <c:spPr>
            <a:solidFill>
              <a:schemeClr val="accent5">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Breeds'!$GV$3:$GV$14</c:f>
              <c:numCache>
                <c:formatCode>General</c:formatCode>
                <c:ptCount val="11"/>
                <c:pt idx="7">
                  <c:v>72</c:v>
                </c:pt>
              </c:numCache>
            </c:numRef>
          </c:val>
          <c:extLst>
            <c:ext xmlns:c16="http://schemas.microsoft.com/office/drawing/2014/chart" uri="{C3380CC4-5D6E-409C-BE32-E72D297353CC}">
              <c16:uniqueId val="{000000BF-433F-4A4A-841C-08D90D153B54}"/>
            </c:ext>
          </c:extLst>
        </c:ser>
        <c:ser>
          <c:idx val="203"/>
          <c:order val="203"/>
          <c:tx>
            <c:strRef>
              <c:f>'Pivot Dog Breeds'!$GW$1:$GW$2</c:f>
              <c:strCache>
                <c:ptCount val="1"/>
                <c:pt idx="0">
                  <c:v>Scottish Terrier Scottie</c:v>
                </c:pt>
              </c:strCache>
            </c:strRef>
          </c:tx>
          <c:spPr>
            <a:solidFill>
              <a:schemeClr val="accent6">
                <a:lumMod val="70000"/>
                <a:lumOff val="3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Breeds'!$GW$3:$GW$14</c:f>
              <c:numCache>
                <c:formatCode>General</c:formatCode>
                <c:ptCount val="11"/>
                <c:pt idx="9">
                  <c:v>26</c:v>
                </c:pt>
              </c:numCache>
            </c:numRef>
          </c:val>
          <c:extLst>
            <c:ext xmlns:c16="http://schemas.microsoft.com/office/drawing/2014/chart" uri="{C3380CC4-5D6E-409C-BE32-E72D297353CC}">
              <c16:uniqueId val="{000000C0-433F-4A4A-841C-08D90D153B54}"/>
            </c:ext>
          </c:extLst>
        </c:ser>
        <c:ser>
          <c:idx val="204"/>
          <c:order val="204"/>
          <c:tx>
            <c:strRef>
              <c:f>'Pivot Dog Breeds'!$GX$1:$GX$2</c:f>
              <c:strCache>
                <c:ptCount val="1"/>
                <c:pt idx="0">
                  <c:v>Sealyham Terrier</c:v>
                </c:pt>
              </c:strCache>
            </c:strRef>
          </c:tx>
          <c:spPr>
            <a:solidFill>
              <a:schemeClr val="accent1">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Breeds'!$GX$3:$GX$14</c:f>
              <c:numCache>
                <c:formatCode>General</c:formatCode>
                <c:ptCount val="11"/>
                <c:pt idx="9">
                  <c:v>38</c:v>
                </c:pt>
              </c:numCache>
            </c:numRef>
          </c:val>
          <c:extLst>
            <c:ext xmlns:c16="http://schemas.microsoft.com/office/drawing/2014/chart" uri="{C3380CC4-5D6E-409C-BE32-E72D297353CC}">
              <c16:uniqueId val="{000000C1-433F-4A4A-841C-08D90D153B54}"/>
            </c:ext>
          </c:extLst>
        </c:ser>
        <c:ser>
          <c:idx val="205"/>
          <c:order val="205"/>
          <c:tx>
            <c:strRef>
              <c:f>'Pivot Dog Breeds'!$GY$1:$GY$2</c:f>
              <c:strCache>
                <c:ptCount val="1"/>
                <c:pt idx="0">
                  <c:v>Setter</c:v>
                </c:pt>
              </c:strCache>
            </c:strRef>
          </c:tx>
          <c:spPr>
            <a:solidFill>
              <a:schemeClr val="accent2">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Breeds'!$GY$3:$GY$14</c:f>
              <c:numCache>
                <c:formatCode>General</c:formatCode>
                <c:ptCount val="11"/>
                <c:pt idx="2">
                  <c:v>77</c:v>
                </c:pt>
              </c:numCache>
            </c:numRef>
          </c:val>
          <c:extLst>
            <c:ext xmlns:c16="http://schemas.microsoft.com/office/drawing/2014/chart" uri="{C3380CC4-5D6E-409C-BE32-E72D297353CC}">
              <c16:uniqueId val="{000000C2-433F-4A4A-841C-08D90D153B54}"/>
            </c:ext>
          </c:extLst>
        </c:ser>
        <c:ser>
          <c:idx val="206"/>
          <c:order val="206"/>
          <c:tx>
            <c:strRef>
              <c:f>'Pivot Dog Breeds'!$GZ$1:$GZ$2</c:f>
              <c:strCache>
                <c:ptCount val="1"/>
                <c:pt idx="0">
                  <c:v>Shar Pei</c:v>
                </c:pt>
              </c:strCache>
            </c:strRef>
          </c:tx>
          <c:spPr>
            <a:solidFill>
              <a:schemeClr val="accent3">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Breeds'!$GZ$3:$GZ$14</c:f>
              <c:numCache>
                <c:formatCode>General</c:formatCode>
                <c:ptCount val="11"/>
                <c:pt idx="5">
                  <c:v>11</c:v>
                </c:pt>
              </c:numCache>
            </c:numRef>
          </c:val>
          <c:extLst>
            <c:ext xmlns:c16="http://schemas.microsoft.com/office/drawing/2014/chart" uri="{C3380CC4-5D6E-409C-BE32-E72D297353CC}">
              <c16:uniqueId val="{000000C3-433F-4A4A-841C-08D90D153B54}"/>
            </c:ext>
          </c:extLst>
        </c:ser>
        <c:ser>
          <c:idx val="207"/>
          <c:order val="207"/>
          <c:tx>
            <c:strRef>
              <c:f>'Pivot Dog Breeds'!$HA$1:$HA$2</c:f>
              <c:strCache>
                <c:ptCount val="1"/>
                <c:pt idx="0">
                  <c:v>Sheep Dog</c:v>
                </c:pt>
              </c:strCache>
            </c:strRef>
          </c:tx>
          <c:spPr>
            <a:solidFill>
              <a:schemeClr val="accent4">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Breeds'!$HA$3:$HA$14</c:f>
              <c:numCache>
                <c:formatCode>General</c:formatCode>
                <c:ptCount val="11"/>
                <c:pt idx="4">
                  <c:v>101</c:v>
                </c:pt>
              </c:numCache>
            </c:numRef>
          </c:val>
          <c:extLst>
            <c:ext xmlns:c16="http://schemas.microsoft.com/office/drawing/2014/chart" uri="{C3380CC4-5D6E-409C-BE32-E72D297353CC}">
              <c16:uniqueId val="{000000C4-433F-4A4A-841C-08D90D153B54}"/>
            </c:ext>
          </c:extLst>
        </c:ser>
        <c:ser>
          <c:idx val="208"/>
          <c:order val="208"/>
          <c:tx>
            <c:strRef>
              <c:f>'Pivot Dog Breeds'!$HB$1:$HB$2</c:f>
              <c:strCache>
                <c:ptCount val="1"/>
                <c:pt idx="0">
                  <c:v>Shepherd</c:v>
                </c:pt>
              </c:strCache>
            </c:strRef>
          </c:tx>
          <c:spPr>
            <a:solidFill>
              <a:schemeClr val="accent5">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Breeds'!$HB$3:$HB$14</c:f>
              <c:numCache>
                <c:formatCode>General</c:formatCode>
                <c:ptCount val="11"/>
                <c:pt idx="4">
                  <c:v>555</c:v>
                </c:pt>
              </c:numCache>
            </c:numRef>
          </c:val>
          <c:extLst>
            <c:ext xmlns:c16="http://schemas.microsoft.com/office/drawing/2014/chart" uri="{C3380CC4-5D6E-409C-BE32-E72D297353CC}">
              <c16:uniqueId val="{000000C5-433F-4A4A-841C-08D90D153B54}"/>
            </c:ext>
          </c:extLst>
        </c:ser>
        <c:ser>
          <c:idx val="209"/>
          <c:order val="209"/>
          <c:tx>
            <c:strRef>
              <c:f>'Pivot Dog Breeds'!$HC$1:$HC$2</c:f>
              <c:strCache>
                <c:ptCount val="1"/>
                <c:pt idx="0">
                  <c:v>Shetland Sheepdog Sheltie</c:v>
                </c:pt>
              </c:strCache>
            </c:strRef>
          </c:tx>
          <c:spPr>
            <a:solidFill>
              <a:schemeClr val="accent6">
                <a:lumMod val="7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Breeds'!$HC$3:$HC$14</c:f>
              <c:numCache>
                <c:formatCode>General</c:formatCode>
                <c:ptCount val="11"/>
                <c:pt idx="4">
                  <c:v>542</c:v>
                </c:pt>
              </c:numCache>
            </c:numRef>
          </c:val>
          <c:extLst>
            <c:ext xmlns:c16="http://schemas.microsoft.com/office/drawing/2014/chart" uri="{C3380CC4-5D6E-409C-BE32-E72D297353CC}">
              <c16:uniqueId val="{000000C6-433F-4A4A-841C-08D90D153B54}"/>
            </c:ext>
          </c:extLst>
        </c:ser>
        <c:ser>
          <c:idx val="210"/>
          <c:order val="210"/>
          <c:tx>
            <c:strRef>
              <c:f>'Pivot Dog Breeds'!$HD$1:$HD$2</c:f>
              <c:strCache>
                <c:ptCount val="1"/>
                <c:pt idx="0">
                  <c:v>Shiba Inu</c:v>
                </c:pt>
              </c:strCache>
            </c:strRef>
          </c:tx>
          <c:spPr>
            <a:solidFill>
              <a:schemeClr val="accent1">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Breeds'!$HD$3:$HD$14</c:f>
              <c:numCache>
                <c:formatCode>General</c:formatCode>
                <c:ptCount val="11"/>
                <c:pt idx="0">
                  <c:v>123</c:v>
                </c:pt>
              </c:numCache>
            </c:numRef>
          </c:val>
          <c:extLst>
            <c:ext xmlns:c16="http://schemas.microsoft.com/office/drawing/2014/chart" uri="{C3380CC4-5D6E-409C-BE32-E72D297353CC}">
              <c16:uniqueId val="{000000C7-433F-4A4A-841C-08D90D153B54}"/>
            </c:ext>
          </c:extLst>
        </c:ser>
        <c:ser>
          <c:idx val="211"/>
          <c:order val="211"/>
          <c:tx>
            <c:strRef>
              <c:f>'Pivot Dog Breeds'!$HE$1:$HE$2</c:f>
              <c:strCache>
                <c:ptCount val="1"/>
                <c:pt idx="0">
                  <c:v>Shih Tzu</c:v>
                </c:pt>
              </c:strCache>
            </c:strRef>
          </c:tx>
          <c:spPr>
            <a:solidFill>
              <a:schemeClr val="accent2">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Breeds'!$HE$3:$HE$14</c:f>
              <c:numCache>
                <c:formatCode>General</c:formatCode>
                <c:ptCount val="11"/>
                <c:pt idx="0">
                  <c:v>105</c:v>
                </c:pt>
              </c:numCache>
            </c:numRef>
          </c:val>
          <c:extLst>
            <c:ext xmlns:c16="http://schemas.microsoft.com/office/drawing/2014/chart" uri="{C3380CC4-5D6E-409C-BE32-E72D297353CC}">
              <c16:uniqueId val="{000000C8-433F-4A4A-841C-08D90D153B54}"/>
            </c:ext>
          </c:extLst>
        </c:ser>
        <c:ser>
          <c:idx val="212"/>
          <c:order val="212"/>
          <c:tx>
            <c:strRef>
              <c:f>'Pivot Dog Breeds'!$HF$1:$HF$2</c:f>
              <c:strCache>
                <c:ptCount val="1"/>
                <c:pt idx="0">
                  <c:v>Siberian Husky</c:v>
                </c:pt>
              </c:strCache>
            </c:strRef>
          </c:tx>
          <c:spPr>
            <a:solidFill>
              <a:schemeClr val="accent3">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Breeds'!$HF$3:$HF$14</c:f>
              <c:numCache>
                <c:formatCode>General</c:formatCode>
                <c:ptCount val="11"/>
                <c:pt idx="5">
                  <c:v>107</c:v>
                </c:pt>
              </c:numCache>
            </c:numRef>
          </c:val>
          <c:extLst>
            <c:ext xmlns:c16="http://schemas.microsoft.com/office/drawing/2014/chart" uri="{C3380CC4-5D6E-409C-BE32-E72D297353CC}">
              <c16:uniqueId val="{000000C9-433F-4A4A-841C-08D90D153B54}"/>
            </c:ext>
          </c:extLst>
        </c:ser>
        <c:ser>
          <c:idx val="213"/>
          <c:order val="213"/>
          <c:tx>
            <c:strRef>
              <c:f>'Pivot Dog Breeds'!$HG$1:$HG$2</c:f>
              <c:strCache>
                <c:ptCount val="1"/>
                <c:pt idx="0">
                  <c:v>Silky Terrier</c:v>
                </c:pt>
              </c:strCache>
            </c:strRef>
          </c:tx>
          <c:spPr>
            <a:solidFill>
              <a:schemeClr val="accent4">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Breeds'!$HG$3:$HG$14</c:f>
              <c:numCache>
                <c:formatCode>General</c:formatCode>
                <c:ptCount val="11"/>
                <c:pt idx="9">
                  <c:v>891</c:v>
                </c:pt>
              </c:numCache>
            </c:numRef>
          </c:val>
          <c:extLst>
            <c:ext xmlns:c16="http://schemas.microsoft.com/office/drawing/2014/chart" uri="{C3380CC4-5D6E-409C-BE32-E72D297353CC}">
              <c16:uniqueId val="{000000CA-433F-4A4A-841C-08D90D153B54}"/>
            </c:ext>
          </c:extLst>
        </c:ser>
        <c:ser>
          <c:idx val="214"/>
          <c:order val="214"/>
          <c:tx>
            <c:strRef>
              <c:f>'Pivot Dog Breeds'!$HH$1:$HH$2</c:f>
              <c:strCache>
                <c:ptCount val="1"/>
                <c:pt idx="0">
                  <c:v>Skye Terrier</c:v>
                </c:pt>
              </c:strCache>
            </c:strRef>
          </c:tx>
          <c:spPr>
            <a:solidFill>
              <a:schemeClr val="accent5">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Breeds'!$HH$3:$HH$14</c:f>
              <c:numCache>
                <c:formatCode>General</c:formatCode>
                <c:ptCount val="11"/>
                <c:pt idx="9">
                  <c:v>397</c:v>
                </c:pt>
              </c:numCache>
            </c:numRef>
          </c:val>
          <c:extLst>
            <c:ext xmlns:c16="http://schemas.microsoft.com/office/drawing/2014/chart" uri="{C3380CC4-5D6E-409C-BE32-E72D297353CC}">
              <c16:uniqueId val="{000000CB-433F-4A4A-841C-08D90D153B54}"/>
            </c:ext>
          </c:extLst>
        </c:ser>
        <c:ser>
          <c:idx val="215"/>
          <c:order val="215"/>
          <c:tx>
            <c:strRef>
              <c:f>'Pivot Dog Breeds'!$HI$1:$HI$2</c:f>
              <c:strCache>
                <c:ptCount val="1"/>
                <c:pt idx="0">
                  <c:v>Sloughi</c:v>
                </c:pt>
              </c:strCache>
            </c:strRef>
          </c:tx>
          <c:spPr>
            <a:solidFill>
              <a:schemeClr val="accent6">
                <a:lumMod val="50000"/>
                <a:lumOff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Breeds'!$HI$3:$HI$14</c:f>
              <c:numCache>
                <c:formatCode>General</c:formatCode>
                <c:ptCount val="11"/>
                <c:pt idx="7">
                  <c:v>675</c:v>
                </c:pt>
              </c:numCache>
            </c:numRef>
          </c:val>
          <c:extLst>
            <c:ext xmlns:c16="http://schemas.microsoft.com/office/drawing/2014/chart" uri="{C3380CC4-5D6E-409C-BE32-E72D297353CC}">
              <c16:uniqueId val="{000000CC-433F-4A4A-841C-08D90D153B54}"/>
            </c:ext>
          </c:extLst>
        </c:ser>
        <c:ser>
          <c:idx val="216"/>
          <c:order val="216"/>
          <c:tx>
            <c:strRef>
              <c:f>'Pivot Dog Breeds'!$HJ$1:$HJ$2</c:f>
              <c:strCache>
                <c:ptCount val="1"/>
                <c:pt idx="0">
                  <c:v>Smooth Fox Terrier</c:v>
                </c:pt>
              </c:strCache>
            </c:strRef>
          </c:tx>
          <c:spPr>
            <a:solidFill>
              <a:schemeClr val="accent1"/>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Breeds'!$HJ$3:$HJ$14</c:f>
              <c:numCache>
                <c:formatCode>General</c:formatCode>
                <c:ptCount val="11"/>
                <c:pt idx="9">
                  <c:v>393</c:v>
                </c:pt>
              </c:numCache>
            </c:numRef>
          </c:val>
          <c:extLst>
            <c:ext xmlns:c16="http://schemas.microsoft.com/office/drawing/2014/chart" uri="{C3380CC4-5D6E-409C-BE32-E72D297353CC}">
              <c16:uniqueId val="{000000CD-433F-4A4A-841C-08D90D153B54}"/>
            </c:ext>
          </c:extLst>
        </c:ser>
        <c:ser>
          <c:idx val="217"/>
          <c:order val="217"/>
          <c:tx>
            <c:strRef>
              <c:f>'Pivot Dog Breeds'!$HK$1:$HK$2</c:f>
              <c:strCache>
                <c:ptCount val="1"/>
                <c:pt idx="0">
                  <c:v>South Russian Ovtcharka</c:v>
                </c:pt>
              </c:strCache>
            </c:strRef>
          </c:tx>
          <c:spPr>
            <a:solidFill>
              <a:schemeClr val="accent2"/>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Breeds'!$HK$3:$HK$14</c:f>
              <c:numCache>
                <c:formatCode>General</c:formatCode>
                <c:ptCount val="11"/>
                <c:pt idx="4">
                  <c:v>215</c:v>
                </c:pt>
              </c:numCache>
            </c:numRef>
          </c:val>
          <c:extLst>
            <c:ext xmlns:c16="http://schemas.microsoft.com/office/drawing/2014/chart" uri="{C3380CC4-5D6E-409C-BE32-E72D297353CC}">
              <c16:uniqueId val="{000000CE-433F-4A4A-841C-08D90D153B54}"/>
            </c:ext>
          </c:extLst>
        </c:ser>
        <c:ser>
          <c:idx val="218"/>
          <c:order val="218"/>
          <c:tx>
            <c:strRef>
              <c:f>'Pivot Dog Breeds'!$HL$1:$HL$2</c:f>
              <c:strCache>
                <c:ptCount val="1"/>
                <c:pt idx="0">
                  <c:v>Spaniel</c:v>
                </c:pt>
              </c:strCache>
            </c:strRef>
          </c:tx>
          <c:spPr>
            <a:solidFill>
              <a:schemeClr val="accent3"/>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Breeds'!$HL$3:$HL$14</c:f>
              <c:numCache>
                <c:formatCode>General</c:formatCode>
                <c:ptCount val="11"/>
                <c:pt idx="2">
                  <c:v>107</c:v>
                </c:pt>
              </c:numCache>
            </c:numRef>
          </c:val>
          <c:extLst>
            <c:ext xmlns:c16="http://schemas.microsoft.com/office/drawing/2014/chart" uri="{C3380CC4-5D6E-409C-BE32-E72D297353CC}">
              <c16:uniqueId val="{000000CF-433F-4A4A-841C-08D90D153B54}"/>
            </c:ext>
          </c:extLst>
        </c:ser>
        <c:ser>
          <c:idx val="219"/>
          <c:order val="219"/>
          <c:tx>
            <c:strRef>
              <c:f>'Pivot Dog Breeds'!$HM$1:$HM$2</c:f>
              <c:strCache>
                <c:ptCount val="1"/>
                <c:pt idx="0">
                  <c:v>Spitz</c:v>
                </c:pt>
              </c:strCache>
            </c:strRef>
          </c:tx>
          <c:spPr>
            <a:solidFill>
              <a:schemeClr val="accent4"/>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Breeds'!$HM$3:$HM$14</c:f>
              <c:numCache>
                <c:formatCode>General</c:formatCode>
                <c:ptCount val="11"/>
                <c:pt idx="5">
                  <c:v>110</c:v>
                </c:pt>
              </c:numCache>
            </c:numRef>
          </c:val>
          <c:extLst>
            <c:ext xmlns:c16="http://schemas.microsoft.com/office/drawing/2014/chart" uri="{C3380CC4-5D6E-409C-BE32-E72D297353CC}">
              <c16:uniqueId val="{000000D0-433F-4A4A-841C-08D90D153B54}"/>
            </c:ext>
          </c:extLst>
        </c:ser>
        <c:ser>
          <c:idx val="220"/>
          <c:order val="220"/>
          <c:tx>
            <c:strRef>
              <c:f>'Pivot Dog Breeds'!$HN$1:$HN$2</c:f>
              <c:strCache>
                <c:ptCount val="1"/>
                <c:pt idx="0">
                  <c:v>Staffordshire Bull Terrier</c:v>
                </c:pt>
              </c:strCache>
            </c:strRef>
          </c:tx>
          <c:spPr>
            <a:solidFill>
              <a:schemeClr val="accent5"/>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Breeds'!$HN$3:$HN$14</c:f>
              <c:numCache>
                <c:formatCode>General</c:formatCode>
                <c:ptCount val="11"/>
                <c:pt idx="9">
                  <c:v>25</c:v>
                </c:pt>
              </c:numCache>
            </c:numRef>
          </c:val>
          <c:extLst>
            <c:ext xmlns:c16="http://schemas.microsoft.com/office/drawing/2014/chart" uri="{C3380CC4-5D6E-409C-BE32-E72D297353CC}">
              <c16:uniqueId val="{000000D1-433F-4A4A-841C-08D90D153B54}"/>
            </c:ext>
          </c:extLst>
        </c:ser>
        <c:ser>
          <c:idx val="221"/>
          <c:order val="221"/>
          <c:tx>
            <c:strRef>
              <c:f>'Pivot Dog Breeds'!$HO$1:$HO$2</c:f>
              <c:strCache>
                <c:ptCount val="1"/>
                <c:pt idx="0">
                  <c:v>Standard Poodle</c:v>
                </c:pt>
              </c:strCache>
            </c:strRef>
          </c:tx>
          <c:spPr>
            <a:solidFill>
              <a:schemeClr val="accent6"/>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Breeds'!$HO$3:$HO$14</c:f>
              <c:numCache>
                <c:formatCode>General</c:formatCode>
                <c:ptCount val="11"/>
                <c:pt idx="2">
                  <c:v>54</c:v>
                </c:pt>
              </c:numCache>
            </c:numRef>
          </c:val>
          <c:extLst>
            <c:ext xmlns:c16="http://schemas.microsoft.com/office/drawing/2014/chart" uri="{C3380CC4-5D6E-409C-BE32-E72D297353CC}">
              <c16:uniqueId val="{000000D2-433F-4A4A-841C-08D90D153B54}"/>
            </c:ext>
          </c:extLst>
        </c:ser>
        <c:ser>
          <c:idx val="222"/>
          <c:order val="222"/>
          <c:tx>
            <c:strRef>
              <c:f>'Pivot Dog Breeds'!$HP$1:$HP$2</c:f>
              <c:strCache>
                <c:ptCount val="1"/>
                <c:pt idx="0">
                  <c:v>Sussex Spaniel</c:v>
                </c:pt>
              </c:strCache>
            </c:strRef>
          </c:tx>
          <c:spPr>
            <a:solidFill>
              <a:schemeClr val="accent1">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Breeds'!$HP$3:$HP$14</c:f>
              <c:numCache>
                <c:formatCode>General</c:formatCode>
                <c:ptCount val="11"/>
                <c:pt idx="2">
                  <c:v>87</c:v>
                </c:pt>
              </c:numCache>
            </c:numRef>
          </c:val>
          <c:extLst>
            <c:ext xmlns:c16="http://schemas.microsoft.com/office/drawing/2014/chart" uri="{C3380CC4-5D6E-409C-BE32-E72D297353CC}">
              <c16:uniqueId val="{000000D3-433F-4A4A-841C-08D90D153B54}"/>
            </c:ext>
          </c:extLst>
        </c:ser>
        <c:ser>
          <c:idx val="223"/>
          <c:order val="223"/>
          <c:tx>
            <c:strRef>
              <c:f>'Pivot Dog Breeds'!$HQ$1:$HQ$2</c:f>
              <c:strCache>
                <c:ptCount val="1"/>
                <c:pt idx="0">
                  <c:v>Swedish Vallhund</c:v>
                </c:pt>
              </c:strCache>
            </c:strRef>
          </c:tx>
          <c:spPr>
            <a:solidFill>
              <a:schemeClr val="accent2">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Breeds'!$HQ$3:$HQ$14</c:f>
              <c:numCache>
                <c:formatCode>General</c:formatCode>
                <c:ptCount val="11"/>
                <c:pt idx="4">
                  <c:v>45</c:v>
                </c:pt>
              </c:numCache>
            </c:numRef>
          </c:val>
          <c:extLst>
            <c:ext xmlns:c16="http://schemas.microsoft.com/office/drawing/2014/chart" uri="{C3380CC4-5D6E-409C-BE32-E72D297353CC}">
              <c16:uniqueId val="{000000D4-433F-4A4A-841C-08D90D153B54}"/>
            </c:ext>
          </c:extLst>
        </c:ser>
        <c:ser>
          <c:idx val="224"/>
          <c:order val="224"/>
          <c:tx>
            <c:strRef>
              <c:f>'Pivot Dog Breeds'!$HR$1:$HR$2</c:f>
              <c:strCache>
                <c:ptCount val="1"/>
                <c:pt idx="0">
                  <c:v>Terrier</c:v>
                </c:pt>
              </c:strCache>
            </c:strRef>
          </c:tx>
          <c:spPr>
            <a:solidFill>
              <a:schemeClr val="accent3">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Breeds'!$HR$3:$HR$14</c:f>
              <c:numCache>
                <c:formatCode>General</c:formatCode>
                <c:ptCount val="11"/>
                <c:pt idx="9">
                  <c:v>55</c:v>
                </c:pt>
              </c:numCache>
            </c:numRef>
          </c:val>
          <c:extLst>
            <c:ext xmlns:c16="http://schemas.microsoft.com/office/drawing/2014/chart" uri="{C3380CC4-5D6E-409C-BE32-E72D297353CC}">
              <c16:uniqueId val="{000000D5-433F-4A4A-841C-08D90D153B54}"/>
            </c:ext>
          </c:extLst>
        </c:ser>
        <c:ser>
          <c:idx val="225"/>
          <c:order val="225"/>
          <c:tx>
            <c:strRef>
              <c:f>'Pivot Dog Breeds'!$HS$1:$HS$2</c:f>
              <c:strCache>
                <c:ptCount val="1"/>
                <c:pt idx="0">
                  <c:v>Thai Ridgeback</c:v>
                </c:pt>
              </c:strCache>
            </c:strRef>
          </c:tx>
          <c:spPr>
            <a:solidFill>
              <a:schemeClr val="accent4">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Breeds'!$HS$3:$HS$14</c:f>
              <c:numCache>
                <c:formatCode>General</c:formatCode>
                <c:ptCount val="11"/>
                <c:pt idx="7">
                  <c:v>23</c:v>
                </c:pt>
              </c:numCache>
            </c:numRef>
          </c:val>
          <c:extLst>
            <c:ext xmlns:c16="http://schemas.microsoft.com/office/drawing/2014/chart" uri="{C3380CC4-5D6E-409C-BE32-E72D297353CC}">
              <c16:uniqueId val="{000000D6-433F-4A4A-841C-08D90D153B54}"/>
            </c:ext>
          </c:extLst>
        </c:ser>
        <c:ser>
          <c:idx val="226"/>
          <c:order val="226"/>
          <c:tx>
            <c:strRef>
              <c:f>'Pivot Dog Breeds'!$HT$1:$HT$2</c:f>
              <c:strCache>
                <c:ptCount val="1"/>
                <c:pt idx="0">
                  <c:v>Tibetan Mastiff</c:v>
                </c:pt>
              </c:strCache>
            </c:strRef>
          </c:tx>
          <c:spPr>
            <a:solidFill>
              <a:schemeClr val="accent5">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Breeds'!$HT$3:$HT$14</c:f>
              <c:numCache>
                <c:formatCode>General</c:formatCode>
                <c:ptCount val="11"/>
                <c:pt idx="1">
                  <c:v>45</c:v>
                </c:pt>
              </c:numCache>
            </c:numRef>
          </c:val>
          <c:extLst>
            <c:ext xmlns:c16="http://schemas.microsoft.com/office/drawing/2014/chart" uri="{C3380CC4-5D6E-409C-BE32-E72D297353CC}">
              <c16:uniqueId val="{000000D7-433F-4A4A-841C-08D90D153B54}"/>
            </c:ext>
          </c:extLst>
        </c:ser>
        <c:ser>
          <c:idx val="227"/>
          <c:order val="227"/>
          <c:tx>
            <c:strRef>
              <c:f>'Pivot Dog Breeds'!$HU$1:$HU$2</c:f>
              <c:strCache>
                <c:ptCount val="1"/>
                <c:pt idx="0">
                  <c:v>Tibetan Spaniel</c:v>
                </c:pt>
              </c:strCache>
            </c:strRef>
          </c:tx>
          <c:spPr>
            <a:solidFill>
              <a:schemeClr val="accent6">
                <a:lumMod val="6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Breeds'!$HU$3:$HU$14</c:f>
              <c:numCache>
                <c:formatCode>General</c:formatCode>
                <c:ptCount val="11"/>
                <c:pt idx="0">
                  <c:v>101</c:v>
                </c:pt>
              </c:numCache>
            </c:numRef>
          </c:val>
          <c:extLst>
            <c:ext xmlns:c16="http://schemas.microsoft.com/office/drawing/2014/chart" uri="{C3380CC4-5D6E-409C-BE32-E72D297353CC}">
              <c16:uniqueId val="{000000D8-433F-4A4A-841C-08D90D153B54}"/>
            </c:ext>
          </c:extLst>
        </c:ser>
        <c:ser>
          <c:idx val="228"/>
          <c:order val="228"/>
          <c:tx>
            <c:strRef>
              <c:f>'Pivot Dog Breeds'!$HV$1:$HV$2</c:f>
              <c:strCache>
                <c:ptCount val="1"/>
                <c:pt idx="0">
                  <c:v>Tibetan Terrier</c:v>
                </c:pt>
              </c:strCache>
            </c:strRef>
          </c:tx>
          <c:spPr>
            <a:solidFill>
              <a:schemeClr val="accent1">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Breeds'!$HV$3:$HV$14</c:f>
              <c:numCache>
                <c:formatCode>General</c:formatCode>
                <c:ptCount val="11"/>
                <c:pt idx="0">
                  <c:v>115</c:v>
                </c:pt>
              </c:numCache>
            </c:numRef>
          </c:val>
          <c:extLst>
            <c:ext xmlns:c16="http://schemas.microsoft.com/office/drawing/2014/chart" uri="{C3380CC4-5D6E-409C-BE32-E72D297353CC}">
              <c16:uniqueId val="{000000D9-433F-4A4A-841C-08D90D153B54}"/>
            </c:ext>
          </c:extLst>
        </c:ser>
        <c:ser>
          <c:idx val="229"/>
          <c:order val="229"/>
          <c:tx>
            <c:strRef>
              <c:f>'Pivot Dog Breeds'!$HW$1:$HW$2</c:f>
              <c:strCache>
                <c:ptCount val="1"/>
                <c:pt idx="0">
                  <c:v>Tosa Inu</c:v>
                </c:pt>
              </c:strCache>
            </c:strRef>
          </c:tx>
          <c:spPr>
            <a:solidFill>
              <a:schemeClr val="accent2">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Breeds'!$HW$3:$HW$14</c:f>
              <c:numCache>
                <c:formatCode>General</c:formatCode>
                <c:ptCount val="11"/>
                <c:pt idx="1">
                  <c:v>309</c:v>
                </c:pt>
              </c:numCache>
            </c:numRef>
          </c:val>
          <c:extLst>
            <c:ext xmlns:c16="http://schemas.microsoft.com/office/drawing/2014/chart" uri="{C3380CC4-5D6E-409C-BE32-E72D297353CC}">
              <c16:uniqueId val="{000000DA-433F-4A4A-841C-08D90D153B54}"/>
            </c:ext>
          </c:extLst>
        </c:ser>
        <c:ser>
          <c:idx val="230"/>
          <c:order val="230"/>
          <c:tx>
            <c:strRef>
              <c:f>'Pivot Dog Breeds'!$HX$1:$HX$2</c:f>
              <c:strCache>
                <c:ptCount val="1"/>
                <c:pt idx="0">
                  <c:v>Toy Fox Terrier</c:v>
                </c:pt>
              </c:strCache>
            </c:strRef>
          </c:tx>
          <c:spPr>
            <a:solidFill>
              <a:schemeClr val="accent3">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Breeds'!$HX$3:$HX$14</c:f>
              <c:numCache>
                <c:formatCode>General</c:formatCode>
                <c:ptCount val="11"/>
                <c:pt idx="9">
                  <c:v>250</c:v>
                </c:pt>
              </c:numCache>
            </c:numRef>
          </c:val>
          <c:extLst>
            <c:ext xmlns:c16="http://schemas.microsoft.com/office/drawing/2014/chart" uri="{C3380CC4-5D6E-409C-BE32-E72D297353CC}">
              <c16:uniqueId val="{000000DB-433F-4A4A-841C-08D90D153B54}"/>
            </c:ext>
          </c:extLst>
        </c:ser>
        <c:ser>
          <c:idx val="231"/>
          <c:order val="231"/>
          <c:tx>
            <c:strRef>
              <c:f>'Pivot Dog Breeds'!$HY$1:$HY$2</c:f>
              <c:strCache>
                <c:ptCount val="1"/>
                <c:pt idx="0">
                  <c:v>Toy Poodle</c:v>
                </c:pt>
              </c:strCache>
            </c:strRef>
          </c:tx>
          <c:spPr>
            <a:solidFill>
              <a:schemeClr val="accent4">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Breeds'!$HY$3:$HY$14</c:f>
              <c:numCache>
                <c:formatCode>General</c:formatCode>
                <c:ptCount val="11"/>
                <c:pt idx="0">
                  <c:v>521</c:v>
                </c:pt>
              </c:numCache>
            </c:numRef>
          </c:val>
          <c:extLst>
            <c:ext xmlns:c16="http://schemas.microsoft.com/office/drawing/2014/chart" uri="{C3380CC4-5D6E-409C-BE32-E72D297353CC}">
              <c16:uniqueId val="{000000DC-433F-4A4A-841C-08D90D153B54}"/>
            </c:ext>
          </c:extLst>
        </c:ser>
        <c:ser>
          <c:idx val="232"/>
          <c:order val="232"/>
          <c:tx>
            <c:strRef>
              <c:f>'Pivot Dog Breeds'!$HZ$1:$HZ$2</c:f>
              <c:strCache>
                <c:ptCount val="1"/>
                <c:pt idx="0">
                  <c:v>Treeing Walker Coonhound</c:v>
                </c:pt>
              </c:strCache>
            </c:strRef>
          </c:tx>
          <c:spPr>
            <a:solidFill>
              <a:schemeClr val="accent5">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Breeds'!$HZ$3:$HZ$14</c:f>
              <c:numCache>
                <c:formatCode>General</c:formatCode>
                <c:ptCount val="11"/>
                <c:pt idx="6">
                  <c:v>301</c:v>
                </c:pt>
              </c:numCache>
            </c:numRef>
          </c:val>
          <c:extLst>
            <c:ext xmlns:c16="http://schemas.microsoft.com/office/drawing/2014/chart" uri="{C3380CC4-5D6E-409C-BE32-E72D297353CC}">
              <c16:uniqueId val="{000000DD-433F-4A4A-841C-08D90D153B54}"/>
            </c:ext>
          </c:extLst>
        </c:ser>
        <c:ser>
          <c:idx val="233"/>
          <c:order val="233"/>
          <c:tx>
            <c:strRef>
              <c:f>'Pivot Dog Breeds'!$IA$1:$IA$2</c:f>
              <c:strCache>
                <c:ptCount val="1"/>
                <c:pt idx="0">
                  <c:v>Vizsla</c:v>
                </c:pt>
              </c:strCache>
            </c:strRef>
          </c:tx>
          <c:spPr>
            <a:solidFill>
              <a:schemeClr val="accent6">
                <a:lumMod val="80000"/>
                <a:lumOff val="2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Breeds'!$IA$3:$IA$14</c:f>
              <c:numCache>
                <c:formatCode>General</c:formatCode>
                <c:ptCount val="11"/>
                <c:pt idx="2">
                  <c:v>256</c:v>
                </c:pt>
              </c:numCache>
            </c:numRef>
          </c:val>
          <c:extLst>
            <c:ext xmlns:c16="http://schemas.microsoft.com/office/drawing/2014/chart" uri="{C3380CC4-5D6E-409C-BE32-E72D297353CC}">
              <c16:uniqueId val="{000000DE-433F-4A4A-841C-08D90D153B54}"/>
            </c:ext>
          </c:extLst>
        </c:ser>
        <c:ser>
          <c:idx val="234"/>
          <c:order val="234"/>
          <c:tx>
            <c:strRef>
              <c:f>'Pivot Dog Breeds'!$IB$1:$IB$2</c:f>
              <c:strCache>
                <c:ptCount val="1"/>
                <c:pt idx="0">
                  <c:v>Weimaraner</c:v>
                </c:pt>
              </c:strCache>
            </c:strRef>
          </c:tx>
          <c:spPr>
            <a:solidFill>
              <a:schemeClr val="accent1">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Breeds'!$IB$3:$IB$14</c:f>
              <c:numCache>
                <c:formatCode>General</c:formatCode>
                <c:ptCount val="11"/>
                <c:pt idx="2">
                  <c:v>22</c:v>
                </c:pt>
              </c:numCache>
            </c:numRef>
          </c:val>
          <c:extLst>
            <c:ext xmlns:c16="http://schemas.microsoft.com/office/drawing/2014/chart" uri="{C3380CC4-5D6E-409C-BE32-E72D297353CC}">
              <c16:uniqueId val="{000000DF-433F-4A4A-841C-08D90D153B54}"/>
            </c:ext>
          </c:extLst>
        </c:ser>
        <c:ser>
          <c:idx val="235"/>
          <c:order val="235"/>
          <c:tx>
            <c:strRef>
              <c:f>'Pivot Dog Breeds'!$IC$1:$IC$2</c:f>
              <c:strCache>
                <c:ptCount val="1"/>
                <c:pt idx="0">
                  <c:v>Welsh Corgi</c:v>
                </c:pt>
              </c:strCache>
            </c:strRef>
          </c:tx>
          <c:spPr>
            <a:solidFill>
              <a:schemeClr val="accent2">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Breeds'!$IC$3:$IC$14</c:f>
              <c:numCache>
                <c:formatCode>General</c:formatCode>
                <c:ptCount val="11"/>
                <c:pt idx="4">
                  <c:v>21</c:v>
                </c:pt>
              </c:numCache>
            </c:numRef>
          </c:val>
          <c:extLst>
            <c:ext xmlns:c16="http://schemas.microsoft.com/office/drawing/2014/chart" uri="{C3380CC4-5D6E-409C-BE32-E72D297353CC}">
              <c16:uniqueId val="{000000E0-433F-4A4A-841C-08D90D153B54}"/>
            </c:ext>
          </c:extLst>
        </c:ser>
        <c:ser>
          <c:idx val="236"/>
          <c:order val="236"/>
          <c:tx>
            <c:strRef>
              <c:f>'Pivot Dog Breeds'!$ID$1:$ID$2</c:f>
              <c:strCache>
                <c:ptCount val="1"/>
                <c:pt idx="0">
                  <c:v>Welsh Springer Spaniel</c:v>
                </c:pt>
              </c:strCache>
            </c:strRef>
          </c:tx>
          <c:spPr>
            <a:solidFill>
              <a:schemeClr val="accent3">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Breeds'!$ID$3:$ID$14</c:f>
              <c:numCache>
                <c:formatCode>General</c:formatCode>
                <c:ptCount val="11"/>
                <c:pt idx="2">
                  <c:v>21</c:v>
                </c:pt>
              </c:numCache>
            </c:numRef>
          </c:val>
          <c:extLst>
            <c:ext xmlns:c16="http://schemas.microsoft.com/office/drawing/2014/chart" uri="{C3380CC4-5D6E-409C-BE32-E72D297353CC}">
              <c16:uniqueId val="{000000E1-433F-4A4A-841C-08D90D153B54}"/>
            </c:ext>
          </c:extLst>
        </c:ser>
        <c:ser>
          <c:idx val="237"/>
          <c:order val="237"/>
          <c:tx>
            <c:strRef>
              <c:f>'Pivot Dog Breeds'!$IE$1:$IE$2</c:f>
              <c:strCache>
                <c:ptCount val="1"/>
                <c:pt idx="0">
                  <c:v>Welsh Terrier</c:v>
                </c:pt>
              </c:strCache>
            </c:strRef>
          </c:tx>
          <c:spPr>
            <a:solidFill>
              <a:schemeClr val="accent4">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Breeds'!$IE$3:$IE$14</c:f>
              <c:numCache>
                <c:formatCode>General</c:formatCode>
                <c:ptCount val="11"/>
                <c:pt idx="9">
                  <c:v>341</c:v>
                </c:pt>
              </c:numCache>
            </c:numRef>
          </c:val>
          <c:extLst>
            <c:ext xmlns:c16="http://schemas.microsoft.com/office/drawing/2014/chart" uri="{C3380CC4-5D6E-409C-BE32-E72D297353CC}">
              <c16:uniqueId val="{000000E2-433F-4A4A-841C-08D90D153B54}"/>
            </c:ext>
          </c:extLst>
        </c:ser>
        <c:ser>
          <c:idx val="238"/>
          <c:order val="238"/>
          <c:tx>
            <c:strRef>
              <c:f>'Pivot Dog Breeds'!$IF$1:$IF$2</c:f>
              <c:strCache>
                <c:ptCount val="1"/>
                <c:pt idx="0">
                  <c:v>West Highland White Terrier Westie</c:v>
                </c:pt>
              </c:strCache>
            </c:strRef>
          </c:tx>
          <c:spPr>
            <a:solidFill>
              <a:schemeClr val="accent5">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Breeds'!$IF$3:$IF$14</c:f>
              <c:numCache>
                <c:formatCode>General</c:formatCode>
                <c:ptCount val="11"/>
                <c:pt idx="9">
                  <c:v>205</c:v>
                </c:pt>
              </c:numCache>
            </c:numRef>
          </c:val>
          <c:extLst>
            <c:ext xmlns:c16="http://schemas.microsoft.com/office/drawing/2014/chart" uri="{C3380CC4-5D6E-409C-BE32-E72D297353CC}">
              <c16:uniqueId val="{000000E3-433F-4A4A-841C-08D90D153B54}"/>
            </c:ext>
          </c:extLst>
        </c:ser>
        <c:ser>
          <c:idx val="239"/>
          <c:order val="239"/>
          <c:tx>
            <c:strRef>
              <c:f>'Pivot Dog Breeds'!$IG$1:$IG$2</c:f>
              <c:strCache>
                <c:ptCount val="1"/>
                <c:pt idx="0">
                  <c:v>Wheaten Terrier</c:v>
                </c:pt>
              </c:strCache>
            </c:strRef>
          </c:tx>
          <c:spPr>
            <a:solidFill>
              <a:schemeClr val="accent6">
                <a:lumMod val="8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Breeds'!$IG$3:$IG$14</c:f>
              <c:numCache>
                <c:formatCode>General</c:formatCode>
                <c:ptCount val="11"/>
                <c:pt idx="9">
                  <c:v>76</c:v>
                </c:pt>
              </c:numCache>
            </c:numRef>
          </c:val>
          <c:extLst>
            <c:ext xmlns:c16="http://schemas.microsoft.com/office/drawing/2014/chart" uri="{C3380CC4-5D6E-409C-BE32-E72D297353CC}">
              <c16:uniqueId val="{000000E4-433F-4A4A-841C-08D90D153B54}"/>
            </c:ext>
          </c:extLst>
        </c:ser>
        <c:ser>
          <c:idx val="240"/>
          <c:order val="240"/>
          <c:tx>
            <c:strRef>
              <c:f>'Pivot Dog Breeds'!$IH$1:$IH$2</c:f>
              <c:strCache>
                <c:ptCount val="1"/>
                <c:pt idx="0">
                  <c:v>Whippet</c:v>
                </c:pt>
              </c:strCache>
            </c:strRef>
          </c:tx>
          <c:spPr>
            <a:solidFill>
              <a:schemeClr val="accent1">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Breeds'!$IH$3:$IH$14</c:f>
              <c:numCache>
                <c:formatCode>General</c:formatCode>
                <c:ptCount val="11"/>
                <c:pt idx="7">
                  <c:v>371</c:v>
                </c:pt>
              </c:numCache>
            </c:numRef>
          </c:val>
          <c:extLst>
            <c:ext xmlns:c16="http://schemas.microsoft.com/office/drawing/2014/chart" uri="{C3380CC4-5D6E-409C-BE32-E72D297353CC}">
              <c16:uniqueId val="{000000E5-433F-4A4A-841C-08D90D153B54}"/>
            </c:ext>
          </c:extLst>
        </c:ser>
        <c:ser>
          <c:idx val="241"/>
          <c:order val="241"/>
          <c:tx>
            <c:strRef>
              <c:f>'Pivot Dog Breeds'!$II$1:$II$2</c:f>
              <c:strCache>
                <c:ptCount val="1"/>
                <c:pt idx="0">
                  <c:v>White German Shepherd</c:v>
                </c:pt>
              </c:strCache>
            </c:strRef>
          </c:tx>
          <c:spPr>
            <a:solidFill>
              <a:schemeClr val="accent2">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Breeds'!$II$3:$II$14</c:f>
              <c:numCache>
                <c:formatCode>General</c:formatCode>
                <c:ptCount val="11"/>
                <c:pt idx="4">
                  <c:v>38</c:v>
                </c:pt>
              </c:numCache>
            </c:numRef>
          </c:val>
          <c:extLst>
            <c:ext xmlns:c16="http://schemas.microsoft.com/office/drawing/2014/chart" uri="{C3380CC4-5D6E-409C-BE32-E72D297353CC}">
              <c16:uniqueId val="{000000E6-433F-4A4A-841C-08D90D153B54}"/>
            </c:ext>
          </c:extLst>
        </c:ser>
        <c:ser>
          <c:idx val="242"/>
          <c:order val="242"/>
          <c:tx>
            <c:strRef>
              <c:f>'Pivot Dog Breeds'!$IJ$1:$IJ$2</c:f>
              <c:strCache>
                <c:ptCount val="1"/>
                <c:pt idx="0">
                  <c:v>Wire Fox Terrier</c:v>
                </c:pt>
              </c:strCache>
            </c:strRef>
          </c:tx>
          <c:spPr>
            <a:solidFill>
              <a:schemeClr val="accent3">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Breeds'!$IJ$3:$IJ$14</c:f>
              <c:numCache>
                <c:formatCode>General</c:formatCode>
                <c:ptCount val="11"/>
                <c:pt idx="9">
                  <c:v>76</c:v>
                </c:pt>
              </c:numCache>
            </c:numRef>
          </c:val>
          <c:extLst>
            <c:ext xmlns:c16="http://schemas.microsoft.com/office/drawing/2014/chart" uri="{C3380CC4-5D6E-409C-BE32-E72D297353CC}">
              <c16:uniqueId val="{000000E7-433F-4A4A-841C-08D90D153B54}"/>
            </c:ext>
          </c:extLst>
        </c:ser>
        <c:ser>
          <c:idx val="243"/>
          <c:order val="243"/>
          <c:tx>
            <c:strRef>
              <c:f>'Pivot Dog Breeds'!$IK$1:$IK$2</c:f>
              <c:strCache>
                <c:ptCount val="1"/>
                <c:pt idx="0">
                  <c:v>Wire-haired Pointing Griffon</c:v>
                </c:pt>
              </c:strCache>
            </c:strRef>
          </c:tx>
          <c:spPr>
            <a:solidFill>
              <a:schemeClr val="accent4">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Breeds'!$IK$3:$IK$14</c:f>
              <c:numCache>
                <c:formatCode>General</c:formatCode>
                <c:ptCount val="11"/>
                <c:pt idx="2">
                  <c:v>21</c:v>
                </c:pt>
              </c:numCache>
            </c:numRef>
          </c:val>
          <c:extLst>
            <c:ext xmlns:c16="http://schemas.microsoft.com/office/drawing/2014/chart" uri="{C3380CC4-5D6E-409C-BE32-E72D297353CC}">
              <c16:uniqueId val="{000000E8-433F-4A4A-841C-08D90D153B54}"/>
            </c:ext>
          </c:extLst>
        </c:ser>
        <c:ser>
          <c:idx val="244"/>
          <c:order val="244"/>
          <c:tx>
            <c:strRef>
              <c:f>'Pivot Dog Breeds'!$IL$1:$IL$2</c:f>
              <c:strCache>
                <c:ptCount val="1"/>
                <c:pt idx="0">
                  <c:v>Wirehaired Terrier</c:v>
                </c:pt>
              </c:strCache>
            </c:strRef>
          </c:tx>
          <c:spPr>
            <a:solidFill>
              <a:schemeClr val="accent5">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Breeds'!$IL$3:$IL$14</c:f>
              <c:numCache>
                <c:formatCode>General</c:formatCode>
                <c:ptCount val="11"/>
                <c:pt idx="9">
                  <c:v>26</c:v>
                </c:pt>
              </c:numCache>
            </c:numRef>
          </c:val>
          <c:extLst>
            <c:ext xmlns:c16="http://schemas.microsoft.com/office/drawing/2014/chart" uri="{C3380CC4-5D6E-409C-BE32-E72D297353CC}">
              <c16:uniqueId val="{000000E9-433F-4A4A-841C-08D90D153B54}"/>
            </c:ext>
          </c:extLst>
        </c:ser>
        <c:ser>
          <c:idx val="245"/>
          <c:order val="245"/>
          <c:tx>
            <c:strRef>
              <c:f>'Pivot Dog Breeds'!$IM$1:$IM$2</c:f>
              <c:strCache>
                <c:ptCount val="1"/>
                <c:pt idx="0">
                  <c:v>Xoloitzcuintle/Mexican Hairless</c:v>
                </c:pt>
              </c:strCache>
            </c:strRef>
          </c:tx>
          <c:spPr>
            <a:solidFill>
              <a:schemeClr val="accent6">
                <a:lumMod val="60000"/>
                <a:lumOff val="4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Breeds'!$IM$3:$IM$14</c:f>
              <c:numCache>
                <c:formatCode>General</c:formatCode>
                <c:ptCount val="11"/>
                <c:pt idx="7">
                  <c:v>90</c:v>
                </c:pt>
              </c:numCache>
            </c:numRef>
          </c:val>
          <c:extLst>
            <c:ext xmlns:c16="http://schemas.microsoft.com/office/drawing/2014/chart" uri="{C3380CC4-5D6E-409C-BE32-E72D297353CC}">
              <c16:uniqueId val="{000000EA-433F-4A4A-841C-08D90D153B54}"/>
            </c:ext>
          </c:extLst>
        </c:ser>
        <c:ser>
          <c:idx val="246"/>
          <c:order val="246"/>
          <c:tx>
            <c:strRef>
              <c:f>'Pivot Dog Breeds'!$IN$1:$IN$2</c:f>
              <c:strCache>
                <c:ptCount val="1"/>
                <c:pt idx="0">
                  <c:v>Yellow Labrador Retriever</c:v>
                </c:pt>
              </c:strCache>
            </c:strRef>
          </c:tx>
          <c:spPr>
            <a:solidFill>
              <a:schemeClr val="accent1">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Breeds'!$IN$3:$IN$14</c:f>
              <c:numCache>
                <c:formatCode>General</c:formatCode>
                <c:ptCount val="11"/>
                <c:pt idx="2">
                  <c:v>123</c:v>
                </c:pt>
              </c:numCache>
            </c:numRef>
          </c:val>
          <c:extLst>
            <c:ext xmlns:c16="http://schemas.microsoft.com/office/drawing/2014/chart" uri="{C3380CC4-5D6E-409C-BE32-E72D297353CC}">
              <c16:uniqueId val="{000000EB-433F-4A4A-841C-08D90D153B54}"/>
            </c:ext>
          </c:extLst>
        </c:ser>
        <c:ser>
          <c:idx val="247"/>
          <c:order val="247"/>
          <c:tx>
            <c:strRef>
              <c:f>'Pivot Dog Breeds'!$IO$1:$IO$2</c:f>
              <c:strCache>
                <c:ptCount val="1"/>
                <c:pt idx="0">
                  <c:v>Yorkshire Terrier Yorkie</c:v>
                </c:pt>
              </c:strCache>
            </c:strRef>
          </c:tx>
          <c:spPr>
            <a:solidFill>
              <a:schemeClr val="accent2">
                <a:lumMod val="50000"/>
              </a:schemeClr>
            </a:solidFill>
            <a:ln>
              <a:noFill/>
            </a:ln>
            <a:effectLst/>
          </c:spPr>
          <c:invertIfNegative val="0"/>
          <c:cat>
            <c:strRef>
              <c:f>'Pivot Dog Breeds'!$A$3:$A$14</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Dog Breeds'!$IO$3:$IO$14</c:f>
              <c:numCache>
                <c:formatCode>General</c:formatCode>
                <c:ptCount val="11"/>
                <c:pt idx="0">
                  <c:v>77</c:v>
                </c:pt>
              </c:numCache>
            </c:numRef>
          </c:val>
          <c:extLst>
            <c:ext xmlns:c16="http://schemas.microsoft.com/office/drawing/2014/chart" uri="{C3380CC4-5D6E-409C-BE32-E72D297353CC}">
              <c16:uniqueId val="{000000EC-433F-4A4A-841C-08D90D153B54}"/>
            </c:ext>
          </c:extLst>
        </c:ser>
        <c:dLbls>
          <c:showLegendKey val="0"/>
          <c:showVal val="0"/>
          <c:showCatName val="0"/>
          <c:showSerName val="0"/>
          <c:showPercent val="0"/>
          <c:showBubbleSize val="0"/>
        </c:dLbls>
        <c:gapWidth val="219"/>
        <c:overlap val="-27"/>
        <c:axId val="1602547375"/>
        <c:axId val="43331151"/>
      </c:barChart>
      <c:catAx>
        <c:axId val="1602547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31151"/>
        <c:crosses val="autoZero"/>
        <c:auto val="1"/>
        <c:lblAlgn val="ctr"/>
        <c:lblOffset val="100"/>
        <c:noMultiLvlLbl val="0"/>
      </c:catAx>
      <c:valAx>
        <c:axId val="43331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54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 Cat and Dog breeds v2.xlsx]Pivot Dog Breeds!PivotTable3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Dog Breeds'!$B$47:$B$48</c:f>
              <c:strCache>
                <c:ptCount val="1"/>
                <c:pt idx="0">
                  <c:v>Akbash</c:v>
                </c:pt>
              </c:strCache>
            </c:strRef>
          </c:tx>
          <c:spPr>
            <a:solidFill>
              <a:schemeClr val="accent1"/>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Breeds'!$B$49:$B$110</c:f>
              <c:numCache>
                <c:formatCode>General</c:formatCode>
                <c:ptCount val="61"/>
                <c:pt idx="17">
                  <c:v>293</c:v>
                </c:pt>
              </c:numCache>
            </c:numRef>
          </c:val>
          <c:extLst>
            <c:ext xmlns:c16="http://schemas.microsoft.com/office/drawing/2014/chart" uri="{C3380CC4-5D6E-409C-BE32-E72D297353CC}">
              <c16:uniqueId val="{00000000-3992-4BFA-88B3-D60673F9F832}"/>
            </c:ext>
          </c:extLst>
        </c:ser>
        <c:ser>
          <c:idx val="1"/>
          <c:order val="1"/>
          <c:tx>
            <c:strRef>
              <c:f>'Pivot Dog Breeds'!$C$47:$C$48</c:f>
              <c:strCache>
                <c:ptCount val="1"/>
                <c:pt idx="0">
                  <c:v>Alaskan Malamute</c:v>
                </c:pt>
              </c:strCache>
            </c:strRef>
          </c:tx>
          <c:spPr>
            <a:solidFill>
              <a:schemeClr val="accent2"/>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Breeds'!$C$49:$C$110</c:f>
              <c:numCache>
                <c:formatCode>General</c:formatCode>
                <c:ptCount val="61"/>
                <c:pt idx="41">
                  <c:v>890</c:v>
                </c:pt>
              </c:numCache>
            </c:numRef>
          </c:val>
          <c:extLst>
            <c:ext xmlns:c16="http://schemas.microsoft.com/office/drawing/2014/chart" uri="{C3380CC4-5D6E-409C-BE32-E72D297353CC}">
              <c16:uniqueId val="{00000001-3992-4BFA-88B3-D60673F9F832}"/>
            </c:ext>
          </c:extLst>
        </c:ser>
        <c:ser>
          <c:idx val="2"/>
          <c:order val="2"/>
          <c:tx>
            <c:strRef>
              <c:f>'Pivot Dog Breeds'!$D$47:$D$48</c:f>
              <c:strCache>
                <c:ptCount val="1"/>
                <c:pt idx="0">
                  <c:v>American Bulldog</c:v>
                </c:pt>
              </c:strCache>
            </c:strRef>
          </c:tx>
          <c:spPr>
            <a:solidFill>
              <a:schemeClr val="accent3"/>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Breeds'!$D$49:$D$110</c:f>
              <c:numCache>
                <c:formatCode>General</c:formatCode>
                <c:ptCount val="61"/>
                <c:pt idx="15">
                  <c:v>91</c:v>
                </c:pt>
              </c:numCache>
            </c:numRef>
          </c:val>
          <c:extLst>
            <c:ext xmlns:c16="http://schemas.microsoft.com/office/drawing/2014/chart" uri="{C3380CC4-5D6E-409C-BE32-E72D297353CC}">
              <c16:uniqueId val="{00000002-3992-4BFA-88B3-D60673F9F832}"/>
            </c:ext>
          </c:extLst>
        </c:ser>
        <c:ser>
          <c:idx val="3"/>
          <c:order val="3"/>
          <c:tx>
            <c:strRef>
              <c:f>'Pivot Dog Breeds'!$E$47:$E$48</c:f>
              <c:strCache>
                <c:ptCount val="1"/>
                <c:pt idx="0">
                  <c:v>Australian Shepherd</c:v>
                </c:pt>
              </c:strCache>
            </c:strRef>
          </c:tx>
          <c:spPr>
            <a:solidFill>
              <a:schemeClr val="accent4"/>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Breeds'!$E$49:$E$110</c:f>
              <c:numCache>
                <c:formatCode>General</c:formatCode>
                <c:ptCount val="61"/>
                <c:pt idx="4">
                  <c:v>39</c:v>
                </c:pt>
              </c:numCache>
            </c:numRef>
          </c:val>
          <c:extLst>
            <c:ext xmlns:c16="http://schemas.microsoft.com/office/drawing/2014/chart" uri="{C3380CC4-5D6E-409C-BE32-E72D297353CC}">
              <c16:uniqueId val="{00000003-3992-4BFA-88B3-D60673F9F832}"/>
            </c:ext>
          </c:extLst>
        </c:ser>
        <c:ser>
          <c:idx val="4"/>
          <c:order val="4"/>
          <c:tx>
            <c:strRef>
              <c:f>'Pivot Dog Breeds'!$F$47:$F$48</c:f>
              <c:strCache>
                <c:ptCount val="1"/>
                <c:pt idx="0">
                  <c:v>Basenji</c:v>
                </c:pt>
              </c:strCache>
            </c:strRef>
          </c:tx>
          <c:spPr>
            <a:solidFill>
              <a:schemeClr val="accent5"/>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Breeds'!$F$49:$F$110</c:f>
              <c:numCache>
                <c:formatCode>General</c:formatCode>
                <c:ptCount val="61"/>
                <c:pt idx="19">
                  <c:v>49</c:v>
                </c:pt>
              </c:numCache>
            </c:numRef>
          </c:val>
          <c:extLst>
            <c:ext xmlns:c16="http://schemas.microsoft.com/office/drawing/2014/chart" uri="{C3380CC4-5D6E-409C-BE32-E72D297353CC}">
              <c16:uniqueId val="{00000004-3992-4BFA-88B3-D60673F9F832}"/>
            </c:ext>
          </c:extLst>
        </c:ser>
        <c:ser>
          <c:idx val="5"/>
          <c:order val="5"/>
          <c:tx>
            <c:strRef>
              <c:f>'Pivot Dog Breeds'!$G$47:$G$48</c:f>
              <c:strCache>
                <c:ptCount val="1"/>
                <c:pt idx="0">
                  <c:v>Basset Hound</c:v>
                </c:pt>
              </c:strCache>
            </c:strRef>
          </c:tx>
          <c:spPr>
            <a:solidFill>
              <a:schemeClr val="accent6"/>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Breeds'!$G$49:$G$110</c:f>
              <c:numCache>
                <c:formatCode>General</c:formatCode>
                <c:ptCount val="61"/>
                <c:pt idx="43">
                  <c:v>76</c:v>
                </c:pt>
              </c:numCache>
            </c:numRef>
          </c:val>
          <c:extLst>
            <c:ext xmlns:c16="http://schemas.microsoft.com/office/drawing/2014/chart" uri="{C3380CC4-5D6E-409C-BE32-E72D297353CC}">
              <c16:uniqueId val="{00000005-3992-4BFA-88B3-D60673F9F832}"/>
            </c:ext>
          </c:extLst>
        </c:ser>
        <c:ser>
          <c:idx val="6"/>
          <c:order val="6"/>
          <c:tx>
            <c:strRef>
              <c:f>'Pivot Dog Breeds'!$H$47:$H$48</c:f>
              <c:strCache>
                <c:ptCount val="1"/>
                <c:pt idx="0">
                  <c:v>Bedlington Terrier</c:v>
                </c:pt>
              </c:strCache>
            </c:strRef>
          </c:tx>
          <c:spPr>
            <a:solidFill>
              <a:schemeClr val="accent1">
                <a:lumMod val="6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Breeds'!$H$49:$H$110</c:f>
              <c:numCache>
                <c:formatCode>General</c:formatCode>
                <c:ptCount val="61"/>
                <c:pt idx="42">
                  <c:v>45</c:v>
                </c:pt>
              </c:numCache>
            </c:numRef>
          </c:val>
          <c:extLst>
            <c:ext xmlns:c16="http://schemas.microsoft.com/office/drawing/2014/chart" uri="{C3380CC4-5D6E-409C-BE32-E72D297353CC}">
              <c16:uniqueId val="{00000006-3992-4BFA-88B3-D60673F9F832}"/>
            </c:ext>
          </c:extLst>
        </c:ser>
        <c:ser>
          <c:idx val="7"/>
          <c:order val="7"/>
          <c:tx>
            <c:strRef>
              <c:f>'Pivot Dog Breeds'!$I$47:$I$48</c:f>
              <c:strCache>
                <c:ptCount val="1"/>
                <c:pt idx="0">
                  <c:v>Bernese Mountain Dog</c:v>
                </c:pt>
              </c:strCache>
            </c:strRef>
          </c:tx>
          <c:spPr>
            <a:solidFill>
              <a:schemeClr val="accent2">
                <a:lumMod val="6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Breeds'!$I$49:$I$110</c:f>
              <c:numCache>
                <c:formatCode>General</c:formatCode>
                <c:ptCount val="61"/>
                <c:pt idx="49">
                  <c:v>98</c:v>
                </c:pt>
              </c:numCache>
            </c:numRef>
          </c:val>
          <c:extLst>
            <c:ext xmlns:c16="http://schemas.microsoft.com/office/drawing/2014/chart" uri="{C3380CC4-5D6E-409C-BE32-E72D297353CC}">
              <c16:uniqueId val="{00000007-3992-4BFA-88B3-D60673F9F832}"/>
            </c:ext>
          </c:extLst>
        </c:ser>
        <c:ser>
          <c:idx val="8"/>
          <c:order val="8"/>
          <c:tx>
            <c:strRef>
              <c:f>'Pivot Dog Breeds'!$J$47:$J$48</c:f>
              <c:strCache>
                <c:ptCount val="1"/>
                <c:pt idx="0">
                  <c:v>Bichon Frise</c:v>
                </c:pt>
              </c:strCache>
            </c:strRef>
          </c:tx>
          <c:spPr>
            <a:solidFill>
              <a:schemeClr val="accent3">
                <a:lumMod val="6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Breeds'!$J$49:$J$110</c:f>
              <c:numCache>
                <c:formatCode>General</c:formatCode>
                <c:ptCount val="61"/>
                <c:pt idx="33">
                  <c:v>104</c:v>
                </c:pt>
              </c:numCache>
            </c:numRef>
          </c:val>
          <c:extLst>
            <c:ext xmlns:c16="http://schemas.microsoft.com/office/drawing/2014/chart" uri="{C3380CC4-5D6E-409C-BE32-E72D297353CC}">
              <c16:uniqueId val="{00000008-3992-4BFA-88B3-D60673F9F832}"/>
            </c:ext>
          </c:extLst>
        </c:ser>
        <c:ser>
          <c:idx val="9"/>
          <c:order val="9"/>
          <c:tx>
            <c:strRef>
              <c:f>'Pivot Dog Breeds'!$K$47:$K$48</c:f>
              <c:strCache>
                <c:ptCount val="1"/>
                <c:pt idx="0">
                  <c:v>Black Labrador Retriever</c:v>
                </c:pt>
              </c:strCache>
            </c:strRef>
          </c:tx>
          <c:spPr>
            <a:solidFill>
              <a:schemeClr val="accent4">
                <a:lumMod val="6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Breeds'!$K$49:$K$110</c:f>
              <c:numCache>
                <c:formatCode>General</c:formatCode>
                <c:ptCount val="61"/>
                <c:pt idx="12">
                  <c:v>123</c:v>
                </c:pt>
              </c:numCache>
            </c:numRef>
          </c:val>
          <c:extLst>
            <c:ext xmlns:c16="http://schemas.microsoft.com/office/drawing/2014/chart" uri="{C3380CC4-5D6E-409C-BE32-E72D297353CC}">
              <c16:uniqueId val="{00000009-3992-4BFA-88B3-D60673F9F832}"/>
            </c:ext>
          </c:extLst>
        </c:ser>
        <c:ser>
          <c:idx val="10"/>
          <c:order val="10"/>
          <c:tx>
            <c:strRef>
              <c:f>'Pivot Dog Breeds'!$L$47:$L$48</c:f>
              <c:strCache>
                <c:ptCount val="1"/>
                <c:pt idx="0">
                  <c:v>Bloodhound</c:v>
                </c:pt>
              </c:strCache>
            </c:strRef>
          </c:tx>
          <c:spPr>
            <a:solidFill>
              <a:schemeClr val="accent5">
                <a:lumMod val="6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Breeds'!$L$49:$L$110</c:f>
              <c:numCache>
                <c:formatCode>General</c:formatCode>
                <c:ptCount val="61"/>
                <c:pt idx="47">
                  <c:v>891</c:v>
                </c:pt>
              </c:numCache>
            </c:numRef>
          </c:val>
          <c:extLst>
            <c:ext xmlns:c16="http://schemas.microsoft.com/office/drawing/2014/chart" uri="{C3380CC4-5D6E-409C-BE32-E72D297353CC}">
              <c16:uniqueId val="{0000000A-3992-4BFA-88B3-D60673F9F832}"/>
            </c:ext>
          </c:extLst>
        </c:ser>
        <c:ser>
          <c:idx val="11"/>
          <c:order val="11"/>
          <c:tx>
            <c:strRef>
              <c:f>'Pivot Dog Breeds'!$M$47:$M$48</c:f>
              <c:strCache>
                <c:ptCount val="1"/>
                <c:pt idx="0">
                  <c:v>Border Terrier</c:v>
                </c:pt>
              </c:strCache>
            </c:strRef>
          </c:tx>
          <c:spPr>
            <a:solidFill>
              <a:schemeClr val="accent6">
                <a:lumMod val="6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Breeds'!$M$49:$M$110</c:f>
              <c:numCache>
                <c:formatCode>General</c:formatCode>
                <c:ptCount val="61"/>
                <c:pt idx="20">
                  <c:v>110</c:v>
                </c:pt>
              </c:numCache>
            </c:numRef>
          </c:val>
          <c:extLst>
            <c:ext xmlns:c16="http://schemas.microsoft.com/office/drawing/2014/chart" uri="{C3380CC4-5D6E-409C-BE32-E72D297353CC}">
              <c16:uniqueId val="{0000000B-3992-4BFA-88B3-D60673F9F832}"/>
            </c:ext>
          </c:extLst>
        </c:ser>
        <c:ser>
          <c:idx val="12"/>
          <c:order val="12"/>
          <c:tx>
            <c:strRef>
              <c:f>'Pivot Dog Breeds'!$N$47:$N$48</c:f>
              <c:strCache>
                <c:ptCount val="1"/>
                <c:pt idx="0">
                  <c:v>Boston Terrier</c:v>
                </c:pt>
              </c:strCache>
            </c:strRef>
          </c:tx>
          <c:spPr>
            <a:solidFill>
              <a:schemeClr val="accent1">
                <a:lumMod val="80000"/>
                <a:lumOff val="2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Breeds'!$N$49:$N$110</c:f>
              <c:numCache>
                <c:formatCode>General</c:formatCode>
                <c:ptCount val="61"/>
                <c:pt idx="8">
                  <c:v>35</c:v>
                </c:pt>
              </c:numCache>
            </c:numRef>
          </c:val>
          <c:extLst>
            <c:ext xmlns:c16="http://schemas.microsoft.com/office/drawing/2014/chart" uri="{C3380CC4-5D6E-409C-BE32-E72D297353CC}">
              <c16:uniqueId val="{0000000C-3992-4BFA-88B3-D60673F9F832}"/>
            </c:ext>
          </c:extLst>
        </c:ser>
        <c:ser>
          <c:idx val="13"/>
          <c:order val="13"/>
          <c:tx>
            <c:strRef>
              <c:f>'Pivot Dog Breeds'!$O$47:$O$48</c:f>
              <c:strCache>
                <c:ptCount val="1"/>
                <c:pt idx="0">
                  <c:v>Cardigan</c:v>
                </c:pt>
              </c:strCache>
            </c:strRef>
          </c:tx>
          <c:spPr>
            <a:solidFill>
              <a:schemeClr val="accent2">
                <a:lumMod val="80000"/>
                <a:lumOff val="2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Breeds'!$O$49:$O$110</c:f>
              <c:numCache>
                <c:formatCode>General</c:formatCode>
                <c:ptCount val="61"/>
                <c:pt idx="0">
                  <c:v>14</c:v>
                </c:pt>
              </c:numCache>
            </c:numRef>
          </c:val>
          <c:extLst>
            <c:ext xmlns:c16="http://schemas.microsoft.com/office/drawing/2014/chart" uri="{C3380CC4-5D6E-409C-BE32-E72D297353CC}">
              <c16:uniqueId val="{0000000D-3992-4BFA-88B3-D60673F9F832}"/>
            </c:ext>
          </c:extLst>
        </c:ser>
        <c:ser>
          <c:idx val="14"/>
          <c:order val="14"/>
          <c:tx>
            <c:strRef>
              <c:f>'Pivot Dog Breeds'!$P$47:$P$48</c:f>
              <c:strCache>
                <c:ptCount val="1"/>
                <c:pt idx="0">
                  <c:v>Cavalier King Charles Spaniel</c:v>
                </c:pt>
              </c:strCache>
            </c:strRef>
          </c:tx>
          <c:spPr>
            <a:solidFill>
              <a:schemeClr val="accent3">
                <a:lumMod val="80000"/>
                <a:lumOff val="2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Breeds'!$P$49:$P$110</c:f>
              <c:numCache>
                <c:formatCode>General</c:formatCode>
                <c:ptCount val="61"/>
                <c:pt idx="31">
                  <c:v>25</c:v>
                </c:pt>
              </c:numCache>
            </c:numRef>
          </c:val>
          <c:extLst>
            <c:ext xmlns:c16="http://schemas.microsoft.com/office/drawing/2014/chart" uri="{C3380CC4-5D6E-409C-BE32-E72D297353CC}">
              <c16:uniqueId val="{0000000E-3992-4BFA-88B3-D60673F9F832}"/>
            </c:ext>
          </c:extLst>
        </c:ser>
        <c:ser>
          <c:idx val="15"/>
          <c:order val="15"/>
          <c:tx>
            <c:strRef>
              <c:f>'Pivot Dog Breeds'!$Q$47:$Q$48</c:f>
              <c:strCache>
                <c:ptCount val="1"/>
                <c:pt idx="0">
                  <c:v>Chesapeake Bay Retriever</c:v>
                </c:pt>
              </c:strCache>
            </c:strRef>
          </c:tx>
          <c:spPr>
            <a:solidFill>
              <a:schemeClr val="accent4">
                <a:lumMod val="80000"/>
                <a:lumOff val="2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Breeds'!$Q$49:$Q$110</c:f>
              <c:numCache>
                <c:formatCode>General</c:formatCode>
                <c:ptCount val="61"/>
                <c:pt idx="59">
                  <c:v>89</c:v>
                </c:pt>
              </c:numCache>
            </c:numRef>
          </c:val>
          <c:extLst>
            <c:ext xmlns:c16="http://schemas.microsoft.com/office/drawing/2014/chart" uri="{C3380CC4-5D6E-409C-BE32-E72D297353CC}">
              <c16:uniqueId val="{0000000F-3992-4BFA-88B3-D60673F9F832}"/>
            </c:ext>
          </c:extLst>
        </c:ser>
        <c:ser>
          <c:idx val="16"/>
          <c:order val="16"/>
          <c:tx>
            <c:strRef>
              <c:f>'Pivot Dog Breeds'!$R$47:$R$48</c:f>
              <c:strCache>
                <c:ptCount val="1"/>
                <c:pt idx="0">
                  <c:v>Chinese Crested Dog</c:v>
                </c:pt>
              </c:strCache>
            </c:strRef>
          </c:tx>
          <c:spPr>
            <a:solidFill>
              <a:schemeClr val="accent5">
                <a:lumMod val="80000"/>
                <a:lumOff val="2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Breeds'!$R$49:$R$110</c:f>
              <c:numCache>
                <c:formatCode>General</c:formatCode>
                <c:ptCount val="61"/>
                <c:pt idx="22">
                  <c:v>81</c:v>
                </c:pt>
              </c:numCache>
            </c:numRef>
          </c:val>
          <c:extLst>
            <c:ext xmlns:c16="http://schemas.microsoft.com/office/drawing/2014/chart" uri="{C3380CC4-5D6E-409C-BE32-E72D297353CC}">
              <c16:uniqueId val="{00000010-3992-4BFA-88B3-D60673F9F832}"/>
            </c:ext>
          </c:extLst>
        </c:ser>
        <c:ser>
          <c:idx val="17"/>
          <c:order val="17"/>
          <c:tx>
            <c:strRef>
              <c:f>'Pivot Dog Breeds'!$S$47:$S$48</c:f>
              <c:strCache>
                <c:ptCount val="1"/>
                <c:pt idx="0">
                  <c:v>Chocolate Labrador Retriever</c:v>
                </c:pt>
              </c:strCache>
            </c:strRef>
          </c:tx>
          <c:spPr>
            <a:solidFill>
              <a:schemeClr val="accent6">
                <a:lumMod val="80000"/>
                <a:lumOff val="2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Breeds'!$S$49:$S$110</c:f>
              <c:numCache>
                <c:formatCode>General</c:formatCode>
                <c:ptCount val="61"/>
                <c:pt idx="12">
                  <c:v>111</c:v>
                </c:pt>
              </c:numCache>
            </c:numRef>
          </c:val>
          <c:extLst>
            <c:ext xmlns:c16="http://schemas.microsoft.com/office/drawing/2014/chart" uri="{C3380CC4-5D6E-409C-BE32-E72D297353CC}">
              <c16:uniqueId val="{00000011-3992-4BFA-88B3-D60673F9F832}"/>
            </c:ext>
          </c:extLst>
        </c:ser>
        <c:ser>
          <c:idx val="18"/>
          <c:order val="18"/>
          <c:tx>
            <c:strRef>
              <c:f>'Pivot Dog Breeds'!$T$47:$T$48</c:f>
              <c:strCache>
                <c:ptCount val="1"/>
                <c:pt idx="0">
                  <c:v>Cirneco dell'Etna</c:v>
                </c:pt>
              </c:strCache>
            </c:strRef>
          </c:tx>
          <c:spPr>
            <a:solidFill>
              <a:schemeClr val="accent1">
                <a:lumMod val="8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Breeds'!$T$49:$T$110</c:f>
              <c:numCache>
                <c:formatCode>General</c:formatCode>
                <c:ptCount val="61"/>
                <c:pt idx="53">
                  <c:v>35</c:v>
                </c:pt>
              </c:numCache>
            </c:numRef>
          </c:val>
          <c:extLst>
            <c:ext xmlns:c16="http://schemas.microsoft.com/office/drawing/2014/chart" uri="{C3380CC4-5D6E-409C-BE32-E72D297353CC}">
              <c16:uniqueId val="{00000012-3992-4BFA-88B3-D60673F9F832}"/>
            </c:ext>
          </c:extLst>
        </c:ser>
        <c:ser>
          <c:idx val="19"/>
          <c:order val="19"/>
          <c:tx>
            <c:strRef>
              <c:f>'Pivot Dog Breeds'!$U$47:$U$48</c:f>
              <c:strCache>
                <c:ptCount val="1"/>
                <c:pt idx="0">
                  <c:v>Clumber Spaniel</c:v>
                </c:pt>
              </c:strCache>
            </c:strRef>
          </c:tx>
          <c:spPr>
            <a:solidFill>
              <a:schemeClr val="accent2">
                <a:lumMod val="8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Breeds'!$U$49:$U$110</c:f>
              <c:numCache>
                <c:formatCode>General</c:formatCode>
                <c:ptCount val="61"/>
                <c:pt idx="58">
                  <c:v>11</c:v>
                </c:pt>
              </c:numCache>
            </c:numRef>
          </c:val>
          <c:extLst>
            <c:ext xmlns:c16="http://schemas.microsoft.com/office/drawing/2014/chart" uri="{C3380CC4-5D6E-409C-BE32-E72D297353CC}">
              <c16:uniqueId val="{00000013-3992-4BFA-88B3-D60673F9F832}"/>
            </c:ext>
          </c:extLst>
        </c:ser>
        <c:ser>
          <c:idx val="20"/>
          <c:order val="20"/>
          <c:tx>
            <c:strRef>
              <c:f>'Pivot Dog Breeds'!$V$47:$V$48</c:f>
              <c:strCache>
                <c:ptCount val="1"/>
                <c:pt idx="0">
                  <c:v>Cockapoo</c:v>
                </c:pt>
              </c:strCache>
            </c:strRef>
          </c:tx>
          <c:spPr>
            <a:solidFill>
              <a:schemeClr val="accent3">
                <a:lumMod val="8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Breeds'!$V$49:$V$110</c:f>
              <c:numCache>
                <c:formatCode>General</c:formatCode>
                <c:ptCount val="61"/>
                <c:pt idx="14">
                  <c:v>115</c:v>
                </c:pt>
              </c:numCache>
            </c:numRef>
          </c:val>
          <c:extLst>
            <c:ext xmlns:c16="http://schemas.microsoft.com/office/drawing/2014/chart" uri="{C3380CC4-5D6E-409C-BE32-E72D297353CC}">
              <c16:uniqueId val="{00000014-3992-4BFA-88B3-D60673F9F832}"/>
            </c:ext>
          </c:extLst>
        </c:ser>
        <c:ser>
          <c:idx val="21"/>
          <c:order val="21"/>
          <c:tx>
            <c:strRef>
              <c:f>'Pivot Dog Breeds'!$W$47:$W$48</c:f>
              <c:strCache>
                <c:ptCount val="1"/>
                <c:pt idx="0">
                  <c:v>Corgi</c:v>
                </c:pt>
              </c:strCache>
            </c:strRef>
          </c:tx>
          <c:spPr>
            <a:solidFill>
              <a:schemeClr val="accent4">
                <a:lumMod val="8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Breeds'!$W$49:$W$110</c:f>
              <c:numCache>
                <c:formatCode>General</c:formatCode>
                <c:ptCount val="61"/>
                <c:pt idx="0">
                  <c:v>55</c:v>
                </c:pt>
              </c:numCache>
            </c:numRef>
          </c:val>
          <c:extLst>
            <c:ext xmlns:c16="http://schemas.microsoft.com/office/drawing/2014/chart" uri="{C3380CC4-5D6E-409C-BE32-E72D297353CC}">
              <c16:uniqueId val="{00000015-3992-4BFA-88B3-D60673F9F832}"/>
            </c:ext>
          </c:extLst>
        </c:ser>
        <c:ser>
          <c:idx val="22"/>
          <c:order val="22"/>
          <c:tx>
            <c:strRef>
              <c:f>'Pivot Dog Breeds'!$X$47:$X$48</c:f>
              <c:strCache>
                <c:ptCount val="1"/>
                <c:pt idx="0">
                  <c:v>Coton de Tulear</c:v>
                </c:pt>
              </c:strCache>
            </c:strRef>
          </c:tx>
          <c:spPr>
            <a:solidFill>
              <a:schemeClr val="accent5">
                <a:lumMod val="8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Breeds'!$X$49:$X$110</c:f>
              <c:numCache>
                <c:formatCode>General</c:formatCode>
                <c:ptCount val="61"/>
                <c:pt idx="54">
                  <c:v>23</c:v>
                </c:pt>
              </c:numCache>
            </c:numRef>
          </c:val>
          <c:extLst>
            <c:ext xmlns:c16="http://schemas.microsoft.com/office/drawing/2014/chart" uri="{C3380CC4-5D6E-409C-BE32-E72D297353CC}">
              <c16:uniqueId val="{00000016-3992-4BFA-88B3-D60673F9F832}"/>
            </c:ext>
          </c:extLst>
        </c:ser>
        <c:ser>
          <c:idx val="23"/>
          <c:order val="23"/>
          <c:tx>
            <c:strRef>
              <c:f>'Pivot Dog Breeds'!$Y$47:$Y$48</c:f>
              <c:strCache>
                <c:ptCount val="1"/>
                <c:pt idx="0">
                  <c:v>Dandi Dinmont Terrier</c:v>
                </c:pt>
              </c:strCache>
            </c:strRef>
          </c:tx>
          <c:spPr>
            <a:solidFill>
              <a:schemeClr val="accent6">
                <a:lumMod val="8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Breeds'!$Y$49:$Y$110</c:f>
              <c:numCache>
                <c:formatCode>General</c:formatCode>
                <c:ptCount val="61"/>
                <c:pt idx="36">
                  <c:v>309</c:v>
                </c:pt>
              </c:numCache>
            </c:numRef>
          </c:val>
          <c:extLst>
            <c:ext xmlns:c16="http://schemas.microsoft.com/office/drawing/2014/chart" uri="{C3380CC4-5D6E-409C-BE32-E72D297353CC}">
              <c16:uniqueId val="{00000017-3992-4BFA-88B3-D60673F9F832}"/>
            </c:ext>
          </c:extLst>
        </c:ser>
        <c:ser>
          <c:idx val="24"/>
          <c:order val="24"/>
          <c:tx>
            <c:strRef>
              <c:f>'Pivot Dog Breeds'!$Z$47:$Z$48</c:f>
              <c:strCache>
                <c:ptCount val="1"/>
                <c:pt idx="0">
                  <c:v>Dogo Argentino</c:v>
                </c:pt>
              </c:strCache>
            </c:strRef>
          </c:tx>
          <c:spPr>
            <a:solidFill>
              <a:schemeClr val="accent1">
                <a:lumMod val="60000"/>
                <a:lumOff val="4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Breeds'!$Z$49:$Z$110</c:f>
              <c:numCache>
                <c:formatCode>General</c:formatCode>
                <c:ptCount val="61"/>
                <c:pt idx="34">
                  <c:v>22</c:v>
                </c:pt>
              </c:numCache>
            </c:numRef>
          </c:val>
          <c:extLst>
            <c:ext xmlns:c16="http://schemas.microsoft.com/office/drawing/2014/chart" uri="{C3380CC4-5D6E-409C-BE32-E72D297353CC}">
              <c16:uniqueId val="{00000018-3992-4BFA-88B3-D60673F9F832}"/>
            </c:ext>
          </c:extLst>
        </c:ser>
        <c:ser>
          <c:idx val="25"/>
          <c:order val="25"/>
          <c:tx>
            <c:strRef>
              <c:f>'Pivot Dog Breeds'!$AA$47:$AA$48</c:f>
              <c:strCache>
                <c:ptCount val="1"/>
                <c:pt idx="0">
                  <c:v>Dutch Shepherd</c:v>
                </c:pt>
              </c:strCache>
            </c:strRef>
          </c:tx>
          <c:spPr>
            <a:solidFill>
              <a:schemeClr val="accent2">
                <a:lumMod val="60000"/>
                <a:lumOff val="4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Breeds'!$AA$49:$AA$110</c:f>
              <c:numCache>
                <c:formatCode>General</c:formatCode>
                <c:ptCount val="61"/>
                <c:pt idx="24">
                  <c:v>14</c:v>
                </c:pt>
              </c:numCache>
            </c:numRef>
          </c:val>
          <c:extLst>
            <c:ext xmlns:c16="http://schemas.microsoft.com/office/drawing/2014/chart" uri="{C3380CC4-5D6E-409C-BE32-E72D297353CC}">
              <c16:uniqueId val="{00000019-3992-4BFA-88B3-D60673F9F832}"/>
            </c:ext>
          </c:extLst>
        </c:ser>
        <c:ser>
          <c:idx val="26"/>
          <c:order val="26"/>
          <c:tx>
            <c:strRef>
              <c:f>'Pivot Dog Breeds'!$AB$47:$AB$48</c:f>
              <c:strCache>
                <c:ptCount val="1"/>
                <c:pt idx="0">
                  <c:v>English Cocker Spaniel</c:v>
                </c:pt>
              </c:strCache>
            </c:strRef>
          </c:tx>
          <c:spPr>
            <a:solidFill>
              <a:schemeClr val="accent3">
                <a:lumMod val="60000"/>
                <a:lumOff val="4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Breeds'!$AB$49:$AB$110</c:f>
              <c:numCache>
                <c:formatCode>General</c:formatCode>
                <c:ptCount val="61"/>
                <c:pt idx="48">
                  <c:v>76</c:v>
                </c:pt>
              </c:numCache>
            </c:numRef>
          </c:val>
          <c:extLst>
            <c:ext xmlns:c16="http://schemas.microsoft.com/office/drawing/2014/chart" uri="{C3380CC4-5D6E-409C-BE32-E72D297353CC}">
              <c16:uniqueId val="{0000001A-3992-4BFA-88B3-D60673F9F832}"/>
            </c:ext>
          </c:extLst>
        </c:ser>
        <c:ser>
          <c:idx val="27"/>
          <c:order val="27"/>
          <c:tx>
            <c:strRef>
              <c:f>'Pivot Dog Breeds'!$AC$47:$AC$48</c:f>
              <c:strCache>
                <c:ptCount val="1"/>
                <c:pt idx="0">
                  <c:v>English Pointer</c:v>
                </c:pt>
              </c:strCache>
            </c:strRef>
          </c:tx>
          <c:spPr>
            <a:solidFill>
              <a:schemeClr val="accent4">
                <a:lumMod val="60000"/>
                <a:lumOff val="4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Breeds'!$AC$49:$AC$110</c:f>
              <c:numCache>
                <c:formatCode>General</c:formatCode>
                <c:ptCount val="61"/>
                <c:pt idx="3">
                  <c:v>153</c:v>
                </c:pt>
              </c:numCache>
            </c:numRef>
          </c:val>
          <c:extLst>
            <c:ext xmlns:c16="http://schemas.microsoft.com/office/drawing/2014/chart" uri="{C3380CC4-5D6E-409C-BE32-E72D297353CC}">
              <c16:uniqueId val="{0000001B-3992-4BFA-88B3-D60673F9F832}"/>
            </c:ext>
          </c:extLst>
        </c:ser>
        <c:ser>
          <c:idx val="28"/>
          <c:order val="28"/>
          <c:tx>
            <c:strRef>
              <c:f>'Pivot Dog Breeds'!$AD$47:$AD$48</c:f>
              <c:strCache>
                <c:ptCount val="1"/>
                <c:pt idx="0">
                  <c:v>English Springer Spaniel</c:v>
                </c:pt>
              </c:strCache>
            </c:strRef>
          </c:tx>
          <c:spPr>
            <a:solidFill>
              <a:schemeClr val="accent5">
                <a:lumMod val="60000"/>
                <a:lumOff val="4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Breeds'!$AD$49:$AD$110</c:f>
              <c:numCache>
                <c:formatCode>General</c:formatCode>
                <c:ptCount val="61"/>
                <c:pt idx="13">
                  <c:v>77</c:v>
                </c:pt>
              </c:numCache>
            </c:numRef>
          </c:val>
          <c:extLst>
            <c:ext xmlns:c16="http://schemas.microsoft.com/office/drawing/2014/chart" uri="{C3380CC4-5D6E-409C-BE32-E72D297353CC}">
              <c16:uniqueId val="{0000001C-3992-4BFA-88B3-D60673F9F832}"/>
            </c:ext>
          </c:extLst>
        </c:ser>
        <c:ser>
          <c:idx val="29"/>
          <c:order val="29"/>
          <c:tx>
            <c:strRef>
              <c:f>'Pivot Dog Breeds'!$AE$47:$AE$48</c:f>
              <c:strCache>
                <c:ptCount val="1"/>
                <c:pt idx="0">
                  <c:v>English Toy Spaniel</c:v>
                </c:pt>
              </c:strCache>
            </c:strRef>
          </c:tx>
          <c:spPr>
            <a:solidFill>
              <a:schemeClr val="accent6">
                <a:lumMod val="60000"/>
                <a:lumOff val="4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Breeds'!$AE$49:$AE$110</c:f>
              <c:numCache>
                <c:formatCode>General</c:formatCode>
                <c:ptCount val="61"/>
                <c:pt idx="52">
                  <c:v>63</c:v>
                </c:pt>
              </c:numCache>
            </c:numRef>
          </c:val>
          <c:extLst>
            <c:ext xmlns:c16="http://schemas.microsoft.com/office/drawing/2014/chart" uri="{C3380CC4-5D6E-409C-BE32-E72D297353CC}">
              <c16:uniqueId val="{0000001D-3992-4BFA-88B3-D60673F9F832}"/>
            </c:ext>
          </c:extLst>
        </c:ser>
        <c:ser>
          <c:idx val="30"/>
          <c:order val="30"/>
          <c:tx>
            <c:strRef>
              <c:f>'Pivot Dog Breeds'!$AF$47:$AF$48</c:f>
              <c:strCache>
                <c:ptCount val="1"/>
                <c:pt idx="0">
                  <c:v>Fox Terrier</c:v>
                </c:pt>
              </c:strCache>
            </c:strRef>
          </c:tx>
          <c:spPr>
            <a:solidFill>
              <a:schemeClr val="accent1">
                <a:lumMod val="5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Breeds'!$AF$49:$AF$110</c:f>
              <c:numCache>
                <c:formatCode>General</c:formatCode>
                <c:ptCount val="61"/>
                <c:pt idx="1">
                  <c:v>49</c:v>
                </c:pt>
              </c:numCache>
            </c:numRef>
          </c:val>
          <c:extLst>
            <c:ext xmlns:c16="http://schemas.microsoft.com/office/drawing/2014/chart" uri="{C3380CC4-5D6E-409C-BE32-E72D297353CC}">
              <c16:uniqueId val="{0000001E-3992-4BFA-88B3-D60673F9F832}"/>
            </c:ext>
          </c:extLst>
        </c:ser>
        <c:ser>
          <c:idx val="31"/>
          <c:order val="31"/>
          <c:tx>
            <c:strRef>
              <c:f>'Pivot Dog Breeds'!$AG$47:$AG$48</c:f>
              <c:strCache>
                <c:ptCount val="1"/>
                <c:pt idx="0">
                  <c:v>French Bulldog</c:v>
                </c:pt>
              </c:strCache>
            </c:strRef>
          </c:tx>
          <c:spPr>
            <a:solidFill>
              <a:schemeClr val="accent2">
                <a:lumMod val="5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Breeds'!$AG$49:$AG$110</c:f>
              <c:numCache>
                <c:formatCode>General</c:formatCode>
                <c:ptCount val="61"/>
                <c:pt idx="56">
                  <c:v>39</c:v>
                </c:pt>
              </c:numCache>
            </c:numRef>
          </c:val>
          <c:extLst>
            <c:ext xmlns:c16="http://schemas.microsoft.com/office/drawing/2014/chart" uri="{C3380CC4-5D6E-409C-BE32-E72D297353CC}">
              <c16:uniqueId val="{0000001F-3992-4BFA-88B3-D60673F9F832}"/>
            </c:ext>
          </c:extLst>
        </c:ser>
        <c:ser>
          <c:idx val="32"/>
          <c:order val="32"/>
          <c:tx>
            <c:strRef>
              <c:f>'Pivot Dog Breeds'!$AH$47:$AH$48</c:f>
              <c:strCache>
                <c:ptCount val="1"/>
                <c:pt idx="0">
                  <c:v>Galgo Spanish Greyhound</c:v>
                </c:pt>
              </c:strCache>
            </c:strRef>
          </c:tx>
          <c:spPr>
            <a:solidFill>
              <a:schemeClr val="accent3">
                <a:lumMod val="5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Breeds'!$AH$49:$AH$110</c:f>
              <c:numCache>
                <c:formatCode>General</c:formatCode>
                <c:ptCount val="61"/>
                <c:pt idx="29">
                  <c:v>77</c:v>
                </c:pt>
              </c:numCache>
            </c:numRef>
          </c:val>
          <c:extLst>
            <c:ext xmlns:c16="http://schemas.microsoft.com/office/drawing/2014/chart" uri="{C3380CC4-5D6E-409C-BE32-E72D297353CC}">
              <c16:uniqueId val="{00000020-3992-4BFA-88B3-D60673F9F832}"/>
            </c:ext>
          </c:extLst>
        </c:ser>
        <c:ser>
          <c:idx val="33"/>
          <c:order val="33"/>
          <c:tx>
            <c:strRef>
              <c:f>'Pivot Dog Breeds'!$AI$47:$AI$48</c:f>
              <c:strCache>
                <c:ptCount val="1"/>
                <c:pt idx="0">
                  <c:v>German Shorthaired Pointer</c:v>
                </c:pt>
              </c:strCache>
            </c:strRef>
          </c:tx>
          <c:spPr>
            <a:solidFill>
              <a:schemeClr val="accent4">
                <a:lumMod val="5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Breeds'!$AI$49:$AI$110</c:f>
              <c:numCache>
                <c:formatCode>General</c:formatCode>
                <c:ptCount val="61"/>
                <c:pt idx="26">
                  <c:v>110</c:v>
                </c:pt>
              </c:numCache>
            </c:numRef>
          </c:val>
          <c:extLst>
            <c:ext xmlns:c16="http://schemas.microsoft.com/office/drawing/2014/chart" uri="{C3380CC4-5D6E-409C-BE32-E72D297353CC}">
              <c16:uniqueId val="{00000021-3992-4BFA-88B3-D60673F9F832}"/>
            </c:ext>
          </c:extLst>
        </c:ser>
        <c:ser>
          <c:idx val="34"/>
          <c:order val="34"/>
          <c:tx>
            <c:strRef>
              <c:f>'Pivot Dog Breeds'!$AJ$47:$AJ$48</c:f>
              <c:strCache>
                <c:ptCount val="1"/>
                <c:pt idx="0">
                  <c:v>German Wirehaired Pointer</c:v>
                </c:pt>
              </c:strCache>
            </c:strRef>
          </c:tx>
          <c:spPr>
            <a:solidFill>
              <a:schemeClr val="accent5">
                <a:lumMod val="5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Breeds'!$AJ$49:$AJ$110</c:f>
              <c:numCache>
                <c:formatCode>General</c:formatCode>
                <c:ptCount val="61"/>
                <c:pt idx="5">
                  <c:v>59</c:v>
                </c:pt>
              </c:numCache>
            </c:numRef>
          </c:val>
          <c:extLst>
            <c:ext xmlns:c16="http://schemas.microsoft.com/office/drawing/2014/chart" uri="{C3380CC4-5D6E-409C-BE32-E72D297353CC}">
              <c16:uniqueId val="{00000022-3992-4BFA-88B3-D60673F9F832}"/>
            </c:ext>
          </c:extLst>
        </c:ser>
        <c:ser>
          <c:idx val="35"/>
          <c:order val="35"/>
          <c:tx>
            <c:strRef>
              <c:f>'Pivot Dog Breeds'!$AK$47:$AK$48</c:f>
              <c:strCache>
                <c:ptCount val="1"/>
                <c:pt idx="0">
                  <c:v>Great Pyrenees</c:v>
                </c:pt>
              </c:strCache>
            </c:strRef>
          </c:tx>
          <c:spPr>
            <a:solidFill>
              <a:schemeClr val="accent6">
                <a:lumMod val="5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Breeds'!$AK$49:$AK$110</c:f>
              <c:numCache>
                <c:formatCode>General</c:formatCode>
                <c:ptCount val="61"/>
                <c:pt idx="40">
                  <c:v>121</c:v>
                </c:pt>
              </c:numCache>
            </c:numRef>
          </c:val>
          <c:extLst>
            <c:ext xmlns:c16="http://schemas.microsoft.com/office/drawing/2014/chart" uri="{C3380CC4-5D6E-409C-BE32-E72D297353CC}">
              <c16:uniqueId val="{00000023-3992-4BFA-88B3-D60673F9F832}"/>
            </c:ext>
          </c:extLst>
        </c:ser>
        <c:ser>
          <c:idx val="36"/>
          <c:order val="36"/>
          <c:tx>
            <c:strRef>
              <c:f>'Pivot Dog Breeds'!$AL$47:$AL$48</c:f>
              <c:strCache>
                <c:ptCount val="1"/>
                <c:pt idx="0">
                  <c:v>Greyhound</c:v>
                </c:pt>
              </c:strCache>
            </c:strRef>
          </c:tx>
          <c:spPr>
            <a:solidFill>
              <a:schemeClr val="accent1">
                <a:lumMod val="70000"/>
                <a:lumOff val="3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Breeds'!$AL$49:$AL$110</c:f>
              <c:numCache>
                <c:formatCode>General</c:formatCode>
                <c:ptCount val="61"/>
                <c:pt idx="60">
                  <c:v>93</c:v>
                </c:pt>
              </c:numCache>
            </c:numRef>
          </c:val>
          <c:extLst>
            <c:ext xmlns:c16="http://schemas.microsoft.com/office/drawing/2014/chart" uri="{C3380CC4-5D6E-409C-BE32-E72D297353CC}">
              <c16:uniqueId val="{00000024-3992-4BFA-88B3-D60673F9F832}"/>
            </c:ext>
          </c:extLst>
        </c:ser>
        <c:ser>
          <c:idx val="37"/>
          <c:order val="37"/>
          <c:tx>
            <c:strRef>
              <c:f>'Pivot Dog Breeds'!$AM$47:$AM$48</c:f>
              <c:strCache>
                <c:ptCount val="1"/>
                <c:pt idx="0">
                  <c:v>Havanese</c:v>
                </c:pt>
              </c:strCache>
            </c:strRef>
          </c:tx>
          <c:spPr>
            <a:solidFill>
              <a:schemeClr val="accent2">
                <a:lumMod val="70000"/>
                <a:lumOff val="3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Breeds'!$AM$49:$AM$110</c:f>
              <c:numCache>
                <c:formatCode>General</c:formatCode>
                <c:ptCount val="61"/>
                <c:pt idx="39">
                  <c:v>505</c:v>
                </c:pt>
              </c:numCache>
            </c:numRef>
          </c:val>
          <c:extLst>
            <c:ext xmlns:c16="http://schemas.microsoft.com/office/drawing/2014/chart" uri="{C3380CC4-5D6E-409C-BE32-E72D297353CC}">
              <c16:uniqueId val="{00000025-3992-4BFA-88B3-D60673F9F832}"/>
            </c:ext>
          </c:extLst>
        </c:ser>
        <c:ser>
          <c:idx val="38"/>
          <c:order val="38"/>
          <c:tx>
            <c:strRef>
              <c:f>'Pivot Dog Breeds'!$AN$47:$AN$48</c:f>
              <c:strCache>
                <c:ptCount val="1"/>
                <c:pt idx="0">
                  <c:v>Irish Setter</c:v>
                </c:pt>
              </c:strCache>
            </c:strRef>
          </c:tx>
          <c:spPr>
            <a:solidFill>
              <a:schemeClr val="accent3">
                <a:lumMod val="70000"/>
                <a:lumOff val="3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Breeds'!$AN$49:$AN$110</c:f>
              <c:numCache>
                <c:formatCode>General</c:formatCode>
                <c:ptCount val="61"/>
                <c:pt idx="38">
                  <c:v>67</c:v>
                </c:pt>
              </c:numCache>
            </c:numRef>
          </c:val>
          <c:extLst>
            <c:ext xmlns:c16="http://schemas.microsoft.com/office/drawing/2014/chart" uri="{C3380CC4-5D6E-409C-BE32-E72D297353CC}">
              <c16:uniqueId val="{00000026-3992-4BFA-88B3-D60673F9F832}"/>
            </c:ext>
          </c:extLst>
        </c:ser>
        <c:ser>
          <c:idx val="39"/>
          <c:order val="39"/>
          <c:tx>
            <c:strRef>
              <c:f>'Pivot Dog Breeds'!$AO$47:$AO$48</c:f>
              <c:strCache>
                <c:ptCount val="1"/>
                <c:pt idx="0">
                  <c:v>Italian Greyhound</c:v>
                </c:pt>
              </c:strCache>
            </c:strRef>
          </c:tx>
          <c:spPr>
            <a:solidFill>
              <a:schemeClr val="accent4">
                <a:lumMod val="70000"/>
                <a:lumOff val="3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Breeds'!$AO$49:$AO$110</c:f>
              <c:numCache>
                <c:formatCode>General</c:formatCode>
                <c:ptCount val="61"/>
                <c:pt idx="10">
                  <c:v>232</c:v>
                </c:pt>
              </c:numCache>
            </c:numRef>
          </c:val>
          <c:extLst>
            <c:ext xmlns:c16="http://schemas.microsoft.com/office/drawing/2014/chart" uri="{C3380CC4-5D6E-409C-BE32-E72D297353CC}">
              <c16:uniqueId val="{00000027-3992-4BFA-88B3-D60673F9F832}"/>
            </c:ext>
          </c:extLst>
        </c:ser>
        <c:ser>
          <c:idx val="40"/>
          <c:order val="40"/>
          <c:tx>
            <c:strRef>
              <c:f>'Pivot Dog Breeds'!$AP$47:$AP$48</c:f>
              <c:strCache>
                <c:ptCount val="1"/>
                <c:pt idx="0">
                  <c:v>Italian Spinone</c:v>
                </c:pt>
              </c:strCache>
            </c:strRef>
          </c:tx>
          <c:spPr>
            <a:solidFill>
              <a:schemeClr val="accent5">
                <a:lumMod val="70000"/>
                <a:lumOff val="3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Breeds'!$AP$49:$AP$110</c:f>
              <c:numCache>
                <c:formatCode>General</c:formatCode>
                <c:ptCount val="61"/>
                <c:pt idx="57">
                  <c:v>597</c:v>
                </c:pt>
              </c:numCache>
            </c:numRef>
          </c:val>
          <c:extLst>
            <c:ext xmlns:c16="http://schemas.microsoft.com/office/drawing/2014/chart" uri="{C3380CC4-5D6E-409C-BE32-E72D297353CC}">
              <c16:uniqueId val="{00000028-3992-4BFA-88B3-D60673F9F832}"/>
            </c:ext>
          </c:extLst>
        </c:ser>
        <c:ser>
          <c:idx val="41"/>
          <c:order val="41"/>
          <c:tx>
            <c:strRef>
              <c:f>'Pivot Dog Breeds'!$AQ$47:$AQ$48</c:f>
              <c:strCache>
                <c:ptCount val="1"/>
                <c:pt idx="0">
                  <c:v>Kerry Blue Terrier</c:v>
                </c:pt>
              </c:strCache>
            </c:strRef>
          </c:tx>
          <c:spPr>
            <a:solidFill>
              <a:schemeClr val="accent6">
                <a:lumMod val="70000"/>
                <a:lumOff val="3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Breeds'!$AQ$49:$AQ$110</c:f>
              <c:numCache>
                <c:formatCode>General</c:formatCode>
                <c:ptCount val="61"/>
                <c:pt idx="21">
                  <c:v>107</c:v>
                </c:pt>
              </c:numCache>
            </c:numRef>
          </c:val>
          <c:extLst>
            <c:ext xmlns:c16="http://schemas.microsoft.com/office/drawing/2014/chart" uri="{C3380CC4-5D6E-409C-BE32-E72D297353CC}">
              <c16:uniqueId val="{00000029-3992-4BFA-88B3-D60673F9F832}"/>
            </c:ext>
          </c:extLst>
        </c:ser>
        <c:ser>
          <c:idx val="42"/>
          <c:order val="42"/>
          <c:tx>
            <c:strRef>
              <c:f>'Pivot Dog Breeds'!$AR$47:$AR$48</c:f>
              <c:strCache>
                <c:ptCount val="1"/>
                <c:pt idx="0">
                  <c:v>Komondor</c:v>
                </c:pt>
              </c:strCache>
            </c:strRef>
          </c:tx>
          <c:spPr>
            <a:solidFill>
              <a:schemeClr val="accent1">
                <a:lumMod val="7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Breeds'!$AR$49:$AR$110</c:f>
              <c:numCache>
                <c:formatCode>General</c:formatCode>
                <c:ptCount val="61"/>
                <c:pt idx="28">
                  <c:v>309</c:v>
                </c:pt>
              </c:numCache>
            </c:numRef>
          </c:val>
          <c:extLst>
            <c:ext xmlns:c16="http://schemas.microsoft.com/office/drawing/2014/chart" uri="{C3380CC4-5D6E-409C-BE32-E72D297353CC}">
              <c16:uniqueId val="{0000002A-3992-4BFA-88B3-D60673F9F832}"/>
            </c:ext>
          </c:extLst>
        </c:ser>
        <c:ser>
          <c:idx val="43"/>
          <c:order val="43"/>
          <c:tx>
            <c:strRef>
              <c:f>'Pivot Dog Breeds'!$AS$47:$AS$48</c:f>
              <c:strCache>
                <c:ptCount val="1"/>
                <c:pt idx="0">
                  <c:v>Labrador Retriever</c:v>
                </c:pt>
              </c:strCache>
            </c:strRef>
          </c:tx>
          <c:spPr>
            <a:solidFill>
              <a:schemeClr val="accent2">
                <a:lumMod val="7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Breeds'!$AS$49:$AS$110</c:f>
              <c:numCache>
                <c:formatCode>General</c:formatCode>
                <c:ptCount val="61"/>
                <c:pt idx="12">
                  <c:v>351</c:v>
                </c:pt>
              </c:numCache>
            </c:numRef>
          </c:val>
          <c:extLst>
            <c:ext xmlns:c16="http://schemas.microsoft.com/office/drawing/2014/chart" uri="{C3380CC4-5D6E-409C-BE32-E72D297353CC}">
              <c16:uniqueId val="{0000002B-3992-4BFA-88B3-D60673F9F832}"/>
            </c:ext>
          </c:extLst>
        </c:ser>
        <c:ser>
          <c:idx val="44"/>
          <c:order val="44"/>
          <c:tx>
            <c:strRef>
              <c:f>'Pivot Dog Breeds'!$AT$47:$AT$48</c:f>
              <c:strCache>
                <c:ptCount val="1"/>
                <c:pt idx="0">
                  <c:v>Mastiff</c:v>
                </c:pt>
              </c:strCache>
            </c:strRef>
          </c:tx>
          <c:spPr>
            <a:solidFill>
              <a:schemeClr val="accent3">
                <a:lumMod val="7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Breeds'!$AT$49:$AT$110</c:f>
              <c:numCache>
                <c:formatCode>General</c:formatCode>
                <c:ptCount val="61"/>
                <c:pt idx="11">
                  <c:v>71</c:v>
                </c:pt>
              </c:numCache>
            </c:numRef>
          </c:val>
          <c:extLst>
            <c:ext xmlns:c16="http://schemas.microsoft.com/office/drawing/2014/chart" uri="{C3380CC4-5D6E-409C-BE32-E72D297353CC}">
              <c16:uniqueId val="{0000002C-3992-4BFA-88B3-D60673F9F832}"/>
            </c:ext>
          </c:extLst>
        </c:ser>
        <c:ser>
          <c:idx val="45"/>
          <c:order val="45"/>
          <c:tx>
            <c:strRef>
              <c:f>'Pivot Dog Breeds'!$AU$47:$AU$48</c:f>
              <c:strCache>
                <c:ptCount val="1"/>
                <c:pt idx="0">
                  <c:v>Mountain Dog</c:v>
                </c:pt>
              </c:strCache>
            </c:strRef>
          </c:tx>
          <c:spPr>
            <a:solidFill>
              <a:schemeClr val="accent4">
                <a:lumMod val="7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Breeds'!$AU$49:$AU$110</c:f>
              <c:numCache>
                <c:formatCode>General</c:formatCode>
                <c:ptCount val="61"/>
                <c:pt idx="49">
                  <c:v>75</c:v>
                </c:pt>
              </c:numCache>
            </c:numRef>
          </c:val>
          <c:extLst>
            <c:ext xmlns:c16="http://schemas.microsoft.com/office/drawing/2014/chart" uri="{C3380CC4-5D6E-409C-BE32-E72D297353CC}">
              <c16:uniqueId val="{0000002D-3992-4BFA-88B3-D60673F9F832}"/>
            </c:ext>
          </c:extLst>
        </c:ser>
        <c:ser>
          <c:idx val="46"/>
          <c:order val="46"/>
          <c:tx>
            <c:strRef>
              <c:f>'Pivot Dog Breeds'!$AV$47:$AV$48</c:f>
              <c:strCache>
                <c:ptCount val="1"/>
                <c:pt idx="0">
                  <c:v>New Guinea Singing Dog</c:v>
                </c:pt>
              </c:strCache>
            </c:strRef>
          </c:tx>
          <c:spPr>
            <a:solidFill>
              <a:schemeClr val="accent5">
                <a:lumMod val="7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Breeds'!$AV$49:$AV$110</c:f>
              <c:numCache>
                <c:formatCode>General</c:formatCode>
                <c:ptCount val="61"/>
                <c:pt idx="2">
                  <c:v>45</c:v>
                </c:pt>
              </c:numCache>
            </c:numRef>
          </c:val>
          <c:extLst>
            <c:ext xmlns:c16="http://schemas.microsoft.com/office/drawing/2014/chart" uri="{C3380CC4-5D6E-409C-BE32-E72D297353CC}">
              <c16:uniqueId val="{0000002E-3992-4BFA-88B3-D60673F9F832}"/>
            </c:ext>
          </c:extLst>
        </c:ser>
        <c:ser>
          <c:idx val="47"/>
          <c:order val="47"/>
          <c:tx>
            <c:strRef>
              <c:f>'Pivot Dog Breeds'!$AW$47:$AW$48</c:f>
              <c:strCache>
                <c:ptCount val="1"/>
                <c:pt idx="0">
                  <c:v>Norwich Terrier</c:v>
                </c:pt>
              </c:strCache>
            </c:strRef>
          </c:tx>
          <c:spPr>
            <a:solidFill>
              <a:schemeClr val="accent6">
                <a:lumMod val="7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Breeds'!$AW$49:$AW$110</c:f>
              <c:numCache>
                <c:formatCode>General</c:formatCode>
                <c:ptCount val="61"/>
                <c:pt idx="46">
                  <c:v>89</c:v>
                </c:pt>
              </c:numCache>
            </c:numRef>
          </c:val>
          <c:extLst>
            <c:ext xmlns:c16="http://schemas.microsoft.com/office/drawing/2014/chart" uri="{C3380CC4-5D6E-409C-BE32-E72D297353CC}">
              <c16:uniqueId val="{0000002F-3992-4BFA-88B3-D60673F9F832}"/>
            </c:ext>
          </c:extLst>
        </c:ser>
        <c:ser>
          <c:idx val="48"/>
          <c:order val="48"/>
          <c:tx>
            <c:strRef>
              <c:f>'Pivot Dog Breeds'!$AX$47:$AX$48</c:f>
              <c:strCache>
                <c:ptCount val="1"/>
                <c:pt idx="0">
                  <c:v>Nova Scotia Duck-Tolling Retriever</c:v>
                </c:pt>
              </c:strCache>
            </c:strRef>
          </c:tx>
          <c:spPr>
            <a:solidFill>
              <a:schemeClr val="accent1">
                <a:lumMod val="50000"/>
                <a:lumOff val="5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Breeds'!$AX$49:$AX$110</c:f>
              <c:numCache>
                <c:formatCode>General</c:formatCode>
                <c:ptCount val="61"/>
                <c:pt idx="16">
                  <c:v>76</c:v>
                </c:pt>
              </c:numCache>
            </c:numRef>
          </c:val>
          <c:extLst>
            <c:ext xmlns:c16="http://schemas.microsoft.com/office/drawing/2014/chart" uri="{C3380CC4-5D6E-409C-BE32-E72D297353CC}">
              <c16:uniqueId val="{00000030-3992-4BFA-88B3-D60673F9F832}"/>
            </c:ext>
          </c:extLst>
        </c:ser>
        <c:ser>
          <c:idx val="49"/>
          <c:order val="49"/>
          <c:tx>
            <c:strRef>
              <c:f>'Pivot Dog Breeds'!$AY$47:$AY$48</c:f>
              <c:strCache>
                <c:ptCount val="1"/>
                <c:pt idx="0">
                  <c:v>Pekingese</c:v>
                </c:pt>
              </c:strCache>
            </c:strRef>
          </c:tx>
          <c:spPr>
            <a:solidFill>
              <a:schemeClr val="accent2">
                <a:lumMod val="50000"/>
                <a:lumOff val="5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Breeds'!$AY$49:$AY$110</c:f>
              <c:numCache>
                <c:formatCode>General</c:formatCode>
                <c:ptCount val="61"/>
                <c:pt idx="9">
                  <c:v>26</c:v>
                </c:pt>
              </c:numCache>
            </c:numRef>
          </c:val>
          <c:extLst>
            <c:ext xmlns:c16="http://schemas.microsoft.com/office/drawing/2014/chart" uri="{C3380CC4-5D6E-409C-BE32-E72D297353CC}">
              <c16:uniqueId val="{00000031-3992-4BFA-88B3-D60673F9F832}"/>
            </c:ext>
          </c:extLst>
        </c:ser>
        <c:ser>
          <c:idx val="50"/>
          <c:order val="50"/>
          <c:tx>
            <c:strRef>
              <c:f>'Pivot Dog Breeds'!$AZ$47:$AZ$48</c:f>
              <c:strCache>
                <c:ptCount val="1"/>
                <c:pt idx="0">
                  <c:v>Pembroke</c:v>
                </c:pt>
              </c:strCache>
            </c:strRef>
          </c:tx>
          <c:spPr>
            <a:solidFill>
              <a:schemeClr val="accent3">
                <a:lumMod val="50000"/>
                <a:lumOff val="5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Breeds'!$AZ$49:$AZ$110</c:f>
              <c:numCache>
                <c:formatCode>General</c:formatCode>
                <c:ptCount val="61"/>
                <c:pt idx="0">
                  <c:v>14</c:v>
                </c:pt>
              </c:numCache>
            </c:numRef>
          </c:val>
          <c:extLst>
            <c:ext xmlns:c16="http://schemas.microsoft.com/office/drawing/2014/chart" uri="{C3380CC4-5D6E-409C-BE32-E72D297353CC}">
              <c16:uniqueId val="{00000032-3992-4BFA-88B3-D60673F9F832}"/>
            </c:ext>
          </c:extLst>
        </c:ser>
        <c:ser>
          <c:idx val="51"/>
          <c:order val="51"/>
          <c:tx>
            <c:strRef>
              <c:f>'Pivot Dog Breeds'!$BA$47:$BA$48</c:f>
              <c:strCache>
                <c:ptCount val="1"/>
                <c:pt idx="0">
                  <c:v>Peruvian Inca Orchid</c:v>
                </c:pt>
              </c:strCache>
            </c:strRef>
          </c:tx>
          <c:spPr>
            <a:solidFill>
              <a:schemeClr val="accent4">
                <a:lumMod val="50000"/>
                <a:lumOff val="5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Breeds'!$BA$49:$BA$110</c:f>
              <c:numCache>
                <c:formatCode>General</c:formatCode>
                <c:ptCount val="61"/>
                <c:pt idx="23">
                  <c:v>14</c:v>
                </c:pt>
              </c:numCache>
            </c:numRef>
          </c:val>
          <c:extLst>
            <c:ext xmlns:c16="http://schemas.microsoft.com/office/drawing/2014/chart" uri="{C3380CC4-5D6E-409C-BE32-E72D297353CC}">
              <c16:uniqueId val="{00000033-3992-4BFA-88B3-D60673F9F832}"/>
            </c:ext>
          </c:extLst>
        </c:ser>
        <c:ser>
          <c:idx val="52"/>
          <c:order val="52"/>
          <c:tx>
            <c:strRef>
              <c:f>'Pivot Dog Breeds'!$BB$47:$BB$48</c:f>
              <c:strCache>
                <c:ptCount val="1"/>
                <c:pt idx="0">
                  <c:v>Pharaoh Hound</c:v>
                </c:pt>
              </c:strCache>
            </c:strRef>
          </c:tx>
          <c:spPr>
            <a:solidFill>
              <a:schemeClr val="accent5">
                <a:lumMod val="50000"/>
                <a:lumOff val="5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Breeds'!$BB$49:$BB$110</c:f>
              <c:numCache>
                <c:formatCode>General</c:formatCode>
                <c:ptCount val="61"/>
                <c:pt idx="6">
                  <c:v>341</c:v>
                </c:pt>
              </c:numCache>
            </c:numRef>
          </c:val>
          <c:extLst>
            <c:ext xmlns:c16="http://schemas.microsoft.com/office/drawing/2014/chart" uri="{C3380CC4-5D6E-409C-BE32-E72D297353CC}">
              <c16:uniqueId val="{00000034-3992-4BFA-88B3-D60673F9F832}"/>
            </c:ext>
          </c:extLst>
        </c:ser>
        <c:ser>
          <c:idx val="53"/>
          <c:order val="53"/>
          <c:tx>
            <c:strRef>
              <c:f>'Pivot Dog Breeds'!$BC$47:$BC$48</c:f>
              <c:strCache>
                <c:ptCount val="1"/>
                <c:pt idx="0">
                  <c:v>Pit Bull Terrier</c:v>
                </c:pt>
              </c:strCache>
            </c:strRef>
          </c:tx>
          <c:spPr>
            <a:solidFill>
              <a:schemeClr val="accent6">
                <a:lumMod val="50000"/>
                <a:lumOff val="5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Breeds'!$BC$49:$BC$110</c:f>
              <c:numCache>
                <c:formatCode>General</c:formatCode>
                <c:ptCount val="61"/>
                <c:pt idx="7">
                  <c:v>205</c:v>
                </c:pt>
              </c:numCache>
            </c:numRef>
          </c:val>
          <c:extLst>
            <c:ext xmlns:c16="http://schemas.microsoft.com/office/drawing/2014/chart" uri="{C3380CC4-5D6E-409C-BE32-E72D297353CC}">
              <c16:uniqueId val="{00000035-3992-4BFA-88B3-D60673F9F832}"/>
            </c:ext>
          </c:extLst>
        </c:ser>
        <c:ser>
          <c:idx val="54"/>
          <c:order val="54"/>
          <c:tx>
            <c:strRef>
              <c:f>'Pivot Dog Breeds'!$BD$47:$BD$48</c:f>
              <c:strCache>
                <c:ptCount val="1"/>
                <c:pt idx="0">
                  <c:v>Pointer</c:v>
                </c:pt>
              </c:strCache>
            </c:strRef>
          </c:tx>
          <c:spPr>
            <a:solidFill>
              <a:schemeClr val="accent1"/>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Breeds'!$BD$49:$BD$110</c:f>
              <c:numCache>
                <c:formatCode>General</c:formatCode>
                <c:ptCount val="61"/>
                <c:pt idx="3">
                  <c:v>235</c:v>
                </c:pt>
              </c:numCache>
            </c:numRef>
          </c:val>
          <c:extLst>
            <c:ext xmlns:c16="http://schemas.microsoft.com/office/drawing/2014/chart" uri="{C3380CC4-5D6E-409C-BE32-E72D297353CC}">
              <c16:uniqueId val="{00000036-3992-4BFA-88B3-D60673F9F832}"/>
            </c:ext>
          </c:extLst>
        </c:ser>
        <c:ser>
          <c:idx val="55"/>
          <c:order val="55"/>
          <c:tx>
            <c:strRef>
              <c:f>'Pivot Dog Breeds'!$BE$47:$BE$48</c:f>
              <c:strCache>
                <c:ptCount val="1"/>
                <c:pt idx="0">
                  <c:v>Pug</c:v>
                </c:pt>
              </c:strCache>
            </c:strRef>
          </c:tx>
          <c:spPr>
            <a:solidFill>
              <a:schemeClr val="accent2"/>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Breeds'!$BE$49:$BE$110</c:f>
              <c:numCache>
                <c:formatCode>General</c:formatCode>
                <c:ptCount val="61"/>
                <c:pt idx="30">
                  <c:v>28</c:v>
                </c:pt>
              </c:numCache>
            </c:numRef>
          </c:val>
          <c:extLst>
            <c:ext xmlns:c16="http://schemas.microsoft.com/office/drawing/2014/chart" uri="{C3380CC4-5D6E-409C-BE32-E72D297353CC}">
              <c16:uniqueId val="{00000037-3992-4BFA-88B3-D60673F9F832}"/>
            </c:ext>
          </c:extLst>
        </c:ser>
        <c:ser>
          <c:idx val="56"/>
          <c:order val="56"/>
          <c:tx>
            <c:strRef>
              <c:f>'Pivot Dog Breeds'!$BF$47:$BF$48</c:f>
              <c:strCache>
                <c:ptCount val="1"/>
                <c:pt idx="0">
                  <c:v>Redbone Coonhound</c:v>
                </c:pt>
              </c:strCache>
            </c:strRef>
          </c:tx>
          <c:spPr>
            <a:solidFill>
              <a:schemeClr val="accent3"/>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Breeds'!$BF$49:$BF$110</c:f>
              <c:numCache>
                <c:formatCode>General</c:formatCode>
                <c:ptCount val="61"/>
                <c:pt idx="37">
                  <c:v>15</c:v>
                </c:pt>
              </c:numCache>
            </c:numRef>
          </c:val>
          <c:extLst>
            <c:ext xmlns:c16="http://schemas.microsoft.com/office/drawing/2014/chart" uri="{C3380CC4-5D6E-409C-BE32-E72D297353CC}">
              <c16:uniqueId val="{00000038-3992-4BFA-88B3-D60673F9F832}"/>
            </c:ext>
          </c:extLst>
        </c:ser>
        <c:ser>
          <c:idx val="57"/>
          <c:order val="57"/>
          <c:tx>
            <c:strRef>
              <c:f>'Pivot Dog Breeds'!$BG$47:$BG$48</c:f>
              <c:strCache>
                <c:ptCount val="1"/>
                <c:pt idx="0">
                  <c:v>Shar Pei</c:v>
                </c:pt>
              </c:strCache>
            </c:strRef>
          </c:tx>
          <c:spPr>
            <a:solidFill>
              <a:schemeClr val="accent4"/>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Breeds'!$BG$49:$BG$110</c:f>
              <c:numCache>
                <c:formatCode>General</c:formatCode>
                <c:ptCount val="61"/>
                <c:pt idx="44">
                  <c:v>11</c:v>
                </c:pt>
              </c:numCache>
            </c:numRef>
          </c:val>
          <c:extLst>
            <c:ext xmlns:c16="http://schemas.microsoft.com/office/drawing/2014/chart" uri="{C3380CC4-5D6E-409C-BE32-E72D297353CC}">
              <c16:uniqueId val="{00000039-3992-4BFA-88B3-D60673F9F832}"/>
            </c:ext>
          </c:extLst>
        </c:ser>
        <c:ser>
          <c:idx val="58"/>
          <c:order val="58"/>
          <c:tx>
            <c:strRef>
              <c:f>'Pivot Dog Breeds'!$BH$47:$BH$48</c:f>
              <c:strCache>
                <c:ptCount val="1"/>
                <c:pt idx="0">
                  <c:v>Shetland Sheepdog Sheltie</c:v>
                </c:pt>
              </c:strCache>
            </c:strRef>
          </c:tx>
          <c:spPr>
            <a:solidFill>
              <a:schemeClr val="accent5"/>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Breeds'!$BH$49:$BH$110</c:f>
              <c:numCache>
                <c:formatCode>General</c:formatCode>
                <c:ptCount val="61"/>
                <c:pt idx="50">
                  <c:v>542</c:v>
                </c:pt>
              </c:numCache>
            </c:numRef>
          </c:val>
          <c:extLst>
            <c:ext xmlns:c16="http://schemas.microsoft.com/office/drawing/2014/chart" uri="{C3380CC4-5D6E-409C-BE32-E72D297353CC}">
              <c16:uniqueId val="{0000003A-3992-4BFA-88B3-D60673F9F832}"/>
            </c:ext>
          </c:extLst>
        </c:ser>
        <c:ser>
          <c:idx val="59"/>
          <c:order val="59"/>
          <c:tx>
            <c:strRef>
              <c:f>'Pivot Dog Breeds'!$BI$47:$BI$48</c:f>
              <c:strCache>
                <c:ptCount val="1"/>
                <c:pt idx="0">
                  <c:v>Smooth Fox Terrier</c:v>
                </c:pt>
              </c:strCache>
            </c:strRef>
          </c:tx>
          <c:spPr>
            <a:solidFill>
              <a:schemeClr val="accent6"/>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Breeds'!$BI$49:$BI$110</c:f>
              <c:numCache>
                <c:formatCode>General</c:formatCode>
                <c:ptCount val="61"/>
                <c:pt idx="1">
                  <c:v>393</c:v>
                </c:pt>
              </c:numCache>
            </c:numRef>
          </c:val>
          <c:extLst>
            <c:ext xmlns:c16="http://schemas.microsoft.com/office/drawing/2014/chart" uri="{C3380CC4-5D6E-409C-BE32-E72D297353CC}">
              <c16:uniqueId val="{0000003B-3992-4BFA-88B3-D60673F9F832}"/>
            </c:ext>
          </c:extLst>
        </c:ser>
        <c:ser>
          <c:idx val="60"/>
          <c:order val="60"/>
          <c:tx>
            <c:strRef>
              <c:f>'Pivot Dog Breeds'!$BJ$47:$BJ$48</c:f>
              <c:strCache>
                <c:ptCount val="1"/>
                <c:pt idx="0">
                  <c:v>Staffordshire Bull Terrier</c:v>
                </c:pt>
              </c:strCache>
            </c:strRef>
          </c:tx>
          <c:spPr>
            <a:solidFill>
              <a:schemeClr val="accent1">
                <a:lumMod val="6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Breeds'!$BJ$49:$BJ$110</c:f>
              <c:numCache>
                <c:formatCode>General</c:formatCode>
                <c:ptCount val="61"/>
                <c:pt idx="27">
                  <c:v>25</c:v>
                </c:pt>
              </c:numCache>
            </c:numRef>
          </c:val>
          <c:extLst>
            <c:ext xmlns:c16="http://schemas.microsoft.com/office/drawing/2014/chart" uri="{C3380CC4-5D6E-409C-BE32-E72D297353CC}">
              <c16:uniqueId val="{0000003C-3992-4BFA-88B3-D60673F9F832}"/>
            </c:ext>
          </c:extLst>
        </c:ser>
        <c:ser>
          <c:idx val="61"/>
          <c:order val="61"/>
          <c:tx>
            <c:strRef>
              <c:f>'Pivot Dog Breeds'!$BK$47:$BK$48</c:f>
              <c:strCache>
                <c:ptCount val="1"/>
                <c:pt idx="0">
                  <c:v>Terrier</c:v>
                </c:pt>
              </c:strCache>
            </c:strRef>
          </c:tx>
          <c:spPr>
            <a:solidFill>
              <a:schemeClr val="accent2">
                <a:lumMod val="6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Breeds'!$BK$49:$BK$110</c:f>
              <c:numCache>
                <c:formatCode>General</c:formatCode>
                <c:ptCount val="61"/>
                <c:pt idx="18">
                  <c:v>55</c:v>
                </c:pt>
              </c:numCache>
            </c:numRef>
          </c:val>
          <c:extLst>
            <c:ext xmlns:c16="http://schemas.microsoft.com/office/drawing/2014/chart" uri="{C3380CC4-5D6E-409C-BE32-E72D297353CC}">
              <c16:uniqueId val="{0000003D-3992-4BFA-88B3-D60673F9F832}"/>
            </c:ext>
          </c:extLst>
        </c:ser>
        <c:ser>
          <c:idx val="62"/>
          <c:order val="62"/>
          <c:tx>
            <c:strRef>
              <c:f>'Pivot Dog Breeds'!$BL$47:$BL$48</c:f>
              <c:strCache>
                <c:ptCount val="1"/>
                <c:pt idx="0">
                  <c:v>Tibetan Terrier</c:v>
                </c:pt>
              </c:strCache>
            </c:strRef>
          </c:tx>
          <c:spPr>
            <a:solidFill>
              <a:schemeClr val="accent3">
                <a:lumMod val="6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Breeds'!$BL$49:$BL$110</c:f>
              <c:numCache>
                <c:formatCode>General</c:formatCode>
                <c:ptCount val="61"/>
                <c:pt idx="25">
                  <c:v>115</c:v>
                </c:pt>
              </c:numCache>
            </c:numRef>
          </c:val>
          <c:extLst>
            <c:ext xmlns:c16="http://schemas.microsoft.com/office/drawing/2014/chart" uri="{C3380CC4-5D6E-409C-BE32-E72D297353CC}">
              <c16:uniqueId val="{0000003E-3992-4BFA-88B3-D60673F9F832}"/>
            </c:ext>
          </c:extLst>
        </c:ser>
        <c:ser>
          <c:idx val="63"/>
          <c:order val="63"/>
          <c:tx>
            <c:strRef>
              <c:f>'Pivot Dog Breeds'!$BM$47:$BM$48</c:f>
              <c:strCache>
                <c:ptCount val="1"/>
                <c:pt idx="0">
                  <c:v>Treeing Walker Coonhound</c:v>
                </c:pt>
              </c:strCache>
            </c:strRef>
          </c:tx>
          <c:spPr>
            <a:solidFill>
              <a:schemeClr val="accent4">
                <a:lumMod val="6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Breeds'!$BM$49:$BM$110</c:f>
              <c:numCache>
                <c:formatCode>General</c:formatCode>
                <c:ptCount val="61"/>
                <c:pt idx="35">
                  <c:v>301</c:v>
                </c:pt>
              </c:numCache>
            </c:numRef>
          </c:val>
          <c:extLst>
            <c:ext xmlns:c16="http://schemas.microsoft.com/office/drawing/2014/chart" uri="{C3380CC4-5D6E-409C-BE32-E72D297353CC}">
              <c16:uniqueId val="{0000003F-3992-4BFA-88B3-D60673F9F832}"/>
            </c:ext>
          </c:extLst>
        </c:ser>
        <c:ser>
          <c:idx val="64"/>
          <c:order val="64"/>
          <c:tx>
            <c:strRef>
              <c:f>'Pivot Dog Breeds'!$BN$47:$BN$48</c:f>
              <c:strCache>
                <c:ptCount val="1"/>
                <c:pt idx="0">
                  <c:v>Vizsla</c:v>
                </c:pt>
              </c:strCache>
            </c:strRef>
          </c:tx>
          <c:spPr>
            <a:solidFill>
              <a:schemeClr val="accent5">
                <a:lumMod val="6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Breeds'!$BN$49:$BN$110</c:f>
              <c:numCache>
                <c:formatCode>General</c:formatCode>
                <c:ptCount val="61"/>
                <c:pt idx="32">
                  <c:v>256</c:v>
                </c:pt>
              </c:numCache>
            </c:numRef>
          </c:val>
          <c:extLst>
            <c:ext xmlns:c16="http://schemas.microsoft.com/office/drawing/2014/chart" uri="{C3380CC4-5D6E-409C-BE32-E72D297353CC}">
              <c16:uniqueId val="{00000040-3992-4BFA-88B3-D60673F9F832}"/>
            </c:ext>
          </c:extLst>
        </c:ser>
        <c:ser>
          <c:idx val="65"/>
          <c:order val="65"/>
          <c:tx>
            <c:strRef>
              <c:f>'Pivot Dog Breeds'!$BO$47:$BO$48</c:f>
              <c:strCache>
                <c:ptCount val="1"/>
                <c:pt idx="0">
                  <c:v>Welsh Corgi</c:v>
                </c:pt>
              </c:strCache>
            </c:strRef>
          </c:tx>
          <c:spPr>
            <a:solidFill>
              <a:schemeClr val="accent6">
                <a:lumMod val="6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Breeds'!$BO$49:$BO$110</c:f>
              <c:numCache>
                <c:formatCode>General</c:formatCode>
                <c:ptCount val="61"/>
                <c:pt idx="0">
                  <c:v>21</c:v>
                </c:pt>
              </c:numCache>
            </c:numRef>
          </c:val>
          <c:extLst>
            <c:ext xmlns:c16="http://schemas.microsoft.com/office/drawing/2014/chart" uri="{C3380CC4-5D6E-409C-BE32-E72D297353CC}">
              <c16:uniqueId val="{00000041-3992-4BFA-88B3-D60673F9F832}"/>
            </c:ext>
          </c:extLst>
        </c:ser>
        <c:ser>
          <c:idx val="66"/>
          <c:order val="66"/>
          <c:tx>
            <c:strRef>
              <c:f>'Pivot Dog Breeds'!$BP$47:$BP$48</c:f>
              <c:strCache>
                <c:ptCount val="1"/>
                <c:pt idx="0">
                  <c:v>Welsh Springer Spaniel</c:v>
                </c:pt>
              </c:strCache>
            </c:strRef>
          </c:tx>
          <c:spPr>
            <a:solidFill>
              <a:schemeClr val="accent1">
                <a:lumMod val="80000"/>
                <a:lumOff val="2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Breeds'!$BP$49:$BP$110</c:f>
              <c:numCache>
                <c:formatCode>General</c:formatCode>
                <c:ptCount val="61"/>
                <c:pt idx="55">
                  <c:v>21</c:v>
                </c:pt>
              </c:numCache>
            </c:numRef>
          </c:val>
          <c:extLst>
            <c:ext xmlns:c16="http://schemas.microsoft.com/office/drawing/2014/chart" uri="{C3380CC4-5D6E-409C-BE32-E72D297353CC}">
              <c16:uniqueId val="{00000042-3992-4BFA-88B3-D60673F9F832}"/>
            </c:ext>
          </c:extLst>
        </c:ser>
        <c:ser>
          <c:idx val="67"/>
          <c:order val="67"/>
          <c:tx>
            <c:strRef>
              <c:f>'Pivot Dog Breeds'!$BQ$47:$BQ$48</c:f>
              <c:strCache>
                <c:ptCount val="1"/>
                <c:pt idx="0">
                  <c:v>West Highland White Terrier Westie</c:v>
                </c:pt>
              </c:strCache>
            </c:strRef>
          </c:tx>
          <c:spPr>
            <a:solidFill>
              <a:schemeClr val="accent2">
                <a:lumMod val="80000"/>
                <a:lumOff val="2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Breeds'!$BQ$49:$BQ$110</c:f>
              <c:numCache>
                <c:formatCode>General</c:formatCode>
                <c:ptCount val="61"/>
                <c:pt idx="18">
                  <c:v>205</c:v>
                </c:pt>
              </c:numCache>
            </c:numRef>
          </c:val>
          <c:extLst>
            <c:ext xmlns:c16="http://schemas.microsoft.com/office/drawing/2014/chart" uri="{C3380CC4-5D6E-409C-BE32-E72D297353CC}">
              <c16:uniqueId val="{00000043-3992-4BFA-88B3-D60673F9F832}"/>
            </c:ext>
          </c:extLst>
        </c:ser>
        <c:ser>
          <c:idx val="68"/>
          <c:order val="68"/>
          <c:tx>
            <c:strRef>
              <c:f>'Pivot Dog Breeds'!$BR$47:$BR$48</c:f>
              <c:strCache>
                <c:ptCount val="1"/>
                <c:pt idx="0">
                  <c:v>Wheaten Terrier</c:v>
                </c:pt>
              </c:strCache>
            </c:strRef>
          </c:tx>
          <c:spPr>
            <a:solidFill>
              <a:schemeClr val="accent3">
                <a:lumMod val="80000"/>
                <a:lumOff val="2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Breeds'!$BR$49:$BR$110</c:f>
              <c:numCache>
                <c:formatCode>General</c:formatCode>
                <c:ptCount val="61"/>
                <c:pt idx="45">
                  <c:v>76</c:v>
                </c:pt>
              </c:numCache>
            </c:numRef>
          </c:val>
          <c:extLst>
            <c:ext xmlns:c16="http://schemas.microsoft.com/office/drawing/2014/chart" uri="{C3380CC4-5D6E-409C-BE32-E72D297353CC}">
              <c16:uniqueId val="{00000044-3992-4BFA-88B3-D60673F9F832}"/>
            </c:ext>
          </c:extLst>
        </c:ser>
        <c:ser>
          <c:idx val="69"/>
          <c:order val="69"/>
          <c:tx>
            <c:strRef>
              <c:f>'Pivot Dog Breeds'!$BS$47:$BS$48</c:f>
              <c:strCache>
                <c:ptCount val="1"/>
                <c:pt idx="0">
                  <c:v>Whippet</c:v>
                </c:pt>
              </c:strCache>
            </c:strRef>
          </c:tx>
          <c:spPr>
            <a:solidFill>
              <a:schemeClr val="accent4">
                <a:lumMod val="80000"/>
                <a:lumOff val="2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Breeds'!$BS$49:$BS$110</c:f>
              <c:numCache>
                <c:formatCode>General</c:formatCode>
                <c:ptCount val="61"/>
                <c:pt idx="51">
                  <c:v>371</c:v>
                </c:pt>
              </c:numCache>
            </c:numRef>
          </c:val>
          <c:extLst>
            <c:ext xmlns:c16="http://schemas.microsoft.com/office/drawing/2014/chart" uri="{C3380CC4-5D6E-409C-BE32-E72D297353CC}">
              <c16:uniqueId val="{00000045-3992-4BFA-88B3-D60673F9F832}"/>
            </c:ext>
          </c:extLst>
        </c:ser>
        <c:ser>
          <c:idx val="70"/>
          <c:order val="70"/>
          <c:tx>
            <c:strRef>
              <c:f>'Pivot Dog Breeds'!$BT$47:$BT$48</c:f>
              <c:strCache>
                <c:ptCount val="1"/>
                <c:pt idx="0">
                  <c:v>Yellow Labrador Retriever</c:v>
                </c:pt>
              </c:strCache>
            </c:strRef>
          </c:tx>
          <c:spPr>
            <a:solidFill>
              <a:schemeClr val="accent5">
                <a:lumMod val="80000"/>
                <a:lumOff val="20000"/>
              </a:schemeClr>
            </a:solidFill>
            <a:ln>
              <a:noFill/>
            </a:ln>
            <a:effectLst/>
          </c:spPr>
          <c:invertIfNegative val="0"/>
          <c:cat>
            <c:strRef>
              <c:f>'Pivot Dog Breeds'!$A$49:$A$110</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'Pivot Dog Breeds'!$BT$49:$BT$110</c:f>
              <c:numCache>
                <c:formatCode>General</c:formatCode>
                <c:ptCount val="61"/>
                <c:pt idx="12">
                  <c:v>123</c:v>
                </c:pt>
              </c:numCache>
            </c:numRef>
          </c:val>
          <c:extLst>
            <c:ext xmlns:c16="http://schemas.microsoft.com/office/drawing/2014/chart" uri="{C3380CC4-5D6E-409C-BE32-E72D297353CC}">
              <c16:uniqueId val="{00000046-3992-4BFA-88B3-D60673F9F832}"/>
            </c:ext>
          </c:extLst>
        </c:ser>
        <c:dLbls>
          <c:showLegendKey val="0"/>
          <c:showVal val="0"/>
          <c:showCatName val="0"/>
          <c:showSerName val="0"/>
          <c:showPercent val="0"/>
          <c:showBubbleSize val="0"/>
        </c:dLbls>
        <c:gapWidth val="219"/>
        <c:overlap val="-27"/>
        <c:axId val="783236335"/>
        <c:axId val="783234895"/>
      </c:barChart>
      <c:catAx>
        <c:axId val="783236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234895"/>
        <c:crosses val="autoZero"/>
        <c:auto val="1"/>
        <c:lblAlgn val="ctr"/>
        <c:lblOffset val="100"/>
        <c:noMultiLvlLbl val="0"/>
      </c:catAx>
      <c:valAx>
        <c:axId val="783234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236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 Cat and Dog breeds v2.xlsx]Pivot Dog Breeds!PivotTable4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Dog Breeds'!$B$139:$B$140</c:f>
              <c:strCache>
                <c:ptCount val="1"/>
                <c:pt idx="0">
                  <c:v>Affenpinscher</c:v>
                </c:pt>
              </c:strCache>
            </c:strRef>
          </c:tx>
          <c:spPr>
            <a:solidFill>
              <a:schemeClr val="accent1"/>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Breeds'!$B$141:$B$298</c:f>
              <c:numCache>
                <c:formatCode>General</c:formatCode>
                <c:ptCount val="157"/>
                <c:pt idx="0">
                  <c:v>300</c:v>
                </c:pt>
              </c:numCache>
            </c:numRef>
          </c:val>
          <c:extLst>
            <c:ext xmlns:c16="http://schemas.microsoft.com/office/drawing/2014/chart" uri="{C3380CC4-5D6E-409C-BE32-E72D297353CC}">
              <c16:uniqueId val="{00000000-C188-4DBC-8E58-44F1DD805D63}"/>
            </c:ext>
          </c:extLst>
        </c:ser>
        <c:ser>
          <c:idx val="1"/>
          <c:order val="1"/>
          <c:tx>
            <c:strRef>
              <c:f>'Pivot Dog Breeds'!$C$139:$C$140</c:f>
              <c:strCache>
                <c:ptCount val="1"/>
                <c:pt idx="0">
                  <c:v>Afghan Hound</c:v>
                </c:pt>
              </c:strCache>
            </c:strRef>
          </c:tx>
          <c:spPr>
            <a:solidFill>
              <a:schemeClr val="accent2"/>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Breeds'!$C$141:$C$298</c:f>
              <c:numCache>
                <c:formatCode>General</c:formatCode>
                <c:ptCount val="157"/>
                <c:pt idx="88">
                  <c:v>250</c:v>
                </c:pt>
              </c:numCache>
            </c:numRef>
          </c:val>
          <c:extLst>
            <c:ext xmlns:c16="http://schemas.microsoft.com/office/drawing/2014/chart" uri="{C3380CC4-5D6E-409C-BE32-E72D297353CC}">
              <c16:uniqueId val="{00000001-C188-4DBC-8E58-44F1DD805D63}"/>
            </c:ext>
          </c:extLst>
        </c:ser>
        <c:ser>
          <c:idx val="2"/>
          <c:order val="2"/>
          <c:tx>
            <c:strRef>
              <c:f>'Pivot Dog Breeds'!$D$139:$D$140</c:f>
              <c:strCache>
                <c:ptCount val="1"/>
                <c:pt idx="0">
                  <c:v>African Hunting Dog</c:v>
                </c:pt>
              </c:strCache>
            </c:strRef>
          </c:tx>
          <c:spPr>
            <a:solidFill>
              <a:schemeClr val="accent3"/>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Breeds'!$D$141:$D$298</c:f>
              <c:numCache>
                <c:formatCode>General</c:formatCode>
                <c:ptCount val="157"/>
                <c:pt idx="156">
                  <c:v>500</c:v>
                </c:pt>
              </c:numCache>
            </c:numRef>
          </c:val>
          <c:extLst>
            <c:ext xmlns:c16="http://schemas.microsoft.com/office/drawing/2014/chart" uri="{C3380CC4-5D6E-409C-BE32-E72D297353CC}">
              <c16:uniqueId val="{00000002-C188-4DBC-8E58-44F1DD805D63}"/>
            </c:ext>
          </c:extLst>
        </c:ser>
        <c:ser>
          <c:idx val="3"/>
          <c:order val="3"/>
          <c:tx>
            <c:strRef>
              <c:f>'Pivot Dog Breeds'!$E$139:$E$140</c:f>
              <c:strCache>
                <c:ptCount val="1"/>
                <c:pt idx="0">
                  <c:v>Airedale Terrier</c:v>
                </c:pt>
              </c:strCache>
            </c:strRef>
          </c:tx>
          <c:spPr>
            <a:solidFill>
              <a:schemeClr val="accent4"/>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Breeds'!$E$141:$E$298</c:f>
              <c:numCache>
                <c:formatCode>General</c:formatCode>
                <c:ptCount val="157"/>
                <c:pt idx="64">
                  <c:v>670</c:v>
                </c:pt>
              </c:numCache>
            </c:numRef>
          </c:val>
          <c:extLst>
            <c:ext xmlns:c16="http://schemas.microsoft.com/office/drawing/2014/chart" uri="{C3380CC4-5D6E-409C-BE32-E72D297353CC}">
              <c16:uniqueId val="{00000003-C188-4DBC-8E58-44F1DD805D63}"/>
            </c:ext>
          </c:extLst>
        </c:ser>
        <c:ser>
          <c:idx val="4"/>
          <c:order val="4"/>
          <c:tx>
            <c:strRef>
              <c:f>'Pivot Dog Breeds'!$F$139:$F$140</c:f>
              <c:strCache>
                <c:ptCount val="1"/>
                <c:pt idx="0">
                  <c:v>Akita</c:v>
                </c:pt>
              </c:strCache>
            </c:strRef>
          </c:tx>
          <c:spPr>
            <a:solidFill>
              <a:schemeClr val="accent5"/>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Breeds'!$F$141:$F$298</c:f>
              <c:numCache>
                <c:formatCode>General</c:formatCode>
                <c:ptCount val="157"/>
                <c:pt idx="67">
                  <c:v>457</c:v>
                </c:pt>
              </c:numCache>
            </c:numRef>
          </c:val>
          <c:extLst>
            <c:ext xmlns:c16="http://schemas.microsoft.com/office/drawing/2014/chart" uri="{C3380CC4-5D6E-409C-BE32-E72D297353CC}">
              <c16:uniqueId val="{00000004-C188-4DBC-8E58-44F1DD805D63}"/>
            </c:ext>
          </c:extLst>
        </c:ser>
        <c:ser>
          <c:idx val="5"/>
          <c:order val="5"/>
          <c:tx>
            <c:strRef>
              <c:f>'Pivot Dog Breeds'!$G$139:$G$140</c:f>
              <c:strCache>
                <c:ptCount val="1"/>
                <c:pt idx="0">
                  <c:v>American Eskimo Dog</c:v>
                </c:pt>
              </c:strCache>
            </c:strRef>
          </c:tx>
          <c:spPr>
            <a:solidFill>
              <a:schemeClr val="accent6"/>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Breeds'!$G$141:$G$298</c:f>
              <c:numCache>
                <c:formatCode>General</c:formatCode>
                <c:ptCount val="157"/>
                <c:pt idx="78">
                  <c:v>25</c:v>
                </c:pt>
              </c:numCache>
            </c:numRef>
          </c:val>
          <c:extLst>
            <c:ext xmlns:c16="http://schemas.microsoft.com/office/drawing/2014/chart" uri="{C3380CC4-5D6E-409C-BE32-E72D297353CC}">
              <c16:uniqueId val="{00000005-C188-4DBC-8E58-44F1DD805D63}"/>
            </c:ext>
          </c:extLst>
        </c:ser>
        <c:ser>
          <c:idx val="6"/>
          <c:order val="6"/>
          <c:tx>
            <c:strRef>
              <c:f>'Pivot Dog Breeds'!$H$139:$H$140</c:f>
              <c:strCache>
                <c:ptCount val="1"/>
                <c:pt idx="0">
                  <c:v>American Hairless Terrier</c:v>
                </c:pt>
              </c:strCache>
            </c:strRef>
          </c:tx>
          <c:spPr>
            <a:solidFill>
              <a:schemeClr val="accent1">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Breeds'!$H$141:$H$298</c:f>
              <c:numCache>
                <c:formatCode>General</c:formatCode>
                <c:ptCount val="157"/>
                <c:pt idx="87">
                  <c:v>76</c:v>
                </c:pt>
              </c:numCache>
            </c:numRef>
          </c:val>
          <c:extLst>
            <c:ext xmlns:c16="http://schemas.microsoft.com/office/drawing/2014/chart" uri="{C3380CC4-5D6E-409C-BE32-E72D297353CC}">
              <c16:uniqueId val="{00000006-C188-4DBC-8E58-44F1DD805D63}"/>
            </c:ext>
          </c:extLst>
        </c:ser>
        <c:ser>
          <c:idx val="7"/>
          <c:order val="7"/>
          <c:tx>
            <c:strRef>
              <c:f>'Pivot Dog Breeds'!$I$139:$I$140</c:f>
              <c:strCache>
                <c:ptCount val="1"/>
                <c:pt idx="0">
                  <c:v>American Staffordshire Terrier</c:v>
                </c:pt>
              </c:strCache>
            </c:strRef>
          </c:tx>
          <c:spPr>
            <a:solidFill>
              <a:schemeClr val="accent2">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Breeds'!$I$141:$I$298</c:f>
              <c:numCache>
                <c:formatCode>General</c:formatCode>
                <c:ptCount val="157"/>
                <c:pt idx="94">
                  <c:v>94</c:v>
                </c:pt>
              </c:numCache>
            </c:numRef>
          </c:val>
          <c:extLst>
            <c:ext xmlns:c16="http://schemas.microsoft.com/office/drawing/2014/chart" uri="{C3380CC4-5D6E-409C-BE32-E72D297353CC}">
              <c16:uniqueId val="{00000007-C188-4DBC-8E58-44F1DD805D63}"/>
            </c:ext>
          </c:extLst>
        </c:ser>
        <c:ser>
          <c:idx val="8"/>
          <c:order val="8"/>
          <c:tx>
            <c:strRef>
              <c:f>'Pivot Dog Breeds'!$J$139:$J$140</c:f>
              <c:strCache>
                <c:ptCount val="1"/>
                <c:pt idx="0">
                  <c:v>American Water Spaniel</c:v>
                </c:pt>
              </c:strCache>
            </c:strRef>
          </c:tx>
          <c:spPr>
            <a:solidFill>
              <a:schemeClr val="accent3">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Breeds'!$J$141:$J$298</c:f>
              <c:numCache>
                <c:formatCode>General</c:formatCode>
                <c:ptCount val="157"/>
                <c:pt idx="126">
                  <c:v>56</c:v>
                </c:pt>
              </c:numCache>
            </c:numRef>
          </c:val>
          <c:extLst>
            <c:ext xmlns:c16="http://schemas.microsoft.com/office/drawing/2014/chart" uri="{C3380CC4-5D6E-409C-BE32-E72D297353CC}">
              <c16:uniqueId val="{00000008-C188-4DBC-8E58-44F1DD805D63}"/>
            </c:ext>
          </c:extLst>
        </c:ser>
        <c:ser>
          <c:idx val="9"/>
          <c:order val="9"/>
          <c:tx>
            <c:strRef>
              <c:f>'Pivot Dog Breeds'!$K$139:$K$140</c:f>
              <c:strCache>
                <c:ptCount val="1"/>
                <c:pt idx="0">
                  <c:v>Anatolian Shepherd</c:v>
                </c:pt>
              </c:strCache>
            </c:strRef>
          </c:tx>
          <c:spPr>
            <a:solidFill>
              <a:schemeClr val="accent4">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Breeds'!$K$141:$K$298</c:f>
              <c:numCache>
                <c:formatCode>General</c:formatCode>
                <c:ptCount val="157"/>
                <c:pt idx="96">
                  <c:v>780</c:v>
                </c:pt>
              </c:numCache>
            </c:numRef>
          </c:val>
          <c:extLst>
            <c:ext xmlns:c16="http://schemas.microsoft.com/office/drawing/2014/chart" uri="{C3380CC4-5D6E-409C-BE32-E72D297353CC}">
              <c16:uniqueId val="{00000009-C188-4DBC-8E58-44F1DD805D63}"/>
            </c:ext>
          </c:extLst>
        </c:ser>
        <c:ser>
          <c:idx val="10"/>
          <c:order val="10"/>
          <c:tx>
            <c:strRef>
              <c:f>'Pivot Dog Breeds'!$L$139:$L$140</c:f>
              <c:strCache>
                <c:ptCount val="1"/>
                <c:pt idx="0">
                  <c:v>Appenzell Mountain Dog</c:v>
                </c:pt>
              </c:strCache>
            </c:strRef>
          </c:tx>
          <c:spPr>
            <a:solidFill>
              <a:schemeClr val="accent5">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Breeds'!$L$141:$L$298</c:f>
              <c:numCache>
                <c:formatCode>General</c:formatCode>
                <c:ptCount val="157"/>
                <c:pt idx="125">
                  <c:v>909</c:v>
                </c:pt>
              </c:numCache>
            </c:numRef>
          </c:val>
          <c:extLst>
            <c:ext xmlns:c16="http://schemas.microsoft.com/office/drawing/2014/chart" uri="{C3380CC4-5D6E-409C-BE32-E72D297353CC}">
              <c16:uniqueId val="{0000000A-C188-4DBC-8E58-44F1DD805D63}"/>
            </c:ext>
          </c:extLst>
        </c:ser>
        <c:ser>
          <c:idx val="11"/>
          <c:order val="11"/>
          <c:tx>
            <c:strRef>
              <c:f>'Pivot Dog Breeds'!$M$139:$M$140</c:f>
              <c:strCache>
                <c:ptCount val="1"/>
                <c:pt idx="0">
                  <c:v>Australian Cattle Dog/Blue Heeler</c:v>
                </c:pt>
              </c:strCache>
            </c:strRef>
          </c:tx>
          <c:spPr>
            <a:solidFill>
              <a:schemeClr val="accent6">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Breeds'!$M$141:$M$298</c:f>
              <c:numCache>
                <c:formatCode>General</c:formatCode>
                <c:ptCount val="157"/>
                <c:pt idx="35">
                  <c:v>101</c:v>
                </c:pt>
              </c:numCache>
            </c:numRef>
          </c:val>
          <c:extLst>
            <c:ext xmlns:c16="http://schemas.microsoft.com/office/drawing/2014/chart" uri="{C3380CC4-5D6E-409C-BE32-E72D297353CC}">
              <c16:uniqueId val="{0000000B-C188-4DBC-8E58-44F1DD805D63}"/>
            </c:ext>
          </c:extLst>
        </c:ser>
        <c:ser>
          <c:idx val="12"/>
          <c:order val="12"/>
          <c:tx>
            <c:strRef>
              <c:f>'Pivot Dog Breeds'!$N$139:$N$140</c:f>
              <c:strCache>
                <c:ptCount val="1"/>
                <c:pt idx="0">
                  <c:v>Australian Kelpie</c:v>
                </c:pt>
              </c:strCache>
            </c:strRef>
          </c:tx>
          <c:spPr>
            <a:solidFill>
              <a:schemeClr val="accent1">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Breeds'!$N$141:$N$298</c:f>
              <c:numCache>
                <c:formatCode>General</c:formatCode>
                <c:ptCount val="157"/>
                <c:pt idx="74">
                  <c:v>102</c:v>
                </c:pt>
              </c:numCache>
            </c:numRef>
          </c:val>
          <c:extLst>
            <c:ext xmlns:c16="http://schemas.microsoft.com/office/drawing/2014/chart" uri="{C3380CC4-5D6E-409C-BE32-E72D297353CC}">
              <c16:uniqueId val="{0000000C-C188-4DBC-8E58-44F1DD805D63}"/>
            </c:ext>
          </c:extLst>
        </c:ser>
        <c:ser>
          <c:idx val="13"/>
          <c:order val="13"/>
          <c:tx>
            <c:strRef>
              <c:f>'Pivot Dog Breeds'!$O$139:$O$140</c:f>
              <c:strCache>
                <c:ptCount val="1"/>
                <c:pt idx="0">
                  <c:v>Australian Terrier</c:v>
                </c:pt>
              </c:strCache>
            </c:strRef>
          </c:tx>
          <c:spPr>
            <a:solidFill>
              <a:schemeClr val="accent2">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Breeds'!$O$141:$O$298</c:f>
              <c:numCache>
                <c:formatCode>General</c:formatCode>
                <c:ptCount val="157"/>
                <c:pt idx="62">
                  <c:v>55</c:v>
                </c:pt>
              </c:numCache>
            </c:numRef>
          </c:val>
          <c:extLst>
            <c:ext xmlns:c16="http://schemas.microsoft.com/office/drawing/2014/chart" uri="{C3380CC4-5D6E-409C-BE32-E72D297353CC}">
              <c16:uniqueId val="{0000000D-C188-4DBC-8E58-44F1DD805D63}"/>
            </c:ext>
          </c:extLst>
        </c:ser>
        <c:ser>
          <c:idx val="14"/>
          <c:order val="14"/>
          <c:tx>
            <c:strRef>
              <c:f>'Pivot Dog Breeds'!$P$139:$P$140</c:f>
              <c:strCache>
                <c:ptCount val="1"/>
                <c:pt idx="0">
                  <c:v>Beagle</c:v>
                </c:pt>
              </c:strCache>
            </c:strRef>
          </c:tx>
          <c:spPr>
            <a:solidFill>
              <a:schemeClr val="accent3">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Breeds'!$P$141:$P$298</c:f>
              <c:numCache>
                <c:formatCode>General</c:formatCode>
                <c:ptCount val="157"/>
                <c:pt idx="136">
                  <c:v>34</c:v>
                </c:pt>
              </c:numCache>
            </c:numRef>
          </c:val>
          <c:extLst>
            <c:ext xmlns:c16="http://schemas.microsoft.com/office/drawing/2014/chart" uri="{C3380CC4-5D6E-409C-BE32-E72D297353CC}">
              <c16:uniqueId val="{0000000E-C188-4DBC-8E58-44F1DD805D63}"/>
            </c:ext>
          </c:extLst>
        </c:ser>
        <c:ser>
          <c:idx val="15"/>
          <c:order val="15"/>
          <c:tx>
            <c:strRef>
              <c:f>'Pivot Dog Breeds'!$Q$139:$Q$140</c:f>
              <c:strCache>
                <c:ptCount val="1"/>
                <c:pt idx="0">
                  <c:v>Bearded Collie</c:v>
                </c:pt>
              </c:strCache>
            </c:strRef>
          </c:tx>
          <c:spPr>
            <a:solidFill>
              <a:schemeClr val="accent4">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Breeds'!$Q$141:$Q$298</c:f>
              <c:numCache>
                <c:formatCode>General</c:formatCode>
                <c:ptCount val="157"/>
                <c:pt idx="10">
                  <c:v>50</c:v>
                </c:pt>
              </c:numCache>
            </c:numRef>
          </c:val>
          <c:extLst>
            <c:ext xmlns:c16="http://schemas.microsoft.com/office/drawing/2014/chart" uri="{C3380CC4-5D6E-409C-BE32-E72D297353CC}">
              <c16:uniqueId val="{0000000F-C188-4DBC-8E58-44F1DD805D63}"/>
            </c:ext>
          </c:extLst>
        </c:ser>
        <c:ser>
          <c:idx val="16"/>
          <c:order val="16"/>
          <c:tx>
            <c:strRef>
              <c:f>'Pivot Dog Breeds'!$R$139:$R$140</c:f>
              <c:strCache>
                <c:ptCount val="1"/>
                <c:pt idx="0">
                  <c:v>Beauceron</c:v>
                </c:pt>
              </c:strCache>
            </c:strRef>
          </c:tx>
          <c:spPr>
            <a:solidFill>
              <a:schemeClr val="accent5">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Breeds'!$R$141:$R$298</c:f>
              <c:numCache>
                <c:formatCode>General</c:formatCode>
                <c:ptCount val="157"/>
                <c:pt idx="116">
                  <c:v>23</c:v>
                </c:pt>
              </c:numCache>
            </c:numRef>
          </c:val>
          <c:extLst>
            <c:ext xmlns:c16="http://schemas.microsoft.com/office/drawing/2014/chart" uri="{C3380CC4-5D6E-409C-BE32-E72D297353CC}">
              <c16:uniqueId val="{00000010-C188-4DBC-8E58-44F1DD805D63}"/>
            </c:ext>
          </c:extLst>
        </c:ser>
        <c:ser>
          <c:idx val="17"/>
          <c:order val="17"/>
          <c:tx>
            <c:strRef>
              <c:f>'Pivot Dog Breeds'!$S$139:$S$140</c:f>
              <c:strCache>
                <c:ptCount val="1"/>
                <c:pt idx="0">
                  <c:v>Belgian Shepherd Dog Sheepdog</c:v>
                </c:pt>
              </c:strCache>
            </c:strRef>
          </c:tx>
          <c:spPr>
            <a:solidFill>
              <a:schemeClr val="accent6">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Breeds'!$S$141:$S$298</c:f>
              <c:numCache>
                <c:formatCode>General</c:formatCode>
                <c:ptCount val="157"/>
                <c:pt idx="6">
                  <c:v>33</c:v>
                </c:pt>
              </c:numCache>
            </c:numRef>
          </c:val>
          <c:extLst>
            <c:ext xmlns:c16="http://schemas.microsoft.com/office/drawing/2014/chart" uri="{C3380CC4-5D6E-409C-BE32-E72D297353CC}">
              <c16:uniqueId val="{00000011-C188-4DBC-8E58-44F1DD805D63}"/>
            </c:ext>
          </c:extLst>
        </c:ser>
        <c:ser>
          <c:idx val="18"/>
          <c:order val="18"/>
          <c:tx>
            <c:strRef>
              <c:f>'Pivot Dog Breeds'!$T$139:$T$140</c:f>
              <c:strCache>
                <c:ptCount val="1"/>
                <c:pt idx="0">
                  <c:v>Belgian Shepherd Laekenois</c:v>
                </c:pt>
              </c:strCache>
            </c:strRef>
          </c:tx>
          <c:spPr>
            <a:solidFill>
              <a:schemeClr val="accent1">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Breeds'!$T$141:$T$298</c:f>
              <c:numCache>
                <c:formatCode>General</c:formatCode>
                <c:ptCount val="157"/>
                <c:pt idx="8">
                  <c:v>53</c:v>
                </c:pt>
              </c:numCache>
            </c:numRef>
          </c:val>
          <c:extLst>
            <c:ext xmlns:c16="http://schemas.microsoft.com/office/drawing/2014/chart" uri="{C3380CC4-5D6E-409C-BE32-E72D297353CC}">
              <c16:uniqueId val="{00000012-C188-4DBC-8E58-44F1DD805D63}"/>
            </c:ext>
          </c:extLst>
        </c:ser>
        <c:ser>
          <c:idx val="19"/>
          <c:order val="19"/>
          <c:tx>
            <c:strRef>
              <c:f>'Pivot Dog Breeds'!$U$139:$U$140</c:f>
              <c:strCache>
                <c:ptCount val="1"/>
                <c:pt idx="0">
                  <c:v>Belgian Shepherd Malinois</c:v>
                </c:pt>
              </c:strCache>
            </c:strRef>
          </c:tx>
          <c:spPr>
            <a:solidFill>
              <a:schemeClr val="accent2">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Breeds'!$U$141:$U$298</c:f>
              <c:numCache>
                <c:formatCode>General</c:formatCode>
                <c:ptCount val="157"/>
                <c:pt idx="5">
                  <c:v>87</c:v>
                </c:pt>
              </c:numCache>
            </c:numRef>
          </c:val>
          <c:extLst>
            <c:ext xmlns:c16="http://schemas.microsoft.com/office/drawing/2014/chart" uri="{C3380CC4-5D6E-409C-BE32-E72D297353CC}">
              <c16:uniqueId val="{00000013-C188-4DBC-8E58-44F1DD805D63}"/>
            </c:ext>
          </c:extLst>
        </c:ser>
        <c:ser>
          <c:idx val="20"/>
          <c:order val="20"/>
          <c:tx>
            <c:strRef>
              <c:f>'Pivot Dog Breeds'!$V$139:$V$140</c:f>
              <c:strCache>
                <c:ptCount val="1"/>
                <c:pt idx="0">
                  <c:v>Belgian Shepherd Tervuren</c:v>
                </c:pt>
              </c:strCache>
            </c:strRef>
          </c:tx>
          <c:spPr>
            <a:solidFill>
              <a:schemeClr val="accent3">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Breeds'!$V$141:$V$298</c:f>
              <c:numCache>
                <c:formatCode>General</c:formatCode>
                <c:ptCount val="157"/>
                <c:pt idx="48">
                  <c:v>67</c:v>
                </c:pt>
              </c:numCache>
            </c:numRef>
          </c:val>
          <c:extLst>
            <c:ext xmlns:c16="http://schemas.microsoft.com/office/drawing/2014/chart" uri="{C3380CC4-5D6E-409C-BE32-E72D297353CC}">
              <c16:uniqueId val="{00000014-C188-4DBC-8E58-44F1DD805D63}"/>
            </c:ext>
          </c:extLst>
        </c:ser>
        <c:ser>
          <c:idx val="21"/>
          <c:order val="21"/>
          <c:tx>
            <c:strRef>
              <c:f>'Pivot Dog Breeds'!$W$139:$W$140</c:f>
              <c:strCache>
                <c:ptCount val="1"/>
                <c:pt idx="0">
                  <c:v>Black and Tan Coonhound</c:v>
                </c:pt>
              </c:strCache>
            </c:strRef>
          </c:tx>
          <c:spPr>
            <a:solidFill>
              <a:schemeClr val="accent4">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Breeds'!$W$141:$W$298</c:f>
              <c:numCache>
                <c:formatCode>General</c:formatCode>
                <c:ptCount val="157"/>
                <c:pt idx="32">
                  <c:v>542</c:v>
                </c:pt>
              </c:numCache>
            </c:numRef>
          </c:val>
          <c:extLst>
            <c:ext xmlns:c16="http://schemas.microsoft.com/office/drawing/2014/chart" uri="{C3380CC4-5D6E-409C-BE32-E72D297353CC}">
              <c16:uniqueId val="{00000015-C188-4DBC-8E58-44F1DD805D63}"/>
            </c:ext>
          </c:extLst>
        </c:ser>
        <c:ser>
          <c:idx val="22"/>
          <c:order val="22"/>
          <c:tx>
            <c:strRef>
              <c:f>'Pivot Dog Breeds'!$X$139:$X$140</c:f>
              <c:strCache>
                <c:ptCount val="1"/>
                <c:pt idx="0">
                  <c:v>Black Mouth Cur</c:v>
                </c:pt>
              </c:strCache>
            </c:strRef>
          </c:tx>
          <c:spPr>
            <a:solidFill>
              <a:schemeClr val="accent5">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Breeds'!$X$141:$X$298</c:f>
              <c:numCache>
                <c:formatCode>General</c:formatCode>
                <c:ptCount val="157"/>
                <c:pt idx="25">
                  <c:v>105</c:v>
                </c:pt>
              </c:numCache>
            </c:numRef>
          </c:val>
          <c:extLst>
            <c:ext xmlns:c16="http://schemas.microsoft.com/office/drawing/2014/chart" uri="{C3380CC4-5D6E-409C-BE32-E72D297353CC}">
              <c16:uniqueId val="{00000016-C188-4DBC-8E58-44F1DD805D63}"/>
            </c:ext>
          </c:extLst>
        </c:ser>
        <c:ser>
          <c:idx val="23"/>
          <c:order val="23"/>
          <c:tx>
            <c:strRef>
              <c:f>'Pivot Dog Breeds'!$Y$139:$Y$140</c:f>
              <c:strCache>
                <c:ptCount val="1"/>
                <c:pt idx="0">
                  <c:v>Black Russian Terrier</c:v>
                </c:pt>
              </c:strCache>
            </c:strRef>
          </c:tx>
          <c:spPr>
            <a:solidFill>
              <a:schemeClr val="accent6">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Breeds'!$Y$141:$Y$298</c:f>
              <c:numCache>
                <c:formatCode>General</c:formatCode>
                <c:ptCount val="157"/>
                <c:pt idx="99">
                  <c:v>107</c:v>
                </c:pt>
              </c:numCache>
            </c:numRef>
          </c:val>
          <c:extLst>
            <c:ext xmlns:c16="http://schemas.microsoft.com/office/drawing/2014/chart" uri="{C3380CC4-5D6E-409C-BE32-E72D297353CC}">
              <c16:uniqueId val="{00000017-C188-4DBC-8E58-44F1DD805D63}"/>
            </c:ext>
          </c:extLst>
        </c:ser>
        <c:ser>
          <c:idx val="24"/>
          <c:order val="24"/>
          <c:tx>
            <c:strRef>
              <c:f>'Pivot Dog Breeds'!$Z$139:$Z$140</c:f>
              <c:strCache>
                <c:ptCount val="1"/>
                <c:pt idx="0">
                  <c:v>Blue Lacy</c:v>
                </c:pt>
              </c:strCache>
            </c:strRef>
          </c:tx>
          <c:spPr>
            <a:solidFill>
              <a:schemeClr val="accent1">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Breeds'!$Z$141:$Z$298</c:f>
              <c:numCache>
                <c:formatCode>General</c:formatCode>
                <c:ptCount val="157"/>
                <c:pt idx="3">
                  <c:v>397</c:v>
                </c:pt>
              </c:numCache>
            </c:numRef>
          </c:val>
          <c:extLst>
            <c:ext xmlns:c16="http://schemas.microsoft.com/office/drawing/2014/chart" uri="{C3380CC4-5D6E-409C-BE32-E72D297353CC}">
              <c16:uniqueId val="{00000018-C188-4DBC-8E58-44F1DD805D63}"/>
            </c:ext>
          </c:extLst>
        </c:ser>
        <c:ser>
          <c:idx val="25"/>
          <c:order val="25"/>
          <c:tx>
            <c:strRef>
              <c:f>'Pivot Dog Breeds'!$AA$139:$AA$140</c:f>
              <c:strCache>
                <c:ptCount val="1"/>
                <c:pt idx="0">
                  <c:v>Bluetick Coonhound</c:v>
                </c:pt>
              </c:strCache>
            </c:strRef>
          </c:tx>
          <c:spPr>
            <a:solidFill>
              <a:schemeClr val="accent2">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Breeds'!$AA$141:$AA$298</c:f>
              <c:numCache>
                <c:formatCode>General</c:formatCode>
                <c:ptCount val="157"/>
                <c:pt idx="132">
                  <c:v>675</c:v>
                </c:pt>
              </c:numCache>
            </c:numRef>
          </c:val>
          <c:extLst>
            <c:ext xmlns:c16="http://schemas.microsoft.com/office/drawing/2014/chart" uri="{C3380CC4-5D6E-409C-BE32-E72D297353CC}">
              <c16:uniqueId val="{00000019-C188-4DBC-8E58-44F1DD805D63}"/>
            </c:ext>
          </c:extLst>
        </c:ser>
        <c:ser>
          <c:idx val="26"/>
          <c:order val="26"/>
          <c:tx>
            <c:strRef>
              <c:f>'Pivot Dog Breeds'!$AB$139:$AB$140</c:f>
              <c:strCache>
                <c:ptCount val="1"/>
                <c:pt idx="0">
                  <c:v>Boerboel</c:v>
                </c:pt>
              </c:strCache>
            </c:strRef>
          </c:tx>
          <c:spPr>
            <a:solidFill>
              <a:schemeClr val="accent3">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Breeds'!$AB$141:$AB$298</c:f>
              <c:numCache>
                <c:formatCode>General</c:formatCode>
                <c:ptCount val="157"/>
                <c:pt idx="114">
                  <c:v>393</c:v>
                </c:pt>
              </c:numCache>
            </c:numRef>
          </c:val>
          <c:extLst>
            <c:ext xmlns:c16="http://schemas.microsoft.com/office/drawing/2014/chart" uri="{C3380CC4-5D6E-409C-BE32-E72D297353CC}">
              <c16:uniqueId val="{0000001A-C188-4DBC-8E58-44F1DD805D63}"/>
            </c:ext>
          </c:extLst>
        </c:ser>
        <c:ser>
          <c:idx val="27"/>
          <c:order val="27"/>
          <c:tx>
            <c:strRef>
              <c:f>'Pivot Dog Breeds'!$AC$139:$AC$140</c:f>
              <c:strCache>
                <c:ptCount val="1"/>
                <c:pt idx="0">
                  <c:v>Bolognese</c:v>
                </c:pt>
              </c:strCache>
            </c:strRef>
          </c:tx>
          <c:spPr>
            <a:solidFill>
              <a:schemeClr val="accent4">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Breeds'!$AC$141:$AC$298</c:f>
              <c:numCache>
                <c:formatCode>General</c:formatCode>
                <c:ptCount val="157"/>
                <c:pt idx="121">
                  <c:v>215</c:v>
                </c:pt>
              </c:numCache>
            </c:numRef>
          </c:val>
          <c:extLst>
            <c:ext xmlns:c16="http://schemas.microsoft.com/office/drawing/2014/chart" uri="{C3380CC4-5D6E-409C-BE32-E72D297353CC}">
              <c16:uniqueId val="{0000001B-C188-4DBC-8E58-44F1DD805D63}"/>
            </c:ext>
          </c:extLst>
        </c:ser>
        <c:ser>
          <c:idx val="28"/>
          <c:order val="28"/>
          <c:tx>
            <c:strRef>
              <c:f>'Pivot Dog Breeds'!$AD$139:$AD$140</c:f>
              <c:strCache>
                <c:ptCount val="1"/>
                <c:pt idx="0">
                  <c:v>Border Collie</c:v>
                </c:pt>
              </c:strCache>
            </c:strRef>
          </c:tx>
          <c:spPr>
            <a:solidFill>
              <a:schemeClr val="accent5">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Breeds'!$AD$141:$AD$298</c:f>
              <c:numCache>
                <c:formatCode>General</c:formatCode>
                <c:ptCount val="157"/>
                <c:pt idx="149">
                  <c:v>107</c:v>
                </c:pt>
              </c:numCache>
            </c:numRef>
          </c:val>
          <c:extLst>
            <c:ext xmlns:c16="http://schemas.microsoft.com/office/drawing/2014/chart" uri="{C3380CC4-5D6E-409C-BE32-E72D297353CC}">
              <c16:uniqueId val="{0000001C-C188-4DBC-8E58-44F1DD805D63}"/>
            </c:ext>
          </c:extLst>
        </c:ser>
        <c:ser>
          <c:idx val="29"/>
          <c:order val="29"/>
          <c:tx>
            <c:strRef>
              <c:f>'Pivot Dog Breeds'!$AE$139:$AE$140</c:f>
              <c:strCache>
                <c:ptCount val="1"/>
                <c:pt idx="0">
                  <c:v>Borzoi</c:v>
                </c:pt>
              </c:strCache>
            </c:strRef>
          </c:tx>
          <c:spPr>
            <a:solidFill>
              <a:schemeClr val="accent6">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Breeds'!$AE$141:$AE$298</c:f>
              <c:numCache>
                <c:formatCode>General</c:formatCode>
                <c:ptCount val="157"/>
                <c:pt idx="93">
                  <c:v>25</c:v>
                </c:pt>
              </c:numCache>
            </c:numRef>
          </c:val>
          <c:extLst>
            <c:ext xmlns:c16="http://schemas.microsoft.com/office/drawing/2014/chart" uri="{C3380CC4-5D6E-409C-BE32-E72D297353CC}">
              <c16:uniqueId val="{0000001D-C188-4DBC-8E58-44F1DD805D63}"/>
            </c:ext>
          </c:extLst>
        </c:ser>
        <c:ser>
          <c:idx val="30"/>
          <c:order val="30"/>
          <c:tx>
            <c:strRef>
              <c:f>'Pivot Dog Breeds'!$AF$139:$AF$140</c:f>
              <c:strCache>
                <c:ptCount val="1"/>
                <c:pt idx="0">
                  <c:v>Bouvier des Flanders</c:v>
                </c:pt>
              </c:strCache>
            </c:strRef>
          </c:tx>
          <c:spPr>
            <a:solidFill>
              <a:schemeClr val="accent1">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Breeds'!$AF$141:$AF$298</c:f>
              <c:numCache>
                <c:formatCode>General</c:formatCode>
                <c:ptCount val="157"/>
                <c:pt idx="130">
                  <c:v>15</c:v>
                </c:pt>
              </c:numCache>
            </c:numRef>
          </c:val>
          <c:extLst>
            <c:ext xmlns:c16="http://schemas.microsoft.com/office/drawing/2014/chart" uri="{C3380CC4-5D6E-409C-BE32-E72D297353CC}">
              <c16:uniqueId val="{0000001E-C188-4DBC-8E58-44F1DD805D63}"/>
            </c:ext>
          </c:extLst>
        </c:ser>
        <c:ser>
          <c:idx val="31"/>
          <c:order val="31"/>
          <c:tx>
            <c:strRef>
              <c:f>'Pivot Dog Breeds'!$AG$139:$AG$140</c:f>
              <c:strCache>
                <c:ptCount val="1"/>
                <c:pt idx="0">
                  <c:v>Boxer</c:v>
                </c:pt>
              </c:strCache>
            </c:strRef>
          </c:tx>
          <c:spPr>
            <a:solidFill>
              <a:schemeClr val="accent2">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Breeds'!$AG$141:$AG$298</c:f>
              <c:numCache>
                <c:formatCode>General</c:formatCode>
                <c:ptCount val="157"/>
                <c:pt idx="97">
                  <c:v>5</c:v>
                </c:pt>
              </c:numCache>
            </c:numRef>
          </c:val>
          <c:extLst>
            <c:ext xmlns:c16="http://schemas.microsoft.com/office/drawing/2014/chart" uri="{C3380CC4-5D6E-409C-BE32-E72D297353CC}">
              <c16:uniqueId val="{0000001F-C188-4DBC-8E58-44F1DD805D63}"/>
            </c:ext>
          </c:extLst>
        </c:ser>
        <c:ser>
          <c:idx val="32"/>
          <c:order val="32"/>
          <c:tx>
            <c:strRef>
              <c:f>'Pivot Dog Breeds'!$AH$139:$AH$140</c:f>
              <c:strCache>
                <c:ptCount val="1"/>
                <c:pt idx="0">
                  <c:v>Boykin Spaniel</c:v>
                </c:pt>
              </c:strCache>
            </c:strRef>
          </c:tx>
          <c:spPr>
            <a:solidFill>
              <a:schemeClr val="accent3">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Breeds'!$AH$141:$AH$298</c:f>
              <c:numCache>
                <c:formatCode>General</c:formatCode>
                <c:ptCount val="157"/>
                <c:pt idx="112">
                  <c:v>100</c:v>
                </c:pt>
              </c:numCache>
            </c:numRef>
          </c:val>
          <c:extLst>
            <c:ext xmlns:c16="http://schemas.microsoft.com/office/drawing/2014/chart" uri="{C3380CC4-5D6E-409C-BE32-E72D297353CC}">
              <c16:uniqueId val="{00000020-C188-4DBC-8E58-44F1DD805D63}"/>
            </c:ext>
          </c:extLst>
        </c:ser>
        <c:ser>
          <c:idx val="33"/>
          <c:order val="33"/>
          <c:tx>
            <c:strRef>
              <c:f>'Pivot Dog Breeds'!$AI$139:$AI$140</c:f>
              <c:strCache>
                <c:ptCount val="1"/>
                <c:pt idx="0">
                  <c:v>Briard</c:v>
                </c:pt>
              </c:strCache>
            </c:strRef>
          </c:tx>
          <c:spPr>
            <a:solidFill>
              <a:schemeClr val="accent4">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Breeds'!$AI$141:$AI$298</c:f>
              <c:numCache>
                <c:formatCode>General</c:formatCode>
                <c:ptCount val="157"/>
                <c:pt idx="129">
                  <c:v>107</c:v>
                </c:pt>
              </c:numCache>
            </c:numRef>
          </c:val>
          <c:extLst>
            <c:ext xmlns:c16="http://schemas.microsoft.com/office/drawing/2014/chart" uri="{C3380CC4-5D6E-409C-BE32-E72D297353CC}">
              <c16:uniqueId val="{00000021-C188-4DBC-8E58-44F1DD805D63}"/>
            </c:ext>
          </c:extLst>
        </c:ser>
        <c:ser>
          <c:idx val="34"/>
          <c:order val="34"/>
          <c:tx>
            <c:strRef>
              <c:f>'Pivot Dog Breeds'!$AJ$139:$AJ$140</c:f>
              <c:strCache>
                <c:ptCount val="1"/>
                <c:pt idx="0">
                  <c:v>Brittany Spaniel</c:v>
                </c:pt>
              </c:strCache>
            </c:strRef>
          </c:tx>
          <c:spPr>
            <a:solidFill>
              <a:schemeClr val="accent5">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Breeds'!$AJ$141:$AJ$298</c:f>
              <c:numCache>
                <c:formatCode>General</c:formatCode>
                <c:ptCount val="157"/>
                <c:pt idx="85">
                  <c:v>109</c:v>
                </c:pt>
              </c:numCache>
            </c:numRef>
          </c:val>
          <c:extLst>
            <c:ext xmlns:c16="http://schemas.microsoft.com/office/drawing/2014/chart" uri="{C3380CC4-5D6E-409C-BE32-E72D297353CC}">
              <c16:uniqueId val="{00000022-C188-4DBC-8E58-44F1DD805D63}"/>
            </c:ext>
          </c:extLst>
        </c:ser>
        <c:ser>
          <c:idx val="35"/>
          <c:order val="35"/>
          <c:tx>
            <c:strRef>
              <c:f>'Pivot Dog Breeds'!$AK$139:$AK$140</c:f>
              <c:strCache>
                <c:ptCount val="1"/>
                <c:pt idx="0">
                  <c:v>Brussels Griffon</c:v>
                </c:pt>
              </c:strCache>
            </c:strRef>
          </c:tx>
          <c:spPr>
            <a:solidFill>
              <a:schemeClr val="accent6">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Breeds'!$AK$141:$AK$298</c:f>
              <c:numCache>
                <c:formatCode>General</c:formatCode>
                <c:ptCount val="157"/>
                <c:pt idx="61">
                  <c:v>895</c:v>
                </c:pt>
              </c:numCache>
            </c:numRef>
          </c:val>
          <c:extLst>
            <c:ext xmlns:c16="http://schemas.microsoft.com/office/drawing/2014/chart" uri="{C3380CC4-5D6E-409C-BE32-E72D297353CC}">
              <c16:uniqueId val="{00000023-C188-4DBC-8E58-44F1DD805D63}"/>
            </c:ext>
          </c:extLst>
        </c:ser>
        <c:ser>
          <c:idx val="36"/>
          <c:order val="36"/>
          <c:tx>
            <c:strRef>
              <c:f>'Pivot Dog Breeds'!$AL$139:$AL$140</c:f>
              <c:strCache>
                <c:ptCount val="1"/>
                <c:pt idx="0">
                  <c:v>Bull Terrier</c:v>
                </c:pt>
              </c:strCache>
            </c:strRef>
          </c:tx>
          <c:spPr>
            <a:solidFill>
              <a:schemeClr val="accent1">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Breeds'!$AL$141:$AL$298</c:f>
              <c:numCache>
                <c:formatCode>General</c:formatCode>
                <c:ptCount val="157"/>
                <c:pt idx="27">
                  <c:v>576</c:v>
                </c:pt>
              </c:numCache>
            </c:numRef>
          </c:val>
          <c:extLst>
            <c:ext xmlns:c16="http://schemas.microsoft.com/office/drawing/2014/chart" uri="{C3380CC4-5D6E-409C-BE32-E72D297353CC}">
              <c16:uniqueId val="{00000024-C188-4DBC-8E58-44F1DD805D63}"/>
            </c:ext>
          </c:extLst>
        </c:ser>
        <c:ser>
          <c:idx val="37"/>
          <c:order val="37"/>
          <c:tx>
            <c:strRef>
              <c:f>'Pivot Dog Breeds'!$AM$139:$AM$140</c:f>
              <c:strCache>
                <c:ptCount val="1"/>
                <c:pt idx="0">
                  <c:v>Bullmastiff</c:v>
                </c:pt>
              </c:strCache>
            </c:strRef>
          </c:tx>
          <c:spPr>
            <a:solidFill>
              <a:schemeClr val="accent2">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Breeds'!$AM$141:$AM$298</c:f>
              <c:numCache>
                <c:formatCode>General</c:formatCode>
                <c:ptCount val="157"/>
                <c:pt idx="52">
                  <c:v>300</c:v>
                </c:pt>
              </c:numCache>
            </c:numRef>
          </c:val>
          <c:extLst>
            <c:ext xmlns:c16="http://schemas.microsoft.com/office/drawing/2014/chart" uri="{C3380CC4-5D6E-409C-BE32-E72D297353CC}">
              <c16:uniqueId val="{00000025-C188-4DBC-8E58-44F1DD805D63}"/>
            </c:ext>
          </c:extLst>
        </c:ser>
        <c:ser>
          <c:idx val="38"/>
          <c:order val="38"/>
          <c:tx>
            <c:strRef>
              <c:f>'Pivot Dog Breeds'!$AN$139:$AN$140</c:f>
              <c:strCache>
                <c:ptCount val="1"/>
                <c:pt idx="0">
                  <c:v>Cairn Terrier</c:v>
                </c:pt>
              </c:strCache>
            </c:strRef>
          </c:tx>
          <c:spPr>
            <a:solidFill>
              <a:schemeClr val="accent3">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Breeds'!$AN$141:$AN$298</c:f>
              <c:numCache>
                <c:formatCode>General</c:formatCode>
                <c:ptCount val="157"/>
                <c:pt idx="11">
                  <c:v>115</c:v>
                </c:pt>
              </c:numCache>
            </c:numRef>
          </c:val>
          <c:extLst>
            <c:ext xmlns:c16="http://schemas.microsoft.com/office/drawing/2014/chart" uri="{C3380CC4-5D6E-409C-BE32-E72D297353CC}">
              <c16:uniqueId val="{00000026-C188-4DBC-8E58-44F1DD805D63}"/>
            </c:ext>
          </c:extLst>
        </c:ser>
        <c:ser>
          <c:idx val="39"/>
          <c:order val="39"/>
          <c:tx>
            <c:strRef>
              <c:f>'Pivot Dog Breeds'!$AO$139:$AO$140</c:f>
              <c:strCache>
                <c:ptCount val="1"/>
                <c:pt idx="0">
                  <c:v>Canaan Dog</c:v>
                </c:pt>
              </c:strCache>
            </c:strRef>
          </c:tx>
          <c:spPr>
            <a:solidFill>
              <a:schemeClr val="accent4">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Breeds'!$AO$141:$AO$298</c:f>
              <c:numCache>
                <c:formatCode>General</c:formatCode>
                <c:ptCount val="157"/>
                <c:pt idx="57">
                  <c:v>110</c:v>
                </c:pt>
              </c:numCache>
            </c:numRef>
          </c:val>
          <c:extLst>
            <c:ext xmlns:c16="http://schemas.microsoft.com/office/drawing/2014/chart" uri="{C3380CC4-5D6E-409C-BE32-E72D297353CC}">
              <c16:uniqueId val="{00000027-C188-4DBC-8E58-44F1DD805D63}"/>
            </c:ext>
          </c:extLst>
        </c:ser>
        <c:ser>
          <c:idx val="40"/>
          <c:order val="40"/>
          <c:tx>
            <c:strRef>
              <c:f>'Pivot Dog Breeds'!$AP$139:$AP$140</c:f>
              <c:strCache>
                <c:ptCount val="1"/>
                <c:pt idx="0">
                  <c:v>Cane Corso Mastiff</c:v>
                </c:pt>
              </c:strCache>
            </c:strRef>
          </c:tx>
          <c:spPr>
            <a:solidFill>
              <a:schemeClr val="accent5">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Breeds'!$AP$141:$AP$298</c:f>
              <c:numCache>
                <c:formatCode>General</c:formatCode>
                <c:ptCount val="157"/>
                <c:pt idx="106">
                  <c:v>11</c:v>
                </c:pt>
              </c:numCache>
            </c:numRef>
          </c:val>
          <c:extLst>
            <c:ext xmlns:c16="http://schemas.microsoft.com/office/drawing/2014/chart" uri="{C3380CC4-5D6E-409C-BE32-E72D297353CC}">
              <c16:uniqueId val="{00000028-C188-4DBC-8E58-44F1DD805D63}"/>
            </c:ext>
          </c:extLst>
        </c:ser>
        <c:ser>
          <c:idx val="41"/>
          <c:order val="41"/>
          <c:tx>
            <c:strRef>
              <c:f>'Pivot Dog Breeds'!$AQ$139:$AQ$140</c:f>
              <c:strCache>
                <c:ptCount val="1"/>
                <c:pt idx="0">
                  <c:v>Carolina Dog</c:v>
                </c:pt>
              </c:strCache>
            </c:strRef>
          </c:tx>
          <c:spPr>
            <a:solidFill>
              <a:schemeClr val="accent6">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Breeds'!$AQ$141:$AQ$298</c:f>
              <c:numCache>
                <c:formatCode>General</c:formatCode>
                <c:ptCount val="157"/>
                <c:pt idx="33">
                  <c:v>103</c:v>
                </c:pt>
              </c:numCache>
            </c:numRef>
          </c:val>
          <c:extLst>
            <c:ext xmlns:c16="http://schemas.microsoft.com/office/drawing/2014/chart" uri="{C3380CC4-5D6E-409C-BE32-E72D297353CC}">
              <c16:uniqueId val="{00000029-C188-4DBC-8E58-44F1DD805D63}"/>
            </c:ext>
          </c:extLst>
        </c:ser>
        <c:ser>
          <c:idx val="42"/>
          <c:order val="42"/>
          <c:tx>
            <c:strRef>
              <c:f>'Pivot Dog Breeds'!$AR$139:$AR$140</c:f>
              <c:strCache>
                <c:ptCount val="1"/>
                <c:pt idx="0">
                  <c:v>Catahoula Leopard Dog</c:v>
                </c:pt>
              </c:strCache>
            </c:strRef>
          </c:tx>
          <c:spPr>
            <a:solidFill>
              <a:schemeClr val="accent1">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Breeds'!$AR$141:$AR$298</c:f>
              <c:numCache>
                <c:formatCode>General</c:formatCode>
                <c:ptCount val="157"/>
                <c:pt idx="68">
                  <c:v>178</c:v>
                </c:pt>
              </c:numCache>
            </c:numRef>
          </c:val>
          <c:extLst>
            <c:ext xmlns:c16="http://schemas.microsoft.com/office/drawing/2014/chart" uri="{C3380CC4-5D6E-409C-BE32-E72D297353CC}">
              <c16:uniqueId val="{0000002A-C188-4DBC-8E58-44F1DD805D63}"/>
            </c:ext>
          </c:extLst>
        </c:ser>
        <c:ser>
          <c:idx val="43"/>
          <c:order val="43"/>
          <c:tx>
            <c:strRef>
              <c:f>'Pivot Dog Breeds'!$AS$139:$AS$140</c:f>
              <c:strCache>
                <c:ptCount val="1"/>
                <c:pt idx="0">
                  <c:v>Cattle Dog</c:v>
                </c:pt>
              </c:strCache>
            </c:strRef>
          </c:tx>
          <c:spPr>
            <a:solidFill>
              <a:schemeClr val="accent2">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Breeds'!$AS$141:$AS$298</c:f>
              <c:numCache>
                <c:formatCode>General</c:formatCode>
                <c:ptCount val="157"/>
                <c:pt idx="35">
                  <c:v>209</c:v>
                </c:pt>
              </c:numCache>
            </c:numRef>
          </c:val>
          <c:extLst>
            <c:ext xmlns:c16="http://schemas.microsoft.com/office/drawing/2014/chart" uri="{C3380CC4-5D6E-409C-BE32-E72D297353CC}">
              <c16:uniqueId val="{0000002B-C188-4DBC-8E58-44F1DD805D63}"/>
            </c:ext>
          </c:extLst>
        </c:ser>
        <c:ser>
          <c:idx val="44"/>
          <c:order val="44"/>
          <c:tx>
            <c:strRef>
              <c:f>'Pivot Dog Breeds'!$AT$139:$AT$140</c:f>
              <c:strCache>
                <c:ptCount val="1"/>
                <c:pt idx="0">
                  <c:v>Caucasian Sheepdog (Caucasian Ovtcharka)</c:v>
                </c:pt>
              </c:strCache>
            </c:strRef>
          </c:tx>
          <c:spPr>
            <a:solidFill>
              <a:schemeClr val="accent3">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Breeds'!$AT$141:$AT$298</c:f>
              <c:numCache>
                <c:formatCode>General</c:formatCode>
                <c:ptCount val="157"/>
                <c:pt idx="54">
                  <c:v>315</c:v>
                </c:pt>
              </c:numCache>
            </c:numRef>
          </c:val>
          <c:extLst>
            <c:ext xmlns:c16="http://schemas.microsoft.com/office/drawing/2014/chart" uri="{C3380CC4-5D6E-409C-BE32-E72D297353CC}">
              <c16:uniqueId val="{0000002C-C188-4DBC-8E58-44F1DD805D63}"/>
            </c:ext>
          </c:extLst>
        </c:ser>
        <c:ser>
          <c:idx val="45"/>
          <c:order val="45"/>
          <c:tx>
            <c:strRef>
              <c:f>'Pivot Dog Breeds'!$AU$139:$AU$140</c:f>
              <c:strCache>
                <c:ptCount val="1"/>
                <c:pt idx="0">
                  <c:v>Chihuahua</c:v>
                </c:pt>
              </c:strCache>
            </c:strRef>
          </c:tx>
          <c:spPr>
            <a:solidFill>
              <a:schemeClr val="accent4">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Breeds'!$AU$141:$AU$298</c:f>
              <c:numCache>
                <c:formatCode>General</c:formatCode>
                <c:ptCount val="157"/>
                <c:pt idx="66">
                  <c:v>72</c:v>
                </c:pt>
              </c:numCache>
            </c:numRef>
          </c:val>
          <c:extLst>
            <c:ext xmlns:c16="http://schemas.microsoft.com/office/drawing/2014/chart" uri="{C3380CC4-5D6E-409C-BE32-E72D297353CC}">
              <c16:uniqueId val="{0000002D-C188-4DBC-8E58-44F1DD805D63}"/>
            </c:ext>
          </c:extLst>
        </c:ser>
        <c:ser>
          <c:idx val="46"/>
          <c:order val="46"/>
          <c:tx>
            <c:strRef>
              <c:f>'Pivot Dog Breeds'!$AV$139:$AV$140</c:f>
              <c:strCache>
                <c:ptCount val="1"/>
                <c:pt idx="0">
                  <c:v>Chinese Foo Dog</c:v>
                </c:pt>
              </c:strCache>
            </c:strRef>
          </c:tx>
          <c:spPr>
            <a:solidFill>
              <a:schemeClr val="accent5">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Breeds'!$AV$141:$AV$298</c:f>
              <c:numCache>
                <c:formatCode>General</c:formatCode>
                <c:ptCount val="157"/>
                <c:pt idx="135">
                  <c:v>64</c:v>
                </c:pt>
              </c:numCache>
            </c:numRef>
          </c:val>
          <c:extLst>
            <c:ext xmlns:c16="http://schemas.microsoft.com/office/drawing/2014/chart" uri="{C3380CC4-5D6E-409C-BE32-E72D297353CC}">
              <c16:uniqueId val="{0000002E-C188-4DBC-8E58-44F1DD805D63}"/>
            </c:ext>
          </c:extLst>
        </c:ser>
        <c:ser>
          <c:idx val="47"/>
          <c:order val="47"/>
          <c:tx>
            <c:strRef>
              <c:f>'Pivot Dog Breeds'!$AW$139:$AW$140</c:f>
              <c:strCache>
                <c:ptCount val="1"/>
                <c:pt idx="0">
                  <c:v>Chinook</c:v>
                </c:pt>
              </c:strCache>
            </c:strRef>
          </c:tx>
          <c:spPr>
            <a:solidFill>
              <a:schemeClr val="accent6">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Breeds'!$AW$141:$AW$298</c:f>
              <c:numCache>
                <c:formatCode>General</c:formatCode>
                <c:ptCount val="157"/>
                <c:pt idx="53">
                  <c:v>210</c:v>
                </c:pt>
              </c:numCache>
            </c:numRef>
          </c:val>
          <c:extLst>
            <c:ext xmlns:c16="http://schemas.microsoft.com/office/drawing/2014/chart" uri="{C3380CC4-5D6E-409C-BE32-E72D297353CC}">
              <c16:uniqueId val="{0000002F-C188-4DBC-8E58-44F1DD805D63}"/>
            </c:ext>
          </c:extLst>
        </c:ser>
        <c:ser>
          <c:idx val="48"/>
          <c:order val="48"/>
          <c:tx>
            <c:strRef>
              <c:f>'Pivot Dog Breeds'!$AX$139:$AX$140</c:f>
              <c:strCache>
                <c:ptCount val="1"/>
                <c:pt idx="0">
                  <c:v>Chow Chow</c:v>
                </c:pt>
              </c:strCache>
            </c:strRef>
          </c:tx>
          <c:spPr>
            <a:solidFill>
              <a:schemeClr val="accent1">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Breeds'!$AX$141:$AX$298</c:f>
              <c:numCache>
                <c:formatCode>General</c:formatCode>
                <c:ptCount val="157"/>
                <c:pt idx="89">
                  <c:v>204</c:v>
                </c:pt>
              </c:numCache>
            </c:numRef>
          </c:val>
          <c:extLst>
            <c:ext xmlns:c16="http://schemas.microsoft.com/office/drawing/2014/chart" uri="{C3380CC4-5D6E-409C-BE32-E72D297353CC}">
              <c16:uniqueId val="{00000030-C188-4DBC-8E58-44F1DD805D63}"/>
            </c:ext>
          </c:extLst>
        </c:ser>
        <c:ser>
          <c:idx val="49"/>
          <c:order val="49"/>
          <c:tx>
            <c:strRef>
              <c:f>'Pivot Dog Breeds'!$AY$139:$AY$140</c:f>
              <c:strCache>
                <c:ptCount val="1"/>
                <c:pt idx="0">
                  <c:v>Cocker Spaniel</c:v>
                </c:pt>
              </c:strCache>
            </c:strRef>
          </c:tx>
          <c:spPr>
            <a:solidFill>
              <a:schemeClr val="accent2">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Breeds'!$AY$141:$AY$298</c:f>
              <c:numCache>
                <c:formatCode>General</c:formatCode>
                <c:ptCount val="157"/>
                <c:pt idx="127">
                  <c:v>203</c:v>
                </c:pt>
              </c:numCache>
            </c:numRef>
          </c:val>
          <c:extLst>
            <c:ext xmlns:c16="http://schemas.microsoft.com/office/drawing/2014/chart" uri="{C3380CC4-5D6E-409C-BE32-E72D297353CC}">
              <c16:uniqueId val="{00000031-C188-4DBC-8E58-44F1DD805D63}"/>
            </c:ext>
          </c:extLst>
        </c:ser>
        <c:ser>
          <c:idx val="50"/>
          <c:order val="50"/>
          <c:tx>
            <c:strRef>
              <c:f>'Pivot Dog Breeds'!$AZ$139:$AZ$140</c:f>
              <c:strCache>
                <c:ptCount val="1"/>
                <c:pt idx="0">
                  <c:v>Collie</c:v>
                </c:pt>
              </c:strCache>
            </c:strRef>
          </c:tx>
          <c:spPr>
            <a:solidFill>
              <a:schemeClr val="accent3">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Breeds'!$AZ$141:$AZ$298</c:f>
              <c:numCache>
                <c:formatCode>General</c:formatCode>
                <c:ptCount val="157"/>
                <c:pt idx="138">
                  <c:v>45</c:v>
                </c:pt>
              </c:numCache>
            </c:numRef>
          </c:val>
          <c:extLst>
            <c:ext xmlns:c16="http://schemas.microsoft.com/office/drawing/2014/chart" uri="{C3380CC4-5D6E-409C-BE32-E72D297353CC}">
              <c16:uniqueId val="{00000032-C188-4DBC-8E58-44F1DD805D63}"/>
            </c:ext>
          </c:extLst>
        </c:ser>
        <c:ser>
          <c:idx val="51"/>
          <c:order val="51"/>
          <c:tx>
            <c:strRef>
              <c:f>'Pivot Dog Breeds'!$BA$139:$BA$140</c:f>
              <c:strCache>
                <c:ptCount val="1"/>
                <c:pt idx="0">
                  <c:v>Coonhound</c:v>
                </c:pt>
              </c:strCache>
            </c:strRef>
          </c:tx>
          <c:spPr>
            <a:solidFill>
              <a:schemeClr val="accent4">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Breeds'!$BA$141:$BA$298</c:f>
              <c:numCache>
                <c:formatCode>General</c:formatCode>
                <c:ptCount val="157"/>
                <c:pt idx="32">
                  <c:v>59</c:v>
                </c:pt>
              </c:numCache>
            </c:numRef>
          </c:val>
          <c:extLst>
            <c:ext xmlns:c16="http://schemas.microsoft.com/office/drawing/2014/chart" uri="{C3380CC4-5D6E-409C-BE32-E72D297353CC}">
              <c16:uniqueId val="{00000033-C188-4DBC-8E58-44F1DD805D63}"/>
            </c:ext>
          </c:extLst>
        </c:ser>
        <c:ser>
          <c:idx val="52"/>
          <c:order val="52"/>
          <c:tx>
            <c:strRef>
              <c:f>'Pivot Dog Breeds'!$BB$139:$BB$140</c:f>
              <c:strCache>
                <c:ptCount val="1"/>
                <c:pt idx="0">
                  <c:v>Curly-Coated Retriever</c:v>
                </c:pt>
              </c:strCache>
            </c:strRef>
          </c:tx>
          <c:spPr>
            <a:solidFill>
              <a:schemeClr val="accent5">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Breeds'!$BB$141:$BB$298</c:f>
              <c:numCache>
                <c:formatCode>General</c:formatCode>
                <c:ptCount val="157"/>
                <c:pt idx="109">
                  <c:v>45</c:v>
                </c:pt>
              </c:numCache>
            </c:numRef>
          </c:val>
          <c:extLst>
            <c:ext xmlns:c16="http://schemas.microsoft.com/office/drawing/2014/chart" uri="{C3380CC4-5D6E-409C-BE32-E72D297353CC}">
              <c16:uniqueId val="{00000034-C188-4DBC-8E58-44F1DD805D63}"/>
            </c:ext>
          </c:extLst>
        </c:ser>
        <c:ser>
          <c:idx val="53"/>
          <c:order val="53"/>
          <c:tx>
            <c:strRef>
              <c:f>'Pivot Dog Breeds'!$BC$139:$BC$140</c:f>
              <c:strCache>
                <c:ptCount val="1"/>
                <c:pt idx="0">
                  <c:v>Dachshund</c:v>
                </c:pt>
              </c:strCache>
            </c:strRef>
          </c:tx>
          <c:spPr>
            <a:solidFill>
              <a:schemeClr val="accent6">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Breeds'!$BC$141:$BC$298</c:f>
              <c:numCache>
                <c:formatCode>General</c:formatCode>
                <c:ptCount val="157"/>
                <c:pt idx="107">
                  <c:v>101</c:v>
                </c:pt>
              </c:numCache>
            </c:numRef>
          </c:val>
          <c:extLst>
            <c:ext xmlns:c16="http://schemas.microsoft.com/office/drawing/2014/chart" uri="{C3380CC4-5D6E-409C-BE32-E72D297353CC}">
              <c16:uniqueId val="{00000035-C188-4DBC-8E58-44F1DD805D63}"/>
            </c:ext>
          </c:extLst>
        </c:ser>
        <c:ser>
          <c:idx val="54"/>
          <c:order val="54"/>
          <c:tx>
            <c:strRef>
              <c:f>'Pivot Dog Breeds'!$BD$139:$BD$140</c:f>
              <c:strCache>
                <c:ptCount val="1"/>
                <c:pt idx="0">
                  <c:v>Dalmatian</c:v>
                </c:pt>
              </c:strCache>
            </c:strRef>
          </c:tx>
          <c:spPr>
            <a:solidFill>
              <a:schemeClr val="accent1"/>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Breeds'!$BD$141:$BD$298</c:f>
              <c:numCache>
                <c:formatCode>General</c:formatCode>
                <c:ptCount val="157"/>
                <c:pt idx="20">
                  <c:v>115</c:v>
                </c:pt>
              </c:numCache>
            </c:numRef>
          </c:val>
          <c:extLst>
            <c:ext xmlns:c16="http://schemas.microsoft.com/office/drawing/2014/chart" uri="{C3380CC4-5D6E-409C-BE32-E72D297353CC}">
              <c16:uniqueId val="{00000036-C188-4DBC-8E58-44F1DD805D63}"/>
            </c:ext>
          </c:extLst>
        </c:ser>
        <c:ser>
          <c:idx val="55"/>
          <c:order val="55"/>
          <c:tx>
            <c:strRef>
              <c:f>'Pivot Dog Breeds'!$BE$139:$BE$140</c:f>
              <c:strCache>
                <c:ptCount val="1"/>
                <c:pt idx="0">
                  <c:v>Dhole</c:v>
                </c:pt>
              </c:strCache>
            </c:strRef>
          </c:tx>
          <c:spPr>
            <a:solidFill>
              <a:schemeClr val="accent2"/>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Breeds'!$BE$141:$BE$298</c:f>
              <c:numCache>
                <c:formatCode>General</c:formatCode>
                <c:ptCount val="157"/>
                <c:pt idx="156">
                  <c:v>250</c:v>
                </c:pt>
              </c:numCache>
            </c:numRef>
          </c:val>
          <c:extLst>
            <c:ext xmlns:c16="http://schemas.microsoft.com/office/drawing/2014/chart" uri="{C3380CC4-5D6E-409C-BE32-E72D297353CC}">
              <c16:uniqueId val="{00000037-C188-4DBC-8E58-44F1DD805D63}"/>
            </c:ext>
          </c:extLst>
        </c:ser>
        <c:ser>
          <c:idx val="56"/>
          <c:order val="56"/>
          <c:tx>
            <c:strRef>
              <c:f>'Pivot Dog Breeds'!$BF$139:$BF$140</c:f>
              <c:strCache>
                <c:ptCount val="1"/>
                <c:pt idx="0">
                  <c:v>Dingo</c:v>
                </c:pt>
              </c:strCache>
            </c:strRef>
          </c:tx>
          <c:spPr>
            <a:solidFill>
              <a:schemeClr val="accent3"/>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Breeds'!$BF$141:$BF$298</c:f>
              <c:numCache>
                <c:formatCode>General</c:formatCode>
                <c:ptCount val="157"/>
                <c:pt idx="156">
                  <c:v>301</c:v>
                </c:pt>
              </c:numCache>
            </c:numRef>
          </c:val>
          <c:extLst>
            <c:ext xmlns:c16="http://schemas.microsoft.com/office/drawing/2014/chart" uri="{C3380CC4-5D6E-409C-BE32-E72D297353CC}">
              <c16:uniqueId val="{00000038-C188-4DBC-8E58-44F1DD805D63}"/>
            </c:ext>
          </c:extLst>
        </c:ser>
        <c:ser>
          <c:idx val="57"/>
          <c:order val="57"/>
          <c:tx>
            <c:strRef>
              <c:f>'Pivot Dog Breeds'!$BG$139:$BG$140</c:f>
              <c:strCache>
                <c:ptCount val="1"/>
                <c:pt idx="0">
                  <c:v>Doberman Pinscher</c:v>
                </c:pt>
              </c:strCache>
            </c:strRef>
          </c:tx>
          <c:spPr>
            <a:solidFill>
              <a:schemeClr val="accent4"/>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Breeds'!$BG$141:$BG$298</c:f>
              <c:numCache>
                <c:formatCode>General</c:formatCode>
                <c:ptCount val="157"/>
                <c:pt idx="76">
                  <c:v>256</c:v>
                </c:pt>
              </c:numCache>
            </c:numRef>
          </c:val>
          <c:extLst>
            <c:ext xmlns:c16="http://schemas.microsoft.com/office/drawing/2014/chart" uri="{C3380CC4-5D6E-409C-BE32-E72D297353CC}">
              <c16:uniqueId val="{00000039-C188-4DBC-8E58-44F1DD805D63}"/>
            </c:ext>
          </c:extLst>
        </c:ser>
        <c:ser>
          <c:idx val="58"/>
          <c:order val="58"/>
          <c:tx>
            <c:strRef>
              <c:f>'Pivot Dog Breeds'!$BH$139:$BH$140</c:f>
              <c:strCache>
                <c:ptCount val="1"/>
                <c:pt idx="0">
                  <c:v>Dogue de Bordeaux</c:v>
                </c:pt>
              </c:strCache>
            </c:strRef>
          </c:tx>
          <c:spPr>
            <a:solidFill>
              <a:schemeClr val="accent5"/>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Breeds'!$BH$141:$BH$298</c:f>
              <c:numCache>
                <c:formatCode>General</c:formatCode>
                <c:ptCount val="157"/>
                <c:pt idx="111">
                  <c:v>21</c:v>
                </c:pt>
              </c:numCache>
            </c:numRef>
          </c:val>
          <c:extLst>
            <c:ext xmlns:c16="http://schemas.microsoft.com/office/drawing/2014/chart" uri="{C3380CC4-5D6E-409C-BE32-E72D297353CC}">
              <c16:uniqueId val="{0000003A-C188-4DBC-8E58-44F1DD805D63}"/>
            </c:ext>
          </c:extLst>
        </c:ser>
        <c:ser>
          <c:idx val="59"/>
          <c:order val="59"/>
          <c:tx>
            <c:strRef>
              <c:f>'Pivot Dog Breeds'!$BI$139:$BI$140</c:f>
              <c:strCache>
                <c:ptCount val="1"/>
                <c:pt idx="0">
                  <c:v>English Bulldog</c:v>
                </c:pt>
              </c:strCache>
            </c:strRef>
          </c:tx>
          <c:spPr>
            <a:solidFill>
              <a:schemeClr val="accent6"/>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Breeds'!$BI$141:$BI$298</c:f>
              <c:numCache>
                <c:formatCode>General</c:formatCode>
                <c:ptCount val="157"/>
                <c:pt idx="37">
                  <c:v>145</c:v>
                </c:pt>
              </c:numCache>
            </c:numRef>
          </c:val>
          <c:extLst>
            <c:ext xmlns:c16="http://schemas.microsoft.com/office/drawing/2014/chart" uri="{C3380CC4-5D6E-409C-BE32-E72D297353CC}">
              <c16:uniqueId val="{0000003B-C188-4DBC-8E58-44F1DD805D63}"/>
            </c:ext>
          </c:extLst>
        </c:ser>
        <c:ser>
          <c:idx val="60"/>
          <c:order val="60"/>
          <c:tx>
            <c:strRef>
              <c:f>'Pivot Dog Breeds'!$BJ$139:$BJ$140</c:f>
              <c:strCache>
                <c:ptCount val="1"/>
                <c:pt idx="0">
                  <c:v>English Coonhound</c:v>
                </c:pt>
              </c:strCache>
            </c:strRef>
          </c:tx>
          <c:spPr>
            <a:solidFill>
              <a:schemeClr val="accent1">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Breeds'!$BJ$141:$BJ$298</c:f>
              <c:numCache>
                <c:formatCode>General</c:formatCode>
                <c:ptCount val="157"/>
                <c:pt idx="21">
                  <c:v>54</c:v>
                </c:pt>
              </c:numCache>
            </c:numRef>
          </c:val>
          <c:extLst>
            <c:ext xmlns:c16="http://schemas.microsoft.com/office/drawing/2014/chart" uri="{C3380CC4-5D6E-409C-BE32-E72D297353CC}">
              <c16:uniqueId val="{0000003C-C188-4DBC-8E58-44F1DD805D63}"/>
            </c:ext>
          </c:extLst>
        </c:ser>
        <c:ser>
          <c:idx val="61"/>
          <c:order val="61"/>
          <c:tx>
            <c:strRef>
              <c:f>'Pivot Dog Breeds'!$BK$139:$BK$140</c:f>
              <c:strCache>
                <c:ptCount val="1"/>
                <c:pt idx="0">
                  <c:v>English Setter</c:v>
                </c:pt>
              </c:strCache>
            </c:strRef>
          </c:tx>
          <c:spPr>
            <a:solidFill>
              <a:schemeClr val="accent2">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Breeds'!$BK$141:$BK$298</c:f>
              <c:numCache>
                <c:formatCode>General</c:formatCode>
                <c:ptCount val="157"/>
                <c:pt idx="154">
                  <c:v>25</c:v>
                </c:pt>
              </c:numCache>
            </c:numRef>
          </c:val>
          <c:extLst>
            <c:ext xmlns:c16="http://schemas.microsoft.com/office/drawing/2014/chart" uri="{C3380CC4-5D6E-409C-BE32-E72D297353CC}">
              <c16:uniqueId val="{0000003D-C188-4DBC-8E58-44F1DD805D63}"/>
            </c:ext>
          </c:extLst>
        </c:ser>
        <c:ser>
          <c:idx val="62"/>
          <c:order val="62"/>
          <c:tx>
            <c:strRef>
              <c:f>'Pivot Dog Breeds'!$BL$139:$BL$140</c:f>
              <c:strCache>
                <c:ptCount val="1"/>
                <c:pt idx="0">
                  <c:v>English Shepherd</c:v>
                </c:pt>
              </c:strCache>
            </c:strRef>
          </c:tx>
          <c:spPr>
            <a:solidFill>
              <a:schemeClr val="accent3">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Breeds'!$BL$141:$BL$298</c:f>
              <c:numCache>
                <c:formatCode>General</c:formatCode>
                <c:ptCount val="157"/>
                <c:pt idx="28">
                  <c:v>96</c:v>
                </c:pt>
              </c:numCache>
            </c:numRef>
          </c:val>
          <c:extLst>
            <c:ext xmlns:c16="http://schemas.microsoft.com/office/drawing/2014/chart" uri="{C3380CC4-5D6E-409C-BE32-E72D297353CC}">
              <c16:uniqueId val="{0000003E-C188-4DBC-8E58-44F1DD805D63}"/>
            </c:ext>
          </c:extLst>
        </c:ser>
        <c:ser>
          <c:idx val="63"/>
          <c:order val="63"/>
          <c:tx>
            <c:strRef>
              <c:f>'Pivot Dog Breeds'!$BM$139:$BM$140</c:f>
              <c:strCache>
                <c:ptCount val="1"/>
                <c:pt idx="0">
                  <c:v>Entlebucher</c:v>
                </c:pt>
              </c:strCache>
            </c:strRef>
          </c:tx>
          <c:spPr>
            <a:solidFill>
              <a:schemeClr val="accent4">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Breeds'!$BM$141:$BM$298</c:f>
              <c:numCache>
                <c:formatCode>General</c:formatCode>
                <c:ptCount val="157"/>
                <c:pt idx="42">
                  <c:v>95</c:v>
                </c:pt>
              </c:numCache>
            </c:numRef>
          </c:val>
          <c:extLst>
            <c:ext xmlns:c16="http://schemas.microsoft.com/office/drawing/2014/chart" uri="{C3380CC4-5D6E-409C-BE32-E72D297353CC}">
              <c16:uniqueId val="{0000003F-C188-4DBC-8E58-44F1DD805D63}"/>
            </c:ext>
          </c:extLst>
        </c:ser>
        <c:ser>
          <c:idx val="64"/>
          <c:order val="64"/>
          <c:tx>
            <c:strRef>
              <c:f>'Pivot Dog Breeds'!$BN$139:$BN$140</c:f>
              <c:strCache>
                <c:ptCount val="1"/>
                <c:pt idx="0">
                  <c:v>Eskimo Dog</c:v>
                </c:pt>
              </c:strCache>
            </c:strRef>
          </c:tx>
          <c:spPr>
            <a:solidFill>
              <a:schemeClr val="accent5">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Breeds'!$BN$141:$BN$298</c:f>
              <c:numCache>
                <c:formatCode>General</c:formatCode>
                <c:ptCount val="157"/>
                <c:pt idx="78">
                  <c:v>103</c:v>
                </c:pt>
              </c:numCache>
            </c:numRef>
          </c:val>
          <c:extLst>
            <c:ext xmlns:c16="http://schemas.microsoft.com/office/drawing/2014/chart" uri="{C3380CC4-5D6E-409C-BE32-E72D297353CC}">
              <c16:uniqueId val="{00000040-C188-4DBC-8E58-44F1DD805D63}"/>
            </c:ext>
          </c:extLst>
        </c:ser>
        <c:ser>
          <c:idx val="65"/>
          <c:order val="65"/>
          <c:tx>
            <c:strRef>
              <c:f>'Pivot Dog Breeds'!$BO$139:$BO$140</c:f>
              <c:strCache>
                <c:ptCount val="1"/>
                <c:pt idx="0">
                  <c:v>Feist</c:v>
                </c:pt>
              </c:strCache>
            </c:strRef>
          </c:tx>
          <c:spPr>
            <a:solidFill>
              <a:schemeClr val="accent6">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Breeds'!$BO$141:$BO$298</c:f>
              <c:numCache>
                <c:formatCode>General</c:formatCode>
                <c:ptCount val="157"/>
                <c:pt idx="38">
                  <c:v>115</c:v>
                </c:pt>
              </c:numCache>
            </c:numRef>
          </c:val>
          <c:extLst>
            <c:ext xmlns:c16="http://schemas.microsoft.com/office/drawing/2014/chart" uri="{C3380CC4-5D6E-409C-BE32-E72D297353CC}">
              <c16:uniqueId val="{00000041-C188-4DBC-8E58-44F1DD805D63}"/>
            </c:ext>
          </c:extLst>
        </c:ser>
        <c:ser>
          <c:idx val="66"/>
          <c:order val="66"/>
          <c:tx>
            <c:strRef>
              <c:f>'Pivot Dog Breeds'!$BP$139:$BP$140</c:f>
              <c:strCache>
                <c:ptCount val="1"/>
                <c:pt idx="0">
                  <c:v>Field Spaniel</c:v>
                </c:pt>
              </c:strCache>
            </c:strRef>
          </c:tx>
          <c:spPr>
            <a:solidFill>
              <a:schemeClr val="accent1">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Breeds'!$BP$141:$BP$298</c:f>
              <c:numCache>
                <c:formatCode>General</c:formatCode>
                <c:ptCount val="157"/>
                <c:pt idx="30">
                  <c:v>79</c:v>
                </c:pt>
              </c:numCache>
            </c:numRef>
          </c:val>
          <c:extLst>
            <c:ext xmlns:c16="http://schemas.microsoft.com/office/drawing/2014/chart" uri="{C3380CC4-5D6E-409C-BE32-E72D297353CC}">
              <c16:uniqueId val="{00000042-C188-4DBC-8E58-44F1DD805D63}"/>
            </c:ext>
          </c:extLst>
        </c:ser>
        <c:ser>
          <c:idx val="67"/>
          <c:order val="67"/>
          <c:tx>
            <c:strRef>
              <c:f>'Pivot Dog Breeds'!$BQ$139:$BQ$140</c:f>
              <c:strCache>
                <c:ptCount val="1"/>
                <c:pt idx="0">
                  <c:v>Fila Brasileiro</c:v>
                </c:pt>
              </c:strCache>
            </c:strRef>
          </c:tx>
          <c:spPr>
            <a:solidFill>
              <a:schemeClr val="accent2">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Breeds'!$BQ$141:$BQ$298</c:f>
              <c:numCache>
                <c:formatCode>General</c:formatCode>
                <c:ptCount val="157"/>
                <c:pt idx="100">
                  <c:v>5</c:v>
                </c:pt>
              </c:numCache>
            </c:numRef>
          </c:val>
          <c:extLst>
            <c:ext xmlns:c16="http://schemas.microsoft.com/office/drawing/2014/chart" uri="{C3380CC4-5D6E-409C-BE32-E72D297353CC}">
              <c16:uniqueId val="{00000043-C188-4DBC-8E58-44F1DD805D63}"/>
            </c:ext>
          </c:extLst>
        </c:ser>
        <c:ser>
          <c:idx val="68"/>
          <c:order val="68"/>
          <c:tx>
            <c:strRef>
              <c:f>'Pivot Dog Breeds'!$BR$139:$BR$140</c:f>
              <c:strCache>
                <c:ptCount val="1"/>
                <c:pt idx="0">
                  <c:v>Finnish Lapphund</c:v>
                </c:pt>
              </c:strCache>
            </c:strRef>
          </c:tx>
          <c:spPr>
            <a:solidFill>
              <a:schemeClr val="accent3">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Breeds'!$BR$141:$BR$298</c:f>
              <c:numCache>
                <c:formatCode>General</c:formatCode>
                <c:ptCount val="157"/>
                <c:pt idx="103">
                  <c:v>20</c:v>
                </c:pt>
              </c:numCache>
            </c:numRef>
          </c:val>
          <c:extLst>
            <c:ext xmlns:c16="http://schemas.microsoft.com/office/drawing/2014/chart" uri="{C3380CC4-5D6E-409C-BE32-E72D297353CC}">
              <c16:uniqueId val="{00000044-C188-4DBC-8E58-44F1DD805D63}"/>
            </c:ext>
          </c:extLst>
        </c:ser>
        <c:ser>
          <c:idx val="69"/>
          <c:order val="69"/>
          <c:tx>
            <c:strRef>
              <c:f>'Pivot Dog Breeds'!$BS$139:$BS$140</c:f>
              <c:strCache>
                <c:ptCount val="1"/>
                <c:pt idx="0">
                  <c:v>Finnish Spitz</c:v>
                </c:pt>
              </c:strCache>
            </c:strRef>
          </c:tx>
          <c:spPr>
            <a:solidFill>
              <a:schemeClr val="accent4">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Breeds'!$BS$141:$BS$298</c:f>
              <c:numCache>
                <c:formatCode>General</c:formatCode>
                <c:ptCount val="157"/>
                <c:pt idx="141">
                  <c:v>15</c:v>
                </c:pt>
              </c:numCache>
            </c:numRef>
          </c:val>
          <c:extLst>
            <c:ext xmlns:c16="http://schemas.microsoft.com/office/drawing/2014/chart" uri="{C3380CC4-5D6E-409C-BE32-E72D297353CC}">
              <c16:uniqueId val="{00000045-C188-4DBC-8E58-44F1DD805D63}"/>
            </c:ext>
          </c:extLst>
        </c:ser>
        <c:ser>
          <c:idx val="70"/>
          <c:order val="70"/>
          <c:tx>
            <c:strRef>
              <c:f>'Pivot Dog Breeds'!$BT$139:$BT$140</c:f>
              <c:strCache>
                <c:ptCount val="1"/>
                <c:pt idx="0">
                  <c:v>Flat-coated Retriever</c:v>
                </c:pt>
              </c:strCache>
            </c:strRef>
          </c:tx>
          <c:spPr>
            <a:solidFill>
              <a:schemeClr val="accent5">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Breeds'!$BT$141:$BT$298</c:f>
              <c:numCache>
                <c:formatCode>General</c:formatCode>
                <c:ptCount val="157"/>
                <c:pt idx="134">
                  <c:v>5</c:v>
                </c:pt>
              </c:numCache>
            </c:numRef>
          </c:val>
          <c:extLst>
            <c:ext xmlns:c16="http://schemas.microsoft.com/office/drawing/2014/chart" uri="{C3380CC4-5D6E-409C-BE32-E72D297353CC}">
              <c16:uniqueId val="{00000046-C188-4DBC-8E58-44F1DD805D63}"/>
            </c:ext>
          </c:extLst>
        </c:ser>
        <c:ser>
          <c:idx val="71"/>
          <c:order val="71"/>
          <c:tx>
            <c:strRef>
              <c:f>'Pivot Dog Breeds'!$BU$139:$BU$140</c:f>
              <c:strCache>
                <c:ptCount val="1"/>
                <c:pt idx="0">
                  <c:v>Foxhound</c:v>
                </c:pt>
              </c:strCache>
            </c:strRef>
          </c:tx>
          <c:spPr>
            <a:solidFill>
              <a:schemeClr val="accent6">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Breeds'!$BU$141:$BU$298</c:f>
              <c:numCache>
                <c:formatCode>General</c:formatCode>
                <c:ptCount val="157"/>
                <c:pt idx="145">
                  <c:v>4</c:v>
                </c:pt>
              </c:numCache>
            </c:numRef>
          </c:val>
          <c:extLst>
            <c:ext xmlns:c16="http://schemas.microsoft.com/office/drawing/2014/chart" uri="{C3380CC4-5D6E-409C-BE32-E72D297353CC}">
              <c16:uniqueId val="{00000047-C188-4DBC-8E58-44F1DD805D63}"/>
            </c:ext>
          </c:extLst>
        </c:ser>
        <c:ser>
          <c:idx val="72"/>
          <c:order val="72"/>
          <c:tx>
            <c:strRef>
              <c:f>'Pivot Dog Breeds'!$BV$139:$BV$140</c:f>
              <c:strCache>
                <c:ptCount val="1"/>
                <c:pt idx="0">
                  <c:v>German Pinscher</c:v>
                </c:pt>
              </c:strCache>
            </c:strRef>
          </c:tx>
          <c:spPr>
            <a:solidFill>
              <a:schemeClr val="accent1">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Breeds'!$BV$141:$BV$298</c:f>
              <c:numCache>
                <c:formatCode>General</c:formatCode>
                <c:ptCount val="157"/>
                <c:pt idx="128">
                  <c:v>32</c:v>
                </c:pt>
              </c:numCache>
            </c:numRef>
          </c:val>
          <c:extLst>
            <c:ext xmlns:c16="http://schemas.microsoft.com/office/drawing/2014/chart" uri="{C3380CC4-5D6E-409C-BE32-E72D297353CC}">
              <c16:uniqueId val="{00000048-C188-4DBC-8E58-44F1DD805D63}"/>
            </c:ext>
          </c:extLst>
        </c:ser>
        <c:ser>
          <c:idx val="73"/>
          <c:order val="73"/>
          <c:tx>
            <c:strRef>
              <c:f>'Pivot Dog Breeds'!$BW$139:$BW$140</c:f>
              <c:strCache>
                <c:ptCount val="1"/>
                <c:pt idx="0">
                  <c:v>German Shepherd Dog</c:v>
                </c:pt>
              </c:strCache>
            </c:strRef>
          </c:tx>
          <c:spPr>
            <a:solidFill>
              <a:schemeClr val="accent2">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Breeds'!$BW$141:$BW$298</c:f>
              <c:numCache>
                <c:formatCode>General</c:formatCode>
                <c:ptCount val="157"/>
                <c:pt idx="63">
                  <c:v>125</c:v>
                </c:pt>
              </c:numCache>
            </c:numRef>
          </c:val>
          <c:extLst>
            <c:ext xmlns:c16="http://schemas.microsoft.com/office/drawing/2014/chart" uri="{C3380CC4-5D6E-409C-BE32-E72D297353CC}">
              <c16:uniqueId val="{00000049-C188-4DBC-8E58-44F1DD805D63}"/>
            </c:ext>
          </c:extLst>
        </c:ser>
        <c:ser>
          <c:idx val="74"/>
          <c:order val="74"/>
          <c:tx>
            <c:strRef>
              <c:f>'Pivot Dog Breeds'!$BX$139:$BX$140</c:f>
              <c:strCache>
                <c:ptCount val="1"/>
                <c:pt idx="0">
                  <c:v>German Spitz</c:v>
                </c:pt>
              </c:strCache>
            </c:strRef>
          </c:tx>
          <c:spPr>
            <a:solidFill>
              <a:schemeClr val="accent3">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Breeds'!$BX$141:$BX$298</c:f>
              <c:numCache>
                <c:formatCode>General</c:formatCode>
                <c:ptCount val="157"/>
                <c:pt idx="78">
                  <c:v>55</c:v>
                </c:pt>
              </c:numCache>
            </c:numRef>
          </c:val>
          <c:extLst>
            <c:ext xmlns:c16="http://schemas.microsoft.com/office/drawing/2014/chart" uri="{C3380CC4-5D6E-409C-BE32-E72D297353CC}">
              <c16:uniqueId val="{0000004A-C188-4DBC-8E58-44F1DD805D63}"/>
            </c:ext>
          </c:extLst>
        </c:ser>
        <c:ser>
          <c:idx val="75"/>
          <c:order val="75"/>
          <c:tx>
            <c:strRef>
              <c:f>'Pivot Dog Breeds'!$BY$139:$BY$140</c:f>
              <c:strCache>
                <c:ptCount val="1"/>
                <c:pt idx="0">
                  <c:v>Giant Schnauzer</c:v>
                </c:pt>
              </c:strCache>
            </c:strRef>
          </c:tx>
          <c:spPr>
            <a:solidFill>
              <a:schemeClr val="accent4">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Breeds'!$BY$141:$BY$298</c:f>
              <c:numCache>
                <c:formatCode>General</c:formatCode>
                <c:ptCount val="157"/>
                <c:pt idx="117">
                  <c:v>39</c:v>
                </c:pt>
                <c:pt idx="122">
                  <c:v>83</c:v>
                </c:pt>
              </c:numCache>
            </c:numRef>
          </c:val>
          <c:extLst>
            <c:ext xmlns:c16="http://schemas.microsoft.com/office/drawing/2014/chart" uri="{C3380CC4-5D6E-409C-BE32-E72D297353CC}">
              <c16:uniqueId val="{0000004B-C188-4DBC-8E58-44F1DD805D63}"/>
            </c:ext>
          </c:extLst>
        </c:ser>
        <c:ser>
          <c:idx val="76"/>
          <c:order val="76"/>
          <c:tx>
            <c:strRef>
              <c:f>'Pivot Dog Breeds'!$BZ$139:$BZ$140</c:f>
              <c:strCache>
                <c:ptCount val="1"/>
                <c:pt idx="0">
                  <c:v>Glen of Imaal Terrier</c:v>
                </c:pt>
              </c:strCache>
            </c:strRef>
          </c:tx>
          <c:spPr>
            <a:solidFill>
              <a:schemeClr val="accent5">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Breeds'!$BZ$141:$BZ$298</c:f>
              <c:numCache>
                <c:formatCode>General</c:formatCode>
                <c:ptCount val="157"/>
                <c:pt idx="1">
                  <c:v>112</c:v>
                </c:pt>
              </c:numCache>
            </c:numRef>
          </c:val>
          <c:extLst>
            <c:ext xmlns:c16="http://schemas.microsoft.com/office/drawing/2014/chart" uri="{C3380CC4-5D6E-409C-BE32-E72D297353CC}">
              <c16:uniqueId val="{0000004C-C188-4DBC-8E58-44F1DD805D63}"/>
            </c:ext>
          </c:extLst>
        </c:ser>
        <c:ser>
          <c:idx val="77"/>
          <c:order val="77"/>
          <c:tx>
            <c:strRef>
              <c:f>'Pivot Dog Breeds'!$CA$139:$CA$140</c:f>
              <c:strCache>
                <c:ptCount val="1"/>
                <c:pt idx="0">
                  <c:v>Golden Retriever</c:v>
                </c:pt>
              </c:strCache>
            </c:strRef>
          </c:tx>
          <c:spPr>
            <a:solidFill>
              <a:schemeClr val="accent6">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Breeds'!$CA$141:$CA$298</c:f>
              <c:numCache>
                <c:formatCode>General</c:formatCode>
                <c:ptCount val="157"/>
                <c:pt idx="115">
                  <c:v>150</c:v>
                </c:pt>
              </c:numCache>
            </c:numRef>
          </c:val>
          <c:extLst>
            <c:ext xmlns:c16="http://schemas.microsoft.com/office/drawing/2014/chart" uri="{C3380CC4-5D6E-409C-BE32-E72D297353CC}">
              <c16:uniqueId val="{0000004D-C188-4DBC-8E58-44F1DD805D63}"/>
            </c:ext>
          </c:extLst>
        </c:ser>
        <c:ser>
          <c:idx val="78"/>
          <c:order val="78"/>
          <c:tx>
            <c:strRef>
              <c:f>'Pivot Dog Breeds'!$CB$139:$CB$140</c:f>
              <c:strCache>
                <c:ptCount val="1"/>
                <c:pt idx="0">
                  <c:v>Gordon Setter</c:v>
                </c:pt>
              </c:strCache>
            </c:strRef>
          </c:tx>
          <c:spPr>
            <a:solidFill>
              <a:schemeClr val="accent1">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Breeds'!$CB$141:$CB$298</c:f>
              <c:numCache>
                <c:formatCode>General</c:formatCode>
                <c:ptCount val="157"/>
                <c:pt idx="65">
                  <c:v>153</c:v>
                </c:pt>
              </c:numCache>
            </c:numRef>
          </c:val>
          <c:extLst>
            <c:ext xmlns:c16="http://schemas.microsoft.com/office/drawing/2014/chart" uri="{C3380CC4-5D6E-409C-BE32-E72D297353CC}">
              <c16:uniqueId val="{0000004E-C188-4DBC-8E58-44F1DD805D63}"/>
            </c:ext>
          </c:extLst>
        </c:ser>
        <c:ser>
          <c:idx val="79"/>
          <c:order val="79"/>
          <c:tx>
            <c:strRef>
              <c:f>'Pivot Dog Breeds'!$CC$139:$CC$140</c:f>
              <c:strCache>
                <c:ptCount val="1"/>
                <c:pt idx="0">
                  <c:v>Great Dane</c:v>
                </c:pt>
              </c:strCache>
            </c:strRef>
          </c:tx>
          <c:spPr>
            <a:solidFill>
              <a:schemeClr val="accent2">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Breeds'!$CC$141:$CC$298</c:f>
              <c:numCache>
                <c:formatCode>General</c:formatCode>
                <c:ptCount val="157"/>
                <c:pt idx="133">
                  <c:v>149</c:v>
                </c:pt>
              </c:numCache>
            </c:numRef>
          </c:val>
          <c:extLst>
            <c:ext xmlns:c16="http://schemas.microsoft.com/office/drawing/2014/chart" uri="{C3380CC4-5D6E-409C-BE32-E72D297353CC}">
              <c16:uniqueId val="{0000004F-C188-4DBC-8E58-44F1DD805D63}"/>
            </c:ext>
          </c:extLst>
        </c:ser>
        <c:ser>
          <c:idx val="80"/>
          <c:order val="80"/>
          <c:tx>
            <c:strRef>
              <c:f>'Pivot Dog Breeds'!$CD$139:$CD$140</c:f>
              <c:strCache>
                <c:ptCount val="1"/>
                <c:pt idx="0">
                  <c:v>Greater Swiss Mountain Dog</c:v>
                </c:pt>
              </c:strCache>
            </c:strRef>
          </c:tx>
          <c:spPr>
            <a:solidFill>
              <a:schemeClr val="accent3">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Breeds'!$CD$141:$CD$298</c:f>
              <c:numCache>
                <c:formatCode>General</c:formatCode>
                <c:ptCount val="157"/>
                <c:pt idx="72">
                  <c:v>101</c:v>
                </c:pt>
              </c:numCache>
            </c:numRef>
          </c:val>
          <c:extLst>
            <c:ext xmlns:c16="http://schemas.microsoft.com/office/drawing/2014/chart" uri="{C3380CC4-5D6E-409C-BE32-E72D297353CC}">
              <c16:uniqueId val="{00000050-C188-4DBC-8E58-44F1DD805D63}"/>
            </c:ext>
          </c:extLst>
        </c:ser>
        <c:ser>
          <c:idx val="81"/>
          <c:order val="81"/>
          <c:tx>
            <c:strRef>
              <c:f>'Pivot Dog Breeds'!$CE$139:$CE$140</c:f>
              <c:strCache>
                <c:ptCount val="1"/>
                <c:pt idx="0">
                  <c:v>Harrier</c:v>
                </c:pt>
              </c:strCache>
            </c:strRef>
          </c:tx>
          <c:spPr>
            <a:solidFill>
              <a:schemeClr val="accent4">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Breeds'!$CE$141:$CE$298</c:f>
              <c:numCache>
                <c:formatCode>General</c:formatCode>
                <c:ptCount val="157"/>
                <c:pt idx="15">
                  <c:v>204</c:v>
                </c:pt>
              </c:numCache>
            </c:numRef>
          </c:val>
          <c:extLst>
            <c:ext xmlns:c16="http://schemas.microsoft.com/office/drawing/2014/chart" uri="{C3380CC4-5D6E-409C-BE32-E72D297353CC}">
              <c16:uniqueId val="{00000051-C188-4DBC-8E58-44F1DD805D63}"/>
            </c:ext>
          </c:extLst>
        </c:ser>
        <c:ser>
          <c:idx val="82"/>
          <c:order val="82"/>
          <c:tx>
            <c:strRef>
              <c:f>'Pivot Dog Breeds'!$CF$139:$CF$140</c:f>
              <c:strCache>
                <c:ptCount val="1"/>
                <c:pt idx="0">
                  <c:v>Hound</c:v>
                </c:pt>
              </c:strCache>
            </c:strRef>
          </c:tx>
          <c:spPr>
            <a:solidFill>
              <a:schemeClr val="accent5">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Breeds'!$CF$141:$CF$298</c:f>
              <c:numCache>
                <c:formatCode>General</c:formatCode>
                <c:ptCount val="157"/>
                <c:pt idx="145">
                  <c:v>396</c:v>
                </c:pt>
              </c:numCache>
            </c:numRef>
          </c:val>
          <c:extLst>
            <c:ext xmlns:c16="http://schemas.microsoft.com/office/drawing/2014/chart" uri="{C3380CC4-5D6E-409C-BE32-E72D297353CC}">
              <c16:uniqueId val="{00000052-C188-4DBC-8E58-44F1DD805D63}"/>
            </c:ext>
          </c:extLst>
        </c:ser>
        <c:ser>
          <c:idx val="83"/>
          <c:order val="83"/>
          <c:tx>
            <c:strRef>
              <c:f>'Pivot Dog Breeds'!$CG$139:$CG$140</c:f>
              <c:strCache>
                <c:ptCount val="1"/>
                <c:pt idx="0">
                  <c:v>Hovawart</c:v>
                </c:pt>
              </c:strCache>
            </c:strRef>
          </c:tx>
          <c:spPr>
            <a:solidFill>
              <a:schemeClr val="accent6">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Breeds'!$CG$141:$CG$298</c:f>
              <c:numCache>
                <c:formatCode>General</c:formatCode>
                <c:ptCount val="157"/>
                <c:pt idx="155">
                  <c:v>111</c:v>
                </c:pt>
              </c:numCache>
            </c:numRef>
          </c:val>
          <c:extLst>
            <c:ext xmlns:c16="http://schemas.microsoft.com/office/drawing/2014/chart" uri="{C3380CC4-5D6E-409C-BE32-E72D297353CC}">
              <c16:uniqueId val="{00000053-C188-4DBC-8E58-44F1DD805D63}"/>
            </c:ext>
          </c:extLst>
        </c:ser>
        <c:ser>
          <c:idx val="84"/>
          <c:order val="84"/>
          <c:tx>
            <c:strRef>
              <c:f>'Pivot Dog Breeds'!$CH$139:$CH$140</c:f>
              <c:strCache>
                <c:ptCount val="1"/>
                <c:pt idx="0">
                  <c:v>Husky</c:v>
                </c:pt>
              </c:strCache>
            </c:strRef>
          </c:tx>
          <c:spPr>
            <a:solidFill>
              <a:schemeClr val="accent1">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Breeds'!$CH$141:$CH$298</c:f>
              <c:numCache>
                <c:formatCode>General</c:formatCode>
                <c:ptCount val="157"/>
                <c:pt idx="81">
                  <c:v>14</c:v>
                </c:pt>
              </c:numCache>
            </c:numRef>
          </c:val>
          <c:extLst>
            <c:ext xmlns:c16="http://schemas.microsoft.com/office/drawing/2014/chart" uri="{C3380CC4-5D6E-409C-BE32-E72D297353CC}">
              <c16:uniqueId val="{00000054-C188-4DBC-8E58-44F1DD805D63}"/>
            </c:ext>
          </c:extLst>
        </c:ser>
        <c:ser>
          <c:idx val="85"/>
          <c:order val="85"/>
          <c:tx>
            <c:strRef>
              <c:f>'Pivot Dog Breeds'!$CI$139:$CI$140</c:f>
              <c:strCache>
                <c:ptCount val="1"/>
                <c:pt idx="0">
                  <c:v>Ibizan Hound</c:v>
                </c:pt>
              </c:strCache>
            </c:strRef>
          </c:tx>
          <c:spPr>
            <a:solidFill>
              <a:schemeClr val="accent2">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Breeds'!$CI$141:$CI$298</c:f>
              <c:numCache>
                <c:formatCode>General</c:formatCode>
                <c:ptCount val="157"/>
                <c:pt idx="16">
                  <c:v>20</c:v>
                </c:pt>
              </c:numCache>
            </c:numRef>
          </c:val>
          <c:extLst>
            <c:ext xmlns:c16="http://schemas.microsoft.com/office/drawing/2014/chart" uri="{C3380CC4-5D6E-409C-BE32-E72D297353CC}">
              <c16:uniqueId val="{00000055-C188-4DBC-8E58-44F1DD805D63}"/>
            </c:ext>
          </c:extLst>
        </c:ser>
        <c:ser>
          <c:idx val="86"/>
          <c:order val="86"/>
          <c:tx>
            <c:strRef>
              <c:f>'Pivot Dog Breeds'!$CJ$139:$CJ$140</c:f>
              <c:strCache>
                <c:ptCount val="1"/>
                <c:pt idx="0">
                  <c:v>Illyrian Sheepdog</c:v>
                </c:pt>
              </c:strCache>
            </c:strRef>
          </c:tx>
          <c:spPr>
            <a:solidFill>
              <a:schemeClr val="accent3">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Breeds'!$CJ$141:$CJ$298</c:f>
              <c:numCache>
                <c:formatCode>General</c:formatCode>
                <c:ptCount val="157"/>
                <c:pt idx="146">
                  <c:v>25</c:v>
                </c:pt>
              </c:numCache>
            </c:numRef>
          </c:val>
          <c:extLst>
            <c:ext xmlns:c16="http://schemas.microsoft.com/office/drawing/2014/chart" uri="{C3380CC4-5D6E-409C-BE32-E72D297353CC}">
              <c16:uniqueId val="{00000056-C188-4DBC-8E58-44F1DD805D63}"/>
            </c:ext>
          </c:extLst>
        </c:ser>
        <c:ser>
          <c:idx val="87"/>
          <c:order val="87"/>
          <c:tx>
            <c:strRef>
              <c:f>'Pivot Dog Breeds'!$CK$139:$CK$140</c:f>
              <c:strCache>
                <c:ptCount val="1"/>
                <c:pt idx="0">
                  <c:v>Irish Terrier</c:v>
                </c:pt>
              </c:strCache>
            </c:strRef>
          </c:tx>
          <c:spPr>
            <a:solidFill>
              <a:schemeClr val="accent4">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Breeds'!$CK$141:$CK$298</c:f>
              <c:numCache>
                <c:formatCode>General</c:formatCode>
                <c:ptCount val="157"/>
                <c:pt idx="123">
                  <c:v>77</c:v>
                </c:pt>
              </c:numCache>
            </c:numRef>
          </c:val>
          <c:extLst>
            <c:ext xmlns:c16="http://schemas.microsoft.com/office/drawing/2014/chart" uri="{C3380CC4-5D6E-409C-BE32-E72D297353CC}">
              <c16:uniqueId val="{00000057-C188-4DBC-8E58-44F1DD805D63}"/>
            </c:ext>
          </c:extLst>
        </c:ser>
        <c:ser>
          <c:idx val="88"/>
          <c:order val="88"/>
          <c:tx>
            <c:strRef>
              <c:f>'Pivot Dog Breeds'!$CL$139:$CL$140</c:f>
              <c:strCache>
                <c:ptCount val="1"/>
                <c:pt idx="0">
                  <c:v>Irish Water Spaniel</c:v>
                </c:pt>
              </c:strCache>
            </c:strRef>
          </c:tx>
          <c:spPr>
            <a:solidFill>
              <a:schemeClr val="accent5">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Breeds'!$CL$141:$CL$298</c:f>
              <c:numCache>
                <c:formatCode>General</c:formatCode>
                <c:ptCount val="157"/>
                <c:pt idx="4">
                  <c:v>74172</c:v>
                </c:pt>
              </c:numCache>
            </c:numRef>
          </c:val>
          <c:extLst>
            <c:ext xmlns:c16="http://schemas.microsoft.com/office/drawing/2014/chart" uri="{C3380CC4-5D6E-409C-BE32-E72D297353CC}">
              <c16:uniqueId val="{00000058-C188-4DBC-8E58-44F1DD805D63}"/>
            </c:ext>
          </c:extLst>
        </c:ser>
        <c:ser>
          <c:idx val="89"/>
          <c:order val="89"/>
          <c:tx>
            <c:strRef>
              <c:f>'Pivot Dog Breeds'!$CM$139:$CM$140</c:f>
              <c:strCache>
                <c:ptCount val="1"/>
                <c:pt idx="0">
                  <c:v>Irish Wolfhound</c:v>
                </c:pt>
              </c:strCache>
            </c:strRef>
          </c:tx>
          <c:spPr>
            <a:solidFill>
              <a:schemeClr val="accent6">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Breeds'!$CM$141:$CM$298</c:f>
              <c:numCache>
                <c:formatCode>General</c:formatCode>
                <c:ptCount val="157"/>
                <c:pt idx="119">
                  <c:v>254</c:v>
                </c:pt>
              </c:numCache>
            </c:numRef>
          </c:val>
          <c:extLst>
            <c:ext xmlns:c16="http://schemas.microsoft.com/office/drawing/2014/chart" uri="{C3380CC4-5D6E-409C-BE32-E72D297353CC}">
              <c16:uniqueId val="{00000059-C188-4DBC-8E58-44F1DD805D63}"/>
            </c:ext>
          </c:extLst>
        </c:ser>
        <c:ser>
          <c:idx val="90"/>
          <c:order val="90"/>
          <c:tx>
            <c:strRef>
              <c:f>'Pivot Dog Breeds'!$CN$139:$CN$140</c:f>
              <c:strCache>
                <c:ptCount val="1"/>
                <c:pt idx="0">
                  <c:v>Jack Russell Terrier</c:v>
                </c:pt>
              </c:strCache>
            </c:strRef>
          </c:tx>
          <c:spPr>
            <a:solidFill>
              <a:schemeClr val="accent1">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Breeds'!$CN$141:$CN$298</c:f>
              <c:numCache>
                <c:formatCode>General</c:formatCode>
                <c:ptCount val="157"/>
                <c:pt idx="59">
                  <c:v>321</c:v>
                </c:pt>
              </c:numCache>
            </c:numRef>
          </c:val>
          <c:extLst>
            <c:ext xmlns:c16="http://schemas.microsoft.com/office/drawing/2014/chart" uri="{C3380CC4-5D6E-409C-BE32-E72D297353CC}">
              <c16:uniqueId val="{0000005A-C188-4DBC-8E58-44F1DD805D63}"/>
            </c:ext>
          </c:extLst>
        </c:ser>
        <c:ser>
          <c:idx val="91"/>
          <c:order val="91"/>
          <c:tx>
            <c:strRef>
              <c:f>'Pivot Dog Breeds'!$CO$139:$CO$140</c:f>
              <c:strCache>
                <c:ptCount val="1"/>
                <c:pt idx="0">
                  <c:v>Jack Russell Terrier (Parson Russell Terrier)</c:v>
                </c:pt>
              </c:strCache>
            </c:strRef>
          </c:tx>
          <c:spPr>
            <a:solidFill>
              <a:schemeClr val="accent2">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Breeds'!$CO$141:$CO$298</c:f>
              <c:numCache>
                <c:formatCode>General</c:formatCode>
                <c:ptCount val="157"/>
                <c:pt idx="124">
                  <c:v>10</c:v>
                </c:pt>
              </c:numCache>
            </c:numRef>
          </c:val>
          <c:extLst>
            <c:ext xmlns:c16="http://schemas.microsoft.com/office/drawing/2014/chart" uri="{C3380CC4-5D6E-409C-BE32-E72D297353CC}">
              <c16:uniqueId val="{0000005B-C188-4DBC-8E58-44F1DD805D63}"/>
            </c:ext>
          </c:extLst>
        </c:ser>
        <c:ser>
          <c:idx val="92"/>
          <c:order val="92"/>
          <c:tx>
            <c:strRef>
              <c:f>'Pivot Dog Breeds'!$CP$139:$CP$140</c:f>
              <c:strCache>
                <c:ptCount val="1"/>
                <c:pt idx="0">
                  <c:v>Japanese Chin</c:v>
                </c:pt>
              </c:strCache>
            </c:strRef>
          </c:tx>
          <c:spPr>
            <a:solidFill>
              <a:schemeClr val="accent3">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Breeds'!$CP$141:$CP$298</c:f>
              <c:numCache>
                <c:formatCode>General</c:formatCode>
                <c:ptCount val="157"/>
                <c:pt idx="56">
                  <c:v>28</c:v>
                </c:pt>
              </c:numCache>
            </c:numRef>
          </c:val>
          <c:extLst>
            <c:ext xmlns:c16="http://schemas.microsoft.com/office/drawing/2014/chart" uri="{C3380CC4-5D6E-409C-BE32-E72D297353CC}">
              <c16:uniqueId val="{0000005C-C188-4DBC-8E58-44F1DD805D63}"/>
            </c:ext>
          </c:extLst>
        </c:ser>
        <c:ser>
          <c:idx val="93"/>
          <c:order val="93"/>
          <c:tx>
            <c:strRef>
              <c:f>'Pivot Dog Breeds'!$CQ$139:$CQ$140</c:f>
              <c:strCache>
                <c:ptCount val="1"/>
                <c:pt idx="0">
                  <c:v>Jindo</c:v>
                </c:pt>
              </c:strCache>
            </c:strRef>
          </c:tx>
          <c:spPr>
            <a:solidFill>
              <a:schemeClr val="accent4">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Breeds'!$CQ$141:$CQ$298</c:f>
              <c:numCache>
                <c:formatCode>General</c:formatCode>
                <c:ptCount val="157"/>
                <c:pt idx="13">
                  <c:v>48</c:v>
                </c:pt>
              </c:numCache>
            </c:numRef>
          </c:val>
          <c:extLst>
            <c:ext xmlns:c16="http://schemas.microsoft.com/office/drawing/2014/chart" uri="{C3380CC4-5D6E-409C-BE32-E72D297353CC}">
              <c16:uniqueId val="{0000005D-C188-4DBC-8E58-44F1DD805D63}"/>
            </c:ext>
          </c:extLst>
        </c:ser>
        <c:ser>
          <c:idx val="94"/>
          <c:order val="94"/>
          <c:tx>
            <c:strRef>
              <c:f>'Pivot Dog Breeds'!$CR$139:$CR$140</c:f>
              <c:strCache>
                <c:ptCount val="1"/>
                <c:pt idx="0">
                  <c:v>Kai Dog</c:v>
                </c:pt>
              </c:strCache>
            </c:strRef>
          </c:tx>
          <c:spPr>
            <a:solidFill>
              <a:schemeClr val="accent5">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Breeds'!$CR$141:$CR$298</c:f>
              <c:numCache>
                <c:formatCode>General</c:formatCode>
                <c:ptCount val="157"/>
                <c:pt idx="147">
                  <c:v>54</c:v>
                </c:pt>
              </c:numCache>
            </c:numRef>
          </c:val>
          <c:extLst>
            <c:ext xmlns:c16="http://schemas.microsoft.com/office/drawing/2014/chart" uri="{C3380CC4-5D6E-409C-BE32-E72D297353CC}">
              <c16:uniqueId val="{0000005E-C188-4DBC-8E58-44F1DD805D63}"/>
            </c:ext>
          </c:extLst>
        </c:ser>
        <c:ser>
          <c:idx val="95"/>
          <c:order val="95"/>
          <c:tx>
            <c:strRef>
              <c:f>'Pivot Dog Breeds'!$CS$139:$CS$140</c:f>
              <c:strCache>
                <c:ptCount val="1"/>
                <c:pt idx="0">
                  <c:v>Karelian Bear Dog</c:v>
                </c:pt>
              </c:strCache>
            </c:strRef>
          </c:tx>
          <c:spPr>
            <a:solidFill>
              <a:schemeClr val="accent6">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Breeds'!$CS$141:$CS$298</c:f>
              <c:numCache>
                <c:formatCode>General</c:formatCode>
                <c:ptCount val="157"/>
                <c:pt idx="98">
                  <c:v>71</c:v>
                </c:pt>
              </c:numCache>
            </c:numRef>
          </c:val>
          <c:extLst>
            <c:ext xmlns:c16="http://schemas.microsoft.com/office/drawing/2014/chart" uri="{C3380CC4-5D6E-409C-BE32-E72D297353CC}">
              <c16:uniqueId val="{0000005F-C188-4DBC-8E58-44F1DD805D63}"/>
            </c:ext>
          </c:extLst>
        </c:ser>
        <c:ser>
          <c:idx val="96"/>
          <c:order val="96"/>
          <c:tx>
            <c:strRef>
              <c:f>'Pivot Dog Breeds'!$CT$139:$CT$140</c:f>
              <c:strCache>
                <c:ptCount val="1"/>
                <c:pt idx="0">
                  <c:v>Keeshond</c:v>
                </c:pt>
              </c:strCache>
            </c:strRef>
          </c:tx>
          <c:spPr>
            <a:solidFill>
              <a:schemeClr val="accent1">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Breeds'!$CT$141:$CT$298</c:f>
              <c:numCache>
                <c:formatCode>General</c:formatCode>
                <c:ptCount val="157"/>
                <c:pt idx="39">
                  <c:v>95</c:v>
                </c:pt>
              </c:numCache>
            </c:numRef>
          </c:val>
          <c:extLst>
            <c:ext xmlns:c16="http://schemas.microsoft.com/office/drawing/2014/chart" uri="{C3380CC4-5D6E-409C-BE32-E72D297353CC}">
              <c16:uniqueId val="{00000060-C188-4DBC-8E58-44F1DD805D63}"/>
            </c:ext>
          </c:extLst>
        </c:ser>
        <c:ser>
          <c:idx val="97"/>
          <c:order val="97"/>
          <c:tx>
            <c:strRef>
              <c:f>'Pivot Dog Breeds'!$CU$139:$CU$140</c:f>
              <c:strCache>
                <c:ptCount val="1"/>
                <c:pt idx="0">
                  <c:v>Kishu</c:v>
                </c:pt>
              </c:strCache>
            </c:strRef>
          </c:tx>
          <c:spPr>
            <a:solidFill>
              <a:schemeClr val="accent2">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Breeds'!$CU$141:$CU$298</c:f>
              <c:numCache>
                <c:formatCode>General</c:formatCode>
                <c:ptCount val="157"/>
                <c:pt idx="73">
                  <c:v>220</c:v>
                </c:pt>
              </c:numCache>
            </c:numRef>
          </c:val>
          <c:extLst>
            <c:ext xmlns:c16="http://schemas.microsoft.com/office/drawing/2014/chart" uri="{C3380CC4-5D6E-409C-BE32-E72D297353CC}">
              <c16:uniqueId val="{00000061-C188-4DBC-8E58-44F1DD805D63}"/>
            </c:ext>
          </c:extLst>
        </c:ser>
        <c:ser>
          <c:idx val="98"/>
          <c:order val="98"/>
          <c:tx>
            <c:strRef>
              <c:f>'Pivot Dog Breeds'!$CV$139:$CV$140</c:f>
              <c:strCache>
                <c:ptCount val="1"/>
                <c:pt idx="0">
                  <c:v>Klee Kai</c:v>
                </c:pt>
              </c:strCache>
            </c:strRef>
          </c:tx>
          <c:spPr>
            <a:solidFill>
              <a:schemeClr val="accent3">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Breeds'!$CV$141:$CV$298</c:f>
              <c:numCache>
                <c:formatCode>General</c:formatCode>
                <c:ptCount val="157"/>
                <c:pt idx="2">
                  <c:v>225</c:v>
                </c:pt>
              </c:numCache>
            </c:numRef>
          </c:val>
          <c:extLst>
            <c:ext xmlns:c16="http://schemas.microsoft.com/office/drawing/2014/chart" uri="{C3380CC4-5D6E-409C-BE32-E72D297353CC}">
              <c16:uniqueId val="{00000062-C188-4DBC-8E58-44F1DD805D63}"/>
            </c:ext>
          </c:extLst>
        </c:ser>
        <c:ser>
          <c:idx val="99"/>
          <c:order val="99"/>
          <c:tx>
            <c:strRef>
              <c:f>'Pivot Dog Breeds'!$CW$139:$CW$140</c:f>
              <c:strCache>
                <c:ptCount val="1"/>
                <c:pt idx="0">
                  <c:v>Kuvasz</c:v>
                </c:pt>
              </c:strCache>
            </c:strRef>
          </c:tx>
          <c:spPr>
            <a:solidFill>
              <a:schemeClr val="accent4">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Breeds'!$CW$141:$CW$298</c:f>
              <c:numCache>
                <c:formatCode>General</c:formatCode>
                <c:ptCount val="157"/>
                <c:pt idx="110">
                  <c:v>457</c:v>
                </c:pt>
              </c:numCache>
            </c:numRef>
          </c:val>
          <c:extLst>
            <c:ext xmlns:c16="http://schemas.microsoft.com/office/drawing/2014/chart" uri="{C3380CC4-5D6E-409C-BE32-E72D297353CC}">
              <c16:uniqueId val="{00000063-C188-4DBC-8E58-44F1DD805D63}"/>
            </c:ext>
          </c:extLst>
        </c:ser>
        <c:ser>
          <c:idx val="100"/>
          <c:order val="100"/>
          <c:tx>
            <c:strRef>
              <c:f>'Pivot Dog Breeds'!$CX$139:$CX$140</c:f>
              <c:strCache>
                <c:ptCount val="1"/>
                <c:pt idx="0">
                  <c:v>Kyi Leo</c:v>
                </c:pt>
              </c:strCache>
            </c:strRef>
          </c:tx>
          <c:spPr>
            <a:solidFill>
              <a:schemeClr val="accent5">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Breeds'!$CX$141:$CX$298</c:f>
              <c:numCache>
                <c:formatCode>General</c:formatCode>
                <c:ptCount val="157"/>
                <c:pt idx="14">
                  <c:v>689</c:v>
                </c:pt>
              </c:numCache>
            </c:numRef>
          </c:val>
          <c:extLst>
            <c:ext xmlns:c16="http://schemas.microsoft.com/office/drawing/2014/chart" uri="{C3380CC4-5D6E-409C-BE32-E72D297353CC}">
              <c16:uniqueId val="{00000064-C188-4DBC-8E58-44F1DD805D63}"/>
            </c:ext>
          </c:extLst>
        </c:ser>
        <c:ser>
          <c:idx val="101"/>
          <c:order val="101"/>
          <c:tx>
            <c:strRef>
              <c:f>'Pivot Dog Breeds'!$CY$139:$CY$140</c:f>
              <c:strCache>
                <c:ptCount val="1"/>
                <c:pt idx="0">
                  <c:v>Lakeland Terrier</c:v>
                </c:pt>
              </c:strCache>
            </c:strRef>
          </c:tx>
          <c:spPr>
            <a:solidFill>
              <a:schemeClr val="accent6">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Breeds'!$CY$141:$CY$298</c:f>
              <c:numCache>
                <c:formatCode>General</c:formatCode>
                <c:ptCount val="157"/>
                <c:pt idx="142">
                  <c:v>32</c:v>
                </c:pt>
              </c:numCache>
            </c:numRef>
          </c:val>
          <c:extLst>
            <c:ext xmlns:c16="http://schemas.microsoft.com/office/drawing/2014/chart" uri="{C3380CC4-5D6E-409C-BE32-E72D297353CC}">
              <c16:uniqueId val="{00000065-C188-4DBC-8E58-44F1DD805D63}"/>
            </c:ext>
          </c:extLst>
        </c:ser>
        <c:ser>
          <c:idx val="102"/>
          <c:order val="102"/>
          <c:tx>
            <c:strRef>
              <c:f>'Pivot Dog Breeds'!$CZ$139:$CZ$140</c:f>
              <c:strCache>
                <c:ptCount val="1"/>
                <c:pt idx="0">
                  <c:v>Lancashire Heeler</c:v>
                </c:pt>
              </c:strCache>
            </c:strRef>
          </c:tx>
          <c:spPr>
            <a:solidFill>
              <a:schemeClr val="accent1">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Breeds'!$CZ$141:$CZ$298</c:f>
              <c:numCache>
                <c:formatCode>General</c:formatCode>
                <c:ptCount val="157"/>
                <c:pt idx="60">
                  <c:v>75</c:v>
                </c:pt>
              </c:numCache>
            </c:numRef>
          </c:val>
          <c:extLst>
            <c:ext xmlns:c16="http://schemas.microsoft.com/office/drawing/2014/chart" uri="{C3380CC4-5D6E-409C-BE32-E72D297353CC}">
              <c16:uniqueId val="{00000066-C188-4DBC-8E58-44F1DD805D63}"/>
            </c:ext>
          </c:extLst>
        </c:ser>
        <c:ser>
          <c:idx val="103"/>
          <c:order val="103"/>
          <c:tx>
            <c:strRef>
              <c:f>'Pivot Dog Breeds'!$DA$139:$DA$140</c:f>
              <c:strCache>
                <c:ptCount val="1"/>
                <c:pt idx="0">
                  <c:v>Leonberger</c:v>
                </c:pt>
              </c:strCache>
            </c:strRef>
          </c:tx>
          <c:spPr>
            <a:solidFill>
              <a:schemeClr val="accent2">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Breeds'!$DA$141:$DA$298</c:f>
              <c:numCache>
                <c:formatCode>General</c:formatCode>
                <c:ptCount val="157"/>
                <c:pt idx="31">
                  <c:v>33</c:v>
                </c:pt>
              </c:numCache>
            </c:numRef>
          </c:val>
          <c:extLst>
            <c:ext xmlns:c16="http://schemas.microsoft.com/office/drawing/2014/chart" uri="{C3380CC4-5D6E-409C-BE32-E72D297353CC}">
              <c16:uniqueId val="{00000067-C188-4DBC-8E58-44F1DD805D63}"/>
            </c:ext>
          </c:extLst>
        </c:ser>
        <c:ser>
          <c:idx val="104"/>
          <c:order val="104"/>
          <c:tx>
            <c:strRef>
              <c:f>'Pivot Dog Breeds'!$DB$139:$DB$140</c:f>
              <c:strCache>
                <c:ptCount val="1"/>
                <c:pt idx="0">
                  <c:v>Lhasa Apso</c:v>
                </c:pt>
              </c:strCache>
            </c:strRef>
          </c:tx>
          <c:spPr>
            <a:solidFill>
              <a:schemeClr val="accent3">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Breeds'!$DB$141:$DB$298</c:f>
              <c:numCache>
                <c:formatCode>General</c:formatCode>
                <c:ptCount val="157"/>
                <c:pt idx="47">
                  <c:v>5</c:v>
                </c:pt>
              </c:numCache>
            </c:numRef>
          </c:val>
          <c:extLst>
            <c:ext xmlns:c16="http://schemas.microsoft.com/office/drawing/2014/chart" uri="{C3380CC4-5D6E-409C-BE32-E72D297353CC}">
              <c16:uniqueId val="{00000068-C188-4DBC-8E58-44F1DD805D63}"/>
            </c:ext>
          </c:extLst>
        </c:ser>
        <c:ser>
          <c:idx val="105"/>
          <c:order val="105"/>
          <c:tx>
            <c:strRef>
              <c:f>'Pivot Dog Breeds'!$DC$139:$DC$140</c:f>
              <c:strCache>
                <c:ptCount val="1"/>
                <c:pt idx="0">
                  <c:v>Lowchen</c:v>
                </c:pt>
              </c:strCache>
            </c:strRef>
          </c:tx>
          <c:spPr>
            <a:solidFill>
              <a:schemeClr val="accent4">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Breeds'!$DC$141:$DC$298</c:f>
              <c:numCache>
                <c:formatCode>General</c:formatCode>
                <c:ptCount val="157"/>
                <c:pt idx="24">
                  <c:v>125</c:v>
                </c:pt>
              </c:numCache>
            </c:numRef>
          </c:val>
          <c:extLst>
            <c:ext xmlns:c16="http://schemas.microsoft.com/office/drawing/2014/chart" uri="{C3380CC4-5D6E-409C-BE32-E72D297353CC}">
              <c16:uniqueId val="{00000069-C188-4DBC-8E58-44F1DD805D63}"/>
            </c:ext>
          </c:extLst>
        </c:ser>
        <c:ser>
          <c:idx val="106"/>
          <c:order val="106"/>
          <c:tx>
            <c:strRef>
              <c:f>'Pivot Dog Breeds'!$DD$139:$DD$140</c:f>
              <c:strCache>
                <c:ptCount val="1"/>
                <c:pt idx="0">
                  <c:v>Maltese</c:v>
                </c:pt>
              </c:strCache>
            </c:strRef>
          </c:tx>
          <c:spPr>
            <a:solidFill>
              <a:schemeClr val="accent5">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Breeds'!$DD$141:$DD$298</c:f>
              <c:numCache>
                <c:formatCode>General</c:formatCode>
                <c:ptCount val="157"/>
                <c:pt idx="19">
                  <c:v>79</c:v>
                </c:pt>
              </c:numCache>
            </c:numRef>
          </c:val>
          <c:extLst>
            <c:ext xmlns:c16="http://schemas.microsoft.com/office/drawing/2014/chart" uri="{C3380CC4-5D6E-409C-BE32-E72D297353CC}">
              <c16:uniqueId val="{0000006A-C188-4DBC-8E58-44F1DD805D63}"/>
            </c:ext>
          </c:extLst>
        </c:ser>
        <c:ser>
          <c:idx val="107"/>
          <c:order val="107"/>
          <c:tx>
            <c:strRef>
              <c:f>'Pivot Dog Breeds'!$DE$139:$DE$140</c:f>
              <c:strCache>
                <c:ptCount val="1"/>
                <c:pt idx="0">
                  <c:v>Manchester Terrier</c:v>
                </c:pt>
              </c:strCache>
            </c:strRef>
          </c:tx>
          <c:spPr>
            <a:solidFill>
              <a:schemeClr val="accent6">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Breeds'!$DE$141:$DE$298</c:f>
              <c:numCache>
                <c:formatCode>General</c:formatCode>
                <c:ptCount val="157"/>
                <c:pt idx="7">
                  <c:v>16</c:v>
                </c:pt>
              </c:numCache>
            </c:numRef>
          </c:val>
          <c:extLst>
            <c:ext xmlns:c16="http://schemas.microsoft.com/office/drawing/2014/chart" uri="{C3380CC4-5D6E-409C-BE32-E72D297353CC}">
              <c16:uniqueId val="{0000006B-C188-4DBC-8E58-44F1DD805D63}"/>
            </c:ext>
          </c:extLst>
        </c:ser>
        <c:ser>
          <c:idx val="108"/>
          <c:order val="108"/>
          <c:tx>
            <c:strRef>
              <c:f>'Pivot Dog Breeds'!$DF$139:$DF$140</c:f>
              <c:strCache>
                <c:ptCount val="1"/>
                <c:pt idx="0">
                  <c:v>Maremma Sheepdog</c:v>
                </c:pt>
              </c:strCache>
            </c:strRef>
          </c:tx>
          <c:spPr>
            <a:solidFill>
              <a:schemeClr val="accent1"/>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Breeds'!$DF$141:$DF$298</c:f>
              <c:numCache>
                <c:formatCode>General</c:formatCode>
                <c:ptCount val="157"/>
                <c:pt idx="71">
                  <c:v>33</c:v>
                </c:pt>
              </c:numCache>
            </c:numRef>
          </c:val>
          <c:extLst>
            <c:ext xmlns:c16="http://schemas.microsoft.com/office/drawing/2014/chart" uri="{C3380CC4-5D6E-409C-BE32-E72D297353CC}">
              <c16:uniqueId val="{0000006C-C188-4DBC-8E58-44F1DD805D63}"/>
            </c:ext>
          </c:extLst>
        </c:ser>
        <c:ser>
          <c:idx val="109"/>
          <c:order val="109"/>
          <c:tx>
            <c:strRef>
              <c:f>'Pivot Dog Breeds'!$DG$139:$DG$140</c:f>
              <c:strCache>
                <c:ptCount val="1"/>
                <c:pt idx="0">
                  <c:v>McNab</c:v>
                </c:pt>
              </c:strCache>
            </c:strRef>
          </c:tx>
          <c:spPr>
            <a:solidFill>
              <a:schemeClr val="accent2"/>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Breeds'!$DG$141:$DG$298</c:f>
              <c:numCache>
                <c:formatCode>General</c:formatCode>
                <c:ptCount val="157"/>
                <c:pt idx="139">
                  <c:v>96</c:v>
                </c:pt>
              </c:numCache>
            </c:numRef>
          </c:val>
          <c:extLst>
            <c:ext xmlns:c16="http://schemas.microsoft.com/office/drawing/2014/chart" uri="{C3380CC4-5D6E-409C-BE32-E72D297353CC}">
              <c16:uniqueId val="{0000006D-C188-4DBC-8E58-44F1DD805D63}"/>
            </c:ext>
          </c:extLst>
        </c:ser>
        <c:ser>
          <c:idx val="110"/>
          <c:order val="110"/>
          <c:tx>
            <c:strRef>
              <c:f>'Pivot Dog Breeds'!$DH$139:$DH$140</c:f>
              <c:strCache>
                <c:ptCount val="1"/>
                <c:pt idx="0">
                  <c:v>Miniature Pinscher</c:v>
                </c:pt>
              </c:strCache>
            </c:strRef>
          </c:tx>
          <c:spPr>
            <a:solidFill>
              <a:schemeClr val="accent3"/>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Breeds'!$DH$141:$DH$298</c:f>
              <c:numCache>
                <c:formatCode>General</c:formatCode>
                <c:ptCount val="157"/>
                <c:pt idx="108">
                  <c:v>80</c:v>
                </c:pt>
              </c:numCache>
            </c:numRef>
          </c:val>
          <c:extLst>
            <c:ext xmlns:c16="http://schemas.microsoft.com/office/drawing/2014/chart" uri="{C3380CC4-5D6E-409C-BE32-E72D297353CC}">
              <c16:uniqueId val="{0000006E-C188-4DBC-8E58-44F1DD805D63}"/>
            </c:ext>
          </c:extLst>
        </c:ser>
        <c:ser>
          <c:idx val="111"/>
          <c:order val="111"/>
          <c:tx>
            <c:strRef>
              <c:f>'Pivot Dog Breeds'!$DI$139:$DI$140</c:f>
              <c:strCache>
                <c:ptCount val="1"/>
                <c:pt idx="0">
                  <c:v>Miniature Poodle</c:v>
                </c:pt>
              </c:strCache>
            </c:strRef>
          </c:tx>
          <c:spPr>
            <a:solidFill>
              <a:schemeClr val="accent4"/>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Breeds'!$DI$141:$DI$298</c:f>
              <c:numCache>
                <c:formatCode>General</c:formatCode>
                <c:ptCount val="157"/>
                <c:pt idx="9">
                  <c:v>345</c:v>
                </c:pt>
              </c:numCache>
            </c:numRef>
          </c:val>
          <c:extLst>
            <c:ext xmlns:c16="http://schemas.microsoft.com/office/drawing/2014/chart" uri="{C3380CC4-5D6E-409C-BE32-E72D297353CC}">
              <c16:uniqueId val="{0000006F-C188-4DBC-8E58-44F1DD805D63}"/>
            </c:ext>
          </c:extLst>
        </c:ser>
        <c:ser>
          <c:idx val="112"/>
          <c:order val="112"/>
          <c:tx>
            <c:strRef>
              <c:f>'Pivot Dog Breeds'!$DJ$139:$DJ$140</c:f>
              <c:strCache>
                <c:ptCount val="1"/>
                <c:pt idx="0">
                  <c:v>Miniature Schnauzer</c:v>
                </c:pt>
              </c:strCache>
            </c:strRef>
          </c:tx>
          <c:spPr>
            <a:solidFill>
              <a:schemeClr val="accent5"/>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Breeds'!$DJ$141:$DJ$298</c:f>
              <c:numCache>
                <c:formatCode>General</c:formatCode>
                <c:ptCount val="157"/>
                <c:pt idx="117">
                  <c:v>89</c:v>
                </c:pt>
              </c:numCache>
            </c:numRef>
          </c:val>
          <c:extLst>
            <c:ext xmlns:c16="http://schemas.microsoft.com/office/drawing/2014/chart" uri="{C3380CC4-5D6E-409C-BE32-E72D297353CC}">
              <c16:uniqueId val="{00000070-C188-4DBC-8E58-44F1DD805D63}"/>
            </c:ext>
          </c:extLst>
        </c:ser>
        <c:ser>
          <c:idx val="113"/>
          <c:order val="113"/>
          <c:tx>
            <c:strRef>
              <c:f>'Pivot Dog Breeds'!$DK$139:$DK$140</c:f>
              <c:strCache>
                <c:ptCount val="1"/>
                <c:pt idx="0">
                  <c:v>Mountain Cur</c:v>
                </c:pt>
              </c:strCache>
            </c:strRef>
          </c:tx>
          <c:spPr>
            <a:solidFill>
              <a:schemeClr val="accent6"/>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Breeds'!$DK$141:$DK$298</c:f>
              <c:numCache>
                <c:formatCode>General</c:formatCode>
                <c:ptCount val="157"/>
                <c:pt idx="150">
                  <c:v>134</c:v>
                </c:pt>
              </c:numCache>
            </c:numRef>
          </c:val>
          <c:extLst>
            <c:ext xmlns:c16="http://schemas.microsoft.com/office/drawing/2014/chart" uri="{C3380CC4-5D6E-409C-BE32-E72D297353CC}">
              <c16:uniqueId val="{00000071-C188-4DBC-8E58-44F1DD805D63}"/>
            </c:ext>
          </c:extLst>
        </c:ser>
        <c:ser>
          <c:idx val="114"/>
          <c:order val="114"/>
          <c:tx>
            <c:strRef>
              <c:f>'Pivot Dog Breeds'!$DL$139:$DL$140</c:f>
              <c:strCache>
                <c:ptCount val="1"/>
                <c:pt idx="0">
                  <c:v>Munsterlander</c:v>
                </c:pt>
              </c:strCache>
            </c:strRef>
          </c:tx>
          <c:spPr>
            <a:solidFill>
              <a:schemeClr val="accent1">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Breeds'!$DL$141:$DL$298</c:f>
              <c:numCache>
                <c:formatCode>General</c:formatCode>
                <c:ptCount val="157"/>
                <c:pt idx="151">
                  <c:v>325</c:v>
                </c:pt>
              </c:numCache>
            </c:numRef>
          </c:val>
          <c:extLst>
            <c:ext xmlns:c16="http://schemas.microsoft.com/office/drawing/2014/chart" uri="{C3380CC4-5D6E-409C-BE32-E72D297353CC}">
              <c16:uniqueId val="{00000072-C188-4DBC-8E58-44F1DD805D63}"/>
            </c:ext>
          </c:extLst>
        </c:ser>
        <c:ser>
          <c:idx val="115"/>
          <c:order val="115"/>
          <c:tx>
            <c:strRef>
              <c:f>'Pivot Dog Breeds'!$DM$139:$DM$140</c:f>
              <c:strCache>
                <c:ptCount val="1"/>
                <c:pt idx="0">
                  <c:v>Neapolitan Mastiff</c:v>
                </c:pt>
              </c:strCache>
            </c:strRef>
          </c:tx>
          <c:spPr>
            <a:solidFill>
              <a:schemeClr val="accent2">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Breeds'!$DM$141:$DM$298</c:f>
              <c:numCache>
                <c:formatCode>General</c:formatCode>
                <c:ptCount val="157"/>
                <c:pt idx="153">
                  <c:v>74</c:v>
                </c:pt>
              </c:numCache>
            </c:numRef>
          </c:val>
          <c:extLst>
            <c:ext xmlns:c16="http://schemas.microsoft.com/office/drawing/2014/chart" uri="{C3380CC4-5D6E-409C-BE32-E72D297353CC}">
              <c16:uniqueId val="{00000073-C188-4DBC-8E58-44F1DD805D63}"/>
            </c:ext>
          </c:extLst>
        </c:ser>
        <c:ser>
          <c:idx val="116"/>
          <c:order val="116"/>
          <c:tx>
            <c:strRef>
              <c:f>'Pivot Dog Breeds'!$DN$139:$DN$140</c:f>
              <c:strCache>
                <c:ptCount val="1"/>
                <c:pt idx="0">
                  <c:v>Newfoundland Dog</c:v>
                </c:pt>
              </c:strCache>
            </c:strRef>
          </c:tx>
          <c:spPr>
            <a:solidFill>
              <a:schemeClr val="accent3">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Breeds'!$DN$141:$DN$298</c:f>
              <c:numCache>
                <c:formatCode>General</c:formatCode>
                <c:ptCount val="157"/>
                <c:pt idx="105">
                  <c:v>22</c:v>
                </c:pt>
              </c:numCache>
            </c:numRef>
          </c:val>
          <c:extLst>
            <c:ext xmlns:c16="http://schemas.microsoft.com/office/drawing/2014/chart" uri="{C3380CC4-5D6E-409C-BE32-E72D297353CC}">
              <c16:uniqueId val="{00000074-C188-4DBC-8E58-44F1DD805D63}"/>
            </c:ext>
          </c:extLst>
        </c:ser>
        <c:ser>
          <c:idx val="117"/>
          <c:order val="117"/>
          <c:tx>
            <c:strRef>
              <c:f>'Pivot Dog Breeds'!$DO$139:$DO$140</c:f>
              <c:strCache>
                <c:ptCount val="1"/>
                <c:pt idx="0">
                  <c:v>Norfolk Terrier</c:v>
                </c:pt>
              </c:strCache>
            </c:strRef>
          </c:tx>
          <c:spPr>
            <a:solidFill>
              <a:schemeClr val="accent4">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Breeds'!$DO$141:$DO$298</c:f>
              <c:numCache>
                <c:formatCode>General</c:formatCode>
                <c:ptCount val="157"/>
                <c:pt idx="113">
                  <c:v>14</c:v>
                </c:pt>
              </c:numCache>
            </c:numRef>
          </c:val>
          <c:extLst>
            <c:ext xmlns:c16="http://schemas.microsoft.com/office/drawing/2014/chart" uri="{C3380CC4-5D6E-409C-BE32-E72D297353CC}">
              <c16:uniqueId val="{00000075-C188-4DBC-8E58-44F1DD805D63}"/>
            </c:ext>
          </c:extLst>
        </c:ser>
        <c:ser>
          <c:idx val="118"/>
          <c:order val="118"/>
          <c:tx>
            <c:strRef>
              <c:f>'Pivot Dog Breeds'!$DP$139:$DP$140</c:f>
              <c:strCache>
                <c:ptCount val="1"/>
                <c:pt idx="0">
                  <c:v>Norwegian Buhund</c:v>
                </c:pt>
              </c:strCache>
            </c:strRef>
          </c:tx>
          <c:spPr>
            <a:solidFill>
              <a:schemeClr val="accent5">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Breeds'!$DP$141:$DP$298</c:f>
              <c:numCache>
                <c:formatCode>General</c:formatCode>
                <c:ptCount val="157"/>
                <c:pt idx="41">
                  <c:v>12</c:v>
                </c:pt>
              </c:numCache>
            </c:numRef>
          </c:val>
          <c:extLst>
            <c:ext xmlns:c16="http://schemas.microsoft.com/office/drawing/2014/chart" uri="{C3380CC4-5D6E-409C-BE32-E72D297353CC}">
              <c16:uniqueId val="{00000076-C188-4DBC-8E58-44F1DD805D63}"/>
            </c:ext>
          </c:extLst>
        </c:ser>
        <c:ser>
          <c:idx val="119"/>
          <c:order val="119"/>
          <c:tx>
            <c:strRef>
              <c:f>'Pivot Dog Breeds'!$DQ$139:$DQ$140</c:f>
              <c:strCache>
                <c:ptCount val="1"/>
                <c:pt idx="0">
                  <c:v>Norwegian Elkhound</c:v>
                </c:pt>
              </c:strCache>
            </c:strRef>
          </c:tx>
          <c:spPr>
            <a:solidFill>
              <a:schemeClr val="accent6">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Breeds'!$DQ$141:$DQ$298</c:f>
              <c:numCache>
                <c:formatCode>General</c:formatCode>
                <c:ptCount val="157"/>
                <c:pt idx="51">
                  <c:v>110</c:v>
                </c:pt>
              </c:numCache>
            </c:numRef>
          </c:val>
          <c:extLst>
            <c:ext xmlns:c16="http://schemas.microsoft.com/office/drawing/2014/chart" uri="{C3380CC4-5D6E-409C-BE32-E72D297353CC}">
              <c16:uniqueId val="{00000077-C188-4DBC-8E58-44F1DD805D63}"/>
            </c:ext>
          </c:extLst>
        </c:ser>
        <c:ser>
          <c:idx val="120"/>
          <c:order val="120"/>
          <c:tx>
            <c:strRef>
              <c:f>'Pivot Dog Breeds'!$DR$139:$DR$140</c:f>
              <c:strCache>
                <c:ptCount val="1"/>
                <c:pt idx="0">
                  <c:v>Norwegian Lundehund</c:v>
                </c:pt>
              </c:strCache>
            </c:strRef>
          </c:tx>
          <c:spPr>
            <a:solidFill>
              <a:schemeClr val="accent1">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Breeds'!$DR$141:$DR$298</c:f>
              <c:numCache>
                <c:formatCode>General</c:formatCode>
                <c:ptCount val="157"/>
                <c:pt idx="79">
                  <c:v>153</c:v>
                </c:pt>
              </c:numCache>
            </c:numRef>
          </c:val>
          <c:extLst>
            <c:ext xmlns:c16="http://schemas.microsoft.com/office/drawing/2014/chart" uri="{C3380CC4-5D6E-409C-BE32-E72D297353CC}">
              <c16:uniqueId val="{00000078-C188-4DBC-8E58-44F1DD805D63}"/>
            </c:ext>
          </c:extLst>
        </c:ser>
        <c:ser>
          <c:idx val="121"/>
          <c:order val="121"/>
          <c:tx>
            <c:strRef>
              <c:f>'Pivot Dog Breeds'!$DS$139:$DS$140</c:f>
              <c:strCache>
                <c:ptCount val="1"/>
                <c:pt idx="0">
                  <c:v>Old English Sheepdog</c:v>
                </c:pt>
              </c:strCache>
            </c:strRef>
          </c:tx>
          <c:spPr>
            <a:solidFill>
              <a:schemeClr val="accent2">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Breeds'!$DS$141:$DS$298</c:f>
              <c:numCache>
                <c:formatCode>General</c:formatCode>
                <c:ptCount val="157"/>
                <c:pt idx="29">
                  <c:v>53</c:v>
                </c:pt>
              </c:numCache>
            </c:numRef>
          </c:val>
          <c:extLst>
            <c:ext xmlns:c16="http://schemas.microsoft.com/office/drawing/2014/chart" uri="{C3380CC4-5D6E-409C-BE32-E72D297353CC}">
              <c16:uniqueId val="{00000079-C188-4DBC-8E58-44F1DD805D63}"/>
            </c:ext>
          </c:extLst>
        </c:ser>
        <c:ser>
          <c:idx val="122"/>
          <c:order val="122"/>
          <c:tx>
            <c:strRef>
              <c:f>'Pivot Dog Breeds'!$DT$139:$DT$140</c:f>
              <c:strCache>
                <c:ptCount val="1"/>
                <c:pt idx="0">
                  <c:v>Otterhound</c:v>
                </c:pt>
              </c:strCache>
            </c:strRef>
          </c:tx>
          <c:spPr>
            <a:solidFill>
              <a:schemeClr val="accent3">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Breeds'!$DT$141:$DT$298</c:f>
              <c:numCache>
                <c:formatCode>General</c:formatCode>
                <c:ptCount val="157"/>
                <c:pt idx="92">
                  <c:v>49</c:v>
                </c:pt>
              </c:numCache>
            </c:numRef>
          </c:val>
          <c:extLst>
            <c:ext xmlns:c16="http://schemas.microsoft.com/office/drawing/2014/chart" uri="{C3380CC4-5D6E-409C-BE32-E72D297353CC}">
              <c16:uniqueId val="{0000007A-C188-4DBC-8E58-44F1DD805D63}"/>
            </c:ext>
          </c:extLst>
        </c:ser>
        <c:ser>
          <c:idx val="123"/>
          <c:order val="123"/>
          <c:tx>
            <c:strRef>
              <c:f>'Pivot Dog Breeds'!$DU$139:$DU$140</c:f>
              <c:strCache>
                <c:ptCount val="1"/>
                <c:pt idx="0">
                  <c:v>Papillon</c:v>
                </c:pt>
              </c:strCache>
            </c:strRef>
          </c:tx>
          <c:spPr>
            <a:solidFill>
              <a:schemeClr val="accent4">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Breeds'!$DU$141:$DU$298</c:f>
              <c:numCache>
                <c:formatCode>General</c:formatCode>
                <c:ptCount val="157"/>
                <c:pt idx="77">
                  <c:v>22</c:v>
                </c:pt>
              </c:numCache>
            </c:numRef>
          </c:val>
          <c:extLst>
            <c:ext xmlns:c16="http://schemas.microsoft.com/office/drawing/2014/chart" uri="{C3380CC4-5D6E-409C-BE32-E72D297353CC}">
              <c16:uniqueId val="{0000007B-C188-4DBC-8E58-44F1DD805D63}"/>
            </c:ext>
          </c:extLst>
        </c:ser>
        <c:ser>
          <c:idx val="124"/>
          <c:order val="124"/>
          <c:tx>
            <c:strRef>
              <c:f>'Pivot Dog Breeds'!$DV$139:$DV$140</c:f>
              <c:strCache>
                <c:ptCount val="1"/>
                <c:pt idx="0">
                  <c:v>Patterdale Terrier (Fell Terrier)</c:v>
                </c:pt>
              </c:strCache>
            </c:strRef>
          </c:tx>
          <c:spPr>
            <a:solidFill>
              <a:schemeClr val="accent5">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Breeds'!$DV$141:$DV$298</c:f>
              <c:numCache>
                <c:formatCode>General</c:formatCode>
                <c:ptCount val="157"/>
                <c:pt idx="95">
                  <c:v>27</c:v>
                </c:pt>
              </c:numCache>
            </c:numRef>
          </c:val>
          <c:extLst>
            <c:ext xmlns:c16="http://schemas.microsoft.com/office/drawing/2014/chart" uri="{C3380CC4-5D6E-409C-BE32-E72D297353CC}">
              <c16:uniqueId val="{0000007C-C188-4DBC-8E58-44F1DD805D63}"/>
            </c:ext>
          </c:extLst>
        </c:ser>
        <c:ser>
          <c:idx val="125"/>
          <c:order val="125"/>
          <c:tx>
            <c:strRef>
              <c:f>'Pivot Dog Breeds'!$DW$139:$DW$140</c:f>
              <c:strCache>
                <c:ptCount val="1"/>
                <c:pt idx="0">
                  <c:v>Petit Basset Griffon Vendeen</c:v>
                </c:pt>
              </c:strCache>
            </c:strRef>
          </c:tx>
          <c:spPr>
            <a:solidFill>
              <a:schemeClr val="accent6">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Breeds'!$DW$141:$DW$298</c:f>
              <c:numCache>
                <c:formatCode>General</c:formatCode>
                <c:ptCount val="157"/>
                <c:pt idx="22">
                  <c:v>21</c:v>
                </c:pt>
              </c:numCache>
            </c:numRef>
          </c:val>
          <c:extLst>
            <c:ext xmlns:c16="http://schemas.microsoft.com/office/drawing/2014/chart" uri="{C3380CC4-5D6E-409C-BE32-E72D297353CC}">
              <c16:uniqueId val="{0000007D-C188-4DBC-8E58-44F1DD805D63}"/>
            </c:ext>
          </c:extLst>
        </c:ser>
        <c:ser>
          <c:idx val="126"/>
          <c:order val="126"/>
          <c:tx>
            <c:strRef>
              <c:f>'Pivot Dog Breeds'!$DX$139:$DX$140</c:f>
              <c:strCache>
                <c:ptCount val="1"/>
                <c:pt idx="0">
                  <c:v>Plott Hound</c:v>
                </c:pt>
              </c:strCache>
            </c:strRef>
          </c:tx>
          <c:spPr>
            <a:solidFill>
              <a:schemeClr val="accent1">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Breeds'!$DX$141:$DX$298</c:f>
              <c:numCache>
                <c:formatCode>General</c:formatCode>
                <c:ptCount val="157"/>
                <c:pt idx="49">
                  <c:v>76</c:v>
                </c:pt>
              </c:numCache>
            </c:numRef>
          </c:val>
          <c:extLst>
            <c:ext xmlns:c16="http://schemas.microsoft.com/office/drawing/2014/chart" uri="{C3380CC4-5D6E-409C-BE32-E72D297353CC}">
              <c16:uniqueId val="{0000007E-C188-4DBC-8E58-44F1DD805D63}"/>
            </c:ext>
          </c:extLst>
        </c:ser>
        <c:ser>
          <c:idx val="127"/>
          <c:order val="127"/>
          <c:tx>
            <c:strRef>
              <c:f>'Pivot Dog Breeds'!$DY$139:$DY$140</c:f>
              <c:strCache>
                <c:ptCount val="1"/>
                <c:pt idx="0">
                  <c:v>Podengo Portugueso</c:v>
                </c:pt>
              </c:strCache>
            </c:strRef>
          </c:tx>
          <c:spPr>
            <a:solidFill>
              <a:schemeClr val="accent2">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Breeds'!$DY$141:$DY$298</c:f>
              <c:numCache>
                <c:formatCode>General</c:formatCode>
                <c:ptCount val="157"/>
                <c:pt idx="17">
                  <c:v>371</c:v>
                </c:pt>
              </c:numCache>
            </c:numRef>
          </c:val>
          <c:extLst>
            <c:ext xmlns:c16="http://schemas.microsoft.com/office/drawing/2014/chart" uri="{C3380CC4-5D6E-409C-BE32-E72D297353CC}">
              <c16:uniqueId val="{0000007F-C188-4DBC-8E58-44F1DD805D63}"/>
            </c:ext>
          </c:extLst>
        </c:ser>
        <c:ser>
          <c:idx val="128"/>
          <c:order val="128"/>
          <c:tx>
            <c:strRef>
              <c:f>'Pivot Dog Breeds'!$DZ$139:$DZ$140</c:f>
              <c:strCache>
                <c:ptCount val="1"/>
                <c:pt idx="0">
                  <c:v>Polish Lowland Sheepdog</c:v>
                </c:pt>
              </c:strCache>
            </c:strRef>
          </c:tx>
          <c:spPr>
            <a:solidFill>
              <a:schemeClr val="accent3">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Breeds'!$DZ$141:$DZ$298</c:f>
              <c:numCache>
                <c:formatCode>General</c:formatCode>
                <c:ptCount val="157"/>
                <c:pt idx="44">
                  <c:v>79</c:v>
                </c:pt>
              </c:numCache>
            </c:numRef>
          </c:val>
          <c:extLst>
            <c:ext xmlns:c16="http://schemas.microsoft.com/office/drawing/2014/chart" uri="{C3380CC4-5D6E-409C-BE32-E72D297353CC}">
              <c16:uniqueId val="{00000080-C188-4DBC-8E58-44F1DD805D63}"/>
            </c:ext>
          </c:extLst>
        </c:ser>
        <c:ser>
          <c:idx val="129"/>
          <c:order val="129"/>
          <c:tx>
            <c:strRef>
              <c:f>'Pivot Dog Breeds'!$EA$139:$EA$140</c:f>
              <c:strCache>
                <c:ptCount val="1"/>
                <c:pt idx="0">
                  <c:v>Pomeranian</c:v>
                </c:pt>
              </c:strCache>
            </c:strRef>
          </c:tx>
          <c:spPr>
            <a:solidFill>
              <a:schemeClr val="accent4">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Breeds'!$EA$141:$EA$298</c:f>
              <c:numCache>
                <c:formatCode>General</c:formatCode>
                <c:ptCount val="157"/>
                <c:pt idx="23">
                  <c:v>10</c:v>
                </c:pt>
              </c:numCache>
            </c:numRef>
          </c:val>
          <c:extLst>
            <c:ext xmlns:c16="http://schemas.microsoft.com/office/drawing/2014/chart" uri="{C3380CC4-5D6E-409C-BE32-E72D297353CC}">
              <c16:uniqueId val="{00000081-C188-4DBC-8E58-44F1DD805D63}"/>
            </c:ext>
          </c:extLst>
        </c:ser>
        <c:ser>
          <c:idx val="130"/>
          <c:order val="130"/>
          <c:tx>
            <c:strRef>
              <c:f>'Pivot Dog Breeds'!$EB$139:$EB$140</c:f>
              <c:strCache>
                <c:ptCount val="1"/>
                <c:pt idx="0">
                  <c:v>Poodle</c:v>
                </c:pt>
              </c:strCache>
            </c:strRef>
          </c:tx>
          <c:spPr>
            <a:solidFill>
              <a:schemeClr val="accent5">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Breeds'!$EB$141:$EB$298</c:f>
              <c:numCache>
                <c:formatCode>General</c:formatCode>
                <c:ptCount val="157"/>
                <c:pt idx="9">
                  <c:v>12</c:v>
                </c:pt>
              </c:numCache>
            </c:numRef>
          </c:val>
          <c:extLst>
            <c:ext xmlns:c16="http://schemas.microsoft.com/office/drawing/2014/chart" uri="{C3380CC4-5D6E-409C-BE32-E72D297353CC}">
              <c16:uniqueId val="{00000082-C188-4DBC-8E58-44F1DD805D63}"/>
            </c:ext>
          </c:extLst>
        </c:ser>
        <c:ser>
          <c:idx val="131"/>
          <c:order val="131"/>
          <c:tx>
            <c:strRef>
              <c:f>'Pivot Dog Breeds'!$EC$139:$EC$140</c:f>
              <c:strCache>
                <c:ptCount val="1"/>
                <c:pt idx="0">
                  <c:v>Portuguese Water Dog</c:v>
                </c:pt>
              </c:strCache>
            </c:strRef>
          </c:tx>
          <c:spPr>
            <a:solidFill>
              <a:schemeClr val="accent6">
                <a:lumMod val="8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Breeds'!$EC$141:$EC$298</c:f>
              <c:numCache>
                <c:formatCode>General</c:formatCode>
                <c:ptCount val="157"/>
                <c:pt idx="101">
                  <c:v>526</c:v>
                </c:pt>
              </c:numCache>
            </c:numRef>
          </c:val>
          <c:extLst>
            <c:ext xmlns:c16="http://schemas.microsoft.com/office/drawing/2014/chart" uri="{C3380CC4-5D6E-409C-BE32-E72D297353CC}">
              <c16:uniqueId val="{00000083-C188-4DBC-8E58-44F1DD805D63}"/>
            </c:ext>
          </c:extLst>
        </c:ser>
        <c:ser>
          <c:idx val="132"/>
          <c:order val="132"/>
          <c:tx>
            <c:strRef>
              <c:f>'Pivot Dog Breeds'!$ED$139:$ED$140</c:f>
              <c:strCache>
                <c:ptCount val="1"/>
                <c:pt idx="0">
                  <c:v>Presa Canario</c:v>
                </c:pt>
              </c:strCache>
            </c:strRef>
          </c:tx>
          <c:spPr>
            <a:solidFill>
              <a:schemeClr val="accent1">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Breeds'!$ED$141:$ED$298</c:f>
              <c:numCache>
                <c:formatCode>General</c:formatCode>
                <c:ptCount val="157"/>
                <c:pt idx="104">
                  <c:v>72</c:v>
                </c:pt>
              </c:numCache>
            </c:numRef>
          </c:val>
          <c:extLst>
            <c:ext xmlns:c16="http://schemas.microsoft.com/office/drawing/2014/chart" uri="{C3380CC4-5D6E-409C-BE32-E72D297353CC}">
              <c16:uniqueId val="{00000084-C188-4DBC-8E58-44F1DD805D63}"/>
            </c:ext>
          </c:extLst>
        </c:ser>
        <c:ser>
          <c:idx val="133"/>
          <c:order val="133"/>
          <c:tx>
            <c:strRef>
              <c:f>'Pivot Dog Breeds'!$EE$139:$EE$140</c:f>
              <c:strCache>
                <c:ptCount val="1"/>
                <c:pt idx="0">
                  <c:v>Puli</c:v>
                </c:pt>
              </c:strCache>
            </c:strRef>
          </c:tx>
          <c:spPr>
            <a:solidFill>
              <a:schemeClr val="accent2">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Breeds'!$EE$141:$EE$298</c:f>
              <c:numCache>
                <c:formatCode>General</c:formatCode>
                <c:ptCount val="157"/>
                <c:pt idx="43">
                  <c:v>96</c:v>
                </c:pt>
              </c:numCache>
            </c:numRef>
          </c:val>
          <c:extLst>
            <c:ext xmlns:c16="http://schemas.microsoft.com/office/drawing/2014/chart" uri="{C3380CC4-5D6E-409C-BE32-E72D297353CC}">
              <c16:uniqueId val="{00000085-C188-4DBC-8E58-44F1DD805D63}"/>
            </c:ext>
          </c:extLst>
        </c:ser>
        <c:ser>
          <c:idx val="134"/>
          <c:order val="134"/>
          <c:tx>
            <c:strRef>
              <c:f>'Pivot Dog Breeds'!$EF$139:$EF$140</c:f>
              <c:strCache>
                <c:ptCount val="1"/>
                <c:pt idx="0">
                  <c:v>Pumi</c:v>
                </c:pt>
              </c:strCache>
            </c:strRef>
          </c:tx>
          <c:spPr>
            <a:solidFill>
              <a:schemeClr val="accent3">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Breeds'!$EF$141:$EF$298</c:f>
              <c:numCache>
                <c:formatCode>General</c:formatCode>
                <c:ptCount val="157"/>
                <c:pt idx="26">
                  <c:v>65</c:v>
                </c:pt>
              </c:numCache>
            </c:numRef>
          </c:val>
          <c:extLst>
            <c:ext xmlns:c16="http://schemas.microsoft.com/office/drawing/2014/chart" uri="{C3380CC4-5D6E-409C-BE32-E72D297353CC}">
              <c16:uniqueId val="{00000086-C188-4DBC-8E58-44F1DD805D63}"/>
            </c:ext>
          </c:extLst>
        </c:ser>
        <c:ser>
          <c:idx val="135"/>
          <c:order val="135"/>
          <c:tx>
            <c:strRef>
              <c:f>'Pivot Dog Breeds'!$EG$139:$EG$140</c:f>
              <c:strCache>
                <c:ptCount val="1"/>
                <c:pt idx="0">
                  <c:v>Rat Terrier</c:v>
                </c:pt>
              </c:strCache>
            </c:strRef>
          </c:tx>
          <c:spPr>
            <a:solidFill>
              <a:schemeClr val="accent4">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Breeds'!$EG$141:$EG$298</c:f>
              <c:numCache>
                <c:formatCode>General</c:formatCode>
                <c:ptCount val="157"/>
                <c:pt idx="34">
                  <c:v>14</c:v>
                </c:pt>
              </c:numCache>
            </c:numRef>
          </c:val>
          <c:extLst>
            <c:ext xmlns:c16="http://schemas.microsoft.com/office/drawing/2014/chart" uri="{C3380CC4-5D6E-409C-BE32-E72D297353CC}">
              <c16:uniqueId val="{00000087-C188-4DBC-8E58-44F1DD805D63}"/>
            </c:ext>
          </c:extLst>
        </c:ser>
        <c:ser>
          <c:idx val="136"/>
          <c:order val="136"/>
          <c:tx>
            <c:strRef>
              <c:f>'Pivot Dog Breeds'!$EH$139:$EH$140</c:f>
              <c:strCache>
                <c:ptCount val="1"/>
                <c:pt idx="0">
                  <c:v>Retriever</c:v>
                </c:pt>
              </c:strCache>
            </c:strRef>
          </c:tx>
          <c:spPr>
            <a:solidFill>
              <a:schemeClr val="accent5">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Breeds'!$EH$141:$EH$298</c:f>
              <c:numCache>
                <c:formatCode>General</c:formatCode>
                <c:ptCount val="157"/>
                <c:pt idx="115">
                  <c:v>119</c:v>
                </c:pt>
              </c:numCache>
            </c:numRef>
          </c:val>
          <c:extLst>
            <c:ext xmlns:c16="http://schemas.microsoft.com/office/drawing/2014/chart" uri="{C3380CC4-5D6E-409C-BE32-E72D297353CC}">
              <c16:uniqueId val="{00000088-C188-4DBC-8E58-44F1DD805D63}"/>
            </c:ext>
          </c:extLst>
        </c:ser>
        <c:ser>
          <c:idx val="137"/>
          <c:order val="137"/>
          <c:tx>
            <c:strRef>
              <c:f>'Pivot Dog Breeds'!$EI$139:$EI$140</c:f>
              <c:strCache>
                <c:ptCount val="1"/>
                <c:pt idx="0">
                  <c:v>Rhodesian Ridgeback</c:v>
                </c:pt>
              </c:strCache>
            </c:strRef>
          </c:tx>
          <c:spPr>
            <a:solidFill>
              <a:schemeClr val="accent6">
                <a:lumMod val="60000"/>
                <a:lumOff val="4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Breeds'!$EI$141:$EI$298</c:f>
              <c:numCache>
                <c:formatCode>General</c:formatCode>
                <c:ptCount val="157"/>
                <c:pt idx="120">
                  <c:v>230</c:v>
                </c:pt>
              </c:numCache>
            </c:numRef>
          </c:val>
          <c:extLst>
            <c:ext xmlns:c16="http://schemas.microsoft.com/office/drawing/2014/chart" uri="{C3380CC4-5D6E-409C-BE32-E72D297353CC}">
              <c16:uniqueId val="{00000089-C188-4DBC-8E58-44F1DD805D63}"/>
            </c:ext>
          </c:extLst>
        </c:ser>
        <c:ser>
          <c:idx val="138"/>
          <c:order val="138"/>
          <c:tx>
            <c:strRef>
              <c:f>'Pivot Dog Breeds'!$EJ$139:$EJ$140</c:f>
              <c:strCache>
                <c:ptCount val="1"/>
                <c:pt idx="0">
                  <c:v>Rottweiler</c:v>
                </c:pt>
              </c:strCache>
            </c:strRef>
          </c:tx>
          <c:spPr>
            <a:solidFill>
              <a:schemeClr val="accent1">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Breeds'!$EJ$141:$EJ$298</c:f>
              <c:numCache>
                <c:formatCode>General</c:formatCode>
                <c:ptCount val="157"/>
                <c:pt idx="70">
                  <c:v>121</c:v>
                </c:pt>
              </c:numCache>
            </c:numRef>
          </c:val>
          <c:extLst>
            <c:ext xmlns:c16="http://schemas.microsoft.com/office/drawing/2014/chart" uri="{C3380CC4-5D6E-409C-BE32-E72D297353CC}">
              <c16:uniqueId val="{0000008A-C188-4DBC-8E58-44F1DD805D63}"/>
            </c:ext>
          </c:extLst>
        </c:ser>
        <c:ser>
          <c:idx val="139"/>
          <c:order val="139"/>
          <c:tx>
            <c:strRef>
              <c:f>'Pivot Dog Breeds'!$EK$139:$EK$140</c:f>
              <c:strCache>
                <c:ptCount val="1"/>
                <c:pt idx="0">
                  <c:v>Saint Bernard</c:v>
                </c:pt>
              </c:strCache>
            </c:strRef>
          </c:tx>
          <c:spPr>
            <a:solidFill>
              <a:schemeClr val="accent2">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Breeds'!$EK$141:$EK$298</c:f>
              <c:numCache>
                <c:formatCode>General</c:formatCode>
                <c:ptCount val="157"/>
                <c:pt idx="137">
                  <c:v>147</c:v>
                </c:pt>
              </c:numCache>
            </c:numRef>
          </c:val>
          <c:extLst>
            <c:ext xmlns:c16="http://schemas.microsoft.com/office/drawing/2014/chart" uri="{C3380CC4-5D6E-409C-BE32-E72D297353CC}">
              <c16:uniqueId val="{0000008B-C188-4DBC-8E58-44F1DD805D63}"/>
            </c:ext>
          </c:extLst>
        </c:ser>
        <c:ser>
          <c:idx val="140"/>
          <c:order val="140"/>
          <c:tx>
            <c:strRef>
              <c:f>'Pivot Dog Breeds'!$EL$139:$EL$140</c:f>
              <c:strCache>
                <c:ptCount val="1"/>
                <c:pt idx="0">
                  <c:v>Saluki</c:v>
                </c:pt>
              </c:strCache>
            </c:strRef>
          </c:tx>
          <c:spPr>
            <a:solidFill>
              <a:schemeClr val="accent3">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Breeds'!$EL$141:$EL$298</c:f>
              <c:numCache>
                <c:formatCode>General</c:formatCode>
                <c:ptCount val="157"/>
                <c:pt idx="90">
                  <c:v>245</c:v>
                </c:pt>
              </c:numCache>
            </c:numRef>
          </c:val>
          <c:extLst>
            <c:ext xmlns:c16="http://schemas.microsoft.com/office/drawing/2014/chart" uri="{C3380CC4-5D6E-409C-BE32-E72D297353CC}">
              <c16:uniqueId val="{0000008C-C188-4DBC-8E58-44F1DD805D63}"/>
            </c:ext>
          </c:extLst>
        </c:ser>
        <c:ser>
          <c:idx val="141"/>
          <c:order val="141"/>
          <c:tx>
            <c:strRef>
              <c:f>'Pivot Dog Breeds'!$EM$139:$EM$140</c:f>
              <c:strCache>
                <c:ptCount val="1"/>
                <c:pt idx="0">
                  <c:v>Samoyed</c:v>
                </c:pt>
              </c:strCache>
            </c:strRef>
          </c:tx>
          <c:spPr>
            <a:solidFill>
              <a:schemeClr val="accent4">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Breeds'!$EM$141:$EM$298</c:f>
              <c:numCache>
                <c:formatCode>General</c:formatCode>
                <c:ptCount val="157"/>
                <c:pt idx="86">
                  <c:v>128</c:v>
                </c:pt>
              </c:numCache>
            </c:numRef>
          </c:val>
          <c:extLst>
            <c:ext xmlns:c16="http://schemas.microsoft.com/office/drawing/2014/chart" uri="{C3380CC4-5D6E-409C-BE32-E72D297353CC}">
              <c16:uniqueId val="{0000008D-C188-4DBC-8E58-44F1DD805D63}"/>
            </c:ext>
          </c:extLst>
        </c:ser>
        <c:ser>
          <c:idx val="142"/>
          <c:order val="142"/>
          <c:tx>
            <c:strRef>
              <c:f>'Pivot Dog Breeds'!$EN$139:$EN$140</c:f>
              <c:strCache>
                <c:ptCount val="1"/>
                <c:pt idx="0">
                  <c:v>Sarplaninac</c:v>
                </c:pt>
              </c:strCache>
            </c:strRef>
          </c:tx>
          <c:spPr>
            <a:solidFill>
              <a:schemeClr val="accent5">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Breeds'!$EN$141:$EN$298</c:f>
              <c:numCache>
                <c:formatCode>General</c:formatCode>
                <c:ptCount val="157"/>
                <c:pt idx="143">
                  <c:v>27</c:v>
                </c:pt>
              </c:numCache>
            </c:numRef>
          </c:val>
          <c:extLst>
            <c:ext xmlns:c16="http://schemas.microsoft.com/office/drawing/2014/chart" uri="{C3380CC4-5D6E-409C-BE32-E72D297353CC}">
              <c16:uniqueId val="{0000008E-C188-4DBC-8E58-44F1DD805D63}"/>
            </c:ext>
          </c:extLst>
        </c:ser>
        <c:ser>
          <c:idx val="143"/>
          <c:order val="143"/>
          <c:tx>
            <c:strRef>
              <c:f>'Pivot Dog Breeds'!$EO$139:$EO$140</c:f>
              <c:strCache>
                <c:ptCount val="1"/>
                <c:pt idx="0">
                  <c:v>Schipperke</c:v>
                </c:pt>
              </c:strCache>
            </c:strRef>
          </c:tx>
          <c:spPr>
            <a:solidFill>
              <a:schemeClr val="accent6">
                <a:lumMod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Breeds'!$EO$141:$EO$298</c:f>
              <c:numCache>
                <c:formatCode>General</c:formatCode>
                <c:ptCount val="157"/>
                <c:pt idx="40">
                  <c:v>56</c:v>
                </c:pt>
              </c:numCache>
            </c:numRef>
          </c:val>
          <c:extLst>
            <c:ext xmlns:c16="http://schemas.microsoft.com/office/drawing/2014/chart" uri="{C3380CC4-5D6E-409C-BE32-E72D297353CC}">
              <c16:uniqueId val="{0000008F-C188-4DBC-8E58-44F1DD805D63}"/>
            </c:ext>
          </c:extLst>
        </c:ser>
        <c:ser>
          <c:idx val="144"/>
          <c:order val="144"/>
          <c:tx>
            <c:strRef>
              <c:f>'Pivot Dog Breeds'!$EP$139:$EP$140</c:f>
              <c:strCache>
                <c:ptCount val="1"/>
                <c:pt idx="0">
                  <c:v>Schnauzer</c:v>
                </c:pt>
              </c:strCache>
            </c:strRef>
          </c:tx>
          <c:spPr>
            <a:solidFill>
              <a:schemeClr val="accent1">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Breeds'!$EP$141:$EP$298</c:f>
              <c:numCache>
                <c:formatCode>General</c:formatCode>
                <c:ptCount val="157"/>
                <c:pt idx="117">
                  <c:v>95</c:v>
                </c:pt>
              </c:numCache>
            </c:numRef>
          </c:val>
          <c:extLst>
            <c:ext xmlns:c16="http://schemas.microsoft.com/office/drawing/2014/chart" uri="{C3380CC4-5D6E-409C-BE32-E72D297353CC}">
              <c16:uniqueId val="{00000090-C188-4DBC-8E58-44F1DD805D63}"/>
            </c:ext>
          </c:extLst>
        </c:ser>
        <c:ser>
          <c:idx val="145"/>
          <c:order val="145"/>
          <c:tx>
            <c:strRef>
              <c:f>'Pivot Dog Breeds'!$EQ$139:$EQ$140</c:f>
              <c:strCache>
                <c:ptCount val="1"/>
                <c:pt idx="0">
                  <c:v>Scottish Deerhound</c:v>
                </c:pt>
              </c:strCache>
            </c:strRef>
          </c:tx>
          <c:spPr>
            <a:solidFill>
              <a:schemeClr val="accent2">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Breeds'!$EQ$141:$EQ$298</c:f>
              <c:numCache>
                <c:formatCode>General</c:formatCode>
                <c:ptCount val="157"/>
                <c:pt idx="118">
                  <c:v>72</c:v>
                </c:pt>
              </c:numCache>
            </c:numRef>
          </c:val>
          <c:extLst>
            <c:ext xmlns:c16="http://schemas.microsoft.com/office/drawing/2014/chart" uri="{C3380CC4-5D6E-409C-BE32-E72D297353CC}">
              <c16:uniqueId val="{00000091-C188-4DBC-8E58-44F1DD805D63}"/>
            </c:ext>
          </c:extLst>
        </c:ser>
        <c:ser>
          <c:idx val="146"/>
          <c:order val="146"/>
          <c:tx>
            <c:strRef>
              <c:f>'Pivot Dog Breeds'!$ER$139:$ER$140</c:f>
              <c:strCache>
                <c:ptCount val="1"/>
                <c:pt idx="0">
                  <c:v>Scottish Terrier Scottie</c:v>
                </c:pt>
              </c:strCache>
            </c:strRef>
          </c:tx>
          <c:spPr>
            <a:solidFill>
              <a:schemeClr val="accent3">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Breeds'!$ER$141:$ER$298</c:f>
              <c:numCache>
                <c:formatCode>General</c:formatCode>
                <c:ptCount val="157"/>
                <c:pt idx="144">
                  <c:v>26</c:v>
                </c:pt>
              </c:numCache>
            </c:numRef>
          </c:val>
          <c:extLst>
            <c:ext xmlns:c16="http://schemas.microsoft.com/office/drawing/2014/chart" uri="{C3380CC4-5D6E-409C-BE32-E72D297353CC}">
              <c16:uniqueId val="{00000092-C188-4DBC-8E58-44F1DD805D63}"/>
            </c:ext>
          </c:extLst>
        </c:ser>
        <c:ser>
          <c:idx val="147"/>
          <c:order val="147"/>
          <c:tx>
            <c:strRef>
              <c:f>'Pivot Dog Breeds'!$ES$139:$ES$140</c:f>
              <c:strCache>
                <c:ptCount val="1"/>
                <c:pt idx="0">
                  <c:v>Sealyham Terrier</c:v>
                </c:pt>
              </c:strCache>
            </c:strRef>
          </c:tx>
          <c:spPr>
            <a:solidFill>
              <a:schemeClr val="accent4">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Breeds'!$ES$141:$ES$298</c:f>
              <c:numCache>
                <c:formatCode>General</c:formatCode>
                <c:ptCount val="157"/>
                <c:pt idx="55">
                  <c:v>38</c:v>
                </c:pt>
              </c:numCache>
            </c:numRef>
          </c:val>
          <c:extLst>
            <c:ext xmlns:c16="http://schemas.microsoft.com/office/drawing/2014/chart" uri="{C3380CC4-5D6E-409C-BE32-E72D297353CC}">
              <c16:uniqueId val="{00000093-C188-4DBC-8E58-44F1DD805D63}"/>
            </c:ext>
          </c:extLst>
        </c:ser>
        <c:ser>
          <c:idx val="148"/>
          <c:order val="148"/>
          <c:tx>
            <c:strRef>
              <c:f>'Pivot Dog Breeds'!$ET$139:$ET$140</c:f>
              <c:strCache>
                <c:ptCount val="1"/>
                <c:pt idx="0">
                  <c:v>Setter</c:v>
                </c:pt>
              </c:strCache>
            </c:strRef>
          </c:tx>
          <c:spPr>
            <a:solidFill>
              <a:schemeClr val="accent5">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Breeds'!$ET$141:$ET$298</c:f>
              <c:numCache>
                <c:formatCode>General</c:formatCode>
                <c:ptCount val="157"/>
                <c:pt idx="154">
                  <c:v>77</c:v>
                </c:pt>
              </c:numCache>
            </c:numRef>
          </c:val>
          <c:extLst>
            <c:ext xmlns:c16="http://schemas.microsoft.com/office/drawing/2014/chart" uri="{C3380CC4-5D6E-409C-BE32-E72D297353CC}">
              <c16:uniqueId val="{00000094-C188-4DBC-8E58-44F1DD805D63}"/>
            </c:ext>
          </c:extLst>
        </c:ser>
        <c:ser>
          <c:idx val="149"/>
          <c:order val="149"/>
          <c:tx>
            <c:strRef>
              <c:f>'Pivot Dog Breeds'!$EU$139:$EU$140</c:f>
              <c:strCache>
                <c:ptCount val="1"/>
                <c:pt idx="0">
                  <c:v>Sheep Dog</c:v>
                </c:pt>
              </c:strCache>
            </c:strRef>
          </c:tx>
          <c:spPr>
            <a:solidFill>
              <a:schemeClr val="accent6">
                <a:lumMod val="70000"/>
                <a:lumOff val="3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Breeds'!$EU$141:$EU$298</c:f>
              <c:numCache>
                <c:formatCode>General</c:formatCode>
                <c:ptCount val="157"/>
                <c:pt idx="29">
                  <c:v>101</c:v>
                </c:pt>
              </c:numCache>
            </c:numRef>
          </c:val>
          <c:extLst>
            <c:ext xmlns:c16="http://schemas.microsoft.com/office/drawing/2014/chart" uri="{C3380CC4-5D6E-409C-BE32-E72D297353CC}">
              <c16:uniqueId val="{00000095-C188-4DBC-8E58-44F1DD805D63}"/>
            </c:ext>
          </c:extLst>
        </c:ser>
        <c:ser>
          <c:idx val="150"/>
          <c:order val="150"/>
          <c:tx>
            <c:strRef>
              <c:f>'Pivot Dog Breeds'!$EV$139:$EV$140</c:f>
              <c:strCache>
                <c:ptCount val="1"/>
                <c:pt idx="0">
                  <c:v>Shepherd</c:v>
                </c:pt>
              </c:strCache>
            </c:strRef>
          </c:tx>
          <c:spPr>
            <a:solidFill>
              <a:schemeClr val="accent1">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Breeds'!$EV$141:$EV$298</c:f>
              <c:numCache>
                <c:formatCode>General</c:formatCode>
                <c:ptCount val="157"/>
                <c:pt idx="63">
                  <c:v>555</c:v>
                </c:pt>
              </c:numCache>
            </c:numRef>
          </c:val>
          <c:extLst>
            <c:ext xmlns:c16="http://schemas.microsoft.com/office/drawing/2014/chart" uri="{C3380CC4-5D6E-409C-BE32-E72D297353CC}">
              <c16:uniqueId val="{00000096-C188-4DBC-8E58-44F1DD805D63}"/>
            </c:ext>
          </c:extLst>
        </c:ser>
        <c:ser>
          <c:idx val="151"/>
          <c:order val="151"/>
          <c:tx>
            <c:strRef>
              <c:f>'Pivot Dog Breeds'!$EW$139:$EW$140</c:f>
              <c:strCache>
                <c:ptCount val="1"/>
                <c:pt idx="0">
                  <c:v>Shiba Inu</c:v>
                </c:pt>
              </c:strCache>
            </c:strRef>
          </c:tx>
          <c:spPr>
            <a:solidFill>
              <a:schemeClr val="accent2">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Breeds'!$EW$141:$EW$298</c:f>
              <c:numCache>
                <c:formatCode>General</c:formatCode>
                <c:ptCount val="157"/>
                <c:pt idx="58">
                  <c:v>123</c:v>
                </c:pt>
              </c:numCache>
            </c:numRef>
          </c:val>
          <c:extLst>
            <c:ext xmlns:c16="http://schemas.microsoft.com/office/drawing/2014/chart" uri="{C3380CC4-5D6E-409C-BE32-E72D297353CC}">
              <c16:uniqueId val="{00000097-C188-4DBC-8E58-44F1DD805D63}"/>
            </c:ext>
          </c:extLst>
        </c:ser>
        <c:ser>
          <c:idx val="152"/>
          <c:order val="152"/>
          <c:tx>
            <c:strRef>
              <c:f>'Pivot Dog Breeds'!$EX$139:$EX$140</c:f>
              <c:strCache>
                <c:ptCount val="1"/>
                <c:pt idx="0">
                  <c:v>Shih Tzu</c:v>
                </c:pt>
              </c:strCache>
            </c:strRef>
          </c:tx>
          <c:spPr>
            <a:solidFill>
              <a:schemeClr val="accent3">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Breeds'!$EX$141:$EX$298</c:f>
              <c:numCache>
                <c:formatCode>General</c:formatCode>
                <c:ptCount val="157"/>
                <c:pt idx="18">
                  <c:v>105</c:v>
                </c:pt>
              </c:numCache>
            </c:numRef>
          </c:val>
          <c:extLst>
            <c:ext xmlns:c16="http://schemas.microsoft.com/office/drawing/2014/chart" uri="{C3380CC4-5D6E-409C-BE32-E72D297353CC}">
              <c16:uniqueId val="{00000098-C188-4DBC-8E58-44F1DD805D63}"/>
            </c:ext>
          </c:extLst>
        </c:ser>
        <c:ser>
          <c:idx val="153"/>
          <c:order val="153"/>
          <c:tx>
            <c:strRef>
              <c:f>'Pivot Dog Breeds'!$EY$139:$EY$140</c:f>
              <c:strCache>
                <c:ptCount val="1"/>
                <c:pt idx="0">
                  <c:v>Siberian Husky</c:v>
                </c:pt>
              </c:strCache>
            </c:strRef>
          </c:tx>
          <c:spPr>
            <a:solidFill>
              <a:schemeClr val="accent4">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Breeds'!$EY$141:$EY$298</c:f>
              <c:numCache>
                <c:formatCode>General</c:formatCode>
                <c:ptCount val="157"/>
                <c:pt idx="81">
                  <c:v>107</c:v>
                </c:pt>
              </c:numCache>
            </c:numRef>
          </c:val>
          <c:extLst>
            <c:ext xmlns:c16="http://schemas.microsoft.com/office/drawing/2014/chart" uri="{C3380CC4-5D6E-409C-BE32-E72D297353CC}">
              <c16:uniqueId val="{00000099-C188-4DBC-8E58-44F1DD805D63}"/>
            </c:ext>
          </c:extLst>
        </c:ser>
        <c:ser>
          <c:idx val="154"/>
          <c:order val="154"/>
          <c:tx>
            <c:strRef>
              <c:f>'Pivot Dog Breeds'!$EZ$139:$EZ$140</c:f>
              <c:strCache>
                <c:ptCount val="1"/>
                <c:pt idx="0">
                  <c:v>Silky Terrier</c:v>
                </c:pt>
              </c:strCache>
            </c:strRef>
          </c:tx>
          <c:spPr>
            <a:solidFill>
              <a:schemeClr val="accent5">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Breeds'!$EZ$141:$EZ$298</c:f>
              <c:numCache>
                <c:formatCode>General</c:formatCode>
                <c:ptCount val="157"/>
                <c:pt idx="82">
                  <c:v>891</c:v>
                </c:pt>
              </c:numCache>
            </c:numRef>
          </c:val>
          <c:extLst>
            <c:ext xmlns:c16="http://schemas.microsoft.com/office/drawing/2014/chart" uri="{C3380CC4-5D6E-409C-BE32-E72D297353CC}">
              <c16:uniqueId val="{0000009A-C188-4DBC-8E58-44F1DD805D63}"/>
            </c:ext>
          </c:extLst>
        </c:ser>
        <c:ser>
          <c:idx val="155"/>
          <c:order val="155"/>
          <c:tx>
            <c:strRef>
              <c:f>'Pivot Dog Breeds'!$FA$139:$FA$140</c:f>
              <c:strCache>
                <c:ptCount val="1"/>
                <c:pt idx="0">
                  <c:v>Skye Terrier</c:v>
                </c:pt>
              </c:strCache>
            </c:strRef>
          </c:tx>
          <c:spPr>
            <a:solidFill>
              <a:schemeClr val="accent6">
                <a:lumMod val="7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Breeds'!$FA$141:$FA$298</c:f>
              <c:numCache>
                <c:formatCode>General</c:formatCode>
                <c:ptCount val="157"/>
                <c:pt idx="152">
                  <c:v>397</c:v>
                </c:pt>
              </c:numCache>
            </c:numRef>
          </c:val>
          <c:extLst>
            <c:ext xmlns:c16="http://schemas.microsoft.com/office/drawing/2014/chart" uri="{C3380CC4-5D6E-409C-BE32-E72D297353CC}">
              <c16:uniqueId val="{0000009B-C188-4DBC-8E58-44F1DD805D63}"/>
            </c:ext>
          </c:extLst>
        </c:ser>
        <c:ser>
          <c:idx val="156"/>
          <c:order val="156"/>
          <c:tx>
            <c:strRef>
              <c:f>'Pivot Dog Breeds'!$FB$139:$FB$140</c:f>
              <c:strCache>
                <c:ptCount val="1"/>
                <c:pt idx="0">
                  <c:v>Sloughi</c:v>
                </c:pt>
              </c:strCache>
            </c:strRef>
          </c:tx>
          <c:spPr>
            <a:solidFill>
              <a:schemeClr val="accent1">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Breeds'!$FB$141:$FB$298</c:f>
              <c:numCache>
                <c:formatCode>General</c:formatCode>
                <c:ptCount val="157"/>
                <c:pt idx="80">
                  <c:v>675</c:v>
                </c:pt>
              </c:numCache>
            </c:numRef>
          </c:val>
          <c:extLst>
            <c:ext xmlns:c16="http://schemas.microsoft.com/office/drawing/2014/chart" uri="{C3380CC4-5D6E-409C-BE32-E72D297353CC}">
              <c16:uniqueId val="{0000009C-C188-4DBC-8E58-44F1DD805D63}"/>
            </c:ext>
          </c:extLst>
        </c:ser>
        <c:ser>
          <c:idx val="157"/>
          <c:order val="157"/>
          <c:tx>
            <c:strRef>
              <c:f>'Pivot Dog Breeds'!$FC$139:$FC$140</c:f>
              <c:strCache>
                <c:ptCount val="1"/>
                <c:pt idx="0">
                  <c:v>South Russian Ovtcharka</c:v>
                </c:pt>
              </c:strCache>
            </c:strRef>
          </c:tx>
          <c:spPr>
            <a:solidFill>
              <a:schemeClr val="accent2">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Breeds'!$FC$141:$FC$298</c:f>
              <c:numCache>
                <c:formatCode>General</c:formatCode>
                <c:ptCount val="157"/>
                <c:pt idx="12">
                  <c:v>215</c:v>
                </c:pt>
              </c:numCache>
            </c:numRef>
          </c:val>
          <c:extLst>
            <c:ext xmlns:c16="http://schemas.microsoft.com/office/drawing/2014/chart" uri="{C3380CC4-5D6E-409C-BE32-E72D297353CC}">
              <c16:uniqueId val="{0000009D-C188-4DBC-8E58-44F1DD805D63}"/>
            </c:ext>
          </c:extLst>
        </c:ser>
        <c:ser>
          <c:idx val="158"/>
          <c:order val="158"/>
          <c:tx>
            <c:strRef>
              <c:f>'Pivot Dog Breeds'!$FD$139:$FD$140</c:f>
              <c:strCache>
                <c:ptCount val="1"/>
                <c:pt idx="0">
                  <c:v>Spaniel</c:v>
                </c:pt>
              </c:strCache>
            </c:strRef>
          </c:tx>
          <c:spPr>
            <a:solidFill>
              <a:schemeClr val="accent3">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Breeds'!$FD$141:$FD$298</c:f>
              <c:numCache>
                <c:formatCode>General</c:formatCode>
                <c:ptCount val="157"/>
                <c:pt idx="127">
                  <c:v>107</c:v>
                </c:pt>
              </c:numCache>
            </c:numRef>
          </c:val>
          <c:extLst>
            <c:ext xmlns:c16="http://schemas.microsoft.com/office/drawing/2014/chart" uri="{C3380CC4-5D6E-409C-BE32-E72D297353CC}">
              <c16:uniqueId val="{0000009E-C188-4DBC-8E58-44F1DD805D63}"/>
            </c:ext>
          </c:extLst>
        </c:ser>
        <c:ser>
          <c:idx val="159"/>
          <c:order val="159"/>
          <c:tx>
            <c:strRef>
              <c:f>'Pivot Dog Breeds'!$FE$139:$FE$140</c:f>
              <c:strCache>
                <c:ptCount val="1"/>
                <c:pt idx="0">
                  <c:v>Spitz</c:v>
                </c:pt>
              </c:strCache>
            </c:strRef>
          </c:tx>
          <c:spPr>
            <a:solidFill>
              <a:schemeClr val="accent4">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Breeds'!$FE$141:$FE$298</c:f>
              <c:numCache>
                <c:formatCode>General</c:formatCode>
                <c:ptCount val="157"/>
                <c:pt idx="78">
                  <c:v>110</c:v>
                </c:pt>
              </c:numCache>
            </c:numRef>
          </c:val>
          <c:extLst>
            <c:ext xmlns:c16="http://schemas.microsoft.com/office/drawing/2014/chart" uri="{C3380CC4-5D6E-409C-BE32-E72D297353CC}">
              <c16:uniqueId val="{0000009F-C188-4DBC-8E58-44F1DD805D63}"/>
            </c:ext>
          </c:extLst>
        </c:ser>
        <c:ser>
          <c:idx val="160"/>
          <c:order val="160"/>
          <c:tx>
            <c:strRef>
              <c:f>'Pivot Dog Breeds'!$FF$139:$FF$140</c:f>
              <c:strCache>
                <c:ptCount val="1"/>
                <c:pt idx="0">
                  <c:v>Standard Poodle</c:v>
                </c:pt>
              </c:strCache>
            </c:strRef>
          </c:tx>
          <c:spPr>
            <a:solidFill>
              <a:schemeClr val="accent5">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Breeds'!$FF$141:$FF$298</c:f>
              <c:numCache>
                <c:formatCode>General</c:formatCode>
                <c:ptCount val="157"/>
                <c:pt idx="9">
                  <c:v>54</c:v>
                </c:pt>
              </c:numCache>
            </c:numRef>
          </c:val>
          <c:extLst>
            <c:ext xmlns:c16="http://schemas.microsoft.com/office/drawing/2014/chart" uri="{C3380CC4-5D6E-409C-BE32-E72D297353CC}">
              <c16:uniqueId val="{000000A0-C188-4DBC-8E58-44F1DD805D63}"/>
            </c:ext>
          </c:extLst>
        </c:ser>
        <c:ser>
          <c:idx val="161"/>
          <c:order val="161"/>
          <c:tx>
            <c:strRef>
              <c:f>'Pivot Dog Breeds'!$FG$139:$FG$140</c:f>
              <c:strCache>
                <c:ptCount val="1"/>
                <c:pt idx="0">
                  <c:v>Sussex Spaniel</c:v>
                </c:pt>
              </c:strCache>
            </c:strRef>
          </c:tx>
          <c:spPr>
            <a:solidFill>
              <a:schemeClr val="accent6">
                <a:lumMod val="50000"/>
                <a:lumOff val="5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Breeds'!$FG$141:$FG$298</c:f>
              <c:numCache>
                <c:formatCode>General</c:formatCode>
                <c:ptCount val="157"/>
                <c:pt idx="102">
                  <c:v>87</c:v>
                </c:pt>
              </c:numCache>
            </c:numRef>
          </c:val>
          <c:extLst>
            <c:ext xmlns:c16="http://schemas.microsoft.com/office/drawing/2014/chart" uri="{C3380CC4-5D6E-409C-BE32-E72D297353CC}">
              <c16:uniqueId val="{000000A1-C188-4DBC-8E58-44F1DD805D63}"/>
            </c:ext>
          </c:extLst>
        </c:ser>
        <c:ser>
          <c:idx val="162"/>
          <c:order val="162"/>
          <c:tx>
            <c:strRef>
              <c:f>'Pivot Dog Breeds'!$FH$139:$FH$140</c:f>
              <c:strCache>
                <c:ptCount val="1"/>
                <c:pt idx="0">
                  <c:v>Swedish Vallhund</c:v>
                </c:pt>
              </c:strCache>
            </c:strRef>
          </c:tx>
          <c:spPr>
            <a:solidFill>
              <a:schemeClr val="accent1"/>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Breeds'!$FH$141:$FH$298</c:f>
              <c:numCache>
                <c:formatCode>General</c:formatCode>
                <c:ptCount val="157"/>
                <c:pt idx="75">
                  <c:v>45</c:v>
                </c:pt>
              </c:numCache>
            </c:numRef>
          </c:val>
          <c:extLst>
            <c:ext xmlns:c16="http://schemas.microsoft.com/office/drawing/2014/chart" uri="{C3380CC4-5D6E-409C-BE32-E72D297353CC}">
              <c16:uniqueId val="{000000A2-C188-4DBC-8E58-44F1DD805D63}"/>
            </c:ext>
          </c:extLst>
        </c:ser>
        <c:ser>
          <c:idx val="163"/>
          <c:order val="163"/>
          <c:tx>
            <c:strRef>
              <c:f>'Pivot Dog Breeds'!$FI$139:$FI$140</c:f>
              <c:strCache>
                <c:ptCount val="1"/>
                <c:pt idx="0">
                  <c:v>Thai Ridgeback</c:v>
                </c:pt>
              </c:strCache>
            </c:strRef>
          </c:tx>
          <c:spPr>
            <a:solidFill>
              <a:schemeClr val="accent2"/>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Breeds'!$FI$141:$FI$298</c:f>
              <c:numCache>
                <c:formatCode>General</c:formatCode>
                <c:ptCount val="157"/>
                <c:pt idx="131">
                  <c:v>23</c:v>
                </c:pt>
              </c:numCache>
            </c:numRef>
          </c:val>
          <c:extLst>
            <c:ext xmlns:c16="http://schemas.microsoft.com/office/drawing/2014/chart" uri="{C3380CC4-5D6E-409C-BE32-E72D297353CC}">
              <c16:uniqueId val="{000000A3-C188-4DBC-8E58-44F1DD805D63}"/>
            </c:ext>
          </c:extLst>
        </c:ser>
        <c:ser>
          <c:idx val="164"/>
          <c:order val="164"/>
          <c:tx>
            <c:strRef>
              <c:f>'Pivot Dog Breeds'!$FJ$139:$FJ$140</c:f>
              <c:strCache>
                <c:ptCount val="1"/>
                <c:pt idx="0">
                  <c:v>Tibetan Mastiff</c:v>
                </c:pt>
              </c:strCache>
            </c:strRef>
          </c:tx>
          <c:spPr>
            <a:solidFill>
              <a:schemeClr val="accent3"/>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Breeds'!$FJ$141:$FJ$298</c:f>
              <c:numCache>
                <c:formatCode>General</c:formatCode>
                <c:ptCount val="157"/>
                <c:pt idx="91">
                  <c:v>45</c:v>
                </c:pt>
              </c:numCache>
            </c:numRef>
          </c:val>
          <c:extLst>
            <c:ext xmlns:c16="http://schemas.microsoft.com/office/drawing/2014/chart" uri="{C3380CC4-5D6E-409C-BE32-E72D297353CC}">
              <c16:uniqueId val="{000000A4-C188-4DBC-8E58-44F1DD805D63}"/>
            </c:ext>
          </c:extLst>
        </c:ser>
        <c:ser>
          <c:idx val="165"/>
          <c:order val="165"/>
          <c:tx>
            <c:strRef>
              <c:f>'Pivot Dog Breeds'!$FK$139:$FK$140</c:f>
              <c:strCache>
                <c:ptCount val="1"/>
                <c:pt idx="0">
                  <c:v>Tibetan Spaniel</c:v>
                </c:pt>
              </c:strCache>
            </c:strRef>
          </c:tx>
          <c:spPr>
            <a:solidFill>
              <a:schemeClr val="accent4"/>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Breeds'!$FK$141:$FK$298</c:f>
              <c:numCache>
                <c:formatCode>General</c:formatCode>
                <c:ptCount val="157"/>
                <c:pt idx="148">
                  <c:v>101</c:v>
                </c:pt>
              </c:numCache>
            </c:numRef>
          </c:val>
          <c:extLst>
            <c:ext xmlns:c16="http://schemas.microsoft.com/office/drawing/2014/chart" uri="{C3380CC4-5D6E-409C-BE32-E72D297353CC}">
              <c16:uniqueId val="{000000A5-C188-4DBC-8E58-44F1DD805D63}"/>
            </c:ext>
          </c:extLst>
        </c:ser>
        <c:ser>
          <c:idx val="166"/>
          <c:order val="166"/>
          <c:tx>
            <c:strRef>
              <c:f>'Pivot Dog Breeds'!$FL$139:$FL$140</c:f>
              <c:strCache>
                <c:ptCount val="1"/>
                <c:pt idx="0">
                  <c:v>Tosa Inu</c:v>
                </c:pt>
              </c:strCache>
            </c:strRef>
          </c:tx>
          <c:spPr>
            <a:solidFill>
              <a:schemeClr val="accent5"/>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Breeds'!$FL$141:$FL$298</c:f>
              <c:numCache>
                <c:formatCode>General</c:formatCode>
                <c:ptCount val="157"/>
                <c:pt idx="36">
                  <c:v>309</c:v>
                </c:pt>
              </c:numCache>
            </c:numRef>
          </c:val>
          <c:extLst>
            <c:ext xmlns:c16="http://schemas.microsoft.com/office/drawing/2014/chart" uri="{C3380CC4-5D6E-409C-BE32-E72D297353CC}">
              <c16:uniqueId val="{000000A6-C188-4DBC-8E58-44F1DD805D63}"/>
            </c:ext>
          </c:extLst>
        </c:ser>
        <c:ser>
          <c:idx val="167"/>
          <c:order val="167"/>
          <c:tx>
            <c:strRef>
              <c:f>'Pivot Dog Breeds'!$FM$139:$FM$140</c:f>
              <c:strCache>
                <c:ptCount val="1"/>
                <c:pt idx="0">
                  <c:v>Toy Fox Terrier</c:v>
                </c:pt>
              </c:strCache>
            </c:strRef>
          </c:tx>
          <c:spPr>
            <a:solidFill>
              <a:schemeClr val="accent6"/>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Breeds'!$FM$141:$FM$298</c:f>
              <c:numCache>
                <c:formatCode>General</c:formatCode>
                <c:ptCount val="157"/>
                <c:pt idx="83">
                  <c:v>250</c:v>
                </c:pt>
              </c:numCache>
            </c:numRef>
          </c:val>
          <c:extLst>
            <c:ext xmlns:c16="http://schemas.microsoft.com/office/drawing/2014/chart" uri="{C3380CC4-5D6E-409C-BE32-E72D297353CC}">
              <c16:uniqueId val="{000000A7-C188-4DBC-8E58-44F1DD805D63}"/>
            </c:ext>
          </c:extLst>
        </c:ser>
        <c:ser>
          <c:idx val="168"/>
          <c:order val="168"/>
          <c:tx>
            <c:strRef>
              <c:f>'Pivot Dog Breeds'!$FN$139:$FN$140</c:f>
              <c:strCache>
                <c:ptCount val="1"/>
                <c:pt idx="0">
                  <c:v>Toy Poodle</c:v>
                </c:pt>
              </c:strCache>
            </c:strRef>
          </c:tx>
          <c:spPr>
            <a:solidFill>
              <a:schemeClr val="accent1">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Breeds'!$FN$141:$FN$298</c:f>
              <c:numCache>
                <c:formatCode>General</c:formatCode>
                <c:ptCount val="157"/>
                <c:pt idx="9">
                  <c:v>521</c:v>
                </c:pt>
              </c:numCache>
            </c:numRef>
          </c:val>
          <c:extLst>
            <c:ext xmlns:c16="http://schemas.microsoft.com/office/drawing/2014/chart" uri="{C3380CC4-5D6E-409C-BE32-E72D297353CC}">
              <c16:uniqueId val="{000000A8-C188-4DBC-8E58-44F1DD805D63}"/>
            </c:ext>
          </c:extLst>
        </c:ser>
        <c:ser>
          <c:idx val="169"/>
          <c:order val="169"/>
          <c:tx>
            <c:strRef>
              <c:f>'Pivot Dog Breeds'!$FO$139:$FO$140</c:f>
              <c:strCache>
                <c:ptCount val="1"/>
                <c:pt idx="0">
                  <c:v>Weimaraner</c:v>
                </c:pt>
              </c:strCache>
            </c:strRef>
          </c:tx>
          <c:spPr>
            <a:solidFill>
              <a:schemeClr val="accent2">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Breeds'!$FO$141:$FO$298</c:f>
              <c:numCache>
                <c:formatCode>General</c:formatCode>
                <c:ptCount val="157"/>
                <c:pt idx="46">
                  <c:v>22</c:v>
                </c:pt>
              </c:numCache>
            </c:numRef>
          </c:val>
          <c:extLst>
            <c:ext xmlns:c16="http://schemas.microsoft.com/office/drawing/2014/chart" uri="{C3380CC4-5D6E-409C-BE32-E72D297353CC}">
              <c16:uniqueId val="{000000A9-C188-4DBC-8E58-44F1DD805D63}"/>
            </c:ext>
          </c:extLst>
        </c:ser>
        <c:ser>
          <c:idx val="170"/>
          <c:order val="170"/>
          <c:tx>
            <c:strRef>
              <c:f>'Pivot Dog Breeds'!$FP$139:$FP$140</c:f>
              <c:strCache>
                <c:ptCount val="1"/>
                <c:pt idx="0">
                  <c:v>Welsh Terrier</c:v>
                </c:pt>
              </c:strCache>
            </c:strRef>
          </c:tx>
          <c:spPr>
            <a:solidFill>
              <a:schemeClr val="accent3">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Breeds'!$FP$141:$FP$298</c:f>
              <c:numCache>
                <c:formatCode>General</c:formatCode>
                <c:ptCount val="157"/>
                <c:pt idx="84">
                  <c:v>341</c:v>
                </c:pt>
              </c:numCache>
            </c:numRef>
          </c:val>
          <c:extLst>
            <c:ext xmlns:c16="http://schemas.microsoft.com/office/drawing/2014/chart" uri="{C3380CC4-5D6E-409C-BE32-E72D297353CC}">
              <c16:uniqueId val="{000000AA-C188-4DBC-8E58-44F1DD805D63}"/>
            </c:ext>
          </c:extLst>
        </c:ser>
        <c:ser>
          <c:idx val="171"/>
          <c:order val="171"/>
          <c:tx>
            <c:strRef>
              <c:f>'Pivot Dog Breeds'!$FQ$139:$FQ$140</c:f>
              <c:strCache>
                <c:ptCount val="1"/>
                <c:pt idx="0">
                  <c:v>White German Shepherd</c:v>
                </c:pt>
              </c:strCache>
            </c:strRef>
          </c:tx>
          <c:spPr>
            <a:solidFill>
              <a:schemeClr val="accent4">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Breeds'!$FQ$141:$FQ$298</c:f>
              <c:numCache>
                <c:formatCode>General</c:formatCode>
                <c:ptCount val="157"/>
                <c:pt idx="63">
                  <c:v>38</c:v>
                </c:pt>
              </c:numCache>
            </c:numRef>
          </c:val>
          <c:extLst>
            <c:ext xmlns:c16="http://schemas.microsoft.com/office/drawing/2014/chart" uri="{C3380CC4-5D6E-409C-BE32-E72D297353CC}">
              <c16:uniqueId val="{000000AB-C188-4DBC-8E58-44F1DD805D63}"/>
            </c:ext>
          </c:extLst>
        </c:ser>
        <c:ser>
          <c:idx val="172"/>
          <c:order val="172"/>
          <c:tx>
            <c:strRef>
              <c:f>'Pivot Dog Breeds'!$FR$139:$FR$140</c:f>
              <c:strCache>
                <c:ptCount val="1"/>
                <c:pt idx="0">
                  <c:v>Wire Fox Terrier</c:v>
                </c:pt>
              </c:strCache>
            </c:strRef>
          </c:tx>
          <c:spPr>
            <a:solidFill>
              <a:schemeClr val="accent5">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Breeds'!$FR$141:$FR$298</c:f>
              <c:numCache>
                <c:formatCode>General</c:formatCode>
                <c:ptCount val="157"/>
                <c:pt idx="50">
                  <c:v>76</c:v>
                </c:pt>
              </c:numCache>
            </c:numRef>
          </c:val>
          <c:extLst>
            <c:ext xmlns:c16="http://schemas.microsoft.com/office/drawing/2014/chart" uri="{C3380CC4-5D6E-409C-BE32-E72D297353CC}">
              <c16:uniqueId val="{000000AC-C188-4DBC-8E58-44F1DD805D63}"/>
            </c:ext>
          </c:extLst>
        </c:ser>
        <c:ser>
          <c:idx val="173"/>
          <c:order val="173"/>
          <c:tx>
            <c:strRef>
              <c:f>'Pivot Dog Breeds'!$FS$139:$FS$140</c:f>
              <c:strCache>
                <c:ptCount val="1"/>
                <c:pt idx="0">
                  <c:v>Wire-haired Pointing Griffon</c:v>
                </c:pt>
              </c:strCache>
            </c:strRef>
          </c:tx>
          <c:spPr>
            <a:solidFill>
              <a:schemeClr val="accent6">
                <a:lumMod val="6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Breeds'!$FS$141:$FS$298</c:f>
              <c:numCache>
                <c:formatCode>General</c:formatCode>
                <c:ptCount val="157"/>
                <c:pt idx="140">
                  <c:v>21</c:v>
                </c:pt>
              </c:numCache>
            </c:numRef>
          </c:val>
          <c:extLst>
            <c:ext xmlns:c16="http://schemas.microsoft.com/office/drawing/2014/chart" uri="{C3380CC4-5D6E-409C-BE32-E72D297353CC}">
              <c16:uniqueId val="{000000AD-C188-4DBC-8E58-44F1DD805D63}"/>
            </c:ext>
          </c:extLst>
        </c:ser>
        <c:ser>
          <c:idx val="174"/>
          <c:order val="174"/>
          <c:tx>
            <c:strRef>
              <c:f>'Pivot Dog Breeds'!$FT$139:$FT$140</c:f>
              <c:strCache>
                <c:ptCount val="1"/>
                <c:pt idx="0">
                  <c:v>Wirehaired Terrier</c:v>
                </c:pt>
              </c:strCache>
            </c:strRef>
          </c:tx>
          <c:spPr>
            <a:solidFill>
              <a:schemeClr val="accent1">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Breeds'!$FT$141:$FT$298</c:f>
              <c:numCache>
                <c:formatCode>General</c:formatCode>
                <c:ptCount val="157"/>
                <c:pt idx="50">
                  <c:v>26</c:v>
                </c:pt>
              </c:numCache>
            </c:numRef>
          </c:val>
          <c:extLst>
            <c:ext xmlns:c16="http://schemas.microsoft.com/office/drawing/2014/chart" uri="{C3380CC4-5D6E-409C-BE32-E72D297353CC}">
              <c16:uniqueId val="{000000AE-C188-4DBC-8E58-44F1DD805D63}"/>
            </c:ext>
          </c:extLst>
        </c:ser>
        <c:ser>
          <c:idx val="175"/>
          <c:order val="175"/>
          <c:tx>
            <c:strRef>
              <c:f>'Pivot Dog Breeds'!$FU$139:$FU$140</c:f>
              <c:strCache>
                <c:ptCount val="1"/>
                <c:pt idx="0">
                  <c:v>Xoloitzcuintle/Mexican Hairless</c:v>
                </c:pt>
              </c:strCache>
            </c:strRef>
          </c:tx>
          <c:spPr>
            <a:solidFill>
              <a:schemeClr val="accent2">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Breeds'!$FU$141:$FU$298</c:f>
              <c:numCache>
                <c:formatCode>General</c:formatCode>
                <c:ptCount val="157"/>
                <c:pt idx="45">
                  <c:v>90</c:v>
                </c:pt>
              </c:numCache>
            </c:numRef>
          </c:val>
          <c:extLst>
            <c:ext xmlns:c16="http://schemas.microsoft.com/office/drawing/2014/chart" uri="{C3380CC4-5D6E-409C-BE32-E72D297353CC}">
              <c16:uniqueId val="{000000AF-C188-4DBC-8E58-44F1DD805D63}"/>
            </c:ext>
          </c:extLst>
        </c:ser>
        <c:ser>
          <c:idx val="176"/>
          <c:order val="176"/>
          <c:tx>
            <c:strRef>
              <c:f>'Pivot Dog Breeds'!$FV$139:$FV$140</c:f>
              <c:strCache>
                <c:ptCount val="1"/>
                <c:pt idx="0">
                  <c:v>Yorkshire Terrier Yorkie</c:v>
                </c:pt>
              </c:strCache>
            </c:strRef>
          </c:tx>
          <c:spPr>
            <a:solidFill>
              <a:schemeClr val="accent3">
                <a:lumMod val="80000"/>
                <a:lumOff val="20000"/>
              </a:schemeClr>
            </a:solidFill>
            <a:ln>
              <a:noFill/>
            </a:ln>
            <a:effectLst/>
          </c:spPr>
          <c:invertIfNegative val="0"/>
          <c:cat>
            <c:strRef>
              <c:f>'Pivot Dog Breeds'!$A$141:$A$298</c:f>
              <c:strCache>
                <c:ptCount val="157"/>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Watchful, Even-tempered, Reserved, Active, Devoted</c:v>
                </c:pt>
                <c:pt idx="156">
                  <c:v>Wild</c:v>
                </c:pt>
              </c:strCache>
            </c:strRef>
          </c:cat>
          <c:val>
            <c:numRef>
              <c:f>'Pivot Dog Breeds'!$FV$141:$FV$298</c:f>
              <c:numCache>
                <c:formatCode>General</c:formatCode>
                <c:ptCount val="157"/>
                <c:pt idx="69">
                  <c:v>77</c:v>
                </c:pt>
              </c:numCache>
            </c:numRef>
          </c:val>
          <c:extLst>
            <c:ext xmlns:c16="http://schemas.microsoft.com/office/drawing/2014/chart" uri="{C3380CC4-5D6E-409C-BE32-E72D297353CC}">
              <c16:uniqueId val="{000000B0-C188-4DBC-8E58-44F1DD805D63}"/>
            </c:ext>
          </c:extLst>
        </c:ser>
        <c:dLbls>
          <c:showLegendKey val="0"/>
          <c:showVal val="0"/>
          <c:showCatName val="0"/>
          <c:showSerName val="0"/>
          <c:showPercent val="0"/>
          <c:showBubbleSize val="0"/>
        </c:dLbls>
        <c:gapWidth val="219"/>
        <c:overlap val="-27"/>
        <c:axId val="293558047"/>
        <c:axId val="293558527"/>
      </c:barChart>
      <c:catAx>
        <c:axId val="293558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558527"/>
        <c:crosses val="autoZero"/>
        <c:auto val="1"/>
        <c:lblAlgn val="ctr"/>
        <c:lblOffset val="100"/>
        <c:noMultiLvlLbl val="0"/>
      </c:catAx>
      <c:valAx>
        <c:axId val="293558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558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990600</xdr:colOff>
      <xdr:row>9</xdr:row>
      <xdr:rowOff>166687</xdr:rowOff>
    </xdr:from>
    <xdr:to>
      <xdr:col>11</xdr:col>
      <xdr:colOff>228600</xdr:colOff>
      <xdr:row>24</xdr:row>
      <xdr:rowOff>0</xdr:rowOff>
    </xdr:to>
    <xdr:graphicFrame macro="">
      <xdr:nvGraphicFramePr>
        <xdr:cNvPr id="2" name="Total Count of cat breeds per fur type">
          <a:extLst>
            <a:ext uri="{FF2B5EF4-FFF2-40B4-BE49-F238E27FC236}">
              <a16:creationId xmlns:a16="http://schemas.microsoft.com/office/drawing/2014/main" id="{911FCA59-E542-1374-AED0-5E03CE246E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4210050</xdr:colOff>
      <xdr:row>60</xdr:row>
      <xdr:rowOff>42861</xdr:rowOff>
    </xdr:from>
    <xdr:to>
      <xdr:col>3</xdr:col>
      <xdr:colOff>561975</xdr:colOff>
      <xdr:row>76</xdr:row>
      <xdr:rowOff>133350</xdr:rowOff>
    </xdr:to>
    <xdr:graphicFrame macro="">
      <xdr:nvGraphicFramePr>
        <xdr:cNvPr id="3" name="Total Count of cat breeds with &quot;affectionate&quot; temperament">
          <a:extLst>
            <a:ext uri="{FF2B5EF4-FFF2-40B4-BE49-F238E27FC236}">
              <a16:creationId xmlns:a16="http://schemas.microsoft.com/office/drawing/2014/main" id="{E3028F0F-DA10-4C32-4C65-8D41FE2C51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3729034</xdr:colOff>
      <xdr:row>117</xdr:row>
      <xdr:rowOff>71434</xdr:rowOff>
    </xdr:from>
    <xdr:to>
      <xdr:col>16</xdr:col>
      <xdr:colOff>1133475</xdr:colOff>
      <xdr:row>172</xdr:row>
      <xdr:rowOff>19050</xdr:rowOff>
    </xdr:to>
    <xdr:graphicFrame macro="">
      <xdr:nvGraphicFramePr>
        <xdr:cNvPr id="5" name="Count of cat breeds without &quot;affectionate2 temperament">
          <a:extLst>
            <a:ext uri="{FF2B5EF4-FFF2-40B4-BE49-F238E27FC236}">
              <a16:creationId xmlns:a16="http://schemas.microsoft.com/office/drawing/2014/main" id="{E188EDC9-B72A-4BCA-2EB6-F9F608BE11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1428750</xdr:colOff>
      <xdr:row>118</xdr:row>
      <xdr:rowOff>66675</xdr:rowOff>
    </xdr:from>
    <xdr:to>
      <xdr:col>2</xdr:col>
      <xdr:colOff>190500</xdr:colOff>
      <xdr:row>131</xdr:row>
      <xdr:rowOff>114300</xdr:rowOff>
    </xdr:to>
    <mc:AlternateContent xmlns:mc="http://schemas.openxmlformats.org/markup-compatibility/2006" xmlns:a14="http://schemas.microsoft.com/office/drawing/2010/main">
      <mc:Choice Requires="a14">
        <xdr:graphicFrame macro="">
          <xdr:nvGraphicFramePr>
            <xdr:cNvPr id="6" name="LapCat">
              <a:extLst>
                <a:ext uri="{FF2B5EF4-FFF2-40B4-BE49-F238E27FC236}">
                  <a16:creationId xmlns:a16="http://schemas.microsoft.com/office/drawing/2014/main" id="{6D93D5E6-0591-A9AF-DB27-E9307C3D4A65}"/>
                </a:ext>
              </a:extLst>
            </xdr:cNvPr>
            <xdr:cNvGraphicFramePr/>
          </xdr:nvGraphicFramePr>
          <xdr:xfrm>
            <a:off x="0" y="0"/>
            <a:ext cx="0" cy="0"/>
          </xdr:xfrm>
          <a:graphic>
            <a:graphicData uri="http://schemas.microsoft.com/office/drawing/2010/slicer">
              <sle:slicer xmlns:sle="http://schemas.microsoft.com/office/drawing/2010/slicer" name="LapCat"/>
            </a:graphicData>
          </a:graphic>
        </xdr:graphicFrame>
      </mc:Choice>
      <mc:Fallback xmlns="">
        <xdr:sp macro="" textlink="">
          <xdr:nvSpPr>
            <xdr:cNvPr id="0" name=""/>
            <xdr:cNvSpPr>
              <a:spLocks noTextEdit="1"/>
            </xdr:cNvSpPr>
          </xdr:nvSpPr>
          <xdr:spPr>
            <a:xfrm>
              <a:off x="1428750" y="225456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1390650</xdr:colOff>
      <xdr:row>132</xdr:row>
      <xdr:rowOff>104775</xdr:rowOff>
    </xdr:from>
    <xdr:to>
      <xdr:col>2</xdr:col>
      <xdr:colOff>152400</xdr:colOff>
      <xdr:row>145</xdr:row>
      <xdr:rowOff>152400</xdr:rowOff>
    </xdr:to>
    <mc:AlternateContent xmlns:mc="http://schemas.openxmlformats.org/markup-compatibility/2006" xmlns:a14="http://schemas.microsoft.com/office/drawing/2010/main">
      <mc:Choice Requires="a14">
        <xdr:graphicFrame macro="">
          <xdr:nvGraphicFramePr>
            <xdr:cNvPr id="7" name="Average Sales 1">
              <a:extLst>
                <a:ext uri="{FF2B5EF4-FFF2-40B4-BE49-F238E27FC236}">
                  <a16:creationId xmlns:a16="http://schemas.microsoft.com/office/drawing/2014/main" id="{1FF5D3D9-61B4-2CC6-4788-0FAC3814D069}"/>
                </a:ext>
              </a:extLst>
            </xdr:cNvPr>
            <xdr:cNvGraphicFramePr/>
          </xdr:nvGraphicFramePr>
          <xdr:xfrm>
            <a:off x="0" y="0"/>
            <a:ext cx="0" cy="0"/>
          </xdr:xfrm>
          <a:graphic>
            <a:graphicData uri="http://schemas.microsoft.com/office/drawing/2010/slicer">
              <sle:slicer xmlns:sle="http://schemas.microsoft.com/office/drawing/2010/slicer" name="Average Sales 1"/>
            </a:graphicData>
          </a:graphic>
        </xdr:graphicFrame>
      </mc:Choice>
      <mc:Fallback xmlns="">
        <xdr:sp macro="" textlink="">
          <xdr:nvSpPr>
            <xdr:cNvPr id="0" name=""/>
            <xdr:cNvSpPr>
              <a:spLocks noTextEdit="1"/>
            </xdr:cNvSpPr>
          </xdr:nvSpPr>
          <xdr:spPr>
            <a:xfrm>
              <a:off x="1390650" y="252507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962025</xdr:colOff>
      <xdr:row>60</xdr:row>
      <xdr:rowOff>161925</xdr:rowOff>
    </xdr:from>
    <xdr:to>
      <xdr:col>1</xdr:col>
      <xdr:colOff>809625</xdr:colOff>
      <xdr:row>74</xdr:row>
      <xdr:rowOff>19050</xdr:rowOff>
    </xdr:to>
    <mc:AlternateContent xmlns:mc="http://schemas.openxmlformats.org/markup-compatibility/2006" xmlns:a14="http://schemas.microsoft.com/office/drawing/2010/main">
      <mc:Choice Requires="a14">
        <xdr:graphicFrame macro="">
          <xdr:nvGraphicFramePr>
            <xdr:cNvPr id="8" name="LapCat 1">
              <a:extLst>
                <a:ext uri="{FF2B5EF4-FFF2-40B4-BE49-F238E27FC236}">
                  <a16:creationId xmlns:a16="http://schemas.microsoft.com/office/drawing/2014/main" id="{02368198-1BED-5948-5127-C917F514E5B1}"/>
                </a:ext>
              </a:extLst>
            </xdr:cNvPr>
            <xdr:cNvGraphicFramePr/>
          </xdr:nvGraphicFramePr>
          <xdr:xfrm>
            <a:off x="0" y="0"/>
            <a:ext cx="0" cy="0"/>
          </xdr:xfrm>
          <a:graphic>
            <a:graphicData uri="http://schemas.microsoft.com/office/drawing/2010/slicer">
              <sle:slicer xmlns:sle="http://schemas.microsoft.com/office/drawing/2010/slicer" name="LapCat 1"/>
            </a:graphicData>
          </a:graphic>
        </xdr:graphicFrame>
      </mc:Choice>
      <mc:Fallback xmlns="">
        <xdr:sp macro="" textlink="">
          <xdr:nvSpPr>
            <xdr:cNvPr id="0" name=""/>
            <xdr:cNvSpPr>
              <a:spLocks noTextEdit="1"/>
            </xdr:cNvSpPr>
          </xdr:nvSpPr>
          <xdr:spPr>
            <a:xfrm>
              <a:off x="962025" y="115919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352425</xdr:colOff>
      <xdr:row>60</xdr:row>
      <xdr:rowOff>66675</xdr:rowOff>
    </xdr:from>
    <xdr:to>
      <xdr:col>10</xdr:col>
      <xdr:colOff>171450</xdr:colOff>
      <xdr:row>73</xdr:row>
      <xdr:rowOff>114300</xdr:rowOff>
    </xdr:to>
    <mc:AlternateContent xmlns:mc="http://schemas.openxmlformats.org/markup-compatibility/2006" xmlns:a14="http://schemas.microsoft.com/office/drawing/2010/main">
      <mc:Choice Requires="a14">
        <xdr:graphicFrame macro="">
          <xdr:nvGraphicFramePr>
            <xdr:cNvPr id="9" name="Average Sales 2">
              <a:extLst>
                <a:ext uri="{FF2B5EF4-FFF2-40B4-BE49-F238E27FC236}">
                  <a16:creationId xmlns:a16="http://schemas.microsoft.com/office/drawing/2014/main" id="{C2C2845E-89D6-FD52-FB0F-181506F648BC}"/>
                </a:ext>
              </a:extLst>
            </xdr:cNvPr>
            <xdr:cNvGraphicFramePr/>
          </xdr:nvGraphicFramePr>
          <xdr:xfrm>
            <a:off x="0" y="0"/>
            <a:ext cx="0" cy="0"/>
          </xdr:xfrm>
          <a:graphic>
            <a:graphicData uri="http://schemas.microsoft.com/office/drawing/2010/slicer">
              <sle:slicer xmlns:sle="http://schemas.microsoft.com/office/drawing/2010/slicer" name="Average Sales 2"/>
            </a:graphicData>
          </a:graphic>
        </xdr:graphicFrame>
      </mc:Choice>
      <mc:Fallback xmlns="">
        <xdr:sp macro="" textlink="">
          <xdr:nvSpPr>
            <xdr:cNvPr id="0" name=""/>
            <xdr:cNvSpPr>
              <a:spLocks noTextEdit="1"/>
            </xdr:cNvSpPr>
          </xdr:nvSpPr>
          <xdr:spPr>
            <a:xfrm>
              <a:off x="9505950" y="114966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733425</xdr:colOff>
      <xdr:row>9</xdr:row>
      <xdr:rowOff>152400</xdr:rowOff>
    </xdr:from>
    <xdr:to>
      <xdr:col>3</xdr:col>
      <xdr:colOff>571500</xdr:colOff>
      <xdr:row>23</xdr:row>
      <xdr:rowOff>9525</xdr:rowOff>
    </xdr:to>
    <mc:AlternateContent xmlns:mc="http://schemas.openxmlformats.org/markup-compatibility/2006" xmlns:a14="http://schemas.microsoft.com/office/drawing/2010/main">
      <mc:Choice Requires="a14">
        <xdr:graphicFrame macro="">
          <xdr:nvGraphicFramePr>
            <xdr:cNvPr id="10" name="LapCat 2">
              <a:extLst>
                <a:ext uri="{FF2B5EF4-FFF2-40B4-BE49-F238E27FC236}">
                  <a16:creationId xmlns:a16="http://schemas.microsoft.com/office/drawing/2014/main" id="{D8A99431-B8B2-89B5-8432-BD31110E8D2E}"/>
                </a:ext>
              </a:extLst>
            </xdr:cNvPr>
            <xdr:cNvGraphicFramePr/>
          </xdr:nvGraphicFramePr>
          <xdr:xfrm>
            <a:off x="0" y="0"/>
            <a:ext cx="0" cy="0"/>
          </xdr:xfrm>
          <a:graphic>
            <a:graphicData uri="http://schemas.microsoft.com/office/drawing/2010/slicer">
              <sle:slicer xmlns:sle="http://schemas.microsoft.com/office/drawing/2010/slicer" name="LapCat 2"/>
            </a:graphicData>
          </a:graphic>
        </xdr:graphicFrame>
      </mc:Choice>
      <mc:Fallback xmlns="">
        <xdr:sp macro="" textlink="">
          <xdr:nvSpPr>
            <xdr:cNvPr id="0" name=""/>
            <xdr:cNvSpPr>
              <a:spLocks noTextEdit="1"/>
            </xdr:cNvSpPr>
          </xdr:nvSpPr>
          <xdr:spPr>
            <a:xfrm>
              <a:off x="5248275" y="18669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257175</xdr:colOff>
      <xdr:row>9</xdr:row>
      <xdr:rowOff>152400</xdr:rowOff>
    </xdr:from>
    <xdr:to>
      <xdr:col>15</xdr:col>
      <xdr:colOff>514350</xdr:colOff>
      <xdr:row>23</xdr:row>
      <xdr:rowOff>9525</xdr:rowOff>
    </xdr:to>
    <mc:AlternateContent xmlns:mc="http://schemas.openxmlformats.org/markup-compatibility/2006" xmlns:a14="http://schemas.microsoft.com/office/drawing/2010/main">
      <mc:Choice Requires="a14">
        <xdr:graphicFrame macro="">
          <xdr:nvGraphicFramePr>
            <xdr:cNvPr id="11" name="Average Sales 3">
              <a:extLst>
                <a:ext uri="{FF2B5EF4-FFF2-40B4-BE49-F238E27FC236}">
                  <a16:creationId xmlns:a16="http://schemas.microsoft.com/office/drawing/2014/main" id="{7267A477-B652-84B8-75AC-92268F5667AF}"/>
                </a:ext>
              </a:extLst>
            </xdr:cNvPr>
            <xdr:cNvGraphicFramePr/>
          </xdr:nvGraphicFramePr>
          <xdr:xfrm>
            <a:off x="0" y="0"/>
            <a:ext cx="0" cy="0"/>
          </xdr:xfrm>
          <a:graphic>
            <a:graphicData uri="http://schemas.microsoft.com/office/drawing/2010/slicer">
              <sle:slicer xmlns:sle="http://schemas.microsoft.com/office/drawing/2010/slicer" name="Average Sales 3"/>
            </a:graphicData>
          </a:graphic>
        </xdr:graphicFrame>
      </mc:Choice>
      <mc:Fallback xmlns="">
        <xdr:sp macro="" textlink="">
          <xdr:nvSpPr>
            <xdr:cNvPr id="0" name=""/>
            <xdr:cNvSpPr>
              <a:spLocks noTextEdit="1"/>
            </xdr:cNvSpPr>
          </xdr:nvSpPr>
          <xdr:spPr>
            <a:xfrm>
              <a:off x="13315950" y="18669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2962275</xdr:colOff>
      <xdr:row>21</xdr:row>
      <xdr:rowOff>52387</xdr:rowOff>
    </xdr:from>
    <xdr:to>
      <xdr:col>9</xdr:col>
      <xdr:colOff>1086970</xdr:colOff>
      <xdr:row>39</xdr:row>
      <xdr:rowOff>89647</xdr:rowOff>
    </xdr:to>
    <xdr:graphicFrame macro="">
      <xdr:nvGraphicFramePr>
        <xdr:cNvPr id="2" name="Total Count of Dog Breeds per Group 2">
          <a:extLst>
            <a:ext uri="{FF2B5EF4-FFF2-40B4-BE49-F238E27FC236}">
              <a16:creationId xmlns:a16="http://schemas.microsoft.com/office/drawing/2014/main" id="{A8A66633-42DF-A1D3-46E2-4FA8AFDE2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85725</xdr:colOff>
      <xdr:row>21</xdr:row>
      <xdr:rowOff>171450</xdr:rowOff>
    </xdr:from>
    <xdr:to>
      <xdr:col>0</xdr:col>
      <xdr:colOff>1914525</xdr:colOff>
      <xdr:row>35</xdr:row>
      <xdr:rowOff>28575</xdr:rowOff>
    </xdr:to>
    <mc:AlternateContent xmlns:mc="http://schemas.openxmlformats.org/markup-compatibility/2006" xmlns:a14="http://schemas.microsoft.com/office/drawing/2010/main">
      <mc:Choice Requires="a14">
        <xdr:graphicFrame macro="">
          <xdr:nvGraphicFramePr>
            <xdr:cNvPr id="3" name="Group1">
              <a:extLst>
                <a:ext uri="{FF2B5EF4-FFF2-40B4-BE49-F238E27FC236}">
                  <a16:creationId xmlns:a16="http://schemas.microsoft.com/office/drawing/2014/main" id="{738C3832-D02F-84D9-4DD8-49F67B8022E2}"/>
                </a:ext>
              </a:extLst>
            </xdr:cNvPr>
            <xdr:cNvGraphicFramePr/>
          </xdr:nvGraphicFramePr>
          <xdr:xfrm>
            <a:off x="0" y="0"/>
            <a:ext cx="0" cy="0"/>
          </xdr:xfrm>
          <a:graphic>
            <a:graphicData uri="http://schemas.microsoft.com/office/drawing/2010/slicer">
              <sle:slicer xmlns:sle="http://schemas.microsoft.com/office/drawing/2010/slicer" name="Group1"/>
            </a:graphicData>
          </a:graphic>
        </xdr:graphicFrame>
      </mc:Choice>
      <mc:Fallback xmlns="">
        <xdr:sp macro="" textlink="">
          <xdr:nvSpPr>
            <xdr:cNvPr id="0" name=""/>
            <xdr:cNvSpPr>
              <a:spLocks noTextEdit="1"/>
            </xdr:cNvSpPr>
          </xdr:nvSpPr>
          <xdr:spPr>
            <a:xfrm>
              <a:off x="85725" y="41719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1171575</xdr:colOff>
      <xdr:row>22</xdr:row>
      <xdr:rowOff>28575</xdr:rowOff>
    </xdr:from>
    <xdr:to>
      <xdr:col>12</xdr:col>
      <xdr:colOff>1102099</xdr:colOff>
      <xdr:row>35</xdr:row>
      <xdr:rowOff>76200</xdr:rowOff>
    </xdr:to>
    <mc:AlternateContent xmlns:mc="http://schemas.openxmlformats.org/markup-compatibility/2006" xmlns:a14="http://schemas.microsoft.com/office/drawing/2010/main">
      <mc:Choice Requires="a14">
        <xdr:graphicFrame macro="">
          <xdr:nvGraphicFramePr>
            <xdr:cNvPr id="4" name="Average Sales">
              <a:extLst>
                <a:ext uri="{FF2B5EF4-FFF2-40B4-BE49-F238E27FC236}">
                  <a16:creationId xmlns:a16="http://schemas.microsoft.com/office/drawing/2014/main" id="{C8C1E1F5-AC6A-6560-5532-38E9382F18BB}"/>
                </a:ext>
              </a:extLst>
            </xdr:cNvPr>
            <xdr:cNvGraphicFramePr/>
          </xdr:nvGraphicFramePr>
          <xdr:xfrm>
            <a:off x="0" y="0"/>
            <a:ext cx="0" cy="0"/>
          </xdr:xfrm>
          <a:graphic>
            <a:graphicData uri="http://schemas.microsoft.com/office/drawing/2010/slicer">
              <sle:slicer xmlns:sle="http://schemas.microsoft.com/office/drawing/2010/slicer" name="Average Sales"/>
            </a:graphicData>
          </a:graphic>
        </xdr:graphicFrame>
      </mc:Choice>
      <mc:Fallback xmlns="">
        <xdr:sp macro="" textlink="">
          <xdr:nvSpPr>
            <xdr:cNvPr id="0" name=""/>
            <xdr:cNvSpPr>
              <a:spLocks noTextEdit="1"/>
            </xdr:cNvSpPr>
          </xdr:nvSpPr>
          <xdr:spPr>
            <a:xfrm>
              <a:off x="19325104" y="4219575"/>
              <a:ext cx="1824318"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3629026</xdr:colOff>
      <xdr:row>115</xdr:row>
      <xdr:rowOff>147637</xdr:rowOff>
    </xdr:from>
    <xdr:to>
      <xdr:col>6</xdr:col>
      <xdr:colOff>581025</xdr:colOff>
      <xdr:row>132</xdr:row>
      <xdr:rowOff>171450</xdr:rowOff>
    </xdr:to>
    <xdr:graphicFrame macro="">
      <xdr:nvGraphicFramePr>
        <xdr:cNvPr id="5" name="Temperament contains &quot;affectionate&quot;">
          <a:extLst>
            <a:ext uri="{FF2B5EF4-FFF2-40B4-BE49-F238E27FC236}">
              <a16:creationId xmlns:a16="http://schemas.microsoft.com/office/drawing/2014/main" id="{F2F76D78-DB12-25EF-4CB8-0FDA886BCD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1304925</xdr:colOff>
      <xdr:row>116</xdr:row>
      <xdr:rowOff>19050</xdr:rowOff>
    </xdr:from>
    <xdr:to>
      <xdr:col>2</xdr:col>
      <xdr:colOff>18490</xdr:colOff>
      <xdr:row>129</xdr:row>
      <xdr:rowOff>66675</xdr:rowOff>
    </xdr:to>
    <mc:AlternateContent xmlns:mc="http://schemas.openxmlformats.org/markup-compatibility/2006" xmlns:a14="http://schemas.microsoft.com/office/drawing/2010/main">
      <mc:Choice Requires="a14">
        <xdr:graphicFrame macro="">
          <xdr:nvGraphicFramePr>
            <xdr:cNvPr id="6" name="Group1 1">
              <a:extLst>
                <a:ext uri="{FF2B5EF4-FFF2-40B4-BE49-F238E27FC236}">
                  <a16:creationId xmlns:a16="http://schemas.microsoft.com/office/drawing/2014/main" id="{4DA8DB45-4761-DD5A-B571-E6D87AF78FC9}"/>
                </a:ext>
              </a:extLst>
            </xdr:cNvPr>
            <xdr:cNvGraphicFramePr/>
          </xdr:nvGraphicFramePr>
          <xdr:xfrm>
            <a:off x="0" y="0"/>
            <a:ext cx="0" cy="0"/>
          </xdr:xfrm>
          <a:graphic>
            <a:graphicData uri="http://schemas.microsoft.com/office/drawing/2010/slicer">
              <sle:slicer xmlns:sle="http://schemas.microsoft.com/office/drawing/2010/slicer" name="Group1 1"/>
            </a:graphicData>
          </a:graphic>
        </xdr:graphicFrame>
      </mc:Choice>
      <mc:Fallback xmlns="">
        <xdr:sp macro="" textlink="">
          <xdr:nvSpPr>
            <xdr:cNvPr id="0" name=""/>
            <xdr:cNvSpPr>
              <a:spLocks noTextEdit="1"/>
            </xdr:cNvSpPr>
          </xdr:nvSpPr>
          <xdr:spPr>
            <a:xfrm>
              <a:off x="1304925" y="221170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981075</xdr:colOff>
      <xdr:row>116</xdr:row>
      <xdr:rowOff>0</xdr:rowOff>
    </xdr:from>
    <xdr:to>
      <xdr:col>8</xdr:col>
      <xdr:colOff>657226</xdr:colOff>
      <xdr:row>129</xdr:row>
      <xdr:rowOff>47625</xdr:rowOff>
    </xdr:to>
    <mc:AlternateContent xmlns:mc="http://schemas.openxmlformats.org/markup-compatibility/2006" xmlns:a14="http://schemas.microsoft.com/office/drawing/2010/main">
      <mc:Choice Requires="a14">
        <xdr:graphicFrame macro="">
          <xdr:nvGraphicFramePr>
            <xdr:cNvPr id="7" name="Average Sales 4">
              <a:extLst>
                <a:ext uri="{FF2B5EF4-FFF2-40B4-BE49-F238E27FC236}">
                  <a16:creationId xmlns:a16="http://schemas.microsoft.com/office/drawing/2014/main" id="{04CC6097-2315-08B3-0086-040C80A1F704}"/>
                </a:ext>
              </a:extLst>
            </xdr:cNvPr>
            <xdr:cNvGraphicFramePr/>
          </xdr:nvGraphicFramePr>
          <xdr:xfrm>
            <a:off x="0" y="0"/>
            <a:ext cx="0" cy="0"/>
          </xdr:xfrm>
          <a:graphic>
            <a:graphicData uri="http://schemas.microsoft.com/office/drawing/2010/slicer">
              <sle:slicer xmlns:sle="http://schemas.microsoft.com/office/drawing/2010/slicer" name="Average Sales 4"/>
            </a:graphicData>
          </a:graphic>
        </xdr:graphicFrame>
      </mc:Choice>
      <mc:Fallback xmlns="">
        <xdr:sp macro="" textlink="">
          <xdr:nvSpPr>
            <xdr:cNvPr id="0" name=""/>
            <xdr:cNvSpPr>
              <a:spLocks noTextEdit="1"/>
            </xdr:cNvSpPr>
          </xdr:nvSpPr>
          <xdr:spPr>
            <a:xfrm>
              <a:off x="11525810" y="22098000"/>
              <a:ext cx="1832162"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4448735</xdr:colOff>
      <xdr:row>302</xdr:row>
      <xdr:rowOff>80962</xdr:rowOff>
    </xdr:from>
    <xdr:to>
      <xdr:col>6</xdr:col>
      <xdr:colOff>695325</xdr:colOff>
      <xdr:row>322</xdr:row>
      <xdr:rowOff>156882</xdr:rowOff>
    </xdr:to>
    <xdr:graphicFrame macro="">
      <xdr:nvGraphicFramePr>
        <xdr:cNvPr id="8" name="Temperament does not contain &quot;affectionate&quot;">
          <a:extLst>
            <a:ext uri="{FF2B5EF4-FFF2-40B4-BE49-F238E27FC236}">
              <a16:creationId xmlns:a16="http://schemas.microsoft.com/office/drawing/2014/main" id="{F56CC642-5467-1B50-CFE8-826F3E7617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1035424</xdr:colOff>
      <xdr:row>303</xdr:row>
      <xdr:rowOff>171450</xdr:rowOff>
    </xdr:from>
    <xdr:to>
      <xdr:col>1</xdr:col>
      <xdr:colOff>835959</xdr:colOff>
      <xdr:row>317</xdr:row>
      <xdr:rowOff>28575</xdr:rowOff>
    </xdr:to>
    <mc:AlternateContent xmlns:mc="http://schemas.openxmlformats.org/markup-compatibility/2006" xmlns:a14="http://schemas.microsoft.com/office/drawing/2010/main">
      <mc:Choice Requires="a14">
        <xdr:graphicFrame macro="">
          <xdr:nvGraphicFramePr>
            <xdr:cNvPr id="9" name="Group1 2">
              <a:extLst>
                <a:ext uri="{FF2B5EF4-FFF2-40B4-BE49-F238E27FC236}">
                  <a16:creationId xmlns:a16="http://schemas.microsoft.com/office/drawing/2014/main" id="{A993D24C-2BB9-D955-2E8C-1C2B6A91E5EF}"/>
                </a:ext>
              </a:extLst>
            </xdr:cNvPr>
            <xdr:cNvGraphicFramePr/>
          </xdr:nvGraphicFramePr>
          <xdr:xfrm>
            <a:off x="0" y="0"/>
            <a:ext cx="0" cy="0"/>
          </xdr:xfrm>
          <a:graphic>
            <a:graphicData uri="http://schemas.microsoft.com/office/drawing/2010/slicer">
              <sle:slicer xmlns:sle="http://schemas.microsoft.com/office/drawing/2010/slicer" name="Group1 2"/>
            </a:graphicData>
          </a:graphic>
        </xdr:graphicFrame>
      </mc:Choice>
      <mc:Fallback xmlns="">
        <xdr:sp macro="" textlink="">
          <xdr:nvSpPr>
            <xdr:cNvPr id="0" name=""/>
            <xdr:cNvSpPr>
              <a:spLocks noTextEdit="1"/>
            </xdr:cNvSpPr>
          </xdr:nvSpPr>
          <xdr:spPr>
            <a:xfrm>
              <a:off x="1035424" y="578929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248210</xdr:colOff>
      <xdr:row>305</xdr:row>
      <xdr:rowOff>123265</xdr:rowOff>
    </xdr:from>
    <xdr:to>
      <xdr:col>8</xdr:col>
      <xdr:colOff>902634</xdr:colOff>
      <xdr:row>318</xdr:row>
      <xdr:rowOff>170890</xdr:rowOff>
    </xdr:to>
    <mc:AlternateContent xmlns:mc="http://schemas.openxmlformats.org/markup-compatibility/2006" xmlns:a14="http://schemas.microsoft.com/office/drawing/2010/main">
      <mc:Choice Requires="a14">
        <xdr:graphicFrame macro="">
          <xdr:nvGraphicFramePr>
            <xdr:cNvPr id="10" name="Average Sales 5">
              <a:extLst>
                <a:ext uri="{FF2B5EF4-FFF2-40B4-BE49-F238E27FC236}">
                  <a16:creationId xmlns:a16="http://schemas.microsoft.com/office/drawing/2014/main" id="{A5E9762A-C977-4891-A347-BD038EC8936A}"/>
                </a:ext>
              </a:extLst>
            </xdr:cNvPr>
            <xdr:cNvGraphicFramePr/>
          </xdr:nvGraphicFramePr>
          <xdr:xfrm>
            <a:off x="0" y="0"/>
            <a:ext cx="0" cy="0"/>
          </xdr:xfrm>
          <a:graphic>
            <a:graphicData uri="http://schemas.microsoft.com/office/drawing/2010/slicer">
              <sle:slicer xmlns:sle="http://schemas.microsoft.com/office/drawing/2010/slicer" name="Average Sales 5"/>
            </a:graphicData>
          </a:graphic>
        </xdr:graphicFrame>
      </mc:Choice>
      <mc:Fallback xmlns="">
        <xdr:sp macro="" textlink="">
          <xdr:nvSpPr>
            <xdr:cNvPr id="0" name=""/>
            <xdr:cNvSpPr>
              <a:spLocks noTextEdit="1"/>
            </xdr:cNvSpPr>
          </xdr:nvSpPr>
          <xdr:spPr>
            <a:xfrm>
              <a:off x="12148857" y="58225765"/>
              <a:ext cx="1831041"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uise Randall" refreshedDate="45041.401227893519" createdVersion="8" refreshedVersion="8" minRefreshableVersion="3" recordCount="66" xr:uid="{646B572B-9328-4775-840F-0603409270C8}">
  <cacheSource type="worksheet">
    <worksheetSource ref="A1:K67" sheet="Cat Breeds"/>
  </cacheSource>
  <cacheFields count="11">
    <cacheField name="BreedName" numFmtId="0">
      <sharedItems count="66">
        <s v="Abyssinian"/>
        <s v="American Curl"/>
        <s v="American Shorthair"/>
        <s v="American Wirehair"/>
        <s v="Applehead Siamese"/>
        <s v="Balinese"/>
        <s v="Bengal"/>
        <s v="Birman"/>
        <s v="Bobtail"/>
        <s v="Bombay"/>
        <s v="British Shorthair"/>
        <s v="Burmese"/>
        <s v="Burmilla"/>
        <s v="Calico"/>
        <s v="Canadian Hairless"/>
        <s v="Chartreux"/>
        <s v="Chausie"/>
        <s v="Chinchilla"/>
        <s v="Cornish Rex"/>
        <s v="Cymric"/>
        <s v="Devon Rex"/>
        <s v="Dilute Calico"/>
        <s v="Dilute Tortoiseshell"/>
        <s v="Domestic Long Hair"/>
        <s v="Domestic Medium Hair"/>
        <s v="Domestic Short Hair"/>
        <s v="Egyptian Mau"/>
        <s v="Exotic Shorthair"/>
        <s v="Extra-Toes Cat (Hemingway Polydactyl)"/>
        <s v="Havana"/>
        <s v="Himalayan"/>
        <s v="Japanese Bobtail"/>
        <s v="Javanese"/>
        <s v="Korat"/>
        <s v="LaPerm"/>
        <s v="Maine Coon"/>
        <s v="Manx"/>
        <s v="Munchkin"/>
        <s v="Nebelung"/>
        <s v="Norwegian Forest Cat"/>
        <s v="Ocicat"/>
        <s v="Oriental Long Hair"/>
        <s v="Oriental Short Hair"/>
        <s v="Oriental Tabby"/>
        <s v="Persian"/>
        <s v="Pixie-Bob"/>
        <s v="Ragamuffin"/>
        <s v="Ragdoll"/>
        <s v="Russian Blue"/>
        <s v="Scottish Fold"/>
        <s v="Selkirk Rex"/>
        <s v="Siamese"/>
        <s v="Siberian"/>
        <s v="Silver"/>
        <s v="Singapura"/>
        <s v="Snowshoe"/>
        <s v="Somali"/>
        <s v="Sphynx (hairless cat)"/>
        <s v="Tabby"/>
        <s v="Tiger"/>
        <s v="Tonkinese"/>
        <s v="Torbie"/>
        <s v="Tortoiseshell"/>
        <s v="Turkish Angora"/>
        <s v="Turkish Van"/>
        <s v="Tuxedo"/>
      </sharedItems>
    </cacheField>
    <cacheField name="AltBreedName" numFmtId="0">
      <sharedItems containsBlank="1"/>
    </cacheField>
    <cacheField name="LapCat" numFmtId="0">
      <sharedItems count="4">
        <s v="Lap"/>
        <s v="Non Lap"/>
        <s v="Generic"/>
        <s v="Rodent"/>
      </sharedItems>
    </cacheField>
    <cacheField name="Fur" numFmtId="0">
      <sharedItems count="4">
        <s v="Short"/>
        <s v="Medium"/>
        <s v="Long"/>
        <s v="Bald"/>
      </sharedItems>
    </cacheField>
    <cacheField name="MaleWtKg" numFmtId="0">
      <sharedItems containsSemiMixedTypes="0" containsString="0" containsNumber="1" containsInteger="1" minValue="1" maxValue="7"/>
    </cacheField>
    <cacheField name="Temperment" numFmtId="0">
      <sharedItems count="51">
        <s v="Active, Energetic, Independent, Intelligent, Gentle"/>
        <s v="Affectionate, Curious, Intelligent, Interactive, Lively, Playful, Social"/>
        <s v="Active, Curious, Easygoing, Playful, Calm"/>
        <s v="Affectionate, Curious, Gentle, Intelligent, Interactive, Lively, Loyal, Playful, Sensible, Social"/>
        <s v="Active, Agile, Clever, Sociable, Loving, Energetic"/>
        <s v="Affectionate, Intelligent, Playful"/>
        <s v="Active, Agile, Lively, Affectionate, Energetic, Rambunctious"/>
        <s v="Affectionate, Active, Gentle, Social"/>
        <s v="Intelligent, Interactive, Lively, Playful, Sensitive"/>
        <s v="Affectionate, Dependent, Gentle, Intelligent, Playful"/>
        <s v="Affectionate, Easygoing, Gentle, Loyal, Patient, Calm"/>
        <s v="Curious, Intelligent, Gentle, Social, Interactive, Playful, Lively"/>
        <s v="Easygoing, Friendly, Intelligent, Lively, Playful, Social"/>
        <s v="Loyal, Inquisitive, Friendly, Quiet, Gentle"/>
        <s v="Affectionate, Loyal, Intelligent, Social, Lively, Playful"/>
        <s v="Affectionate, Intelligent, Playful, Social"/>
        <s v="Active, Playful"/>
        <s v="Affectionate, Intelligent, Active, Curious, Playful"/>
        <s v="Gentle, Loyal, Intelligent, Playful"/>
        <s v="Intelligent, Active, Mischevious, Playful"/>
        <s v="Agile, Dependent, Gentle, Intelligent, Lively, Loyal, Playful"/>
        <s v="Affectionate, Sweet, Loyal, Quiet, Peaceful"/>
        <s v="Six-Toed"/>
        <s v="Affectionate, Curious, Demanding, Friendly, Intelligent, Playful"/>
        <s v="Dependent, Gentle, Intelligent, Quiet, Social"/>
        <s v="Active, Agile, Clever, Easygoing, Intelligent, Lively, Loyal, Playful, Social"/>
        <s v="Active, Devoted, Intelligent, Playful"/>
        <s v="Affectionate, Friendly, Gentle, Intelligent, Playful, Quiet"/>
        <s v="Intelligent, Clever, Active, Genlte"/>
        <s v="Adaptable, Intelligent, Loving, Gentle, Independent"/>
        <s v="Easygoing, Intelligent, Loyal, Playful, Social"/>
        <s v="Agile, Easygoing, Intelligent, Playful"/>
        <s v="Gentle, Quiet, Shy, Playful"/>
        <s v="Sweet, Active, Intelligent, Social, Playful, Lively, Curious"/>
        <s v="Active, Agile, Curious, Demanding, Friendly, Gentle, Lively, Playful, Social"/>
        <s v="Energetic, Affectionate, Intelligent, Social, Playful, Curious"/>
        <s v="Affectionate, Loyal, Sedate, Quiet"/>
        <s v="Affectionate, Social, Intelligent, Loyal"/>
        <s v="Affectionate, Friendly, Gentle, Calm"/>
        <s v="Affectioante, Friendly, Gentle, Quiet, Easygoing"/>
        <s v="Active, Dependent, Easygoing, Gentle, Intelligent, Loyal, Playful, Quiet"/>
        <s v="Affectionate, Intelligent, Loyal, Playful, Social, Sweet, Loving"/>
        <s v="Active, Affectionate, Dependent, Gentle, Patient, Playful, Quiet, Social"/>
        <s v="Intelligent, Loyal, Quiet, Active"/>
        <s v="Affectionate, Curious, Easygoing, Intelligent, Interactive, Lively, Loyal"/>
        <s v="Affectionate, Social, Intelligent, Sweet-tempered"/>
        <s v="Mischevious, Tenacious, Intelligent, Affectionate, Gentle, Interactive, Loyal"/>
        <s v="Playful, Social, Intelligent"/>
        <s v="Curious, Intelligent, Social, Lively, Outgoing, Playful, Affectionate"/>
        <s v="Affectionate, Agile, Clever, Gentle, Intelligent, Playful, Social"/>
        <s v="Agile, Intelligent, Loyal, Playful, Energetic"/>
      </sharedItems>
    </cacheField>
    <cacheField name="AvgKittenPrice" numFmtId="164">
      <sharedItems containsSemiMixedTypes="0" containsString="0" containsNumber="1" containsInteger="1" minValue="100" maxValue="2000"/>
    </cacheField>
    <cacheField name="MalaysiaPopularity" numFmtId="1">
      <sharedItems containsString="0" containsBlank="1" containsNumber="1" containsInteger="1" minValue="1" maxValue="10"/>
    </cacheField>
    <cacheField name="PopularityUS2017" numFmtId="1">
      <sharedItems containsString="0" containsBlank="1" containsNumber="1" containsInteger="1" minValue="1" maxValue="41"/>
    </cacheField>
    <cacheField name="Qty Sold" numFmtId="0">
      <sharedItems containsSemiMixedTypes="0" containsString="0" containsNumber="1" containsInteger="1" minValue="4" maxValue="309"/>
    </cacheField>
    <cacheField name="Average Sales" numFmtId="164">
      <sharedItems containsSemiMixedTypes="0" containsString="0" containsNumber="1" containsInteger="1" minValue="2000" maxValue="232500" count="61">
        <n v="82950"/>
        <n v="130200"/>
        <n v="108900"/>
        <n v="11000"/>
        <n v="24000"/>
        <n v="6500"/>
        <n v="12500"/>
        <n v="79050"/>
        <n v="36000"/>
        <n v="14500"/>
        <n v="45500"/>
        <n v="96250"/>
        <n v="33000"/>
        <n v="5400"/>
        <n v="50750"/>
        <n v="58750"/>
        <n v="126000"/>
        <n v="18600"/>
        <n v="101000"/>
        <n v="50000"/>
        <n v="92000"/>
        <n v="15400"/>
        <n v="19800"/>
        <n v="7600"/>
        <n v="9500"/>
        <n v="3900"/>
        <n v="94500"/>
        <n v="134000"/>
        <n v="63900"/>
        <n v="57600"/>
        <n v="34400"/>
        <n v="68400"/>
        <n v="46800"/>
        <n v="44500"/>
        <n v="158400"/>
        <n v="55000"/>
        <n v="232500"/>
        <n v="22500"/>
        <n v="59000"/>
        <n v="46750"/>
        <n v="26450"/>
        <n v="51750"/>
        <n v="116150"/>
        <n v="143750"/>
        <n v="216300"/>
        <n v="77000"/>
        <n v="63000"/>
        <n v="66500"/>
        <n v="128750"/>
        <n v="132250"/>
        <n v="39500"/>
        <n v="5000"/>
        <n v="2000"/>
        <n v="17250"/>
        <n v="4000"/>
        <n v="61250"/>
        <n v="5800"/>
        <n v="69300"/>
        <n v="25600"/>
        <n v="92400"/>
        <n v="15800"/>
      </sharedItems>
    </cacheField>
  </cacheFields>
  <extLst>
    <ext xmlns:x14="http://schemas.microsoft.com/office/spreadsheetml/2009/9/main" uri="{725AE2AE-9491-48be-B2B4-4EB974FC3084}">
      <x14:pivotCacheDefinition pivotCacheId="10667248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uise Randall" refreshedDate="45042.493147337962" createdVersion="8" refreshedVersion="8" minRefreshableVersion="3" recordCount="249" xr:uid="{B754558B-14DB-4BFF-8144-97BADA62D61B}">
  <cacheSource type="worksheet">
    <worksheetSource ref="A1:O250" sheet="Dog Breeds"/>
  </cacheSource>
  <cacheFields count="15">
    <cacheField name="BreedName" numFmtId="0">
      <sharedItems count="248">
        <s v="Affenpinscher"/>
        <s v="Afghan Hound"/>
        <s v="African Hunting Dog"/>
        <s v="Airedale Terrier"/>
        <s v="Akbash"/>
        <s v="Akita"/>
        <s v="Alaskan Malamute"/>
        <s v="American Bulldog"/>
        <s v="American Eskimo Dog"/>
        <s v="American Hairless Terrier"/>
        <s v="American Staffordshire Terrier"/>
        <s v="American Water Spaniel"/>
        <s v="Anatolian Shepherd"/>
        <s v="Appenzell Mountain Dog"/>
        <s v="Australian Cattle Dog/Blue Heeler"/>
        <s v="Australian Kelpie"/>
        <s v="Australian Shepherd"/>
        <s v="Australian Terrier"/>
        <s v="Basenji"/>
        <s v="Basset Hound"/>
        <s v="Beagle"/>
        <s v="Bearded Collie"/>
        <s v="Beauceron"/>
        <s v="Bedlington Terrier"/>
        <s v="Belgian Shepherd Dog Sheepdog"/>
        <s v="Belgian Shepherd Laekenois"/>
        <s v="Belgian Shepherd Malinois"/>
        <s v="Belgian Shepherd Tervuren"/>
        <s v="Bernese Mountain Dog"/>
        <s v="Bichon Frise"/>
        <s v="Black and Tan Coonhound"/>
        <s v="Black Labrador Retriever"/>
        <s v="Black Mouth Cur"/>
        <s v="Black Russian Terrier"/>
        <s v="Bloodhound"/>
        <s v="Blue Lacy"/>
        <s v="Bluetick Coonhound"/>
        <s v="Boerboel"/>
        <s v="Bolognese"/>
        <s v="Border Collie"/>
        <s v="Border Terrier"/>
        <s v="Borzoi"/>
        <s v="Boston Terrier"/>
        <s v="Bouvier des Flanders"/>
        <s v="Boxer"/>
        <s v="Boykin Spaniel"/>
        <s v="Briard"/>
        <s v="Brittany Spaniel"/>
        <s v="Brussels Griffon"/>
        <s v="Bull Terrier"/>
        <s v="Bullmastiff"/>
        <s v="Cairn Terrier"/>
        <s v="Canaan Dog"/>
        <s v="Cane Corso Mastiff"/>
        <s v="Carolina Dog"/>
        <s v="Catahoula Leopard Dog"/>
        <s v="Cattle Dog"/>
        <s v="Caucasian Sheepdog (Caucasian Ovtcharka)"/>
        <s v="Cavalier King Charles Spaniel"/>
        <s v="Chesapeake Bay Retriever"/>
        <s v="Chihuahua"/>
        <s v="Chinese Crested Dog"/>
        <s v="Chinese Foo Dog"/>
        <s v="Chinook"/>
        <s v="Chocolate Labrador Retriever"/>
        <s v="Chow Chow"/>
        <s v="Cirneco dell'Etna"/>
        <s v="Clumber Spaniel"/>
        <s v="Cockapoo"/>
        <s v="Cocker Spaniel"/>
        <s v="Collie"/>
        <s v="Coonhound"/>
        <s v="Corgi"/>
        <s v="Coton de Tulear"/>
        <s v="Curly-Coated Retriever"/>
        <s v="Dachshund"/>
        <s v="Dalmatian"/>
        <s v="Dandi Dinmont Terrier"/>
        <s v="Dhole"/>
        <s v="Dingo"/>
        <s v="Doberman Pinscher"/>
        <s v="Dogo Argentino"/>
        <s v="Dogue de Bordeaux"/>
        <s v="Dutch Shepherd"/>
        <s v="English Bulldog"/>
        <s v="English Cocker Spaniel"/>
        <s v="English Coonhound"/>
        <s v="English Pointer"/>
        <s v="English Setter"/>
        <s v="English Shepherd"/>
        <s v="English Springer Spaniel"/>
        <s v="English Toy Spaniel"/>
        <s v="Entlebucher"/>
        <s v="Eskimo Dog"/>
        <s v="Feist"/>
        <s v="Field Spaniel"/>
        <s v="Fila Brasileiro"/>
        <s v="Finnish Lapphund"/>
        <s v="Finnish Spitz"/>
        <s v="Flat-coated Retriever"/>
        <s v="Fox Terrier"/>
        <s v="Foxhound"/>
        <s v="French Bulldog"/>
        <s v="Galgo Spanish Greyhound"/>
        <s v="German Pinscher"/>
        <s v="German Shepherd Dog"/>
        <s v="German Shorthaired Pointer"/>
        <s v="German Spitz"/>
        <s v="German Wirehaired Pointer"/>
        <s v="Giant Schnauzer"/>
        <s v="Glen of Imaal Terrier"/>
        <s v="Golden Retriever"/>
        <s v="Gordon Setter"/>
        <s v="Great Dane"/>
        <s v="Great Pyrenees"/>
        <s v="Greater Swiss Mountain Dog"/>
        <s v="Greyhound"/>
        <s v="Harrier"/>
        <s v="Havanese"/>
        <s v="Hound"/>
        <s v="Hovawart"/>
        <s v="Husky"/>
        <s v="Ibizan Hound"/>
        <s v="Illyrian Sheepdog"/>
        <s v="Irish Setter"/>
        <s v="Irish Terrier"/>
        <s v="Irish Water Spaniel"/>
        <s v="Irish Wolfhound"/>
        <s v="Italian Greyhound"/>
        <s v="Italian Spinone"/>
        <s v="Jack Russell Terrier"/>
        <s v="Jack Russell Terrier (Parson Russell Terrier)"/>
        <s v="Japanese Chin"/>
        <s v="Jindo"/>
        <s v="Kai Dog"/>
        <s v="Karelian Bear Dog"/>
        <s v="Keeshond"/>
        <s v="Kerry Blue Terrier"/>
        <s v="Kishu"/>
        <s v="Klee Kai"/>
        <s v="Komondor"/>
        <s v="Kuvasz"/>
        <s v="Kyi Leo"/>
        <s v="Labrador Retriever"/>
        <s v="Lakeland Terrier"/>
        <s v="Lancashire Heeler"/>
        <s v="Leonberger"/>
        <s v="Lhasa Apso"/>
        <s v="Lowchen"/>
        <s v="Maltese"/>
        <s v="Manchester Terrier"/>
        <s v="Maremma Sheepdog"/>
        <s v="Mastiff"/>
        <s v="McNab"/>
        <s v="Miniature Pinscher"/>
        <s v="Mountain Cur"/>
        <s v="Mountain Dog"/>
        <s v="Munsterlander"/>
        <s v="Neapolitan Mastiff"/>
        <s v="New Guinea Singing Dog"/>
        <s v="Newfoundland Dog"/>
        <s v="Norfolk Terrier"/>
        <s v="Norwegian Buhund"/>
        <s v="Norwegian Elkhound"/>
        <s v="Norwegian Lundehund"/>
        <s v="Norwich Terrier"/>
        <s v="Nova Scotia Duck-Tolling Retriever"/>
        <s v="Old English Sheepdog"/>
        <s v="Otterhound"/>
        <s v="Papillon"/>
        <s v="Patterdale Terrier (Fell Terrier)"/>
        <s v="Pekingese"/>
        <s v="Peruvian Inca Orchid"/>
        <s v="Petit Basset Griffon Vendeen"/>
        <s v="Pharaoh Hound"/>
        <s v="Pit Bull Terrier"/>
        <s v="Plott Hound"/>
        <s v="Podengo Portugueso"/>
        <s v="Pointer"/>
        <s v="Polish Lowland Sheepdog"/>
        <s v="Pomeranian"/>
        <s v="Poodle"/>
        <s v="Standard Poodle"/>
        <s v="Miniature Poodle"/>
        <s v="Toy Poodle"/>
        <s v="Portuguese Water Dog"/>
        <s v="Presa Canario"/>
        <s v="Pug"/>
        <s v="Puli"/>
        <s v="Pumi"/>
        <s v="Rat Terrier"/>
        <s v="Redbone Coonhound"/>
        <s v="Retriever"/>
        <s v="Rhodesian Ridgeback"/>
        <s v="Rottweiler"/>
        <s v="Saint Bernard"/>
        <s v="Saluki"/>
        <s v="Samoyed"/>
        <s v="Sarplaninac"/>
        <s v="Schipperke"/>
        <s v="Miniature Schnauzer"/>
        <s v="Schnauzer"/>
        <s v="Scottish Deerhound"/>
        <s v="Scottish Terrier Scottie"/>
        <s v="Sealyham Terrier"/>
        <s v="Setter"/>
        <s v="Shar Pei"/>
        <s v="Sheep Dog"/>
        <s v="Shepherd"/>
        <s v="Shetland Sheepdog Sheltie"/>
        <s v="Shiba Inu"/>
        <s v="Shih Tzu"/>
        <s v="Siberian Husky"/>
        <s v="Silky Terrier"/>
        <s v="Skye Terrier"/>
        <s v="Sloughi"/>
        <s v="Smooth Fox Terrier"/>
        <s v="South Russian Ovtcharka"/>
        <s v="Spaniel"/>
        <s v="Spitz"/>
        <s v="Staffordshire Bull Terrier"/>
        <s v="Sussex Spaniel"/>
        <s v="Swedish Vallhund"/>
        <s v="Terrier"/>
        <s v="Thai Ridgeback"/>
        <s v="Tibetan Mastiff"/>
        <s v="Tibetan Spaniel"/>
        <s v="Tibetan Terrier"/>
        <s v="Tosa Inu"/>
        <s v="Toy Fox Terrier"/>
        <s v="Treeing Walker Coonhound"/>
        <s v="Vizsla"/>
        <s v="Weimaraner"/>
        <s v="Welsh Corgi"/>
        <s v="Cardigan"/>
        <s v="Pembroke"/>
        <s v="Welsh Springer Spaniel"/>
        <s v="Welsh Terrier"/>
        <s v="West Highland White Terrier Westie"/>
        <s v="Wheaten Terrier"/>
        <s v="Whippet"/>
        <s v="White German Shepherd"/>
        <s v="Wire Fox Terrier"/>
        <s v="Wire-haired Pointing Griffon"/>
        <s v="Wirehaired Terrier"/>
        <s v="Xoloitzcuintle/Mexican Hairless"/>
        <s v="Yellow Labrador Retriever"/>
        <s v="Yorkshire Terrier Yorkie"/>
      </sharedItems>
    </cacheField>
    <cacheField name="AltBreedName" numFmtId="0">
      <sharedItems containsBlank="1"/>
    </cacheField>
    <cacheField name="Group1" numFmtId="0">
      <sharedItems containsBlank="1" count="9">
        <s v="Toy"/>
        <s v="Sporting"/>
        <m/>
        <s v="Terrier"/>
        <s v="Working"/>
        <s v="Non Sporting"/>
        <s v="Herding"/>
        <s v="Hound"/>
        <s v="Southern"/>
      </sharedItems>
    </cacheField>
    <cacheField name="Group2" numFmtId="0">
      <sharedItems containsBlank="1" count="11">
        <s v="Companion"/>
        <s v="Sight"/>
        <m/>
        <s v="Terrier"/>
        <s v="Guardian"/>
        <s v="Herding"/>
        <s v="Northern"/>
        <s v="Gun"/>
        <s v="Scenthound"/>
        <s v="Southern"/>
        <s v="Gun Dogs"/>
      </sharedItems>
    </cacheField>
    <cacheField name="MaleWtKg" numFmtId="0">
      <sharedItems containsSemiMixedTypes="0" containsString="0" containsNumber="1" containsInteger="1" minValue="2" maxValue="90"/>
    </cacheField>
    <cacheField name="Temperment" numFmtId="0">
      <sharedItems count="218">
        <s v="Active, Adventurous, Curious, Fun-loving, Playful, Stubborn"/>
        <s v="Aloof, Clownish, Dignified, Happy, Independent"/>
        <s v="Wild"/>
        <s v="Alert, Confident, Courageous, Friendly, Intelligent, Outgoing"/>
        <s v="Affectionate, Alert, Courageous, Independent, Intelligent, Loyal"/>
        <s v="Alert, Courageous, Dignified, Docile, Friendly, Intelligent, Responsive"/>
        <s v="Affectionate, Devoted, Dignified, Friendly, Loyal, Playful"/>
        <s v="Affectionate, Alert, Courageous, Energetic, Gentle, Loving, Out-going, Social"/>
        <s v="Alert, Energetic, Friendly, Independent, Intelligent, Protective"/>
        <s v="Alert, Lively, Loving, Intelligent, Inquisitive, Playful"/>
        <s v="Attentive, Courageous, Devoted, Friendly, Loyal, Tenacious, Intelligent"/>
        <s v="Energetic, Friendly, Intelligent, Obedient, Protective, Trainable"/>
        <s v="Bold, Confident, Independent, Intelligent, Proud, Steady"/>
        <s v="Energetic, Fearless, Lively, Reliable, Self-assured, Social"/>
        <s v="Aggressive, Alert, Energetic, Intelligent, Loyal, Protective, Responsive"/>
        <s v="Alert, Eager, Energetic, Friendly, Intelligent, Loyal, Robust"/>
        <s v="Active, Affectionate, Friendly, Good-natured, Intelligent, Protective, Loving"/>
        <s v="Alert, Compassionate, Courageous, Even Tempered, Loyal, Spirited, Intelligent"/>
        <s v="Affectionate, Alert, Curious, Energetic, Playful, Intelligent"/>
        <s v="Affectionate, Devoted, Friendly, Gentle, Sweet-tempered, Tenacious"/>
        <s v="Friendly, Gentle, Independent, Intelligent, Lively, Loving, Sweet"/>
        <s v="Active, Alert, Hardy, Intelligent, Lively, Self-confident"/>
        <s v="Courageous, Obedient, Loyal, Protective, Loving"/>
        <s v="Affectionate, Devoted, Energetic, Loyal, Playful, Reliable, Intelligent"/>
        <s v="Active, Alert, Confident, Friendly, Hard-working, Protective, Stubborn, Watchful, Intelligent"/>
        <s v="Active, Alert, Energetic, Lively, Protective, Watchful"/>
        <s v="Active, Alert, Confident, Friendly, Hard-working, Protective, Stubborn, Watchful"/>
        <s v="Alert, Attentive, Energetic, Intelligent, Loyal, Protective"/>
        <s v="Affectionate, Faithful, Intelligent, Loyal"/>
        <s v="Affectionate, Cheerful, Feisty, Gentle, Playful, Intelligent, Sensitive"/>
        <s v="Adaptable, Easygoing, Even-tempered, Gentle, Lovable, Trusting, Intelligent"/>
        <s v="Affectionate, Alert, Cheerful, Energetic, Friendly, Gentle, Intelligent, Loving, Loyal, Outgoing, Playful, Responsive, Social"/>
        <s v="Active, Fearless, Kind, Loyal, Protective, Trainable"/>
        <s v="Brave, Confident, Energetic, Hardy, Lively, Stable"/>
        <s v="Affectionate, Even-tempered, Gentle, Stubborn, Independent"/>
        <s v="Active, Alert, Bold, Devoted, Intelligent, Intense"/>
        <s v="Friendly, Active, Gentle"/>
        <s v="Confident, Dominant, Intelligent, Obedient, Territorial"/>
        <s v="Docile, Enterprising, Loyal, Reserved, Serious"/>
        <s v="Intelligent, Energetic, Alert, Responsive, Tenacious, Loyal, Protective"/>
        <s v="Affectionate, Alert, Even-tempered, Fearless, Intelligent, Obedient"/>
        <s v="Athletic, Gentle, Independent, Intelligent, Quiet, Respectful"/>
        <s v="Affectionate, Aggressive, Friendly, Gentle, Intelligent, Lively, Playful"/>
        <s v="Familial, Gentle, Intelligent, Loyal, Protective, Rational"/>
        <s v="Brave, Bright, Confident, Energetic, Fearless, Friendly, Intelligent, Loyal, Playful"/>
        <s v="Companionable, Eager, Energetic, Friendly, Intelligent, Trainable"/>
        <s v="Faithful, Fearless, Intelligent, Loyal, Obedient, Protective"/>
        <s v="Alert, Independent, Intelligent, Responsive, Social"/>
        <s v="Alert, Companionable, Inquisitive, Self-important, Sensitive, Watchful"/>
        <s v="Active, Keen, Protective, Sweet-tempered, Trainable"/>
        <s v="Alert, Calm, Courageous, Devoted, Docile, Powerful, Loyal, Protective, Reliable"/>
        <s v="Active, Assertive, Courageous, Fearless, Hardy, Intelligent"/>
        <s v="Alert, Cautious, Devoted, Quick, Vigilant"/>
        <s v="Cheerful, Courageous, Loyal, Quiet, Social"/>
        <s v="Adaptable, Gentle, Loyal, Primitive, Reserved"/>
        <s v="Alert, Courageous, Energetic, Gentle, Independent, Intelligent, Loving, Loyal, Protective"/>
        <s v="Alert, Calm, Dominant, Powerful, Quick,Strong"/>
        <s v="Affectionate, Cheerful, Courageous, Gentle, Intelligent, Social"/>
        <s v="Happy, Affectionate, Dominant, Intelligent, Protective, Quiet"/>
        <s v="Alert, Courageous, Devoted, Lively, Intelligent, Quick"/>
        <s v="Affectionate, Alert, Happy, Lively, Playful, Sweet-tempered"/>
        <s v="Friendly, Devoted, Courageous"/>
        <s v="Alert, Calm, Dignified, Friendly, Responsive"/>
        <s v="Aloof, Independent, Loyal, Quiet, Intelligent, Protective, Detached"/>
        <s v="Affectionate, Gentle, Lively"/>
        <s v="Gentle, Loyal, Affectionate, Dignified, Aloof"/>
        <s v="Affectionate, Alert, Cheerful, Friendly, Intelligent, Loving, Loyal, Outgoing, Playful, Responsive, Social"/>
        <s v="Even Tempered, Joyful, Merry, Outgoing, Intelligent, Sociable, Trusting"/>
        <s v="Friendly, Gentle, Intelligent, Loyal, Protective, Responsive, Social"/>
        <s v="Active, Affectionate, Alert, Companionable, Devoted, Gentle, Intelligent"/>
        <s v="Affectionate, Intelligent, Lively, Playful, Trainable, Vocal"/>
        <s v="Clever, Independent, Intelligent, Lively, Sensitive, Trainable"/>
        <s v="Clever, Courageous, Devoted, Lively, Playful, Stubborn"/>
        <s v="Active, Energetic, Friendly, Intelligent, Outgoing, Playful, Sensitive"/>
        <s v="Affectionate, Companionable, Determined, Fun-loving, Independent, Lively, Intelligent"/>
        <s v="Alert, Energetic, Fearless, Intelligent, Loyal, Obedient"/>
        <s v="Affectionate, Cheerful, Friendly, Loyal, Protective, Tolerant, Social"/>
        <s v="Companionable, Courageous, Devoted, Even-tempered, Loyal, Vigiliant"/>
        <s v="Affectionate, Alert, Loyal, Obedient, Reliable, Trainable"/>
        <s v="Aggressive, Courageous, Friendly, Loving, Social, Sweet"/>
        <s v="Affectionate, Faithful, Friendly, Intelligent, Playful, Quiet, Trainable"/>
        <s v="Active, Energetic, High-strung, Loyal"/>
        <s v="Active, Affectionate, Amiable, Even-tempered, Kind, Loyal, Intelligent"/>
        <s v="Strong-willed, Mischevious, Gentle, Energetic, Intelligent"/>
        <s v="Adaptable, Alert, Courageous, Energetic, Friendly, Independent, Intelligent, Playful, Responsibe"/>
        <s v="Affectionate, Alert, Cheerful, Energetic, Intelligent, Playful, Social"/>
        <s v="Affectionate, Gentle, Happy, Loving, Playful, Reserved"/>
        <s v="Agile, Devoted, Independent, Loyal, Self-confident"/>
        <s v="Agile, Alert, Lovable, Spirited, Swift"/>
        <s v="Adaptable, Cautious, Docile, Familial, Sensitive, Sociable"/>
        <s v="Brave, Courageous, Determined, Docile, Loyal, Obedient"/>
        <s v="Calm, Courageous, Faithful, Friendly, Keen"/>
        <s v="Happy, Independent, Intelligent, Loyal, Playful, Vocal"/>
        <s v="Friendly, Confident, Devoted, Optimistic, Outgoing, Intelligent"/>
        <s v="Active, Affectionate, Alert, Fearless, Intelligent, Playful"/>
        <s v="Independent, Intelligent, Kind, Loving, Loyal, Sweet-tempered"/>
        <s v="Affectionate, Playful, Alert, Athletic, Bright, Easygoing, Keen, Lively, Patient"/>
        <s v="Affectionate, Calm, Quiet, Gentle"/>
        <s v="Even-tempered, Familial, Courageous, Lively, Loving, Spirited"/>
        <s v="Alert, Confident, Courageous, Curious, Intelligent, Loyal, Obedient, Watchful"/>
        <s v="Affectionate, Boisterous, Bold, Cooperative, Intelligent, Trainable"/>
        <s v="Active, Affectionate, Friendly, Intelligent, Loyal, Willful, Responsive"/>
        <s v="Dominant, Intelligent, Kind, Loyal, Powerful, Strong-willed"/>
        <s v="Active, Agile, Courageous, Gentle, Loyal, Spirited"/>
        <s v="Confident, Friendly, Intelligent, Kind, Reliable, Trustworthy"/>
        <s v="Alert, Confident, Eager, Fearless, Loyal, Intelligent"/>
        <s v="Friendly, Confident, Devoted, Intelligent, Gentle, Loving, Reserved"/>
        <s v="Affectionate, Confident, Fearless, Gentle, Patient, Strong-willed"/>
        <s v="Alert, Devoted, Fearless, Good-natured, Protective, Self-confident"/>
        <s v="Intelligent, Gentle, Affectionate, Athletic, Even-tempered, Quiet"/>
        <s v="Active, Cheerful, Friendly, Outgoing, Sweet-tempered, Tolerant"/>
        <s v="Affectionate, Companionable, Gentle, Intelligent, Playful, Responsive"/>
        <s v="Watchful, Even-tempered, Reserved, Active, Devoted"/>
        <s v="Alert, Friendly, Gentle, Intelligent, Outgoing"/>
        <s v="Active, Clownish, Engaging, Independent, Intelligent, Stubborn"/>
        <s v="Independent, Reliable, Devoted, Protective"/>
        <s v="Affectionate, Companionable, Energetic, Independent, Lively, Playful, Intelligent"/>
        <s v="Dominant, Intelligent, Lively, Protective, Respectful, Trainable"/>
        <s v="Active, Alert, Clownish, Inquisitive, Intelligent, Quick"/>
        <s v="Dignified, Generous, Loyal, Patient, Sweet-tempered, Thoughtful, Intelligent"/>
        <s v="Affectionate, Agile, Athletic, Companionable, Intelligent, Mischevious"/>
        <s v="Friendly, Loyal, Affectionate, Docile, Gentle, Patient"/>
        <s v="Alert, Cheerful, Courageous, Energetic, Independent"/>
        <s v="Energetic, Bold, Eager, Happy, Intelligent, Obedient"/>
        <s v="Alert, Cat-like, Independent, Intelligent, Loving, Loyal, Playful"/>
        <s v="Active, Bold, Brave, Faithful, Intelligent, Loyal"/>
        <s v="Intelligent, Agile, Alert, Brave"/>
        <s v="Brave, Cautious, Loyal, Independent, Tenacious, Territorial"/>
        <s v="Agile, Bright, Obedient, Playful, Quick, Sturdy, Intelligent"/>
        <s v="Affectionate, Alert, Gentle, Loyal, Spirited, Strong-willed, Intelligent"/>
        <s v="Alert, Dignified, Docile, Faithful, Noble"/>
        <s v="Active, Agile, Curious, Intelligent, Loyal, Quick, Territorial"/>
        <s v="Affectionate, Calm, Fearless, Gentle, Independent, Steady"/>
        <s v="Clownish, Independent, Intelligent, Loyal, Patient, Protective"/>
        <s v="Active, Calm, Forgiving, Obedient, Playful, Quiet"/>
        <s v="Independent, Bold, Confident, Friendly, Intelligent, Trainable"/>
        <s v="Alert, Clever, Friendly, Intelligent"/>
        <s v="Adaptable, Companionable, Fearless, Loving, Loyal, Obedient"/>
        <s v="Alert, Assertive, Devoted, Friendly, Intelligent, Lively, Obedient, Playful, Spirited, Steady"/>
        <s v="Active, Familial, Friendly, Happy, Playful"/>
        <s v="Active, Docile, Easygoing, Gentle, Intelligent, Playful, Responsive, Sweet-tempered"/>
        <s v="Active, Alert, Devoted, Discerning, Quiet, Loyal, Intelligent"/>
        <s v="Alert, Determined, Dignified, Friendly, Intelligent, Loyal"/>
        <s v="Affectionate, Alert, Cheerful, Courageous, Intelligent, Loyal, Protective"/>
        <s v="Friendly, Hard-working, Obedient, Protective, Sociable, Well-mannered"/>
        <s v="Clever, Energetic, Friendly, Outgoing, Playful, Responsive, Intelligent"/>
        <s v="Intelligent, Protective"/>
        <s v="Intelligent, Trainable, Attentive, Mischevious"/>
        <s v="Protective, Dominant, Fearless, Obedient, Stubborn, Trainable"/>
        <s v="Active, Affectionate, Alert, Gentle, Lively"/>
        <s v="Cheerful, Courageous, Intelligent, Loyal, Social, Sweet, Gentle"/>
        <s v="Companionable, Fearless, Happy, Lovable, Self-confident, Spirited, Intelligent"/>
        <s v="Agile, Courageous, Energetic, Friendly, Fun-loving"/>
        <s v="Alert, Bold, Hardy, Loyal, Playful, Strong-willed, Intelligent"/>
        <s v="Alert, Energetic, Loyal, Protective"/>
        <s v="Affectionate, Energetic, Hardy, Intelligent, Sensitive"/>
        <s v="Affectionate, Alert, Courageous, Energetic, Gentle, Playful, Responsive"/>
        <s v="Adaptable, Bubbly, Intelligent, Loving, Playful, Sociable, Protective"/>
        <s v="Amiable, Boisterous, Even-tempered"/>
        <s v="Alert, Energetic, Friendly, Happy, Hardy, Intelligent"/>
        <s v="Bold, Confident, Energetic, Friendly, Inquisitive, Intelligent"/>
        <s v="Affectionate, Aggressive, Good-natured, Intelligent, Opinionated, Stubborn"/>
        <s v="Affectionate, Alert, Intelligent, Lively, Noble, Protective"/>
        <s v="Active, Extroverted, Friendly, Happy, Independent, Lively, Intelligent"/>
        <s v="Active, Affectionate, Intelligent, Playful, Sociable, Trainable"/>
        <s v="Affectionate, Aggressive, Clownish, Courageous, Friendly, Intelligent, Loyal, Obedient, Strong-willed, Stubborn"/>
        <s v="Alert, Bold, Courageous, Loyal"/>
        <s v="Active, Companionable, Friendly, Hardy, Lively, Loyal"/>
        <s v="Agile, Even-tempered, Lively, Perceptive, Self-confident"/>
        <s v="Active, Extroverted, Friendly, Intelligent, Lively, Playful, Sociable"/>
        <s v="Active, Alert, Faithful, Instinctual, Intelligent, Trainable"/>
        <s v="Brave, Docile, Impetuous, Intelligent, Obedient, Quarrelsome"/>
        <s v="Calm, Dominant, Gentle, Strong-willed, Suspicious"/>
        <s v="Affectionate, Cheerful, Courageous, Gentle, Intelligent, Friendly, Outgoing, Playful, Loyal"/>
        <s v="Agile, Energetic, Faithful, Intelligent, Loyal, Obedient"/>
        <s v="Active, Intelligent, Lively, Protective, Reserved, Vocal"/>
        <s v="Affectioante, Alert, Inquisitive, Lively, Loving"/>
        <s v="Affectionate, Companionable, Energetic, Familial, Independent, Unflappable"/>
        <s v="Dignified, Intelligent, Loyal, Mischevious, Sensitive, Strong-willed"/>
        <s v="Alert, Courageous, Fearless, Good-natured, Independent, Intelligent, Loyal, Protective"/>
        <s v="Friendly, Gentle, Independent, Intelligent, Outgoing, Quiet, Social"/>
        <s v="Aloof, Intelligent, Quiet, Reserverd, Loyal"/>
        <s v="Alert, Lively, Friendly, Intelligent, Playful, Sociable, Stubborn"/>
        <s v="Independent, Calm, Devoted, Intelligent, Protective, Reliable"/>
        <s v="Agile, Confident, Curious, Faithful, Fearless, Independent, Intelligent"/>
        <s v="Devoted, Good-natured, Intelligent, Lively, Playful, Trainable"/>
        <s v="Dignified, Docile, Friendly, Gentle, Polite, Quiet"/>
        <s v="Independent, Fiesty, Alert, Playful, Quick, Self-assured"/>
        <s v="Alert, Calm, Even-tempered, Fearless, Friendly, Intelligent"/>
        <s v="Affectionate, Devoted, Independent, Loving, Reserved, Suspicious"/>
        <s v="Affectionate, Friendly, Gentle, Intelligent, Lively, Playful, Responsive"/>
        <s v="Alert, Charming, Confident, Faithful, Fearless, Keen, Outgoing"/>
        <s v="Active, Courageous, Friendly, Gentle, Happy, Intelligent, Lively, Outgoing, Playful"/>
        <s v="Alert, Friendly, Inquisitive, Joyful, Quick, Responsive, Intelligent"/>
        <s v="Loyal, Fearless, Friendly, Good-tempered, Intelligent"/>
        <s v="Alert, Faithful, Intelligent, Sensitive, Independent, Playful, Sweet"/>
        <s v="Active, Balanced, Courageous, Lively, Nervous"/>
        <s v="Affectionate, Bold, Courageous, Fearless, Intelligent, Reliable"/>
        <s v="Calm, Cheerful, Companionable, Devoted, Friendly, Sociable"/>
        <s v="Alert, Energetic, Fearless, Friendly, Watchful"/>
        <s v="Affectionate, Alert, Courageous, Intelligent, Friendly, Hardy, Independent"/>
        <s v="Familial, Independent, Loving, Loyal, Protective"/>
        <s v="Aloof, Protective, Strong-willed, Stubborn, Courageous, Loyal"/>
        <s v="Intelligent, Assertive, Aloof, Happy, Independent, Willful"/>
        <s v="Affectionate, Amiable, Energetic, Gentle, Reserved, Sensitive, Intelligent"/>
        <s v="Aggressive, Brave, Fearless, Intelligent, Sensitive, Suspicious"/>
        <s v="Alert, Friendly, Intelligent, Loyal, Playful, Spirited"/>
        <s v="Affectionate, Clever, Confident, Loving, Trainable"/>
        <s v="Affectionate, Cheerful, Energetic, Gentle, Intelligent, Playful, Protective, Quiet"/>
        <s v="Alert, Aloof, Energetic, Fast, Intelligent, Powerful, Steady, Stubborn, Social"/>
        <s v="Affectionate, Loyal, Active, Friendly, Playful, Stubborn, Intelligent"/>
        <s v="Alert, Friendly, Intelligent, Spirited, Independent, Loving"/>
        <s v="Affectionate, Energetic, Faithful, Intelligent, Playful, Spirited"/>
        <s v="Affectionate, Friendly, Gentle, Intelligent, Lively, Quiet"/>
        <s v="Alert, Bold, Fearless, Friendly, Keen, Quick, Intelligent"/>
        <s v="Gentle, Loyal, Proud, Trainable, Vigilant, Intelligent"/>
        <s v="Aleret, Calm, Cheerful, Companionable, Loyal, Protective"/>
        <s v="Alert, Courageous, Energetic, Independent, Intelligent, Loyal, Playful"/>
      </sharedItems>
    </cacheField>
    <cacheField name="AvgPupPrice" numFmtId="0">
      <sharedItems containsString="0" containsBlank="1" containsNumber="1" containsInteger="1" minValue="350" maxValue="39000"/>
    </cacheField>
    <cacheField name="Intelligence" numFmtId="0">
      <sharedItems containsString="0" containsBlank="1" containsNumber="1" containsInteger="1" minValue="1" maxValue="79"/>
    </cacheField>
    <cacheField name="Watchdog" numFmtId="0">
      <sharedItems containsString="0" containsBlank="1" containsNumber="1" containsInteger="1" minValue="1" maxValue="6"/>
    </cacheField>
    <cacheField name="MalaysiaGuardedDog" numFmtId="0">
      <sharedItems containsString="0" containsBlank="1" containsNumber="1" containsInteger="1" minValue="1" maxValue="1"/>
    </cacheField>
    <cacheField name="MalaysiaProhibitedDog" numFmtId="0">
      <sharedItems containsString="0" containsBlank="1" containsNumber="1" containsInteger="1" minValue="1" maxValue="1"/>
    </cacheField>
    <cacheField name="MalaysiaPopularity" numFmtId="0">
      <sharedItems containsString="0" containsBlank="1" containsNumber="1" containsInteger="1" minValue="1" maxValue="8"/>
    </cacheField>
    <cacheField name="PopularityUS2017" numFmtId="0">
      <sharedItems containsString="0" containsBlank="1" containsNumber="1" containsInteger="1" minValue="1" maxValue="190"/>
    </cacheField>
    <cacheField name="Qty Sold" numFmtId="0">
      <sharedItems containsSemiMixedTypes="0" containsString="0" containsNumber="1" containsInteger="1" minValue="4" maxValue="74172"/>
    </cacheField>
    <cacheField name="Average Sales" numFmtId="164">
      <sharedItems containsSemiMixedTypes="0" containsString="0" containsNumber="1" containsInteger="1" minValue="0" maxValue="66754800" count="213">
        <n v="300000"/>
        <n v="562500"/>
        <n v="0"/>
        <n v="469000"/>
        <n v="175800"/>
        <n v="457000"/>
        <n v="1201500"/>
        <n v="72800"/>
        <n v="17500"/>
        <n v="30400"/>
        <n v="84600"/>
        <n v="50400"/>
        <n v="624000"/>
        <n v="636300"/>
        <n v="60600"/>
        <n v="61200"/>
        <n v="27300"/>
        <n v="68750"/>
        <n v="53900"/>
        <n v="22100"/>
        <n v="65000"/>
        <n v="31050"/>
        <n v="85500"/>
        <n v="42900"/>
        <n v="34450"/>
        <n v="60900"/>
        <n v="90450"/>
        <n v="88200"/>
        <n v="88400"/>
        <n v="189700"/>
        <n v="184500"/>
        <n v="42000"/>
        <n v="230050"/>
        <n v="891000"/>
        <n v="277900"/>
        <n v="371250"/>
        <n v="687750"/>
        <n v="290250"/>
        <n v="74900"/>
        <n v="143000"/>
        <n v="27500"/>
        <n v="26250"/>
        <n v="4500"/>
        <n v="90000"/>
        <n v="117700"/>
        <n v="81750"/>
        <n v="805500"/>
        <n v="777600"/>
        <n v="405000"/>
        <n v="97750"/>
        <n v="110000"/>
        <n v="19250"/>
        <n v="92700"/>
        <n v="71200"/>
        <n v="125400"/>
        <n v="551250"/>
        <n v="33750"/>
        <n v="72900"/>
        <n v="128000"/>
        <n v="189000"/>
        <n v="166500"/>
        <n v="142800"/>
        <n v="31500"/>
        <n v="11000"/>
        <n v="115000"/>
        <n v="142100"/>
        <n v="22500"/>
        <n v="20650"/>
        <n v="60500"/>
        <n v="62100"/>
        <n v="92000"/>
        <n v="463500"/>
        <n v="230400"/>
        <n v="858000"/>
        <n v="24150"/>
        <n v="15400"/>
        <n v="232000"/>
        <n v="79800"/>
        <n v="59400"/>
        <n v="68850"/>
        <n v="12500"/>
        <n v="86400"/>
        <n v="57750"/>
        <n v="72100"/>
        <n v="40250"/>
        <n v="71100"/>
        <n v="5750"/>
        <n v="14000"/>
        <n v="9000"/>
        <n v="5500"/>
        <n v="41650"/>
        <n v="2000"/>
        <n v="117000"/>
        <n v="48000"/>
        <n v="175000"/>
        <n v="77000"/>
        <n v="38500"/>
        <n v="47200"/>
        <n v="103750"/>
        <n v="100800"/>
        <n v="225000"/>
        <n v="137700"/>
        <n v="149000"/>
        <n v="96800"/>
        <n v="227250"/>
        <n v="60450"/>
        <n v="71400"/>
        <n v="530250"/>
        <n v="198000"/>
        <n v="122100"/>
        <n v="13300"/>
        <n v="20000"/>
        <n v="37500"/>
        <n v="60300"/>
        <n v="66754800"/>
        <n v="482600"/>
        <n v="208800"/>
        <n v="1044750"/>
        <n v="272850"/>
        <n v="5000"/>
        <n v="11200"/>
        <n v="16800"/>
        <n v="162000"/>
        <n v="78100"/>
        <n v="58850"/>
        <n v="88000"/>
        <n v="281250"/>
        <n v="309000"/>
        <n v="616950"/>
        <n v="482300"/>
        <n v="526500"/>
        <n v="52500"/>
        <n v="3000"/>
        <n v="50000"/>
        <n v="55300"/>
        <n v="12800"/>
        <n v="23100"/>
        <n v="95850"/>
        <n v="38400"/>
        <n v="40000"/>
        <n v="53600"/>
        <n v="67500"/>
        <n v="487500"/>
        <n v="129500"/>
        <n v="135000"/>
        <n v="10800"/>
        <n v="66000"/>
        <n v="76500"/>
        <n v="151300"/>
        <n v="144400"/>
        <n v="71550"/>
        <n v="26950"/>
        <n v="16200"/>
        <n v="18200"/>
        <n v="7000"/>
        <n v="29400"/>
        <n v="647900"/>
        <n v="123000"/>
        <n v="333900"/>
        <n v="105750"/>
        <n v="138250"/>
        <n v="15000"/>
        <n v="431250"/>
        <n v="651250"/>
        <n v="1393900"/>
        <n v="151200"/>
        <n v="105600"/>
        <n v="178750"/>
        <n v="5600"/>
        <n v="10500"/>
        <n v="178500"/>
        <n v="264500"/>
        <n v="193600"/>
        <n v="242550"/>
        <n v="171500"/>
        <n v="172800"/>
        <n v="24300"/>
        <n v="44800"/>
        <n v="128250"/>
        <n v="48750"/>
        <n v="79200"/>
        <n v="23400"/>
        <n v="34200"/>
        <n v="12100"/>
        <n v="136350"/>
        <n v="777000"/>
        <n v="487800"/>
        <n v="110700"/>
        <n v="105000"/>
        <n v="101650"/>
        <n v="623700"/>
        <n v="317600"/>
        <n v="607500"/>
        <n v="334050"/>
        <n v="193500"/>
        <n v="43750"/>
        <n v="217500"/>
        <n v="36000"/>
        <n v="16100"/>
        <n v="90900"/>
        <n v="184000"/>
        <n v="216300"/>
        <n v="125000"/>
        <n v="150500"/>
        <n v="256000"/>
        <n v="341000"/>
        <n v="215250"/>
        <n v="68400"/>
        <n v="371000"/>
        <n v="53200"/>
        <n v="14700"/>
        <n v="63000"/>
        <n v="61600"/>
      </sharedItems>
    </cacheField>
  </cacheFields>
  <extLst>
    <ext xmlns:x14="http://schemas.microsoft.com/office/spreadsheetml/2009/9/main" uri="{725AE2AE-9491-48be-B2B4-4EB974FC3084}">
      <x14:pivotCacheDefinition pivotCacheId="8325990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
  <r>
    <x v="0"/>
    <m/>
    <x v="0"/>
    <x v="0"/>
    <n v="4"/>
    <x v="0"/>
    <n v="1050"/>
    <m/>
    <n v="7"/>
    <n v="79"/>
    <x v="0"/>
  </r>
  <r>
    <x v="1"/>
    <m/>
    <x v="0"/>
    <x v="1"/>
    <n v="4"/>
    <x v="1"/>
    <n v="1400"/>
    <m/>
    <n v="26"/>
    <n v="93"/>
    <x v="1"/>
  </r>
  <r>
    <x v="2"/>
    <m/>
    <x v="0"/>
    <x v="0"/>
    <n v="6"/>
    <x v="2"/>
    <n v="900"/>
    <n v="5"/>
    <n v="6"/>
    <n v="121"/>
    <x v="2"/>
  </r>
  <r>
    <x v="3"/>
    <m/>
    <x v="0"/>
    <x v="1"/>
    <n v="6"/>
    <x v="3"/>
    <n v="1000"/>
    <m/>
    <n v="41"/>
    <n v="11"/>
    <x v="3"/>
  </r>
  <r>
    <x v="4"/>
    <m/>
    <x v="0"/>
    <x v="0"/>
    <n v="6"/>
    <x v="4"/>
    <n v="1600"/>
    <m/>
    <m/>
    <n v="15"/>
    <x v="4"/>
  </r>
  <r>
    <x v="5"/>
    <m/>
    <x v="1"/>
    <x v="2"/>
    <n v="4"/>
    <x v="5"/>
    <n v="1300"/>
    <m/>
    <n v="31"/>
    <n v="5"/>
    <x v="5"/>
  </r>
  <r>
    <x v="6"/>
    <m/>
    <x v="1"/>
    <x v="1"/>
    <n v="6"/>
    <x v="6"/>
    <n v="1250"/>
    <n v="8"/>
    <m/>
    <n v="10"/>
    <x v="6"/>
  </r>
  <r>
    <x v="7"/>
    <m/>
    <x v="0"/>
    <x v="2"/>
    <n v="5"/>
    <x v="7"/>
    <n v="850"/>
    <m/>
    <n v="15"/>
    <n v="93"/>
    <x v="7"/>
  </r>
  <r>
    <x v="8"/>
    <m/>
    <x v="0"/>
    <x v="1"/>
    <n v="6"/>
    <x v="8"/>
    <n v="800"/>
    <m/>
    <n v="36"/>
    <n v="45"/>
    <x v="8"/>
  </r>
  <r>
    <x v="9"/>
    <m/>
    <x v="0"/>
    <x v="0"/>
    <n v="4"/>
    <x v="9"/>
    <n v="500"/>
    <m/>
    <n v="34"/>
    <n v="29"/>
    <x v="9"/>
  </r>
  <r>
    <x v="10"/>
    <m/>
    <x v="0"/>
    <x v="0"/>
    <n v="7"/>
    <x v="10"/>
    <n v="1750"/>
    <n v="6"/>
    <n v="5"/>
    <n v="26"/>
    <x v="10"/>
  </r>
  <r>
    <x v="11"/>
    <m/>
    <x v="0"/>
    <x v="0"/>
    <n v="5"/>
    <x v="11"/>
    <n v="1250"/>
    <n v="4"/>
    <n v="16"/>
    <n v="77"/>
    <x v="11"/>
  </r>
  <r>
    <x v="12"/>
    <m/>
    <x v="0"/>
    <x v="2"/>
    <n v="5"/>
    <x v="12"/>
    <n v="600"/>
    <m/>
    <n v="38"/>
    <n v="55"/>
    <x v="12"/>
  </r>
  <r>
    <x v="13"/>
    <m/>
    <x v="2"/>
    <x v="0"/>
    <n v="6"/>
    <x v="2"/>
    <n v="100"/>
    <m/>
    <m/>
    <n v="54"/>
    <x v="13"/>
  </r>
  <r>
    <x v="14"/>
    <m/>
    <x v="0"/>
    <x v="3"/>
    <n v="5"/>
    <x v="13"/>
    <n v="1450"/>
    <m/>
    <n v="8"/>
    <n v="35"/>
    <x v="14"/>
  </r>
  <r>
    <x v="15"/>
    <m/>
    <x v="0"/>
    <x v="0"/>
    <n v="6"/>
    <x v="14"/>
    <n v="1250"/>
    <m/>
    <n v="27"/>
    <n v="47"/>
    <x v="15"/>
  </r>
  <r>
    <x v="16"/>
    <m/>
    <x v="1"/>
    <x v="0"/>
    <n v="5"/>
    <x v="15"/>
    <n v="1500"/>
    <m/>
    <m/>
    <n v="84"/>
    <x v="16"/>
  </r>
  <r>
    <x v="17"/>
    <m/>
    <x v="3"/>
    <x v="0"/>
    <n v="1"/>
    <x v="16"/>
    <n v="200"/>
    <m/>
    <m/>
    <n v="93"/>
    <x v="17"/>
  </r>
  <r>
    <x v="18"/>
    <m/>
    <x v="0"/>
    <x v="0"/>
    <n v="3"/>
    <x v="17"/>
    <n v="1000"/>
    <m/>
    <n v="11"/>
    <n v="101"/>
    <x v="18"/>
  </r>
  <r>
    <x v="19"/>
    <m/>
    <x v="0"/>
    <x v="2"/>
    <n v="5"/>
    <x v="18"/>
    <n v="400"/>
    <m/>
    <m/>
    <n v="125"/>
    <x v="19"/>
  </r>
  <r>
    <x v="20"/>
    <m/>
    <x v="0"/>
    <x v="0"/>
    <n v="3"/>
    <x v="19"/>
    <n v="800"/>
    <m/>
    <n v="12"/>
    <n v="115"/>
    <x v="20"/>
  </r>
  <r>
    <x v="21"/>
    <m/>
    <x v="2"/>
    <x v="0"/>
    <n v="6"/>
    <x v="2"/>
    <n v="100"/>
    <m/>
    <m/>
    <n v="154"/>
    <x v="21"/>
  </r>
  <r>
    <x v="22"/>
    <m/>
    <x v="2"/>
    <x v="0"/>
    <n v="6"/>
    <x v="2"/>
    <n v="100"/>
    <m/>
    <m/>
    <n v="198"/>
    <x v="22"/>
  </r>
  <r>
    <x v="23"/>
    <m/>
    <x v="2"/>
    <x v="2"/>
    <n v="6"/>
    <x v="2"/>
    <n v="100"/>
    <m/>
    <m/>
    <n v="76"/>
    <x v="23"/>
  </r>
  <r>
    <x v="24"/>
    <m/>
    <x v="2"/>
    <x v="1"/>
    <n v="6"/>
    <x v="2"/>
    <n v="100"/>
    <m/>
    <m/>
    <n v="95"/>
    <x v="24"/>
  </r>
  <r>
    <x v="25"/>
    <m/>
    <x v="2"/>
    <x v="0"/>
    <n v="6"/>
    <x v="2"/>
    <n v="100"/>
    <m/>
    <m/>
    <n v="39"/>
    <x v="25"/>
  </r>
  <r>
    <x v="26"/>
    <m/>
    <x v="0"/>
    <x v="1"/>
    <n v="5"/>
    <x v="20"/>
    <n v="800"/>
    <m/>
    <n v="20"/>
    <n v="45"/>
    <x v="8"/>
  </r>
  <r>
    <x v="27"/>
    <m/>
    <x v="0"/>
    <x v="0"/>
    <n v="5"/>
    <x v="21"/>
    <n v="1750"/>
    <n v="2"/>
    <n v="1"/>
    <n v="54"/>
    <x v="26"/>
  </r>
  <r>
    <x v="28"/>
    <m/>
    <x v="0"/>
    <x v="1"/>
    <n v="5"/>
    <x v="22"/>
    <n v="2000"/>
    <m/>
    <m/>
    <n v="67"/>
    <x v="27"/>
  </r>
  <r>
    <x v="29"/>
    <m/>
    <x v="0"/>
    <x v="1"/>
    <n v="4"/>
    <x v="23"/>
    <n v="900"/>
    <m/>
    <n v="35"/>
    <n v="71"/>
    <x v="28"/>
  </r>
  <r>
    <x v="30"/>
    <m/>
    <x v="0"/>
    <x v="2"/>
    <n v="6"/>
    <x v="24"/>
    <n v="800"/>
    <m/>
    <m/>
    <n v="72"/>
    <x v="29"/>
  </r>
  <r>
    <x v="31"/>
    <m/>
    <x v="0"/>
    <x v="2"/>
    <n v="4"/>
    <x v="25"/>
    <n v="800"/>
    <m/>
    <n v="24"/>
    <n v="43"/>
    <x v="30"/>
  </r>
  <r>
    <x v="32"/>
    <m/>
    <x v="1"/>
    <x v="1"/>
    <n v="4"/>
    <x v="26"/>
    <n v="1200"/>
    <m/>
    <m/>
    <n v="57"/>
    <x v="31"/>
  </r>
  <r>
    <x v="33"/>
    <m/>
    <x v="0"/>
    <x v="2"/>
    <n v="4"/>
    <x v="27"/>
    <n v="600"/>
    <m/>
    <n v="40"/>
    <n v="78"/>
    <x v="32"/>
  </r>
  <r>
    <x v="34"/>
    <m/>
    <x v="0"/>
    <x v="2"/>
    <n v="4"/>
    <x v="28"/>
    <n v="500"/>
    <m/>
    <n v="39"/>
    <n v="89"/>
    <x v="33"/>
  </r>
  <r>
    <x v="35"/>
    <m/>
    <x v="0"/>
    <x v="2"/>
    <n v="7"/>
    <x v="29"/>
    <n v="1600"/>
    <n v="1"/>
    <n v="3"/>
    <n v="99"/>
    <x v="34"/>
  </r>
  <r>
    <x v="36"/>
    <m/>
    <x v="0"/>
    <x v="0"/>
    <n v="5"/>
    <x v="30"/>
    <n v="500"/>
    <m/>
    <n v="23"/>
    <n v="110"/>
    <x v="35"/>
  </r>
  <r>
    <x v="37"/>
    <m/>
    <x v="0"/>
    <x v="1"/>
    <n v="3"/>
    <x v="31"/>
    <n v="1500"/>
    <m/>
    <m/>
    <n v="155"/>
    <x v="36"/>
  </r>
  <r>
    <x v="38"/>
    <m/>
    <x v="0"/>
    <x v="2"/>
    <n v="4"/>
    <x v="32"/>
    <n v="500"/>
    <m/>
    <m/>
    <n v="45"/>
    <x v="37"/>
  </r>
  <r>
    <x v="39"/>
    <m/>
    <x v="1"/>
    <x v="2"/>
    <n v="6"/>
    <x v="33"/>
    <n v="1000"/>
    <n v="9"/>
    <n v="14"/>
    <n v="59"/>
    <x v="38"/>
  </r>
  <r>
    <x v="40"/>
    <m/>
    <x v="1"/>
    <x v="0"/>
    <n v="6"/>
    <x v="34"/>
    <n v="850"/>
    <m/>
    <n v="21"/>
    <n v="55"/>
    <x v="39"/>
  </r>
  <r>
    <x v="41"/>
    <m/>
    <x v="0"/>
    <x v="2"/>
    <n v="4"/>
    <x v="35"/>
    <n v="1150"/>
    <m/>
    <n v="13"/>
    <n v="23"/>
    <x v="40"/>
  </r>
  <r>
    <x v="42"/>
    <m/>
    <x v="0"/>
    <x v="0"/>
    <n v="4"/>
    <x v="35"/>
    <n v="1150"/>
    <m/>
    <n v="13"/>
    <n v="45"/>
    <x v="41"/>
  </r>
  <r>
    <x v="43"/>
    <m/>
    <x v="0"/>
    <x v="1"/>
    <n v="4"/>
    <x v="35"/>
    <n v="1150"/>
    <m/>
    <n v="13"/>
    <n v="101"/>
    <x v="42"/>
  </r>
  <r>
    <x v="44"/>
    <m/>
    <x v="0"/>
    <x v="2"/>
    <n v="6"/>
    <x v="36"/>
    <n v="1250"/>
    <n v="3"/>
    <n v="2"/>
    <n v="115"/>
    <x v="43"/>
  </r>
  <r>
    <x v="45"/>
    <m/>
    <x v="0"/>
    <x v="1"/>
    <n v="6"/>
    <x v="37"/>
    <n v="700"/>
    <m/>
    <m/>
    <n v="309"/>
    <x v="44"/>
  </r>
  <r>
    <x v="46"/>
    <m/>
    <x v="0"/>
    <x v="1"/>
    <n v="7"/>
    <x v="38"/>
    <n v="1000"/>
    <m/>
    <n v="32"/>
    <n v="77"/>
    <x v="45"/>
  </r>
  <r>
    <x v="47"/>
    <m/>
    <x v="0"/>
    <x v="2"/>
    <n v="7"/>
    <x v="39"/>
    <n v="1000"/>
    <n v="7"/>
    <n v="4"/>
    <n v="63"/>
    <x v="46"/>
  </r>
  <r>
    <x v="48"/>
    <m/>
    <x v="0"/>
    <x v="0"/>
    <n v="4"/>
    <x v="40"/>
    <n v="700"/>
    <m/>
    <n v="19"/>
    <n v="95"/>
    <x v="47"/>
  </r>
  <r>
    <x v="49"/>
    <m/>
    <x v="1"/>
    <x v="0"/>
    <n v="4"/>
    <x v="41"/>
    <n v="1250"/>
    <n v="10"/>
    <n v="10"/>
    <n v="103"/>
    <x v="48"/>
  </r>
  <r>
    <x v="50"/>
    <m/>
    <x v="0"/>
    <x v="2"/>
    <n v="6"/>
    <x v="42"/>
    <n v="1150"/>
    <m/>
    <n v="25"/>
    <n v="115"/>
    <x v="49"/>
  </r>
  <r>
    <x v="51"/>
    <m/>
    <x v="0"/>
    <x v="0"/>
    <n v="6"/>
    <x v="4"/>
    <n v="500"/>
    <m/>
    <n v="9"/>
    <n v="79"/>
    <x v="50"/>
  </r>
  <r>
    <x v="52"/>
    <m/>
    <x v="1"/>
    <x v="2"/>
    <n v="6"/>
    <x v="43"/>
    <n v="1000"/>
    <m/>
    <m/>
    <n v="5"/>
    <x v="51"/>
  </r>
  <r>
    <x v="53"/>
    <m/>
    <x v="2"/>
    <x v="0"/>
    <n v="6"/>
    <x v="2"/>
    <n v="100"/>
    <m/>
    <m/>
    <n v="20"/>
    <x v="52"/>
  </r>
  <r>
    <x v="54"/>
    <m/>
    <x v="0"/>
    <x v="0"/>
    <n v="3"/>
    <x v="44"/>
    <n v="1150"/>
    <m/>
    <n v="22"/>
    <n v="15"/>
    <x v="53"/>
  </r>
  <r>
    <x v="55"/>
    <m/>
    <x v="0"/>
    <x v="0"/>
    <n v="5"/>
    <x v="45"/>
    <n v="800"/>
    <m/>
    <m/>
    <n v="5"/>
    <x v="54"/>
  </r>
  <r>
    <x v="56"/>
    <m/>
    <x v="1"/>
    <x v="2"/>
    <n v="5"/>
    <x v="46"/>
    <n v="1250"/>
    <m/>
    <n v="28"/>
    <n v="49"/>
    <x v="55"/>
  </r>
  <r>
    <x v="57"/>
    <s v="Sphynx"/>
    <x v="0"/>
    <x v="3"/>
    <n v="5"/>
    <x v="13"/>
    <n v="1450"/>
    <m/>
    <n v="8"/>
    <n v="4"/>
    <x v="56"/>
  </r>
  <r>
    <x v="58"/>
    <m/>
    <x v="2"/>
    <x v="0"/>
    <n v="6"/>
    <x v="2"/>
    <n v="100"/>
    <m/>
    <m/>
    <n v="39"/>
    <x v="25"/>
  </r>
  <r>
    <x v="59"/>
    <m/>
    <x v="0"/>
    <x v="0"/>
    <n v="6"/>
    <x v="47"/>
    <n v="900"/>
    <m/>
    <m/>
    <n v="77"/>
    <x v="57"/>
  </r>
  <r>
    <x v="60"/>
    <m/>
    <x v="0"/>
    <x v="1"/>
    <n v="5"/>
    <x v="48"/>
    <n v="800"/>
    <m/>
    <n v="18"/>
    <n v="32"/>
    <x v="58"/>
  </r>
  <r>
    <x v="61"/>
    <m/>
    <x v="2"/>
    <x v="0"/>
    <n v="6"/>
    <x v="2"/>
    <n v="100"/>
    <m/>
    <m/>
    <n v="125"/>
    <x v="6"/>
  </r>
  <r>
    <x v="62"/>
    <m/>
    <x v="2"/>
    <x v="0"/>
    <n v="6"/>
    <x v="2"/>
    <n v="100"/>
    <m/>
    <m/>
    <n v="198"/>
    <x v="22"/>
  </r>
  <r>
    <x v="63"/>
    <m/>
    <x v="1"/>
    <x v="2"/>
    <n v="4"/>
    <x v="49"/>
    <n v="700"/>
    <m/>
    <n v="29"/>
    <n v="132"/>
    <x v="59"/>
  </r>
  <r>
    <x v="64"/>
    <m/>
    <x v="1"/>
    <x v="2"/>
    <n v="6"/>
    <x v="50"/>
    <n v="500"/>
    <m/>
    <n v="37"/>
    <n v="154"/>
    <x v="45"/>
  </r>
  <r>
    <x v="65"/>
    <m/>
    <x v="2"/>
    <x v="0"/>
    <n v="6"/>
    <x v="2"/>
    <n v="100"/>
    <m/>
    <m/>
    <n v="158"/>
    <x v="6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9">
  <r>
    <x v="0"/>
    <m/>
    <x v="0"/>
    <x v="0"/>
    <n v="4"/>
    <x v="0"/>
    <n v="1000"/>
    <n v="37"/>
    <n v="1"/>
    <m/>
    <m/>
    <m/>
    <n v="147"/>
    <n v="300"/>
    <x v="0"/>
  </r>
  <r>
    <x v="1"/>
    <m/>
    <x v="1"/>
    <x v="1"/>
    <n v="28"/>
    <x v="1"/>
    <n v="2250"/>
    <n v="79"/>
    <n v="1"/>
    <m/>
    <m/>
    <m/>
    <n v="93"/>
    <n v="250"/>
    <x v="1"/>
  </r>
  <r>
    <x v="2"/>
    <m/>
    <x v="2"/>
    <x v="2"/>
    <n v="23"/>
    <x v="2"/>
    <m/>
    <m/>
    <m/>
    <m/>
    <m/>
    <m/>
    <m/>
    <n v="500"/>
    <x v="2"/>
  </r>
  <r>
    <x v="3"/>
    <s v="Airedale"/>
    <x v="3"/>
    <x v="3"/>
    <n v="26"/>
    <x v="3"/>
    <n v="700"/>
    <n v="29"/>
    <n v="4"/>
    <m/>
    <m/>
    <m/>
    <n v="55"/>
    <n v="670"/>
    <x v="3"/>
  </r>
  <r>
    <x v="4"/>
    <m/>
    <x v="4"/>
    <x v="4"/>
    <n v="53"/>
    <x v="4"/>
    <n v="600"/>
    <m/>
    <n v="5"/>
    <m/>
    <m/>
    <m/>
    <m/>
    <n v="293"/>
    <x v="4"/>
  </r>
  <r>
    <x v="5"/>
    <m/>
    <x v="4"/>
    <x v="5"/>
    <n v="44"/>
    <x v="5"/>
    <n v="1000"/>
    <n v="54"/>
    <n v="5"/>
    <m/>
    <n v="1"/>
    <m/>
    <n v="47"/>
    <n v="457"/>
    <x v="5"/>
  </r>
  <r>
    <x v="6"/>
    <s v="Malamute"/>
    <x v="4"/>
    <x v="6"/>
    <n v="40"/>
    <x v="6"/>
    <n v="1350"/>
    <n v="50"/>
    <n v="5"/>
    <m/>
    <m/>
    <m/>
    <n v="59"/>
    <n v="890"/>
    <x v="6"/>
  </r>
  <r>
    <x v="7"/>
    <m/>
    <x v="4"/>
    <x v="4"/>
    <n v="38"/>
    <x v="7"/>
    <n v="800"/>
    <m/>
    <n v="6"/>
    <m/>
    <n v="1"/>
    <m/>
    <m/>
    <n v="91"/>
    <x v="7"/>
  </r>
  <r>
    <x v="8"/>
    <m/>
    <x v="5"/>
    <x v="6"/>
    <n v="8"/>
    <x v="8"/>
    <n v="700"/>
    <m/>
    <n v="4"/>
    <m/>
    <m/>
    <m/>
    <n v="118"/>
    <n v="25"/>
    <x v="8"/>
  </r>
  <r>
    <x v="9"/>
    <m/>
    <x v="3"/>
    <x v="3"/>
    <n v="5"/>
    <x v="9"/>
    <n v="400"/>
    <m/>
    <n v="3"/>
    <m/>
    <m/>
    <m/>
    <n v="126"/>
    <n v="76"/>
    <x v="9"/>
  </r>
  <r>
    <x v="10"/>
    <m/>
    <x v="3"/>
    <x v="3"/>
    <n v="28"/>
    <x v="10"/>
    <n v="900"/>
    <n v="34"/>
    <n v="3"/>
    <m/>
    <n v="1"/>
    <m/>
    <n v="83"/>
    <n v="94"/>
    <x v="10"/>
  </r>
  <r>
    <x v="11"/>
    <m/>
    <x v="1"/>
    <x v="7"/>
    <n v="16"/>
    <x v="11"/>
    <n v="900"/>
    <n v="44"/>
    <n v="4"/>
    <m/>
    <m/>
    <m/>
    <n v="167"/>
    <n v="56"/>
    <x v="11"/>
  </r>
  <r>
    <x v="12"/>
    <m/>
    <x v="4"/>
    <x v="4"/>
    <n v="52"/>
    <x v="12"/>
    <n v="800"/>
    <m/>
    <n v="6"/>
    <m/>
    <m/>
    <m/>
    <n v="86"/>
    <n v="780"/>
    <x v="12"/>
  </r>
  <r>
    <x v="13"/>
    <s v="Appenzeller"/>
    <x v="4"/>
    <x v="4"/>
    <n v="27"/>
    <x v="13"/>
    <n v="700"/>
    <m/>
    <n v="5"/>
    <m/>
    <m/>
    <m/>
    <m/>
    <n v="909"/>
    <x v="13"/>
  </r>
  <r>
    <x v="14"/>
    <m/>
    <x v="6"/>
    <x v="5"/>
    <n v="21"/>
    <x v="14"/>
    <n v="600"/>
    <n v="10"/>
    <n v="6"/>
    <m/>
    <m/>
    <m/>
    <n v="56"/>
    <n v="101"/>
    <x v="14"/>
  </r>
  <r>
    <x v="15"/>
    <s v="Kelpie"/>
    <x v="4"/>
    <x v="5"/>
    <n v="16"/>
    <x v="15"/>
    <n v="600"/>
    <m/>
    <n v="5"/>
    <m/>
    <m/>
    <m/>
    <m/>
    <n v="102"/>
    <x v="15"/>
  </r>
  <r>
    <x v="16"/>
    <m/>
    <x v="3"/>
    <x v="3"/>
    <n v="27"/>
    <x v="16"/>
    <n v="700"/>
    <n v="42"/>
    <n v="5"/>
    <m/>
    <m/>
    <m/>
    <n v="17"/>
    <n v="39"/>
    <x v="16"/>
  </r>
  <r>
    <x v="17"/>
    <m/>
    <x v="3"/>
    <x v="3"/>
    <n v="5"/>
    <x v="17"/>
    <n v="1250"/>
    <n v="34"/>
    <n v="3"/>
    <m/>
    <m/>
    <m/>
    <n v="137"/>
    <n v="55"/>
    <x v="17"/>
  </r>
  <r>
    <x v="18"/>
    <m/>
    <x v="7"/>
    <x v="1"/>
    <n v="11"/>
    <x v="18"/>
    <n v="1100"/>
    <n v="78"/>
    <n v="5"/>
    <m/>
    <m/>
    <m/>
    <n v="84"/>
    <n v="49"/>
    <x v="18"/>
  </r>
  <r>
    <x v="19"/>
    <s v="Basset"/>
    <x v="7"/>
    <x v="8"/>
    <n v="26"/>
    <x v="19"/>
    <n v="400"/>
    <n v="71"/>
    <n v="1"/>
    <m/>
    <m/>
    <m/>
    <n v="39"/>
    <n v="76"/>
    <x v="9"/>
  </r>
  <r>
    <x v="20"/>
    <m/>
    <x v="7"/>
    <x v="8"/>
    <n v="11"/>
    <x v="20"/>
    <n v="650"/>
    <n v="72"/>
    <n v="1"/>
    <m/>
    <m/>
    <m/>
    <n v="6"/>
    <n v="34"/>
    <x v="19"/>
  </r>
  <r>
    <x v="21"/>
    <m/>
    <x v="6"/>
    <x v="5"/>
    <n v="23"/>
    <x v="21"/>
    <n v="1300"/>
    <n v="34"/>
    <n v="4"/>
    <m/>
    <m/>
    <m/>
    <n v="125"/>
    <n v="50"/>
    <x v="20"/>
  </r>
  <r>
    <x v="22"/>
    <m/>
    <x v="6"/>
    <x v="5"/>
    <n v="50"/>
    <x v="22"/>
    <n v="1350"/>
    <m/>
    <n v="5"/>
    <m/>
    <m/>
    <m/>
    <n v="141"/>
    <n v="23"/>
    <x v="21"/>
  </r>
  <r>
    <x v="23"/>
    <m/>
    <x v="3"/>
    <x v="3"/>
    <n v="9"/>
    <x v="23"/>
    <n v="1900"/>
    <n v="40"/>
    <n v="3"/>
    <m/>
    <m/>
    <m/>
    <n v="151"/>
    <n v="45"/>
    <x v="22"/>
  </r>
  <r>
    <x v="24"/>
    <s v="Groenendael"/>
    <x v="6"/>
    <x v="5"/>
    <n v="32"/>
    <x v="24"/>
    <n v="1300"/>
    <n v="15"/>
    <n v="6"/>
    <m/>
    <m/>
    <m/>
    <n v="120"/>
    <n v="33"/>
    <x v="23"/>
  </r>
  <r>
    <x v="25"/>
    <m/>
    <x v="6"/>
    <x v="5"/>
    <n v="28"/>
    <x v="25"/>
    <n v="650"/>
    <m/>
    <n v="5"/>
    <m/>
    <m/>
    <m/>
    <m/>
    <n v="53"/>
    <x v="24"/>
  </r>
  <r>
    <x v="26"/>
    <s v="Malinois"/>
    <x v="6"/>
    <x v="5"/>
    <n v="27"/>
    <x v="26"/>
    <n v="700"/>
    <m/>
    <n v="6"/>
    <m/>
    <m/>
    <m/>
    <n v="44"/>
    <n v="87"/>
    <x v="25"/>
  </r>
  <r>
    <x v="27"/>
    <m/>
    <x v="6"/>
    <x v="5"/>
    <n v="34"/>
    <x v="27"/>
    <n v="1350"/>
    <n v="14"/>
    <n v="6"/>
    <m/>
    <m/>
    <m/>
    <n v="103"/>
    <n v="67"/>
    <x v="26"/>
  </r>
  <r>
    <x v="28"/>
    <m/>
    <x v="4"/>
    <x v="4"/>
    <n v="44"/>
    <x v="28"/>
    <n v="900"/>
    <n v="22"/>
    <n v="5"/>
    <m/>
    <m/>
    <m/>
    <n v="25"/>
    <n v="98"/>
    <x v="27"/>
  </r>
  <r>
    <x v="29"/>
    <m/>
    <x v="5"/>
    <x v="0"/>
    <n v="4"/>
    <x v="29"/>
    <n v="850"/>
    <n v="45"/>
    <n v="3"/>
    <m/>
    <m/>
    <m/>
    <n v="46"/>
    <n v="104"/>
    <x v="28"/>
  </r>
  <r>
    <x v="30"/>
    <m/>
    <x v="7"/>
    <x v="8"/>
    <n v="55"/>
    <x v="30"/>
    <n v="350"/>
    <n v="44"/>
    <n v="3"/>
    <m/>
    <m/>
    <m/>
    <n v="130"/>
    <n v="542"/>
    <x v="29"/>
  </r>
  <r>
    <x v="31"/>
    <m/>
    <x v="1"/>
    <x v="7"/>
    <n v="32"/>
    <x v="31"/>
    <n v="1500"/>
    <n v="7"/>
    <n v="3"/>
    <m/>
    <m/>
    <m/>
    <n v="1"/>
    <n v="123"/>
    <x v="30"/>
  </r>
  <r>
    <x v="32"/>
    <m/>
    <x v="7"/>
    <x v="8"/>
    <n v="32"/>
    <x v="32"/>
    <n v="400"/>
    <m/>
    <n v="3"/>
    <m/>
    <m/>
    <m/>
    <m/>
    <n v="105"/>
    <x v="31"/>
  </r>
  <r>
    <x v="33"/>
    <m/>
    <x v="4"/>
    <x v="4"/>
    <n v="51"/>
    <x v="33"/>
    <n v="2150"/>
    <m/>
    <n v="6"/>
    <m/>
    <m/>
    <m/>
    <n v="116"/>
    <n v="107"/>
    <x v="32"/>
  </r>
  <r>
    <x v="34"/>
    <m/>
    <x v="7"/>
    <x v="8"/>
    <n v="46"/>
    <x v="34"/>
    <n v="1000"/>
    <n v="74"/>
    <n v="1"/>
    <m/>
    <m/>
    <m/>
    <n v="50"/>
    <n v="891"/>
    <x v="33"/>
  </r>
  <r>
    <x v="35"/>
    <m/>
    <x v="1"/>
    <x v="7"/>
    <n v="18"/>
    <x v="35"/>
    <n v="700"/>
    <m/>
    <n v="4"/>
    <m/>
    <m/>
    <m/>
    <m/>
    <n v="397"/>
    <x v="34"/>
  </r>
  <r>
    <x v="36"/>
    <s v="Bluetick"/>
    <x v="7"/>
    <x v="8"/>
    <n v="28"/>
    <x v="36"/>
    <n v="550"/>
    <m/>
    <n v="1"/>
    <m/>
    <m/>
    <m/>
    <n v="132"/>
    <n v="675"/>
    <x v="35"/>
  </r>
  <r>
    <x v="37"/>
    <m/>
    <x v="4"/>
    <x v="4"/>
    <n v="80"/>
    <x v="37"/>
    <n v="1750"/>
    <m/>
    <n v="6"/>
    <m/>
    <m/>
    <m/>
    <n v="124"/>
    <n v="393"/>
    <x v="36"/>
  </r>
  <r>
    <x v="38"/>
    <m/>
    <x v="4"/>
    <x v="0"/>
    <n v="3"/>
    <x v="38"/>
    <n v="1350"/>
    <m/>
    <n v="2"/>
    <m/>
    <m/>
    <m/>
    <m/>
    <n v="215"/>
    <x v="37"/>
  </r>
  <r>
    <x v="39"/>
    <m/>
    <x v="6"/>
    <x v="5"/>
    <n v="17"/>
    <x v="39"/>
    <n v="700"/>
    <n v="1"/>
    <n v="6"/>
    <m/>
    <m/>
    <m/>
    <n v="38"/>
    <n v="107"/>
    <x v="38"/>
  </r>
  <r>
    <x v="40"/>
    <m/>
    <x v="3"/>
    <x v="3"/>
    <n v="7"/>
    <x v="40"/>
    <n v="1300"/>
    <n v="30"/>
    <n v="4"/>
    <m/>
    <m/>
    <m/>
    <n v="92"/>
    <n v="110"/>
    <x v="39"/>
  </r>
  <r>
    <x v="41"/>
    <m/>
    <x v="7"/>
    <x v="1"/>
    <n v="41"/>
    <x v="41"/>
    <n v="1100"/>
    <n v="75"/>
    <n v="1"/>
    <m/>
    <m/>
    <m/>
    <n v="102"/>
    <n v="25"/>
    <x v="40"/>
  </r>
  <r>
    <x v="42"/>
    <s v="Boston Bull"/>
    <x v="5"/>
    <x v="0"/>
    <n v="9"/>
    <x v="42"/>
    <n v="750"/>
    <n v="54"/>
    <n v="3"/>
    <m/>
    <m/>
    <m/>
    <n v="21"/>
    <n v="35"/>
    <x v="41"/>
  </r>
  <r>
    <x v="43"/>
    <m/>
    <x v="6"/>
    <x v="5"/>
    <n v="42"/>
    <x v="43"/>
    <n v="1750"/>
    <n v="29"/>
    <n v="5"/>
    <m/>
    <m/>
    <m/>
    <n v="85"/>
    <n v="15"/>
    <x v="41"/>
  </r>
  <r>
    <x v="44"/>
    <m/>
    <x v="4"/>
    <x v="4"/>
    <n v="30"/>
    <x v="44"/>
    <n v="900"/>
    <n v="49"/>
    <n v="5"/>
    <m/>
    <m/>
    <m/>
    <n v="11"/>
    <n v="5"/>
    <x v="42"/>
  </r>
  <r>
    <x v="45"/>
    <m/>
    <x v="1"/>
    <x v="7"/>
    <n v="15"/>
    <x v="45"/>
    <n v="900"/>
    <m/>
    <n v="3"/>
    <m/>
    <m/>
    <m/>
    <n v="98"/>
    <n v="100"/>
    <x v="43"/>
  </r>
  <r>
    <x v="46"/>
    <m/>
    <x v="6"/>
    <x v="7"/>
    <n v="35"/>
    <x v="46"/>
    <n v="1100"/>
    <n v="30"/>
    <n v="6"/>
    <m/>
    <m/>
    <m/>
    <n v="127"/>
    <n v="107"/>
    <x v="44"/>
  </r>
  <r>
    <x v="47"/>
    <m/>
    <x v="1"/>
    <x v="7"/>
    <n v="17"/>
    <x v="47"/>
    <n v="750"/>
    <n v="19"/>
    <n v="3"/>
    <m/>
    <m/>
    <m/>
    <n v="26"/>
    <n v="109"/>
    <x v="45"/>
  </r>
  <r>
    <x v="48"/>
    <s v="Brabancon Griffon"/>
    <x v="0"/>
    <x v="0"/>
    <n v="4"/>
    <x v="48"/>
    <n v="900"/>
    <m/>
    <n v="3"/>
    <m/>
    <m/>
    <m/>
    <n v="94"/>
    <n v="895"/>
    <x v="46"/>
  </r>
  <r>
    <x v="49"/>
    <s v="American Pit Bull Terrier"/>
    <x v="3"/>
    <x v="3"/>
    <n v="28"/>
    <x v="49"/>
    <n v="1350"/>
    <n v="66"/>
    <n v="6"/>
    <m/>
    <m/>
    <m/>
    <n v="60"/>
    <n v="576"/>
    <x v="47"/>
  </r>
  <r>
    <x v="50"/>
    <s v="Bull Mastiff"/>
    <x v="4"/>
    <x v="4"/>
    <n v="55"/>
    <x v="50"/>
    <n v="1350"/>
    <n v="69"/>
    <n v="6"/>
    <n v="1"/>
    <m/>
    <m/>
    <n v="51"/>
    <n v="300"/>
    <x v="48"/>
  </r>
  <r>
    <x v="51"/>
    <s v="Cairn"/>
    <x v="3"/>
    <x v="3"/>
    <n v="7"/>
    <x v="51"/>
    <n v="850"/>
    <n v="35"/>
    <n v="4"/>
    <m/>
    <m/>
    <m/>
    <n v="69"/>
    <n v="115"/>
    <x v="49"/>
  </r>
  <r>
    <x v="52"/>
    <m/>
    <x v="6"/>
    <x v="1"/>
    <n v="21"/>
    <x v="52"/>
    <n v="1000"/>
    <m/>
    <n v="3"/>
    <m/>
    <m/>
    <m/>
    <n v="175"/>
    <n v="110"/>
    <x v="50"/>
  </r>
  <r>
    <x v="53"/>
    <m/>
    <x v="4"/>
    <x v="4"/>
    <n v="47"/>
    <x v="53"/>
    <n v="1750"/>
    <m/>
    <n v="6"/>
    <m/>
    <m/>
    <m/>
    <n v="37"/>
    <n v="11"/>
    <x v="51"/>
  </r>
  <r>
    <x v="54"/>
    <m/>
    <x v="2"/>
    <x v="1"/>
    <n v="18"/>
    <x v="54"/>
    <n v="900"/>
    <m/>
    <n v="3"/>
    <m/>
    <m/>
    <m/>
    <m/>
    <n v="103"/>
    <x v="52"/>
  </r>
  <r>
    <x v="55"/>
    <m/>
    <x v="6"/>
    <x v="5"/>
    <n v="27"/>
    <x v="55"/>
    <n v="400"/>
    <m/>
    <n v="6"/>
    <m/>
    <m/>
    <m/>
    <m/>
    <n v="178"/>
    <x v="53"/>
  </r>
  <r>
    <x v="56"/>
    <m/>
    <x v="6"/>
    <x v="5"/>
    <n v="21"/>
    <x v="14"/>
    <n v="600"/>
    <n v="10"/>
    <n v="6"/>
    <m/>
    <m/>
    <m/>
    <n v="56"/>
    <n v="209"/>
    <x v="54"/>
  </r>
  <r>
    <x v="57"/>
    <m/>
    <x v="4"/>
    <x v="4"/>
    <n v="63"/>
    <x v="56"/>
    <n v="1750"/>
    <m/>
    <n v="6"/>
    <m/>
    <m/>
    <m/>
    <m/>
    <n v="315"/>
    <x v="55"/>
  </r>
  <r>
    <x v="58"/>
    <m/>
    <x v="0"/>
    <x v="0"/>
    <n v="7"/>
    <x v="57"/>
    <n v="1350"/>
    <n v="44"/>
    <n v="2"/>
    <m/>
    <m/>
    <m/>
    <n v="19"/>
    <n v="25"/>
    <x v="56"/>
  </r>
  <r>
    <x v="59"/>
    <m/>
    <x v="1"/>
    <x v="7"/>
    <n v="33"/>
    <x v="58"/>
    <n v="800"/>
    <n v="27"/>
    <n v="3"/>
    <m/>
    <m/>
    <m/>
    <n v="43"/>
    <n v="89"/>
    <x v="53"/>
  </r>
  <r>
    <x v="60"/>
    <m/>
    <x v="0"/>
    <x v="0"/>
    <n v="2"/>
    <x v="59"/>
    <n v="700"/>
    <n v="67"/>
    <n v="2"/>
    <m/>
    <m/>
    <m/>
    <n v="32"/>
    <n v="72"/>
    <x v="11"/>
  </r>
  <r>
    <x v="61"/>
    <m/>
    <x v="0"/>
    <x v="0"/>
    <n v="4"/>
    <x v="60"/>
    <n v="900"/>
    <n v="61"/>
    <n v="2"/>
    <m/>
    <m/>
    <m/>
    <n v="79"/>
    <n v="81"/>
    <x v="57"/>
  </r>
  <r>
    <x v="62"/>
    <m/>
    <x v="4"/>
    <x v="6"/>
    <n v="25"/>
    <x v="61"/>
    <n v="2000"/>
    <m/>
    <n v="5"/>
    <m/>
    <m/>
    <m/>
    <m/>
    <n v="64"/>
    <x v="58"/>
  </r>
  <r>
    <x v="63"/>
    <m/>
    <x v="4"/>
    <x v="6"/>
    <n v="32"/>
    <x v="62"/>
    <n v="900"/>
    <m/>
    <n v="4"/>
    <m/>
    <m/>
    <m/>
    <n v="179"/>
    <n v="210"/>
    <x v="59"/>
  </r>
  <r>
    <x v="64"/>
    <m/>
    <x v="1"/>
    <x v="7"/>
    <n v="32"/>
    <x v="31"/>
    <n v="1500"/>
    <n v="7"/>
    <n v="3"/>
    <m/>
    <m/>
    <m/>
    <n v="1"/>
    <n v="111"/>
    <x v="60"/>
  </r>
  <r>
    <x v="65"/>
    <s v="Chow"/>
    <x v="5"/>
    <x v="6"/>
    <n v="26"/>
    <x v="63"/>
    <n v="700"/>
    <n v="76"/>
    <n v="3"/>
    <m/>
    <m/>
    <m/>
    <n v="76"/>
    <n v="204"/>
    <x v="61"/>
  </r>
  <r>
    <x v="66"/>
    <m/>
    <x v="7"/>
    <x v="1"/>
    <n v="11"/>
    <x v="64"/>
    <n v="900"/>
    <m/>
    <n v="3"/>
    <m/>
    <m/>
    <m/>
    <n v="184"/>
    <n v="35"/>
    <x v="62"/>
  </r>
  <r>
    <x v="67"/>
    <s v="Clumber"/>
    <x v="1"/>
    <x v="7"/>
    <n v="32"/>
    <x v="65"/>
    <n v="1000"/>
    <n v="37"/>
    <n v="3"/>
    <m/>
    <m/>
    <m/>
    <n v="140"/>
    <n v="11"/>
    <x v="63"/>
  </r>
  <r>
    <x v="68"/>
    <m/>
    <x v="1"/>
    <x v="7"/>
    <n v="8"/>
    <x v="66"/>
    <n v="1000"/>
    <m/>
    <n v="3"/>
    <m/>
    <m/>
    <m/>
    <m/>
    <n v="115"/>
    <x v="64"/>
  </r>
  <r>
    <x v="69"/>
    <m/>
    <x v="1"/>
    <x v="7"/>
    <n v="10"/>
    <x v="67"/>
    <n v="700"/>
    <n v="20"/>
    <n v="3"/>
    <m/>
    <m/>
    <m/>
    <n v="29"/>
    <n v="203"/>
    <x v="65"/>
  </r>
  <r>
    <x v="70"/>
    <m/>
    <x v="6"/>
    <x v="5"/>
    <n v="31"/>
    <x v="68"/>
    <n v="500"/>
    <n v="16"/>
    <n v="5"/>
    <m/>
    <m/>
    <m/>
    <n v="40"/>
    <n v="45"/>
    <x v="66"/>
  </r>
  <r>
    <x v="71"/>
    <m/>
    <x v="7"/>
    <x v="8"/>
    <n v="55"/>
    <x v="30"/>
    <n v="350"/>
    <n v="44"/>
    <n v="3"/>
    <m/>
    <m/>
    <m/>
    <n v="130"/>
    <n v="59"/>
    <x v="67"/>
  </r>
  <r>
    <x v="72"/>
    <m/>
    <x v="6"/>
    <x v="5"/>
    <n v="13"/>
    <x v="69"/>
    <n v="1100"/>
    <n v="26"/>
    <n v="4"/>
    <m/>
    <m/>
    <m/>
    <n v="68"/>
    <n v="55"/>
    <x v="68"/>
  </r>
  <r>
    <x v="73"/>
    <m/>
    <x v="5"/>
    <x v="0"/>
    <n v="6"/>
    <x v="70"/>
    <n v="2700"/>
    <m/>
    <n v="3"/>
    <m/>
    <m/>
    <m/>
    <n v="81"/>
    <n v="23"/>
    <x v="69"/>
  </r>
  <r>
    <x v="74"/>
    <m/>
    <x v="1"/>
    <x v="7"/>
    <n v="34"/>
    <x v="71"/>
    <n v="700"/>
    <n v="41"/>
    <n v="3"/>
    <m/>
    <m/>
    <m/>
    <n v="171"/>
    <n v="45"/>
    <x v="62"/>
  </r>
  <r>
    <x v="75"/>
    <m/>
    <x v="7"/>
    <x v="8"/>
    <n v="7"/>
    <x v="72"/>
    <n v="600"/>
    <n v="49"/>
    <n v="3"/>
    <m/>
    <m/>
    <m/>
    <n v="13"/>
    <n v="101"/>
    <x v="14"/>
  </r>
  <r>
    <x v="76"/>
    <m/>
    <x v="5"/>
    <x v="0"/>
    <n v="25"/>
    <x v="73"/>
    <n v="800"/>
    <n v="39"/>
    <n v="3"/>
    <m/>
    <m/>
    <m/>
    <n v="63"/>
    <n v="115"/>
    <x v="70"/>
  </r>
  <r>
    <x v="77"/>
    <s v="Dandie Dinmont"/>
    <x v="3"/>
    <x v="3"/>
    <n v="10"/>
    <x v="74"/>
    <n v="1500"/>
    <n v="62"/>
    <n v="3"/>
    <m/>
    <m/>
    <m/>
    <n v="182"/>
    <n v="309"/>
    <x v="71"/>
  </r>
  <r>
    <x v="78"/>
    <m/>
    <x v="2"/>
    <x v="2"/>
    <n v="18"/>
    <x v="2"/>
    <m/>
    <m/>
    <m/>
    <m/>
    <m/>
    <m/>
    <m/>
    <n v="250"/>
    <x v="2"/>
  </r>
  <r>
    <x v="79"/>
    <m/>
    <x v="2"/>
    <x v="2"/>
    <n v="16"/>
    <x v="2"/>
    <m/>
    <m/>
    <m/>
    <m/>
    <m/>
    <m/>
    <m/>
    <n v="301"/>
    <x v="2"/>
  </r>
  <r>
    <x v="80"/>
    <s v="Doberman"/>
    <x v="4"/>
    <x v="4"/>
    <n v="43"/>
    <x v="75"/>
    <n v="900"/>
    <n v="5"/>
    <n v="6"/>
    <n v="1"/>
    <m/>
    <m/>
    <n v="16"/>
    <n v="256"/>
    <x v="72"/>
  </r>
  <r>
    <x v="81"/>
    <m/>
    <x v="4"/>
    <x v="4"/>
    <n v="43"/>
    <x v="76"/>
    <n v="39000"/>
    <m/>
    <n v="5"/>
    <m/>
    <n v="1"/>
    <m/>
    <m/>
    <n v="22"/>
    <x v="73"/>
  </r>
  <r>
    <x v="82"/>
    <m/>
    <x v="4"/>
    <x v="4"/>
    <n v="60"/>
    <x v="77"/>
    <n v="1150"/>
    <m/>
    <n v="6"/>
    <m/>
    <m/>
    <m/>
    <n v="67"/>
    <n v="21"/>
    <x v="74"/>
  </r>
  <r>
    <x v="83"/>
    <m/>
    <x v="6"/>
    <x v="5"/>
    <n v="28"/>
    <x v="78"/>
    <n v="1100"/>
    <m/>
    <n v="5"/>
    <m/>
    <m/>
    <m/>
    <m/>
    <n v="14"/>
    <x v="75"/>
  </r>
  <r>
    <x v="84"/>
    <m/>
    <x v="5"/>
    <x v="0"/>
    <n v="25"/>
    <x v="79"/>
    <n v="1600"/>
    <n v="77"/>
    <n v="3"/>
    <m/>
    <m/>
    <m/>
    <n v="5"/>
    <n v="145"/>
    <x v="76"/>
  </r>
  <r>
    <x v="85"/>
    <m/>
    <x v="1"/>
    <x v="7"/>
    <n v="14"/>
    <x v="80"/>
    <n v="1050"/>
    <n v="18"/>
    <n v="4"/>
    <m/>
    <m/>
    <m/>
    <n v="52"/>
    <n v="76"/>
    <x v="77"/>
  </r>
  <r>
    <x v="86"/>
    <m/>
    <x v="7"/>
    <x v="8"/>
    <n v="26"/>
    <x v="81"/>
    <n v="1100"/>
    <m/>
    <n v="4"/>
    <m/>
    <m/>
    <m/>
    <n v="178"/>
    <n v="54"/>
    <x v="78"/>
  </r>
  <r>
    <x v="87"/>
    <m/>
    <x v="1"/>
    <x v="7"/>
    <n v="25"/>
    <x v="82"/>
    <n v="450"/>
    <n v="43"/>
    <n v="4"/>
    <m/>
    <m/>
    <m/>
    <n v="113"/>
    <n v="153"/>
    <x v="79"/>
  </r>
  <r>
    <x v="88"/>
    <m/>
    <x v="1"/>
    <x v="7"/>
    <n v="30"/>
    <x v="83"/>
    <n v="500"/>
    <n v="37"/>
    <n v="3"/>
    <m/>
    <m/>
    <m/>
    <n v="95"/>
    <n v="25"/>
    <x v="80"/>
  </r>
  <r>
    <x v="89"/>
    <m/>
    <x v="6"/>
    <x v="5"/>
    <n v="25"/>
    <x v="84"/>
    <n v="900"/>
    <m/>
    <n v="4"/>
    <m/>
    <m/>
    <m/>
    <m/>
    <n v="96"/>
    <x v="81"/>
  </r>
  <r>
    <x v="90"/>
    <m/>
    <x v="1"/>
    <x v="7"/>
    <n v="23"/>
    <x v="85"/>
    <n v="750"/>
    <n v="13"/>
    <n v="3"/>
    <m/>
    <m/>
    <m/>
    <n v="27"/>
    <n v="77"/>
    <x v="82"/>
  </r>
  <r>
    <x v="91"/>
    <s v="Blenheim Spaniel"/>
    <x v="0"/>
    <x v="0"/>
    <n v="5"/>
    <x v="86"/>
    <n v="1400"/>
    <m/>
    <n v="3"/>
    <m/>
    <m/>
    <m/>
    <n v="134"/>
    <n v="63"/>
    <x v="27"/>
  </r>
  <r>
    <x v="92"/>
    <m/>
    <x v="6"/>
    <x v="4"/>
    <n v="27"/>
    <x v="87"/>
    <m/>
    <m/>
    <n v="6"/>
    <m/>
    <m/>
    <m/>
    <n v="152"/>
    <n v="95"/>
    <x v="2"/>
  </r>
  <r>
    <x v="93"/>
    <m/>
    <x v="5"/>
    <x v="6"/>
    <n v="8"/>
    <x v="8"/>
    <n v="700"/>
    <m/>
    <n v="4"/>
    <m/>
    <m/>
    <m/>
    <n v="118"/>
    <n v="103"/>
    <x v="83"/>
  </r>
  <r>
    <x v="94"/>
    <m/>
    <x v="3"/>
    <x v="3"/>
    <n v="15"/>
    <x v="88"/>
    <n v="350"/>
    <m/>
    <n v="4"/>
    <m/>
    <m/>
    <m/>
    <m/>
    <n v="115"/>
    <x v="84"/>
  </r>
  <r>
    <x v="95"/>
    <m/>
    <x v="1"/>
    <x v="7"/>
    <n v="19"/>
    <x v="89"/>
    <n v="900"/>
    <n v="34"/>
    <n v="3"/>
    <m/>
    <m/>
    <m/>
    <n v="145"/>
    <n v="79"/>
    <x v="85"/>
  </r>
  <r>
    <x v="96"/>
    <m/>
    <x v="4"/>
    <x v="4"/>
    <n v="46"/>
    <x v="90"/>
    <n v="1150"/>
    <m/>
    <n v="5"/>
    <m/>
    <n v="1"/>
    <m/>
    <m/>
    <n v="5"/>
    <x v="86"/>
  </r>
  <r>
    <x v="97"/>
    <m/>
    <x v="6"/>
    <x v="6"/>
    <n v="18"/>
    <x v="91"/>
    <n v="700"/>
    <m/>
    <n v="5"/>
    <m/>
    <m/>
    <m/>
    <n v="173"/>
    <n v="20"/>
    <x v="87"/>
  </r>
  <r>
    <x v="98"/>
    <m/>
    <x v="5"/>
    <x v="6"/>
    <n v="15"/>
    <x v="92"/>
    <n v="600"/>
    <n v="43"/>
    <n v="3"/>
    <m/>
    <m/>
    <m/>
    <n v="177"/>
    <n v="15"/>
    <x v="88"/>
  </r>
  <r>
    <x v="99"/>
    <m/>
    <x v="1"/>
    <x v="7"/>
    <n v="30"/>
    <x v="93"/>
    <n v="1100"/>
    <n v="18"/>
    <n v="5"/>
    <m/>
    <m/>
    <m/>
    <n v="96"/>
    <n v="5"/>
    <x v="89"/>
  </r>
  <r>
    <x v="100"/>
    <m/>
    <x v="3"/>
    <x v="3"/>
    <n v="8"/>
    <x v="94"/>
    <n v="850"/>
    <n v="40"/>
    <n v="3"/>
    <m/>
    <m/>
    <m/>
    <n v="122"/>
    <n v="49"/>
    <x v="90"/>
  </r>
  <r>
    <x v="101"/>
    <m/>
    <x v="7"/>
    <x v="8"/>
    <n v="32"/>
    <x v="95"/>
    <n v="500"/>
    <n v="46"/>
    <n v="2"/>
    <m/>
    <m/>
    <m/>
    <n v="187"/>
    <n v="4"/>
    <x v="91"/>
  </r>
  <r>
    <x v="102"/>
    <m/>
    <x v="5"/>
    <x v="0"/>
    <n v="12"/>
    <x v="96"/>
    <n v="3000"/>
    <n v="58"/>
    <n v="3"/>
    <m/>
    <m/>
    <m/>
    <n v="4"/>
    <n v="39"/>
    <x v="92"/>
  </r>
  <r>
    <x v="103"/>
    <m/>
    <x v="7"/>
    <x v="1"/>
    <n v="25"/>
    <x v="97"/>
    <n v="700"/>
    <m/>
    <n v="3"/>
    <m/>
    <m/>
    <m/>
    <m/>
    <n v="77"/>
    <x v="18"/>
  </r>
  <r>
    <x v="104"/>
    <m/>
    <x v="4"/>
    <x v="3"/>
    <n v="14"/>
    <x v="98"/>
    <n v="1500"/>
    <m/>
    <n v="6"/>
    <n v="1"/>
    <m/>
    <m/>
    <n v="136"/>
    <n v="32"/>
    <x v="93"/>
  </r>
  <r>
    <x v="105"/>
    <s v="German Shepherd"/>
    <x v="6"/>
    <x v="5"/>
    <n v="35"/>
    <x v="99"/>
    <n v="1400"/>
    <n v="3"/>
    <n v="6"/>
    <n v="1"/>
    <m/>
    <n v="8"/>
    <n v="2"/>
    <n v="125"/>
    <x v="94"/>
  </r>
  <r>
    <x v="106"/>
    <s v="German Short Haired Pointer"/>
    <x v="4"/>
    <x v="7"/>
    <n v="29"/>
    <x v="100"/>
    <n v="700"/>
    <n v="17"/>
    <n v="3"/>
    <m/>
    <m/>
    <m/>
    <n v="10"/>
    <n v="110"/>
    <x v="95"/>
  </r>
  <r>
    <x v="107"/>
    <m/>
    <x v="5"/>
    <x v="6"/>
    <n v="8"/>
    <x v="8"/>
    <n v="700"/>
    <m/>
    <n v="4"/>
    <m/>
    <m/>
    <m/>
    <n v="118"/>
    <n v="55"/>
    <x v="96"/>
  </r>
  <r>
    <x v="108"/>
    <m/>
    <x v="1"/>
    <x v="7"/>
    <n v="30"/>
    <x v="101"/>
    <n v="800"/>
    <n v="44"/>
    <n v="6"/>
    <m/>
    <m/>
    <m/>
    <n v="62"/>
    <n v="59"/>
    <x v="97"/>
  </r>
  <r>
    <x v="109"/>
    <m/>
    <x v="4"/>
    <x v="0"/>
    <n v="38"/>
    <x v="102"/>
    <n v="1250"/>
    <n v="28"/>
    <n v="6"/>
    <m/>
    <m/>
    <m/>
    <n v="80"/>
    <n v="83"/>
    <x v="98"/>
  </r>
  <r>
    <x v="110"/>
    <m/>
    <x v="3"/>
    <x v="3"/>
    <n v="16"/>
    <x v="103"/>
    <n v="900"/>
    <m/>
    <n v="3"/>
    <m/>
    <m/>
    <m/>
    <n v="158"/>
    <n v="112"/>
    <x v="99"/>
  </r>
  <r>
    <x v="111"/>
    <m/>
    <x v="1"/>
    <x v="7"/>
    <n v="32"/>
    <x v="104"/>
    <n v="1500"/>
    <n v="4"/>
    <n v="3"/>
    <m/>
    <m/>
    <n v="6"/>
    <n v="3"/>
    <n v="150"/>
    <x v="100"/>
  </r>
  <r>
    <x v="112"/>
    <m/>
    <x v="1"/>
    <x v="7"/>
    <n v="31"/>
    <x v="105"/>
    <n v="900"/>
    <n v="34"/>
    <n v="4"/>
    <m/>
    <m/>
    <m/>
    <n v="104"/>
    <n v="153"/>
    <x v="101"/>
  </r>
  <r>
    <x v="113"/>
    <m/>
    <x v="4"/>
    <x v="4"/>
    <n v="77"/>
    <x v="106"/>
    <n v="1000"/>
    <n v="48"/>
    <n v="5"/>
    <m/>
    <m/>
    <m/>
    <n v="14"/>
    <n v="149"/>
    <x v="102"/>
  </r>
  <r>
    <x v="114"/>
    <m/>
    <x v="4"/>
    <x v="4"/>
    <n v="45"/>
    <x v="107"/>
    <n v="800"/>
    <n v="64"/>
    <n v="6"/>
    <m/>
    <m/>
    <m/>
    <n v="66"/>
    <n v="121"/>
    <x v="103"/>
  </r>
  <r>
    <x v="115"/>
    <m/>
    <x v="4"/>
    <x v="4"/>
    <n v="60"/>
    <x v="108"/>
    <n v="2250"/>
    <m/>
    <n v="5"/>
    <m/>
    <m/>
    <m/>
    <n v="75"/>
    <n v="101"/>
    <x v="104"/>
  </r>
  <r>
    <x v="116"/>
    <m/>
    <x v="7"/>
    <x v="1"/>
    <n v="33"/>
    <x v="109"/>
    <n v="650"/>
    <n v="46"/>
    <n v="3"/>
    <m/>
    <m/>
    <m/>
    <n v="156"/>
    <n v="93"/>
    <x v="105"/>
  </r>
  <r>
    <x v="117"/>
    <m/>
    <x v="7"/>
    <x v="8"/>
    <n v="22"/>
    <x v="110"/>
    <n v="350"/>
    <m/>
    <n v="2"/>
    <m/>
    <m/>
    <m/>
    <n v="183"/>
    <n v="204"/>
    <x v="106"/>
  </r>
  <r>
    <x v="118"/>
    <m/>
    <x v="0"/>
    <x v="0"/>
    <n v="5"/>
    <x v="111"/>
    <n v="1050"/>
    <m/>
    <n v="3"/>
    <m/>
    <m/>
    <m/>
    <n v="23"/>
    <n v="505"/>
    <x v="107"/>
  </r>
  <r>
    <x v="119"/>
    <m/>
    <x v="7"/>
    <x v="8"/>
    <n v="32"/>
    <x v="95"/>
    <n v="500"/>
    <n v="46"/>
    <n v="2"/>
    <m/>
    <m/>
    <m/>
    <n v="187"/>
    <n v="396"/>
    <x v="108"/>
  </r>
  <r>
    <x v="120"/>
    <m/>
    <x v="4"/>
    <x v="4"/>
    <n v="38"/>
    <x v="112"/>
    <n v="1100"/>
    <m/>
    <n v="6"/>
    <m/>
    <m/>
    <m/>
    <m/>
    <n v="111"/>
    <x v="109"/>
  </r>
  <r>
    <x v="121"/>
    <m/>
    <x v="4"/>
    <x v="6"/>
    <n v="24"/>
    <x v="113"/>
    <n v="950"/>
    <n v="45"/>
    <n v="1"/>
    <m/>
    <m/>
    <m/>
    <n v="12"/>
    <n v="14"/>
    <x v="110"/>
  </r>
  <r>
    <x v="122"/>
    <m/>
    <x v="7"/>
    <x v="1"/>
    <n v="22"/>
    <x v="114"/>
    <n v="1000"/>
    <n v="53"/>
    <n v="3"/>
    <m/>
    <m/>
    <m/>
    <n v="165"/>
    <n v="20"/>
    <x v="111"/>
  </r>
  <r>
    <x v="123"/>
    <m/>
    <x v="6"/>
    <x v="5"/>
    <n v="40"/>
    <x v="115"/>
    <n v="1500"/>
    <m/>
    <n v="6"/>
    <m/>
    <m/>
    <m/>
    <m/>
    <n v="25"/>
    <x v="112"/>
  </r>
  <r>
    <x v="124"/>
    <m/>
    <x v="1"/>
    <x v="7"/>
    <n v="32"/>
    <x v="116"/>
    <n v="900"/>
    <n v="35"/>
    <n v="3"/>
    <m/>
    <m/>
    <m/>
    <n v="72"/>
    <n v="67"/>
    <x v="113"/>
  </r>
  <r>
    <x v="125"/>
    <m/>
    <x v="3"/>
    <x v="3"/>
    <n v="12"/>
    <x v="117"/>
    <n v="700"/>
    <n v="53"/>
    <n v="5"/>
    <m/>
    <m/>
    <m/>
    <n v="114"/>
    <n v="77"/>
    <x v="18"/>
  </r>
  <r>
    <x v="126"/>
    <m/>
    <x v="1"/>
    <x v="7"/>
    <n v="25"/>
    <x v="118"/>
    <n v="900"/>
    <n v="24"/>
    <n v="4"/>
    <m/>
    <m/>
    <m/>
    <n v="164"/>
    <n v="74172"/>
    <x v="114"/>
  </r>
  <r>
    <x v="127"/>
    <m/>
    <x v="7"/>
    <x v="8"/>
    <n v="55"/>
    <x v="119"/>
    <n v="1900"/>
    <n v="41"/>
    <n v="3"/>
    <m/>
    <m/>
    <m/>
    <n v="73"/>
    <n v="254"/>
    <x v="115"/>
  </r>
  <r>
    <x v="128"/>
    <m/>
    <x v="0"/>
    <x v="0"/>
    <n v="4"/>
    <x v="120"/>
    <n v="900"/>
    <n v="60"/>
    <n v="3"/>
    <m/>
    <m/>
    <m/>
    <n v="74"/>
    <n v="232"/>
    <x v="116"/>
  </r>
  <r>
    <x v="129"/>
    <m/>
    <x v="1"/>
    <x v="7"/>
    <n v="33"/>
    <x v="121"/>
    <n v="1750"/>
    <m/>
    <n v="3"/>
    <m/>
    <m/>
    <m/>
    <n v="111"/>
    <n v="597"/>
    <x v="117"/>
  </r>
  <r>
    <x v="130"/>
    <m/>
    <x v="3"/>
    <x v="3"/>
    <n v="7"/>
    <x v="122"/>
    <n v="850"/>
    <m/>
    <n v="4"/>
    <m/>
    <m/>
    <m/>
    <n v="78"/>
    <n v="321"/>
    <x v="118"/>
  </r>
  <r>
    <x v="131"/>
    <m/>
    <x v="3"/>
    <x v="3"/>
    <n v="7"/>
    <x v="123"/>
    <n v="500"/>
    <m/>
    <n v="3"/>
    <m/>
    <m/>
    <m/>
    <n v="119"/>
    <n v="10"/>
    <x v="119"/>
  </r>
  <r>
    <x v="132"/>
    <s v="Japanese Spaniel"/>
    <x v="0"/>
    <x v="0"/>
    <n v="5"/>
    <x v="124"/>
    <n v="400"/>
    <n v="62"/>
    <n v="3"/>
    <m/>
    <m/>
    <m/>
    <n v="108"/>
    <n v="28"/>
    <x v="120"/>
  </r>
  <r>
    <x v="133"/>
    <m/>
    <x v="1"/>
    <x v="6"/>
    <n v="20"/>
    <x v="125"/>
    <n v="350"/>
    <m/>
    <n v="4"/>
    <m/>
    <m/>
    <m/>
    <m/>
    <n v="48"/>
    <x v="121"/>
  </r>
  <r>
    <x v="134"/>
    <m/>
    <x v="5"/>
    <x v="6"/>
    <n v="18"/>
    <x v="126"/>
    <n v="3000"/>
    <m/>
    <n v="5"/>
    <m/>
    <m/>
    <m/>
    <m/>
    <n v="54"/>
    <x v="122"/>
  </r>
  <r>
    <x v="135"/>
    <m/>
    <x v="1"/>
    <x v="6"/>
    <n v="22"/>
    <x v="127"/>
    <n v="1100"/>
    <m/>
    <n v="4"/>
    <m/>
    <m/>
    <m/>
    <m/>
    <n v="71"/>
    <x v="123"/>
  </r>
  <r>
    <x v="136"/>
    <m/>
    <x v="5"/>
    <x v="6"/>
    <n v="18"/>
    <x v="128"/>
    <n v="900"/>
    <n v="16"/>
    <n v="4"/>
    <m/>
    <m/>
    <m/>
    <n v="87"/>
    <n v="95"/>
    <x v="22"/>
  </r>
  <r>
    <x v="137"/>
    <m/>
    <x v="3"/>
    <x v="3"/>
    <n v="17"/>
    <x v="129"/>
    <n v="550"/>
    <n v="35"/>
    <n v="5"/>
    <m/>
    <m/>
    <m/>
    <n v="129"/>
    <n v="107"/>
    <x v="124"/>
  </r>
  <r>
    <x v="138"/>
    <m/>
    <x v="1"/>
    <x v="6"/>
    <n v="20"/>
    <x v="130"/>
    <n v="400"/>
    <m/>
    <n v="4"/>
    <m/>
    <m/>
    <m/>
    <m/>
    <n v="220"/>
    <x v="125"/>
  </r>
  <r>
    <x v="139"/>
    <m/>
    <x v="5"/>
    <x v="6"/>
    <n v="7"/>
    <x v="131"/>
    <n v="1250"/>
    <m/>
    <n v="5"/>
    <m/>
    <m/>
    <m/>
    <m/>
    <n v="225"/>
    <x v="126"/>
  </r>
  <r>
    <x v="140"/>
    <m/>
    <x v="4"/>
    <x v="4"/>
    <n v="59"/>
    <x v="132"/>
    <n v="1000"/>
    <m/>
    <n v="6"/>
    <m/>
    <m/>
    <m/>
    <n v="163"/>
    <n v="309"/>
    <x v="127"/>
  </r>
  <r>
    <x v="141"/>
    <m/>
    <x v="4"/>
    <x v="4"/>
    <n v="49"/>
    <x v="133"/>
    <n v="1350"/>
    <n v="42"/>
    <n v="6"/>
    <m/>
    <m/>
    <m/>
    <n v="157"/>
    <n v="457"/>
    <x v="128"/>
  </r>
  <r>
    <x v="142"/>
    <m/>
    <x v="5"/>
    <x v="0"/>
    <n v="5"/>
    <x v="134"/>
    <n v="700"/>
    <m/>
    <n v="3"/>
    <m/>
    <m/>
    <m/>
    <m/>
    <n v="689"/>
    <x v="129"/>
  </r>
  <r>
    <x v="143"/>
    <m/>
    <x v="1"/>
    <x v="7"/>
    <n v="32"/>
    <x v="31"/>
    <n v="1500"/>
    <n v="7"/>
    <n v="3"/>
    <m/>
    <m/>
    <m/>
    <n v="1"/>
    <n v="351"/>
    <x v="130"/>
  </r>
  <r>
    <x v="144"/>
    <m/>
    <x v="3"/>
    <x v="3"/>
    <n v="8"/>
    <x v="135"/>
    <n v="1500"/>
    <n v="62"/>
    <n v="3"/>
    <m/>
    <m/>
    <m/>
    <n v="138"/>
    <n v="32"/>
    <x v="93"/>
  </r>
  <r>
    <x v="145"/>
    <m/>
    <x v="6"/>
    <x v="5"/>
    <n v="5"/>
    <x v="136"/>
    <n v="700"/>
    <m/>
    <n v="3"/>
    <m/>
    <m/>
    <m/>
    <m/>
    <n v="75"/>
    <x v="131"/>
  </r>
  <r>
    <x v="146"/>
    <m/>
    <x v="4"/>
    <x v="4"/>
    <n v="64"/>
    <x v="137"/>
    <n v="1750"/>
    <m/>
    <n v="5"/>
    <m/>
    <m/>
    <m/>
    <n v="100"/>
    <n v="33"/>
    <x v="82"/>
  </r>
  <r>
    <x v="147"/>
    <m/>
    <x v="5"/>
    <x v="0"/>
    <n v="6"/>
    <x v="138"/>
    <n v="600"/>
    <n v="68"/>
    <n v="3"/>
    <m/>
    <m/>
    <m/>
    <n v="77"/>
    <n v="5"/>
    <x v="132"/>
  </r>
  <r>
    <x v="148"/>
    <m/>
    <x v="5"/>
    <x v="0"/>
    <n v="6"/>
    <x v="139"/>
    <n v="400"/>
    <m/>
    <n v="3"/>
    <m/>
    <m/>
    <m/>
    <n v="169"/>
    <n v="125"/>
    <x v="133"/>
  </r>
  <r>
    <x v="149"/>
    <s v="Maltese Dog"/>
    <x v="0"/>
    <x v="0"/>
    <n v="4"/>
    <x v="140"/>
    <n v="700"/>
    <n v="59"/>
    <n v="3"/>
    <m/>
    <m/>
    <m/>
    <n v="33"/>
    <n v="79"/>
    <x v="134"/>
  </r>
  <r>
    <x v="150"/>
    <m/>
    <x v="3"/>
    <x v="3"/>
    <n v="6"/>
    <x v="141"/>
    <n v="800"/>
    <n v="32"/>
    <n v="3"/>
    <m/>
    <m/>
    <m/>
    <n v="135"/>
    <n v="16"/>
    <x v="135"/>
  </r>
  <r>
    <x v="151"/>
    <m/>
    <x v="4"/>
    <x v="4"/>
    <n v="38"/>
    <x v="142"/>
    <n v="700"/>
    <m/>
    <n v="4"/>
    <m/>
    <m/>
    <m/>
    <m/>
    <n v="33"/>
    <x v="136"/>
  </r>
  <r>
    <x v="152"/>
    <m/>
    <x v="4"/>
    <x v="4"/>
    <n v="90"/>
    <x v="143"/>
    <n v="1350"/>
    <n v="72"/>
    <n v="6"/>
    <m/>
    <m/>
    <m/>
    <n v="28"/>
    <n v="71"/>
    <x v="137"/>
  </r>
  <r>
    <x v="153"/>
    <m/>
    <x v="6"/>
    <x v="5"/>
    <n v="23"/>
    <x v="144"/>
    <n v="400"/>
    <m/>
    <n v="3"/>
    <m/>
    <m/>
    <m/>
    <m/>
    <n v="96"/>
    <x v="138"/>
  </r>
  <r>
    <x v="154"/>
    <m/>
    <x v="0"/>
    <x v="0"/>
    <n v="5"/>
    <x v="145"/>
    <n v="500"/>
    <n v="37"/>
    <n v="3"/>
    <m/>
    <m/>
    <m/>
    <n v="71"/>
    <n v="80"/>
    <x v="139"/>
  </r>
  <r>
    <x v="155"/>
    <m/>
    <x v="4"/>
    <x v="8"/>
    <n v="20"/>
    <x v="146"/>
    <n v="400"/>
    <m/>
    <n v="6"/>
    <m/>
    <m/>
    <m/>
    <m/>
    <n v="134"/>
    <x v="140"/>
  </r>
  <r>
    <x v="156"/>
    <m/>
    <x v="4"/>
    <x v="4"/>
    <n v="44"/>
    <x v="28"/>
    <n v="900"/>
    <n v="22"/>
    <n v="5"/>
    <m/>
    <m/>
    <m/>
    <n v="25"/>
    <n v="75"/>
    <x v="141"/>
  </r>
  <r>
    <x v="157"/>
    <m/>
    <x v="1"/>
    <x v="7"/>
    <n v="20"/>
    <x v="147"/>
    <n v="1500"/>
    <m/>
    <n v="3"/>
    <m/>
    <m/>
    <m/>
    <m/>
    <n v="325"/>
    <x v="142"/>
  </r>
  <r>
    <x v="158"/>
    <m/>
    <x v="4"/>
    <x v="4"/>
    <n v="60"/>
    <x v="148"/>
    <n v="1750"/>
    <m/>
    <n v="6"/>
    <m/>
    <n v="1"/>
    <m/>
    <n v="107"/>
    <n v="74"/>
    <x v="143"/>
  </r>
  <r>
    <x v="159"/>
    <m/>
    <x v="8"/>
    <x v="9"/>
    <n v="11"/>
    <x v="149"/>
    <n v="3000"/>
    <m/>
    <n v="3"/>
    <m/>
    <m/>
    <m/>
    <m/>
    <n v="45"/>
    <x v="144"/>
  </r>
  <r>
    <x v="160"/>
    <s v="Newfoundland"/>
    <x v="4"/>
    <x v="4"/>
    <n v="65"/>
    <x v="150"/>
    <n v="1750"/>
    <n v="34"/>
    <n v="5"/>
    <m/>
    <m/>
    <m/>
    <n v="36"/>
    <n v="22"/>
    <x v="96"/>
  </r>
  <r>
    <x v="161"/>
    <m/>
    <x v="3"/>
    <x v="3"/>
    <n v="5"/>
    <x v="151"/>
    <n v="2250"/>
    <n v="56"/>
    <n v="3"/>
    <m/>
    <m/>
    <m/>
    <n v="128"/>
    <n v="14"/>
    <x v="62"/>
  </r>
  <r>
    <x v="162"/>
    <m/>
    <x v="6"/>
    <x v="6"/>
    <n v="16"/>
    <x v="152"/>
    <n v="900"/>
    <m/>
    <n v="4"/>
    <m/>
    <m/>
    <m/>
    <n v="170"/>
    <n v="12"/>
    <x v="145"/>
  </r>
  <r>
    <x v="163"/>
    <m/>
    <x v="7"/>
    <x v="6"/>
    <n v="26"/>
    <x v="153"/>
    <n v="600"/>
    <n v="36"/>
    <n v="6"/>
    <m/>
    <m/>
    <m/>
    <n v="91"/>
    <n v="110"/>
    <x v="146"/>
  </r>
  <r>
    <x v="164"/>
    <m/>
    <x v="5"/>
    <x v="6"/>
    <n v="8"/>
    <x v="154"/>
    <n v="500"/>
    <m/>
    <n v="4"/>
    <m/>
    <m/>
    <m/>
    <n v="190"/>
    <n v="153"/>
    <x v="147"/>
  </r>
  <r>
    <x v="165"/>
    <m/>
    <x v="3"/>
    <x v="3"/>
    <n v="5"/>
    <x v="155"/>
    <n v="1700"/>
    <n v="38"/>
    <n v="3"/>
    <m/>
    <m/>
    <m/>
    <n v="105"/>
    <n v="89"/>
    <x v="148"/>
  </r>
  <r>
    <x v="166"/>
    <m/>
    <x v="1"/>
    <x v="10"/>
    <n v="20"/>
    <x v="156"/>
    <n v="1900"/>
    <m/>
    <n v="5"/>
    <m/>
    <m/>
    <m/>
    <n v="89"/>
    <n v="76"/>
    <x v="149"/>
  </r>
  <r>
    <x v="167"/>
    <m/>
    <x v="6"/>
    <x v="5"/>
    <n v="39"/>
    <x v="157"/>
    <n v="1350"/>
    <n v="63"/>
    <n v="4"/>
    <m/>
    <m/>
    <m/>
    <n v="70"/>
    <n v="53"/>
    <x v="150"/>
  </r>
  <r>
    <x v="168"/>
    <m/>
    <x v="7"/>
    <x v="8"/>
    <n v="41"/>
    <x v="158"/>
    <n v="550"/>
    <n v="46"/>
    <n v="2"/>
    <m/>
    <m/>
    <m/>
    <n v="186"/>
    <n v="49"/>
    <x v="151"/>
  </r>
  <r>
    <x v="169"/>
    <m/>
    <x v="0"/>
    <x v="0"/>
    <n v="5"/>
    <x v="159"/>
    <n v="500"/>
    <n v="8"/>
    <n v="3"/>
    <m/>
    <m/>
    <m/>
    <n v="53"/>
    <n v="22"/>
    <x v="63"/>
  </r>
  <r>
    <x v="170"/>
    <m/>
    <x v="3"/>
    <x v="3"/>
    <n v="6"/>
    <x v="160"/>
    <n v="600"/>
    <m/>
    <n v="3"/>
    <m/>
    <m/>
    <m/>
    <m/>
    <n v="27"/>
    <x v="152"/>
  </r>
  <r>
    <x v="171"/>
    <m/>
    <x v="0"/>
    <x v="0"/>
    <n v="4"/>
    <x v="161"/>
    <n v="700"/>
    <n v="73"/>
    <n v="3"/>
    <m/>
    <m/>
    <m/>
    <n v="88"/>
    <n v="26"/>
    <x v="153"/>
  </r>
  <r>
    <x v="172"/>
    <m/>
    <x v="7"/>
    <x v="1"/>
    <n v="10"/>
    <x v="162"/>
    <n v="500"/>
    <m/>
    <n v="4"/>
    <m/>
    <m/>
    <m/>
    <m/>
    <n v="14"/>
    <x v="154"/>
  </r>
  <r>
    <x v="173"/>
    <m/>
    <x v="7"/>
    <x v="8"/>
    <n v="16"/>
    <x v="163"/>
    <n v="1400"/>
    <n v="62"/>
    <n v="3"/>
    <m/>
    <m/>
    <m/>
    <n v="160"/>
    <n v="21"/>
    <x v="155"/>
  </r>
  <r>
    <x v="174"/>
    <m/>
    <x v="7"/>
    <x v="1"/>
    <n v="23"/>
    <x v="164"/>
    <n v="1900"/>
    <n v="37"/>
    <n v="2"/>
    <m/>
    <m/>
    <m/>
    <n v="174"/>
    <n v="341"/>
    <x v="156"/>
  </r>
  <r>
    <x v="175"/>
    <m/>
    <x v="3"/>
    <x v="3"/>
    <n v="23"/>
    <x v="165"/>
    <n v="600"/>
    <m/>
    <n v="3"/>
    <m/>
    <n v="1"/>
    <m/>
    <m/>
    <n v="205"/>
    <x v="157"/>
  </r>
  <r>
    <x v="176"/>
    <m/>
    <x v="7"/>
    <x v="8"/>
    <n v="26"/>
    <x v="166"/>
    <n v="400"/>
    <m/>
    <n v="3"/>
    <m/>
    <m/>
    <m/>
    <n v="166"/>
    <n v="76"/>
    <x v="9"/>
  </r>
  <r>
    <x v="177"/>
    <m/>
    <x v="7"/>
    <x v="1"/>
    <n v="5"/>
    <x v="167"/>
    <n v="900"/>
    <m/>
    <n v="3"/>
    <m/>
    <m/>
    <m/>
    <n v="159"/>
    <n v="371"/>
    <x v="158"/>
  </r>
  <r>
    <x v="178"/>
    <m/>
    <x v="1"/>
    <x v="7"/>
    <n v="25"/>
    <x v="82"/>
    <n v="450"/>
    <n v="43"/>
    <n v="4"/>
    <m/>
    <m/>
    <m/>
    <n v="113"/>
    <n v="235"/>
    <x v="159"/>
  </r>
  <r>
    <x v="179"/>
    <m/>
    <x v="6"/>
    <x v="5"/>
    <n v="19"/>
    <x v="168"/>
    <n v="1750"/>
    <m/>
    <n v="6"/>
    <m/>
    <m/>
    <m/>
    <n v="176"/>
    <n v="79"/>
    <x v="160"/>
  </r>
  <r>
    <x v="180"/>
    <m/>
    <x v="0"/>
    <x v="0"/>
    <n v="2"/>
    <x v="169"/>
    <n v="700"/>
    <n v="23"/>
    <n v="3"/>
    <m/>
    <m/>
    <n v="4"/>
    <n v="22"/>
    <n v="10"/>
    <x v="154"/>
  </r>
  <r>
    <x v="181"/>
    <m/>
    <x v="5"/>
    <x v="7"/>
    <n v="26"/>
    <x v="170"/>
    <n v="1250"/>
    <n v="2"/>
    <n v="4"/>
    <m/>
    <m/>
    <n v="1"/>
    <n v="7"/>
    <n v="12"/>
    <x v="161"/>
  </r>
  <r>
    <x v="182"/>
    <m/>
    <x v="5"/>
    <x v="7"/>
    <n v="26"/>
    <x v="170"/>
    <n v="1250"/>
    <n v="2"/>
    <n v="4"/>
    <m/>
    <m/>
    <m/>
    <n v="7"/>
    <n v="54"/>
    <x v="141"/>
  </r>
  <r>
    <x v="183"/>
    <m/>
    <x v="0"/>
    <x v="0"/>
    <n v="8"/>
    <x v="170"/>
    <n v="1250"/>
    <n v="2"/>
    <n v="4"/>
    <m/>
    <m/>
    <m/>
    <m/>
    <n v="345"/>
    <x v="162"/>
  </r>
  <r>
    <x v="184"/>
    <m/>
    <x v="0"/>
    <x v="0"/>
    <n v="4"/>
    <x v="170"/>
    <n v="1250"/>
    <n v="2"/>
    <n v="4"/>
    <m/>
    <m/>
    <m/>
    <m/>
    <n v="521"/>
    <x v="163"/>
  </r>
  <r>
    <x v="185"/>
    <m/>
    <x v="4"/>
    <x v="7"/>
    <n v="22"/>
    <x v="171"/>
    <n v="2650"/>
    <m/>
    <n v="4"/>
    <m/>
    <m/>
    <m/>
    <n v="54"/>
    <n v="526"/>
    <x v="164"/>
  </r>
  <r>
    <x v="186"/>
    <m/>
    <x v="4"/>
    <x v="4"/>
    <n v="40"/>
    <x v="172"/>
    <n v="2100"/>
    <m/>
    <n v="6"/>
    <n v="1"/>
    <m/>
    <m/>
    <m/>
    <n v="72"/>
    <x v="165"/>
  </r>
  <r>
    <x v="187"/>
    <m/>
    <x v="0"/>
    <x v="0"/>
    <n v="8"/>
    <x v="173"/>
    <n v="400"/>
    <n v="57"/>
    <n v="3"/>
    <m/>
    <m/>
    <m/>
    <n v="31"/>
    <n v="28"/>
    <x v="120"/>
  </r>
  <r>
    <x v="188"/>
    <m/>
    <x v="6"/>
    <x v="5"/>
    <n v="14"/>
    <x v="174"/>
    <n v="1100"/>
    <n v="27"/>
    <n v="5"/>
    <m/>
    <m/>
    <m/>
    <n v="142"/>
    <n v="96"/>
    <x v="166"/>
  </r>
  <r>
    <x v="189"/>
    <m/>
    <x v="6"/>
    <x v="5"/>
    <n v="13"/>
    <x v="175"/>
    <n v="2750"/>
    <m/>
    <n v="3"/>
    <m/>
    <m/>
    <m/>
    <n v="162"/>
    <n v="65"/>
    <x v="167"/>
  </r>
  <r>
    <x v="190"/>
    <m/>
    <x v="3"/>
    <x v="3"/>
    <n v="11"/>
    <x v="176"/>
    <n v="400"/>
    <m/>
    <n v="3"/>
    <m/>
    <m/>
    <m/>
    <n v="97"/>
    <n v="14"/>
    <x v="168"/>
  </r>
  <r>
    <x v="191"/>
    <s v="Redbone"/>
    <x v="7"/>
    <x v="8"/>
    <n v="28"/>
    <x v="177"/>
    <n v="700"/>
    <m/>
    <n v="1"/>
    <m/>
    <m/>
    <m/>
    <n v="139"/>
    <n v="15"/>
    <x v="169"/>
  </r>
  <r>
    <x v="192"/>
    <m/>
    <x v="1"/>
    <x v="7"/>
    <n v="32"/>
    <x v="104"/>
    <n v="1500"/>
    <n v="4"/>
    <n v="3"/>
    <m/>
    <m/>
    <m/>
    <n v="3"/>
    <n v="119"/>
    <x v="170"/>
  </r>
  <r>
    <x v="193"/>
    <m/>
    <x v="7"/>
    <x v="1"/>
    <n v="39"/>
    <x v="178"/>
    <n v="1150"/>
    <n v="52"/>
    <n v="3"/>
    <m/>
    <m/>
    <m/>
    <n v="41"/>
    <n v="230"/>
    <x v="171"/>
  </r>
  <r>
    <x v="194"/>
    <m/>
    <x v="4"/>
    <x v="4"/>
    <n v="51"/>
    <x v="179"/>
    <n v="1600"/>
    <n v="9"/>
    <n v="6"/>
    <n v="1"/>
    <m/>
    <n v="7"/>
    <n v="8"/>
    <n v="121"/>
    <x v="172"/>
  </r>
  <r>
    <x v="195"/>
    <m/>
    <x v="4"/>
    <x v="4"/>
    <n v="66"/>
    <x v="180"/>
    <n v="1650"/>
    <n v="65"/>
    <n v="3"/>
    <m/>
    <m/>
    <m/>
    <n v="48"/>
    <n v="147"/>
    <x v="173"/>
  </r>
  <r>
    <x v="196"/>
    <m/>
    <x v="7"/>
    <x v="1"/>
    <n v="21"/>
    <x v="181"/>
    <n v="700"/>
    <n v="43"/>
    <n v="3"/>
    <m/>
    <m/>
    <m/>
    <n v="123"/>
    <n v="245"/>
    <x v="174"/>
  </r>
  <r>
    <x v="197"/>
    <m/>
    <x v="4"/>
    <x v="6"/>
    <n v="26"/>
    <x v="182"/>
    <n v="1350"/>
    <n v="33"/>
    <n v="4"/>
    <m/>
    <m/>
    <m/>
    <n v="57"/>
    <n v="128"/>
    <x v="175"/>
  </r>
  <r>
    <x v="198"/>
    <m/>
    <x v="4"/>
    <x v="4"/>
    <n v="33"/>
    <x v="183"/>
    <n v="900"/>
    <m/>
    <n v="5"/>
    <m/>
    <m/>
    <m/>
    <m/>
    <n v="27"/>
    <x v="176"/>
  </r>
  <r>
    <x v="199"/>
    <m/>
    <x v="5"/>
    <x v="0"/>
    <n v="7"/>
    <x v="184"/>
    <n v="800"/>
    <n v="15"/>
    <n v="3"/>
    <m/>
    <m/>
    <m/>
    <n v="110"/>
    <n v="56"/>
    <x v="177"/>
  </r>
  <r>
    <x v="200"/>
    <m/>
    <x v="3"/>
    <x v="0"/>
    <n v="8"/>
    <x v="185"/>
    <n v="800"/>
    <m/>
    <m/>
    <m/>
    <m/>
    <m/>
    <n v="18"/>
    <n v="89"/>
    <x v="53"/>
  </r>
  <r>
    <x v="201"/>
    <s v="Standard Schnauzer"/>
    <x v="4"/>
    <x v="5"/>
    <n v="17"/>
    <x v="185"/>
    <n v="1350"/>
    <n v="18"/>
    <n v="4"/>
    <m/>
    <m/>
    <n v="3"/>
    <n v="90"/>
    <n v="95"/>
    <x v="178"/>
  </r>
  <r>
    <x v="109"/>
    <m/>
    <x v="4"/>
    <x v="5"/>
    <n v="31"/>
    <x v="185"/>
    <n v="1250"/>
    <m/>
    <m/>
    <m/>
    <m/>
    <m/>
    <n v="80"/>
    <n v="39"/>
    <x v="179"/>
  </r>
  <r>
    <x v="202"/>
    <m/>
    <x v="7"/>
    <x v="1"/>
    <n v="42"/>
    <x v="186"/>
    <n v="1100"/>
    <n v="47"/>
    <n v="1"/>
    <m/>
    <m/>
    <m/>
    <n v="168"/>
    <n v="72"/>
    <x v="180"/>
  </r>
  <r>
    <x v="203"/>
    <s v="Scotch Terrier"/>
    <x v="3"/>
    <x v="3"/>
    <n v="9"/>
    <x v="187"/>
    <n v="900"/>
    <n v="65"/>
    <n v="3"/>
    <m/>
    <m/>
    <m/>
    <n v="58"/>
    <n v="26"/>
    <x v="181"/>
  </r>
  <r>
    <x v="204"/>
    <m/>
    <x v="3"/>
    <x v="3"/>
    <n v="9"/>
    <x v="188"/>
    <n v="900"/>
    <n v="56"/>
    <n v="3"/>
    <m/>
    <m/>
    <m/>
    <n v="150"/>
    <n v="38"/>
    <x v="182"/>
  </r>
  <r>
    <x v="205"/>
    <m/>
    <x v="1"/>
    <x v="7"/>
    <n v="30"/>
    <x v="83"/>
    <n v="500"/>
    <n v="37"/>
    <n v="3"/>
    <m/>
    <m/>
    <m/>
    <n v="95"/>
    <n v="77"/>
    <x v="96"/>
  </r>
  <r>
    <x v="206"/>
    <m/>
    <x v="5"/>
    <x v="6"/>
    <n v="22"/>
    <x v="189"/>
    <n v="1100"/>
    <n v="51"/>
    <n v="3"/>
    <m/>
    <m/>
    <m/>
    <n v="64"/>
    <n v="11"/>
    <x v="183"/>
  </r>
  <r>
    <x v="207"/>
    <m/>
    <x v="6"/>
    <x v="5"/>
    <n v="39"/>
    <x v="157"/>
    <n v="1350"/>
    <n v="63"/>
    <n v="4"/>
    <m/>
    <m/>
    <m/>
    <n v="70"/>
    <n v="101"/>
    <x v="184"/>
  </r>
  <r>
    <x v="208"/>
    <m/>
    <x v="6"/>
    <x v="5"/>
    <n v="35"/>
    <x v="99"/>
    <n v="1400"/>
    <n v="3"/>
    <n v="6"/>
    <m/>
    <m/>
    <m/>
    <n v="2"/>
    <n v="555"/>
    <x v="185"/>
  </r>
  <r>
    <x v="209"/>
    <s v="Shetland Sheepdog"/>
    <x v="6"/>
    <x v="5"/>
    <n v="9"/>
    <x v="190"/>
    <n v="900"/>
    <n v="6"/>
    <n v="4"/>
    <m/>
    <m/>
    <m/>
    <n v="24"/>
    <n v="542"/>
    <x v="186"/>
  </r>
  <r>
    <x v="210"/>
    <m/>
    <x v="5"/>
    <x v="0"/>
    <n v="10"/>
    <x v="191"/>
    <n v="900"/>
    <m/>
    <n v="4"/>
    <m/>
    <m/>
    <m/>
    <n v="45"/>
    <n v="123"/>
    <x v="187"/>
  </r>
  <r>
    <x v="211"/>
    <m/>
    <x v="0"/>
    <x v="0"/>
    <n v="6"/>
    <x v="192"/>
    <n v="1000"/>
    <n v="70"/>
    <n v="3"/>
    <m/>
    <m/>
    <n v="2"/>
    <n v="20"/>
    <n v="105"/>
    <x v="188"/>
  </r>
  <r>
    <x v="212"/>
    <m/>
    <x v="4"/>
    <x v="6"/>
    <n v="24"/>
    <x v="113"/>
    <n v="950"/>
    <n v="45"/>
    <n v="1"/>
    <m/>
    <m/>
    <n v="5"/>
    <n v="12"/>
    <n v="107"/>
    <x v="189"/>
  </r>
  <r>
    <x v="213"/>
    <m/>
    <x v="0"/>
    <x v="3"/>
    <n v="5"/>
    <x v="193"/>
    <n v="700"/>
    <n v="37"/>
    <n v="3"/>
    <m/>
    <m/>
    <m/>
    <n v="106"/>
    <n v="891"/>
    <x v="190"/>
  </r>
  <r>
    <x v="214"/>
    <m/>
    <x v="3"/>
    <x v="3"/>
    <n v="17"/>
    <x v="194"/>
    <n v="800"/>
    <n v="55"/>
    <n v="4"/>
    <m/>
    <m/>
    <m/>
    <n v="172"/>
    <n v="397"/>
    <x v="191"/>
  </r>
  <r>
    <x v="215"/>
    <m/>
    <x v="7"/>
    <x v="1"/>
    <n v="28"/>
    <x v="195"/>
    <n v="900"/>
    <m/>
    <n v="5"/>
    <m/>
    <m/>
    <m/>
    <n v="188"/>
    <n v="675"/>
    <x v="192"/>
  </r>
  <r>
    <x v="216"/>
    <m/>
    <x v="3"/>
    <x v="3"/>
    <n v="8"/>
    <x v="94"/>
    <n v="850"/>
    <n v="40"/>
    <n v="3"/>
    <m/>
    <m/>
    <m/>
    <n v="122"/>
    <n v="393"/>
    <x v="193"/>
  </r>
  <r>
    <x v="217"/>
    <m/>
    <x v="6"/>
    <x v="5"/>
    <n v="49"/>
    <x v="196"/>
    <n v="900"/>
    <m/>
    <n v="4"/>
    <m/>
    <m/>
    <m/>
    <m/>
    <n v="215"/>
    <x v="194"/>
  </r>
  <r>
    <x v="218"/>
    <m/>
    <x v="1"/>
    <x v="7"/>
    <n v="10"/>
    <x v="67"/>
    <n v="700"/>
    <n v="20"/>
    <n v="3"/>
    <m/>
    <m/>
    <m/>
    <n v="29"/>
    <n v="107"/>
    <x v="38"/>
  </r>
  <r>
    <x v="219"/>
    <m/>
    <x v="5"/>
    <x v="6"/>
    <n v="8"/>
    <x v="8"/>
    <n v="700"/>
    <m/>
    <n v="4"/>
    <m/>
    <m/>
    <m/>
    <n v="118"/>
    <n v="110"/>
    <x v="95"/>
  </r>
  <r>
    <x v="220"/>
    <s v="Staffordshire Bullterrier"/>
    <x v="3"/>
    <x v="3"/>
    <n v="14"/>
    <x v="197"/>
    <n v="1750"/>
    <n v="49"/>
    <n v="3"/>
    <m/>
    <n v="1"/>
    <m/>
    <n v="82"/>
    <n v="25"/>
    <x v="195"/>
  </r>
  <r>
    <x v="221"/>
    <m/>
    <x v="1"/>
    <x v="7"/>
    <n v="19"/>
    <x v="198"/>
    <n v="2500"/>
    <m/>
    <n v="3"/>
    <m/>
    <m/>
    <m/>
    <n v="161"/>
    <n v="87"/>
    <x v="196"/>
  </r>
  <r>
    <x v="222"/>
    <m/>
    <x v="6"/>
    <x v="5"/>
    <n v="13"/>
    <x v="199"/>
    <n v="800"/>
    <m/>
    <n v="4"/>
    <m/>
    <m/>
    <m/>
    <n v="149"/>
    <n v="45"/>
    <x v="197"/>
  </r>
  <r>
    <x v="223"/>
    <m/>
    <x v="3"/>
    <x v="3"/>
    <n v="8"/>
    <x v="200"/>
    <n v="1050"/>
    <n v="47"/>
    <n v="3"/>
    <m/>
    <m/>
    <m/>
    <n v="42"/>
    <n v="55"/>
    <x v="82"/>
  </r>
  <r>
    <x v="224"/>
    <m/>
    <x v="7"/>
    <x v="1"/>
    <n v="28"/>
    <x v="201"/>
    <n v="700"/>
    <m/>
    <n v="2"/>
    <m/>
    <m/>
    <m/>
    <m/>
    <n v="23"/>
    <x v="198"/>
  </r>
  <r>
    <x v="225"/>
    <m/>
    <x v="4"/>
    <x v="4"/>
    <n v="71"/>
    <x v="202"/>
    <n v="3000"/>
    <m/>
    <n v="6"/>
    <m/>
    <m/>
    <m/>
    <n v="153"/>
    <n v="45"/>
    <x v="144"/>
  </r>
  <r>
    <x v="226"/>
    <m/>
    <x v="5"/>
    <x v="0"/>
    <n v="6"/>
    <x v="203"/>
    <n v="900"/>
    <n v="46"/>
    <n v="4"/>
    <m/>
    <m/>
    <m/>
    <n v="121"/>
    <n v="101"/>
    <x v="199"/>
  </r>
  <r>
    <x v="227"/>
    <m/>
    <x v="5"/>
    <x v="0"/>
    <n v="10"/>
    <x v="204"/>
    <n v="1600"/>
    <n v="62"/>
    <n v="3"/>
    <m/>
    <m/>
    <m/>
    <n v="101"/>
    <n v="115"/>
    <x v="200"/>
  </r>
  <r>
    <x v="228"/>
    <m/>
    <x v="4"/>
    <x v="4"/>
    <n v="65"/>
    <x v="205"/>
    <n v="700"/>
    <m/>
    <n v="6"/>
    <m/>
    <n v="1"/>
    <m/>
    <m/>
    <n v="309"/>
    <x v="201"/>
  </r>
  <r>
    <x v="229"/>
    <s v="Toy Terrier"/>
    <x v="0"/>
    <x v="3"/>
    <n v="2"/>
    <x v="206"/>
    <n v="500"/>
    <m/>
    <n v="2"/>
    <m/>
    <m/>
    <m/>
    <n v="112"/>
    <n v="250"/>
    <x v="202"/>
  </r>
  <r>
    <x v="230"/>
    <s v="Walker Hound"/>
    <x v="7"/>
    <x v="8"/>
    <n v="28"/>
    <x v="207"/>
    <n v="500"/>
    <m/>
    <n v="3"/>
    <m/>
    <m/>
    <m/>
    <n v="131"/>
    <n v="301"/>
    <x v="203"/>
  </r>
  <r>
    <x v="231"/>
    <m/>
    <x v="1"/>
    <x v="7"/>
    <n v="21"/>
    <x v="208"/>
    <n v="1000"/>
    <m/>
    <n v="3"/>
    <m/>
    <m/>
    <m/>
    <n v="30"/>
    <n v="256"/>
    <x v="204"/>
  </r>
  <r>
    <x v="232"/>
    <m/>
    <x v="1"/>
    <x v="7"/>
    <n v="29"/>
    <x v="209"/>
    <n v="1750"/>
    <n v="21"/>
    <n v="3"/>
    <m/>
    <m/>
    <m/>
    <n v="34"/>
    <n v="22"/>
    <x v="96"/>
  </r>
  <r>
    <x v="233"/>
    <m/>
    <x v="6"/>
    <x v="5"/>
    <n v="13"/>
    <x v="69"/>
    <n v="1100"/>
    <n v="26"/>
    <n v="4"/>
    <m/>
    <m/>
    <m/>
    <n v="68"/>
    <n v="21"/>
    <x v="136"/>
  </r>
  <r>
    <x v="234"/>
    <m/>
    <x v="6"/>
    <x v="5"/>
    <n v="16"/>
    <x v="69"/>
    <n v="1100"/>
    <n v="26"/>
    <n v="4"/>
    <m/>
    <m/>
    <m/>
    <n v="68"/>
    <n v="14"/>
    <x v="75"/>
  </r>
  <r>
    <x v="235"/>
    <m/>
    <x v="6"/>
    <x v="5"/>
    <n v="12"/>
    <x v="69"/>
    <n v="1100"/>
    <n v="26"/>
    <n v="4"/>
    <m/>
    <m/>
    <m/>
    <n v="68"/>
    <n v="14"/>
    <x v="75"/>
  </r>
  <r>
    <x v="236"/>
    <m/>
    <x v="1"/>
    <x v="7"/>
    <n v="18"/>
    <x v="210"/>
    <n v="1300"/>
    <n v="31"/>
    <n v="4"/>
    <m/>
    <m/>
    <m/>
    <n v="133"/>
    <n v="21"/>
    <x v="16"/>
  </r>
  <r>
    <x v="237"/>
    <m/>
    <x v="3"/>
    <x v="3"/>
    <n v="9"/>
    <x v="211"/>
    <n v="1000"/>
    <n v="53"/>
    <n v="3"/>
    <m/>
    <m/>
    <m/>
    <n v="109"/>
    <n v="341"/>
    <x v="205"/>
  </r>
  <r>
    <x v="238"/>
    <s v="West Highland White Terrier"/>
    <x v="3"/>
    <x v="3"/>
    <n v="8"/>
    <x v="200"/>
    <n v="1050"/>
    <n v="47"/>
    <n v="3"/>
    <m/>
    <m/>
    <m/>
    <n v="42"/>
    <n v="205"/>
    <x v="206"/>
  </r>
  <r>
    <x v="239"/>
    <s v="Soft Coated Wheaten Terrier"/>
    <x v="3"/>
    <x v="3"/>
    <n v="18"/>
    <x v="212"/>
    <n v="900"/>
    <n v="40"/>
    <n v="4"/>
    <m/>
    <m/>
    <m/>
    <n v="49"/>
    <n v="76"/>
    <x v="207"/>
  </r>
  <r>
    <x v="240"/>
    <m/>
    <x v="7"/>
    <x v="1"/>
    <n v="16"/>
    <x v="213"/>
    <n v="1000"/>
    <n v="51"/>
    <n v="3"/>
    <m/>
    <m/>
    <m/>
    <n v="61"/>
    <n v="371"/>
    <x v="208"/>
  </r>
  <r>
    <x v="241"/>
    <m/>
    <x v="6"/>
    <x v="5"/>
    <n v="35"/>
    <x v="99"/>
    <n v="1400"/>
    <n v="3"/>
    <n v="6"/>
    <m/>
    <m/>
    <m/>
    <n v="2"/>
    <n v="38"/>
    <x v="209"/>
  </r>
  <r>
    <x v="242"/>
    <s v="Wire Haired Fox Terrier"/>
    <x v="3"/>
    <x v="3"/>
    <n v="7"/>
    <x v="214"/>
    <n v="900"/>
    <n v="51"/>
    <n v="3"/>
    <m/>
    <m/>
    <m/>
    <n v="99"/>
    <n v="76"/>
    <x v="207"/>
  </r>
  <r>
    <x v="243"/>
    <m/>
    <x v="1"/>
    <x v="7"/>
    <n v="25"/>
    <x v="215"/>
    <n v="700"/>
    <n v="46"/>
    <n v="5"/>
    <m/>
    <m/>
    <m/>
    <n v="65"/>
    <n v="21"/>
    <x v="210"/>
  </r>
  <r>
    <x v="244"/>
    <m/>
    <x v="3"/>
    <x v="3"/>
    <n v="7"/>
    <x v="214"/>
    <n v="900"/>
    <n v="51"/>
    <n v="3"/>
    <m/>
    <m/>
    <m/>
    <n v="99"/>
    <n v="26"/>
    <x v="181"/>
  </r>
  <r>
    <x v="245"/>
    <s v="Mexican Hairless"/>
    <x v="5"/>
    <x v="1"/>
    <n v="11"/>
    <x v="216"/>
    <n v="700"/>
    <m/>
    <n v="3"/>
    <m/>
    <m/>
    <m/>
    <n v="143"/>
    <n v="90"/>
    <x v="211"/>
  </r>
  <r>
    <x v="246"/>
    <m/>
    <x v="1"/>
    <x v="7"/>
    <n v="32"/>
    <x v="31"/>
    <n v="1500"/>
    <n v="7"/>
    <n v="3"/>
    <m/>
    <m/>
    <m/>
    <n v="1"/>
    <n v="123"/>
    <x v="30"/>
  </r>
  <r>
    <x v="247"/>
    <s v="Yorkshire Terrier"/>
    <x v="0"/>
    <x v="0"/>
    <n v="3"/>
    <x v="217"/>
    <n v="800"/>
    <n v="27"/>
    <n v="3"/>
    <m/>
    <m/>
    <m/>
    <n v="9"/>
    <n v="77"/>
    <x v="2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CEF8ED-9693-454F-9413-63911B2912F4}" name="Total Count of cat breeds with and without affectionate tempera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0:AB56" firstHeaderRow="1" firstDataRow="2" firstDataCol="1"/>
  <pivotFields count="11">
    <pivotField axis="axisCol" showAll="0">
      <items count="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showAll="0"/>
    <pivotField showAll="0">
      <items count="5">
        <item x="2"/>
        <item x="0"/>
        <item x="1"/>
        <item x="3"/>
        <item t="default"/>
      </items>
    </pivotField>
    <pivotField showAll="0"/>
    <pivotField showAll="0"/>
    <pivotField axis="axisRow" showAll="0">
      <items count="52">
        <item x="42"/>
        <item x="25"/>
        <item x="4"/>
        <item x="34"/>
        <item x="6"/>
        <item x="2"/>
        <item x="40"/>
        <item x="26"/>
        <item x="0"/>
        <item x="16"/>
        <item x="29"/>
        <item x="39"/>
        <item x="7"/>
        <item x="49"/>
        <item x="23"/>
        <item x="44"/>
        <item x="3"/>
        <item x="1"/>
        <item x="9"/>
        <item x="10"/>
        <item x="38"/>
        <item x="27"/>
        <item x="17"/>
        <item x="41"/>
        <item x="5"/>
        <item x="15"/>
        <item x="14"/>
        <item x="36"/>
        <item x="37"/>
        <item x="45"/>
        <item x="21"/>
        <item x="20"/>
        <item x="31"/>
        <item x="50"/>
        <item x="11"/>
        <item x="48"/>
        <item x="24"/>
        <item x="12"/>
        <item x="30"/>
        <item x="35"/>
        <item x="18"/>
        <item x="32"/>
        <item x="19"/>
        <item x="28"/>
        <item x="8"/>
        <item x="43"/>
        <item x="13"/>
        <item x="46"/>
        <item x="47"/>
        <item x="22"/>
        <item x="33"/>
        <item t="default"/>
      </items>
    </pivotField>
    <pivotField numFmtId="164" showAll="0"/>
    <pivotField showAll="0"/>
    <pivotField showAll="0"/>
    <pivotField dataField="1" showAll="0"/>
    <pivotField numFmtId="164" showAll="0">
      <items count="62">
        <item x="52"/>
        <item x="25"/>
        <item x="54"/>
        <item x="51"/>
        <item x="13"/>
        <item x="56"/>
        <item x="5"/>
        <item x="23"/>
        <item x="24"/>
        <item x="3"/>
        <item x="6"/>
        <item x="9"/>
        <item x="21"/>
        <item x="60"/>
        <item x="53"/>
        <item x="17"/>
        <item x="22"/>
        <item x="37"/>
        <item x="4"/>
        <item x="58"/>
        <item x="40"/>
        <item x="12"/>
        <item x="30"/>
        <item x="8"/>
        <item x="50"/>
        <item x="33"/>
        <item x="10"/>
        <item x="39"/>
        <item x="32"/>
        <item x="19"/>
        <item x="14"/>
        <item x="41"/>
        <item x="35"/>
        <item x="29"/>
        <item x="15"/>
        <item x="38"/>
        <item x="55"/>
        <item x="46"/>
        <item x="28"/>
        <item x="47"/>
        <item x="31"/>
        <item x="57"/>
        <item x="45"/>
        <item x="7"/>
        <item x="0"/>
        <item x="20"/>
        <item x="59"/>
        <item x="26"/>
        <item x="11"/>
        <item x="18"/>
        <item x="2"/>
        <item x="42"/>
        <item x="16"/>
        <item x="48"/>
        <item x="1"/>
        <item x="49"/>
        <item x="27"/>
        <item x="43"/>
        <item x="34"/>
        <item x="44"/>
        <item x="36"/>
        <item t="default"/>
      </items>
    </pivotField>
  </pivotFields>
  <rowFields count="1">
    <field x="5"/>
  </rowFields>
  <rowItems count="25">
    <i>
      <x/>
    </i>
    <i>
      <x v="4"/>
    </i>
    <i>
      <x v="12"/>
    </i>
    <i>
      <x v="13"/>
    </i>
    <i>
      <x v="14"/>
    </i>
    <i>
      <x v="15"/>
    </i>
    <i>
      <x v="16"/>
    </i>
    <i>
      <x v="17"/>
    </i>
    <i>
      <x v="18"/>
    </i>
    <i>
      <x v="19"/>
    </i>
    <i>
      <x v="20"/>
    </i>
    <i>
      <x v="21"/>
    </i>
    <i>
      <x v="22"/>
    </i>
    <i>
      <x v="23"/>
    </i>
    <i>
      <x v="24"/>
    </i>
    <i>
      <x v="25"/>
    </i>
    <i>
      <x v="26"/>
    </i>
    <i>
      <x v="27"/>
    </i>
    <i>
      <x v="28"/>
    </i>
    <i>
      <x v="29"/>
    </i>
    <i>
      <x v="30"/>
    </i>
    <i>
      <x v="35"/>
    </i>
    <i>
      <x v="39"/>
    </i>
    <i>
      <x v="47"/>
    </i>
    <i t="grand">
      <x/>
    </i>
  </rowItems>
  <colFields count="1">
    <field x="0"/>
  </colFields>
  <colItems count="27">
    <i>
      <x v="1"/>
    </i>
    <i>
      <x v="3"/>
    </i>
    <i>
      <x v="5"/>
    </i>
    <i>
      <x v="6"/>
    </i>
    <i>
      <x v="7"/>
    </i>
    <i>
      <x v="9"/>
    </i>
    <i>
      <x v="10"/>
    </i>
    <i>
      <x v="15"/>
    </i>
    <i>
      <x v="16"/>
    </i>
    <i>
      <x v="18"/>
    </i>
    <i>
      <x v="27"/>
    </i>
    <i>
      <x v="29"/>
    </i>
    <i>
      <x v="33"/>
    </i>
    <i>
      <x v="41"/>
    </i>
    <i>
      <x v="42"/>
    </i>
    <i>
      <x v="43"/>
    </i>
    <i>
      <x v="44"/>
    </i>
    <i>
      <x v="45"/>
    </i>
    <i>
      <x v="46"/>
    </i>
    <i>
      <x v="49"/>
    </i>
    <i>
      <x v="50"/>
    </i>
    <i>
      <x v="54"/>
    </i>
    <i>
      <x v="55"/>
    </i>
    <i>
      <x v="56"/>
    </i>
    <i>
      <x v="60"/>
    </i>
    <i>
      <x v="63"/>
    </i>
    <i t="grand">
      <x/>
    </i>
  </colItems>
  <dataFields count="1">
    <dataField name="Count of Cat Breeds - Temperament contains &quot;affectionate&quot;" fld="9" baseField="0" baseItem="13"/>
  </dataFields>
  <chartFormats count="68">
    <chartFormat chart="0" format="1"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 chart="1" format="3" series="1">
      <pivotArea type="data" outline="0" fieldPosition="0">
        <references count="2">
          <reference field="4294967294" count="1" selected="0">
            <x v="0"/>
          </reference>
          <reference field="0" count="1" selected="0">
            <x v="3"/>
          </reference>
        </references>
      </pivotArea>
    </chartFormat>
    <chartFormat chart="1" format="4" series="1">
      <pivotArea type="data" outline="0" fieldPosition="0">
        <references count="2">
          <reference field="4294967294" count="1" selected="0">
            <x v="0"/>
          </reference>
          <reference field="0" count="1" selected="0">
            <x v="4"/>
          </reference>
        </references>
      </pivotArea>
    </chartFormat>
    <chartFormat chart="1" format="5" series="1">
      <pivotArea type="data" outline="0" fieldPosition="0">
        <references count="2">
          <reference field="4294967294" count="1" selected="0">
            <x v="0"/>
          </reference>
          <reference field="0" count="1" selected="0">
            <x v="5"/>
          </reference>
        </references>
      </pivotArea>
    </chartFormat>
    <chartFormat chart="1" format="6" series="1">
      <pivotArea type="data" outline="0" fieldPosition="0">
        <references count="2">
          <reference field="4294967294" count="1" selected="0">
            <x v="0"/>
          </reference>
          <reference field="0" count="1" selected="0">
            <x v="6"/>
          </reference>
        </references>
      </pivotArea>
    </chartFormat>
    <chartFormat chart="1" format="7" series="1">
      <pivotArea type="data" outline="0" fieldPosition="0">
        <references count="2">
          <reference field="4294967294" count="1" selected="0">
            <x v="0"/>
          </reference>
          <reference field="0" count="1" selected="0">
            <x v="7"/>
          </reference>
        </references>
      </pivotArea>
    </chartFormat>
    <chartFormat chart="1" format="8" series="1">
      <pivotArea type="data" outline="0" fieldPosition="0">
        <references count="2">
          <reference field="4294967294" count="1" selected="0">
            <x v="0"/>
          </reference>
          <reference field="0" count="1" selected="0">
            <x v="8"/>
          </reference>
        </references>
      </pivotArea>
    </chartFormat>
    <chartFormat chart="1" format="9" series="1">
      <pivotArea type="data" outline="0" fieldPosition="0">
        <references count="2">
          <reference field="4294967294" count="1" selected="0">
            <x v="0"/>
          </reference>
          <reference field="0" count="1" selected="0">
            <x v="9"/>
          </reference>
        </references>
      </pivotArea>
    </chartFormat>
    <chartFormat chart="1" format="10" series="1">
      <pivotArea type="data" outline="0" fieldPosition="0">
        <references count="2">
          <reference field="4294967294" count="1" selected="0">
            <x v="0"/>
          </reference>
          <reference field="0" count="1" selected="0">
            <x v="10"/>
          </reference>
        </references>
      </pivotArea>
    </chartFormat>
    <chartFormat chart="1" format="11" series="1">
      <pivotArea type="data" outline="0" fieldPosition="0">
        <references count="2">
          <reference field="4294967294" count="1" selected="0">
            <x v="0"/>
          </reference>
          <reference field="0" count="1" selected="0">
            <x v="11"/>
          </reference>
        </references>
      </pivotArea>
    </chartFormat>
    <chartFormat chart="1" format="12" series="1">
      <pivotArea type="data" outline="0" fieldPosition="0">
        <references count="2">
          <reference field="4294967294" count="1" selected="0">
            <x v="0"/>
          </reference>
          <reference field="0" count="1" selected="0">
            <x v="12"/>
          </reference>
        </references>
      </pivotArea>
    </chartFormat>
    <chartFormat chart="1" format="13" series="1">
      <pivotArea type="data" outline="0" fieldPosition="0">
        <references count="2">
          <reference field="4294967294" count="1" selected="0">
            <x v="0"/>
          </reference>
          <reference field="0" count="1" selected="0">
            <x v="13"/>
          </reference>
        </references>
      </pivotArea>
    </chartFormat>
    <chartFormat chart="1" format="14" series="1">
      <pivotArea type="data" outline="0" fieldPosition="0">
        <references count="2">
          <reference field="4294967294" count="1" selected="0">
            <x v="0"/>
          </reference>
          <reference field="0" count="1" selected="0">
            <x v="14"/>
          </reference>
        </references>
      </pivotArea>
    </chartFormat>
    <chartFormat chart="1" format="15" series="1">
      <pivotArea type="data" outline="0" fieldPosition="0">
        <references count="2">
          <reference field="4294967294" count="1" selected="0">
            <x v="0"/>
          </reference>
          <reference field="0" count="1" selected="0">
            <x v="15"/>
          </reference>
        </references>
      </pivotArea>
    </chartFormat>
    <chartFormat chart="1" format="16" series="1">
      <pivotArea type="data" outline="0" fieldPosition="0">
        <references count="2">
          <reference field="4294967294" count="1" selected="0">
            <x v="0"/>
          </reference>
          <reference field="0" count="1" selected="0">
            <x v="16"/>
          </reference>
        </references>
      </pivotArea>
    </chartFormat>
    <chartFormat chart="1" format="17" series="1">
      <pivotArea type="data" outline="0" fieldPosition="0">
        <references count="2">
          <reference field="4294967294" count="1" selected="0">
            <x v="0"/>
          </reference>
          <reference field="0" count="1" selected="0">
            <x v="17"/>
          </reference>
        </references>
      </pivotArea>
    </chartFormat>
    <chartFormat chart="1" format="18" series="1">
      <pivotArea type="data" outline="0" fieldPosition="0">
        <references count="2">
          <reference field="4294967294" count="1" selected="0">
            <x v="0"/>
          </reference>
          <reference field="0" count="1" selected="0">
            <x v="18"/>
          </reference>
        </references>
      </pivotArea>
    </chartFormat>
    <chartFormat chart="1" format="19" series="1">
      <pivotArea type="data" outline="0" fieldPosition="0">
        <references count="2">
          <reference field="4294967294" count="1" selected="0">
            <x v="0"/>
          </reference>
          <reference field="0" count="1" selected="0">
            <x v="19"/>
          </reference>
        </references>
      </pivotArea>
    </chartFormat>
    <chartFormat chart="1" format="20" series="1">
      <pivotArea type="data" outline="0" fieldPosition="0">
        <references count="2">
          <reference field="4294967294" count="1" selected="0">
            <x v="0"/>
          </reference>
          <reference field="0" count="1" selected="0">
            <x v="20"/>
          </reference>
        </references>
      </pivotArea>
    </chartFormat>
    <chartFormat chart="1" format="21" series="1">
      <pivotArea type="data" outline="0" fieldPosition="0">
        <references count="2">
          <reference field="4294967294" count="1" selected="0">
            <x v="0"/>
          </reference>
          <reference field="0" count="1" selected="0">
            <x v="21"/>
          </reference>
        </references>
      </pivotArea>
    </chartFormat>
    <chartFormat chart="1" format="22" series="1">
      <pivotArea type="data" outline="0" fieldPosition="0">
        <references count="2">
          <reference field="4294967294" count="1" selected="0">
            <x v="0"/>
          </reference>
          <reference field="0" count="1" selected="0">
            <x v="22"/>
          </reference>
        </references>
      </pivotArea>
    </chartFormat>
    <chartFormat chart="1" format="23" series="1">
      <pivotArea type="data" outline="0" fieldPosition="0">
        <references count="2">
          <reference field="4294967294" count="1" selected="0">
            <x v="0"/>
          </reference>
          <reference field="0" count="1" selected="0">
            <x v="23"/>
          </reference>
        </references>
      </pivotArea>
    </chartFormat>
    <chartFormat chart="1" format="24" series="1">
      <pivotArea type="data" outline="0" fieldPosition="0">
        <references count="2">
          <reference field="4294967294" count="1" selected="0">
            <x v="0"/>
          </reference>
          <reference field="0" count="1" selected="0">
            <x v="24"/>
          </reference>
        </references>
      </pivotArea>
    </chartFormat>
    <chartFormat chart="1" format="25" series="1">
      <pivotArea type="data" outline="0" fieldPosition="0">
        <references count="2">
          <reference field="4294967294" count="1" selected="0">
            <x v="0"/>
          </reference>
          <reference field="0" count="1" selected="0">
            <x v="25"/>
          </reference>
        </references>
      </pivotArea>
    </chartFormat>
    <chartFormat chart="1" format="26" series="1">
      <pivotArea type="data" outline="0" fieldPosition="0">
        <references count="2">
          <reference field="4294967294" count="1" selected="0">
            <x v="0"/>
          </reference>
          <reference field="0" count="1" selected="0">
            <x v="26"/>
          </reference>
        </references>
      </pivotArea>
    </chartFormat>
    <chartFormat chart="1" format="27" series="1">
      <pivotArea type="data" outline="0" fieldPosition="0">
        <references count="2">
          <reference field="4294967294" count="1" selected="0">
            <x v="0"/>
          </reference>
          <reference field="0" count="1" selected="0">
            <x v="27"/>
          </reference>
        </references>
      </pivotArea>
    </chartFormat>
    <chartFormat chart="1" format="28" series="1">
      <pivotArea type="data" outline="0" fieldPosition="0">
        <references count="2">
          <reference field="4294967294" count="1" selected="0">
            <x v="0"/>
          </reference>
          <reference field="0" count="1" selected="0">
            <x v="28"/>
          </reference>
        </references>
      </pivotArea>
    </chartFormat>
    <chartFormat chart="1" format="29" series="1">
      <pivotArea type="data" outline="0" fieldPosition="0">
        <references count="2">
          <reference field="4294967294" count="1" selected="0">
            <x v="0"/>
          </reference>
          <reference field="0" count="1" selected="0">
            <x v="29"/>
          </reference>
        </references>
      </pivotArea>
    </chartFormat>
    <chartFormat chart="1" format="30" series="1">
      <pivotArea type="data" outline="0" fieldPosition="0">
        <references count="2">
          <reference field="4294967294" count="1" selected="0">
            <x v="0"/>
          </reference>
          <reference field="0" count="1" selected="0">
            <x v="30"/>
          </reference>
        </references>
      </pivotArea>
    </chartFormat>
    <chartFormat chart="1" format="31" series="1">
      <pivotArea type="data" outline="0" fieldPosition="0">
        <references count="2">
          <reference field="4294967294" count="1" selected="0">
            <x v="0"/>
          </reference>
          <reference field="0" count="1" selected="0">
            <x v="31"/>
          </reference>
        </references>
      </pivotArea>
    </chartFormat>
    <chartFormat chart="1" format="32" series="1">
      <pivotArea type="data" outline="0" fieldPosition="0">
        <references count="2">
          <reference field="4294967294" count="1" selected="0">
            <x v="0"/>
          </reference>
          <reference field="0" count="1" selected="0">
            <x v="32"/>
          </reference>
        </references>
      </pivotArea>
    </chartFormat>
    <chartFormat chart="1" format="33" series="1">
      <pivotArea type="data" outline="0" fieldPosition="0">
        <references count="2">
          <reference field="4294967294" count="1" selected="0">
            <x v="0"/>
          </reference>
          <reference field="0" count="1" selected="0">
            <x v="33"/>
          </reference>
        </references>
      </pivotArea>
    </chartFormat>
    <chartFormat chart="1" format="34" series="1">
      <pivotArea type="data" outline="0" fieldPosition="0">
        <references count="2">
          <reference field="4294967294" count="1" selected="0">
            <x v="0"/>
          </reference>
          <reference field="0" count="1" selected="0">
            <x v="34"/>
          </reference>
        </references>
      </pivotArea>
    </chartFormat>
    <chartFormat chart="1" format="35" series="1">
      <pivotArea type="data" outline="0" fieldPosition="0">
        <references count="2">
          <reference field="4294967294" count="1" selected="0">
            <x v="0"/>
          </reference>
          <reference field="0" count="1" selected="0">
            <x v="35"/>
          </reference>
        </references>
      </pivotArea>
    </chartFormat>
    <chartFormat chart="1" format="36" series="1">
      <pivotArea type="data" outline="0" fieldPosition="0">
        <references count="2">
          <reference field="4294967294" count="1" selected="0">
            <x v="0"/>
          </reference>
          <reference field="0" count="1" selected="0">
            <x v="36"/>
          </reference>
        </references>
      </pivotArea>
    </chartFormat>
    <chartFormat chart="1" format="37" series="1">
      <pivotArea type="data" outline="0" fieldPosition="0">
        <references count="2">
          <reference field="4294967294" count="1" selected="0">
            <x v="0"/>
          </reference>
          <reference field="0" count="1" selected="0">
            <x v="37"/>
          </reference>
        </references>
      </pivotArea>
    </chartFormat>
    <chartFormat chart="1" format="38" series="1">
      <pivotArea type="data" outline="0" fieldPosition="0">
        <references count="2">
          <reference field="4294967294" count="1" selected="0">
            <x v="0"/>
          </reference>
          <reference field="0" count="1" selected="0">
            <x v="38"/>
          </reference>
        </references>
      </pivotArea>
    </chartFormat>
    <chartFormat chart="1" format="39" series="1">
      <pivotArea type="data" outline="0" fieldPosition="0">
        <references count="2">
          <reference field="4294967294" count="1" selected="0">
            <x v="0"/>
          </reference>
          <reference field="0" count="1" selected="0">
            <x v="39"/>
          </reference>
        </references>
      </pivotArea>
    </chartFormat>
    <chartFormat chart="1" format="40" series="1">
      <pivotArea type="data" outline="0" fieldPosition="0">
        <references count="2">
          <reference field="4294967294" count="1" selected="0">
            <x v="0"/>
          </reference>
          <reference field="0" count="1" selected="0">
            <x v="40"/>
          </reference>
        </references>
      </pivotArea>
    </chartFormat>
    <chartFormat chart="1" format="41" series="1">
      <pivotArea type="data" outline="0" fieldPosition="0">
        <references count="2">
          <reference field="4294967294" count="1" selected="0">
            <x v="0"/>
          </reference>
          <reference field="0" count="1" selected="0">
            <x v="41"/>
          </reference>
        </references>
      </pivotArea>
    </chartFormat>
    <chartFormat chart="1" format="42" series="1">
      <pivotArea type="data" outline="0" fieldPosition="0">
        <references count="2">
          <reference field="4294967294" count="1" selected="0">
            <x v="0"/>
          </reference>
          <reference field="0" count="1" selected="0">
            <x v="42"/>
          </reference>
        </references>
      </pivotArea>
    </chartFormat>
    <chartFormat chart="1" format="43" series="1">
      <pivotArea type="data" outline="0" fieldPosition="0">
        <references count="2">
          <reference field="4294967294" count="1" selected="0">
            <x v="0"/>
          </reference>
          <reference field="0" count="1" selected="0">
            <x v="43"/>
          </reference>
        </references>
      </pivotArea>
    </chartFormat>
    <chartFormat chart="1" format="44" series="1">
      <pivotArea type="data" outline="0" fieldPosition="0">
        <references count="2">
          <reference field="4294967294" count="1" selected="0">
            <x v="0"/>
          </reference>
          <reference field="0" count="1" selected="0">
            <x v="44"/>
          </reference>
        </references>
      </pivotArea>
    </chartFormat>
    <chartFormat chart="1" format="45" series="1">
      <pivotArea type="data" outline="0" fieldPosition="0">
        <references count="2">
          <reference field="4294967294" count="1" selected="0">
            <x v="0"/>
          </reference>
          <reference field="0" count="1" selected="0">
            <x v="45"/>
          </reference>
        </references>
      </pivotArea>
    </chartFormat>
    <chartFormat chart="1" format="46" series="1">
      <pivotArea type="data" outline="0" fieldPosition="0">
        <references count="2">
          <reference field="4294967294" count="1" selected="0">
            <x v="0"/>
          </reference>
          <reference field="0" count="1" selected="0">
            <x v="46"/>
          </reference>
        </references>
      </pivotArea>
    </chartFormat>
    <chartFormat chart="1" format="47" series="1">
      <pivotArea type="data" outline="0" fieldPosition="0">
        <references count="2">
          <reference field="4294967294" count="1" selected="0">
            <x v="0"/>
          </reference>
          <reference field="0" count="1" selected="0">
            <x v="47"/>
          </reference>
        </references>
      </pivotArea>
    </chartFormat>
    <chartFormat chart="1" format="48" series="1">
      <pivotArea type="data" outline="0" fieldPosition="0">
        <references count="2">
          <reference field="4294967294" count="1" selected="0">
            <x v="0"/>
          </reference>
          <reference field="0" count="1" selected="0">
            <x v="48"/>
          </reference>
        </references>
      </pivotArea>
    </chartFormat>
    <chartFormat chart="1" format="49" series="1">
      <pivotArea type="data" outline="0" fieldPosition="0">
        <references count="2">
          <reference field="4294967294" count="1" selected="0">
            <x v="0"/>
          </reference>
          <reference field="0" count="1" selected="0">
            <x v="49"/>
          </reference>
        </references>
      </pivotArea>
    </chartFormat>
    <chartFormat chart="1" format="50" series="1">
      <pivotArea type="data" outline="0" fieldPosition="0">
        <references count="2">
          <reference field="4294967294" count="1" selected="0">
            <x v="0"/>
          </reference>
          <reference field="0" count="1" selected="0">
            <x v="50"/>
          </reference>
        </references>
      </pivotArea>
    </chartFormat>
    <chartFormat chart="1" format="51" series="1">
      <pivotArea type="data" outline="0" fieldPosition="0">
        <references count="2">
          <reference field="4294967294" count="1" selected="0">
            <x v="0"/>
          </reference>
          <reference field="0" count="1" selected="0">
            <x v="51"/>
          </reference>
        </references>
      </pivotArea>
    </chartFormat>
    <chartFormat chart="1" format="52" series="1">
      <pivotArea type="data" outline="0" fieldPosition="0">
        <references count="2">
          <reference field="4294967294" count="1" selected="0">
            <x v="0"/>
          </reference>
          <reference field="0" count="1" selected="0">
            <x v="52"/>
          </reference>
        </references>
      </pivotArea>
    </chartFormat>
    <chartFormat chart="1" format="53" series="1">
      <pivotArea type="data" outline="0" fieldPosition="0">
        <references count="2">
          <reference field="4294967294" count="1" selected="0">
            <x v="0"/>
          </reference>
          <reference field="0" count="1" selected="0">
            <x v="53"/>
          </reference>
        </references>
      </pivotArea>
    </chartFormat>
    <chartFormat chart="1" format="54" series="1">
      <pivotArea type="data" outline="0" fieldPosition="0">
        <references count="2">
          <reference field="4294967294" count="1" selected="0">
            <x v="0"/>
          </reference>
          <reference field="0" count="1" selected="0">
            <x v="54"/>
          </reference>
        </references>
      </pivotArea>
    </chartFormat>
    <chartFormat chart="1" format="55" series="1">
      <pivotArea type="data" outline="0" fieldPosition="0">
        <references count="2">
          <reference field="4294967294" count="1" selected="0">
            <x v="0"/>
          </reference>
          <reference field="0" count="1" selected="0">
            <x v="55"/>
          </reference>
        </references>
      </pivotArea>
    </chartFormat>
    <chartFormat chart="1" format="56" series="1">
      <pivotArea type="data" outline="0" fieldPosition="0">
        <references count="2">
          <reference field="4294967294" count="1" selected="0">
            <x v="0"/>
          </reference>
          <reference field="0" count="1" selected="0">
            <x v="56"/>
          </reference>
        </references>
      </pivotArea>
    </chartFormat>
    <chartFormat chart="1" format="57" series="1">
      <pivotArea type="data" outline="0" fieldPosition="0">
        <references count="2">
          <reference field="4294967294" count="1" selected="0">
            <x v="0"/>
          </reference>
          <reference field="0" count="1" selected="0">
            <x v="57"/>
          </reference>
        </references>
      </pivotArea>
    </chartFormat>
    <chartFormat chart="1" format="58" series="1">
      <pivotArea type="data" outline="0" fieldPosition="0">
        <references count="2">
          <reference field="4294967294" count="1" selected="0">
            <x v="0"/>
          </reference>
          <reference field="0" count="1" selected="0">
            <x v="58"/>
          </reference>
        </references>
      </pivotArea>
    </chartFormat>
    <chartFormat chart="1" format="59" series="1">
      <pivotArea type="data" outline="0" fieldPosition="0">
        <references count="2">
          <reference field="4294967294" count="1" selected="0">
            <x v="0"/>
          </reference>
          <reference field="0" count="1" selected="0">
            <x v="59"/>
          </reference>
        </references>
      </pivotArea>
    </chartFormat>
    <chartFormat chart="1" format="60" series="1">
      <pivotArea type="data" outline="0" fieldPosition="0">
        <references count="2">
          <reference field="4294967294" count="1" selected="0">
            <x v="0"/>
          </reference>
          <reference field="0" count="1" selected="0">
            <x v="60"/>
          </reference>
        </references>
      </pivotArea>
    </chartFormat>
    <chartFormat chart="1" format="61" series="1">
      <pivotArea type="data" outline="0" fieldPosition="0">
        <references count="2">
          <reference field="4294967294" count="1" selected="0">
            <x v="0"/>
          </reference>
          <reference field="0" count="1" selected="0">
            <x v="61"/>
          </reference>
        </references>
      </pivotArea>
    </chartFormat>
    <chartFormat chart="1" format="62" series="1">
      <pivotArea type="data" outline="0" fieldPosition="0">
        <references count="2">
          <reference field="4294967294" count="1" selected="0">
            <x v="0"/>
          </reference>
          <reference field="0" count="1" selected="0">
            <x v="62"/>
          </reference>
        </references>
      </pivotArea>
    </chartFormat>
    <chartFormat chart="1" format="63" series="1">
      <pivotArea type="data" outline="0" fieldPosition="0">
        <references count="2">
          <reference field="4294967294" count="1" selected="0">
            <x v="0"/>
          </reference>
          <reference field="0" count="1" selected="0">
            <x v="63"/>
          </reference>
        </references>
      </pivotArea>
    </chartFormat>
    <chartFormat chart="1" format="64" series="1">
      <pivotArea type="data" outline="0" fieldPosition="0">
        <references count="2">
          <reference field="4294967294" count="1" selected="0">
            <x v="0"/>
          </reference>
          <reference field="0" count="1" selected="0">
            <x v="64"/>
          </reference>
        </references>
      </pivotArea>
    </chartFormat>
    <chartFormat chart="1" format="65" series="1">
      <pivotArea type="data" outline="0" fieldPosition="0">
        <references count="2">
          <reference field="4294967294" count="1" selected="0">
            <x v="0"/>
          </reference>
          <reference field="0" count="1" selected="0">
            <x v="65"/>
          </reference>
        </references>
      </pivotArea>
    </chartFormat>
    <chartFormat chart="1" format="66" series="1">
      <pivotArea type="data" outline="0" fieldPosition="0">
        <references count="1">
          <reference field="4294967294" count="1" selected="0">
            <x v="0"/>
          </reference>
        </references>
      </pivotArea>
    </chartFormat>
  </chartFormats>
  <pivotTableStyleInfo name="PivotStyleDark16" showRowHeaders="1" showColHeaders="1" showRowStripes="0" showColStripes="0" showLastColumn="1"/>
  <filters count="1">
    <filter fld="5" type="captionContains" evalOrder="-1" id="4" stringValue1="affectionate">
      <autoFilter ref="A1">
        <filterColumn colId="0">
          <customFilters>
            <customFilter val="*affectionate*"/>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92D7E5-A7C1-4249-9BDA-0C72A3710A1A}" name="Total Count of cat breeds per fur typ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P7" firstHeaderRow="1" firstDataRow="2" firstDataCol="1"/>
  <pivotFields count="11">
    <pivotField axis="axisCol" showAll="0" sortType="ascending">
      <items count="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showAll="0"/>
    <pivotField showAll="0">
      <items count="5">
        <item x="2"/>
        <item x="0"/>
        <item x="1"/>
        <item x="3"/>
        <item t="default"/>
      </items>
    </pivotField>
    <pivotField axis="axisRow" showAll="0">
      <items count="5">
        <item x="3"/>
        <item x="2"/>
        <item x="1"/>
        <item x="0"/>
        <item t="default"/>
      </items>
    </pivotField>
    <pivotField showAll="0"/>
    <pivotField showAll="0"/>
    <pivotField numFmtId="164" showAll="0"/>
    <pivotField showAll="0"/>
    <pivotField showAll="0"/>
    <pivotField dataField="1" showAll="0"/>
    <pivotField numFmtId="164" showAll="0">
      <items count="62">
        <item x="52"/>
        <item x="25"/>
        <item x="54"/>
        <item x="51"/>
        <item x="13"/>
        <item x="56"/>
        <item x="5"/>
        <item x="23"/>
        <item x="24"/>
        <item x="3"/>
        <item x="6"/>
        <item x="9"/>
        <item x="21"/>
        <item x="60"/>
        <item x="53"/>
        <item x="17"/>
        <item x="22"/>
        <item x="37"/>
        <item x="4"/>
        <item x="58"/>
        <item x="40"/>
        <item x="12"/>
        <item x="30"/>
        <item x="8"/>
        <item x="50"/>
        <item x="33"/>
        <item x="10"/>
        <item x="39"/>
        <item x="32"/>
        <item x="19"/>
        <item x="14"/>
        <item x="41"/>
        <item x="35"/>
        <item x="29"/>
        <item x="15"/>
        <item x="38"/>
        <item x="55"/>
        <item x="46"/>
        <item x="28"/>
        <item x="47"/>
        <item x="31"/>
        <item x="57"/>
        <item x="45"/>
        <item x="7"/>
        <item x="0"/>
        <item x="20"/>
        <item x="59"/>
        <item x="26"/>
        <item x="11"/>
        <item x="18"/>
        <item x="2"/>
        <item x="42"/>
        <item x="16"/>
        <item x="48"/>
        <item x="1"/>
        <item x="49"/>
        <item x="27"/>
        <item x="43"/>
        <item x="34"/>
        <item x="44"/>
        <item x="36"/>
        <item t="default"/>
      </items>
    </pivotField>
  </pivotFields>
  <rowFields count="1">
    <field x="3"/>
  </rowFields>
  <rowItems count="5">
    <i>
      <x/>
    </i>
    <i>
      <x v="1"/>
    </i>
    <i>
      <x v="2"/>
    </i>
    <i>
      <x v="3"/>
    </i>
    <i t="grand">
      <x/>
    </i>
  </rowItems>
  <colFields count="1">
    <field x="0"/>
  </colFields>
  <colItems count="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t="grand">
      <x/>
    </i>
  </colItems>
  <dataFields count="1">
    <dataField name="Count of cat breeds per fur type" fld="9" baseField="0" baseItem="13"/>
  </dataFields>
  <chartFormats count="133">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 chart="0" format="5" series="1">
      <pivotArea type="data" outline="0" fieldPosition="0">
        <references count="2">
          <reference field="4294967294" count="1" selected="0">
            <x v="0"/>
          </reference>
          <reference field="3" count="1" selected="0">
            <x v="1"/>
          </reference>
        </references>
      </pivotArea>
    </chartFormat>
    <chartFormat chart="0" format="6" series="1">
      <pivotArea type="data" outline="0" fieldPosition="0">
        <references count="3">
          <reference field="4294967294" count="1" selected="0">
            <x v="0"/>
          </reference>
          <reference field="0" count="1" selected="0">
            <x v="12"/>
          </reference>
          <reference field="3" count="1" selected="0">
            <x v="1"/>
          </reference>
        </references>
      </pivotArea>
    </chartFormat>
    <chartFormat chart="0" format="7" series="1">
      <pivotArea type="data" outline="0" fieldPosition="0">
        <references count="3">
          <reference field="4294967294" count="1" selected="0">
            <x v="0"/>
          </reference>
          <reference field="0" count="1" selected="0">
            <x v="19"/>
          </reference>
          <reference field="3" count="1" selected="0">
            <x v="1"/>
          </reference>
        </references>
      </pivotArea>
    </chartFormat>
    <chartFormat chart="0" format="8" series="1">
      <pivotArea type="data" outline="0" fieldPosition="0">
        <references count="3">
          <reference field="4294967294" count="1" selected="0">
            <x v="0"/>
          </reference>
          <reference field="0" count="1" selected="0">
            <x v="23"/>
          </reference>
          <reference field="3" count="1" selected="0">
            <x v="1"/>
          </reference>
        </references>
      </pivotArea>
    </chartFormat>
    <chartFormat chart="0" format="9" series="1">
      <pivotArea type="data" outline="0" fieldPosition="0">
        <references count="3">
          <reference field="4294967294" count="1" selected="0">
            <x v="0"/>
          </reference>
          <reference field="0" count="1" selected="0">
            <x v="30"/>
          </reference>
          <reference field="3" count="1" selected="0">
            <x v="1"/>
          </reference>
        </references>
      </pivotArea>
    </chartFormat>
    <chartFormat chart="0" format="10" series="1">
      <pivotArea type="data" outline="0" fieldPosition="0">
        <references count="3">
          <reference field="4294967294" count="1" selected="0">
            <x v="0"/>
          </reference>
          <reference field="0" count="1" selected="0">
            <x v="31"/>
          </reference>
          <reference field="3" count="1" selected="0">
            <x v="1"/>
          </reference>
        </references>
      </pivotArea>
    </chartFormat>
    <chartFormat chart="0" format="11" series="1">
      <pivotArea type="data" outline="0" fieldPosition="0">
        <references count="3">
          <reference field="4294967294" count="1" selected="0">
            <x v="0"/>
          </reference>
          <reference field="0" count="1" selected="0">
            <x v="33"/>
          </reference>
          <reference field="3" count="1" selected="0">
            <x v="1"/>
          </reference>
        </references>
      </pivotArea>
    </chartFormat>
    <chartFormat chart="0" format="12" series="1">
      <pivotArea type="data" outline="0" fieldPosition="0">
        <references count="3">
          <reference field="4294967294" count="1" selected="0">
            <x v="0"/>
          </reference>
          <reference field="0" count="1" selected="0">
            <x v="34"/>
          </reference>
          <reference field="3" count="1" selected="0">
            <x v="1"/>
          </reference>
        </references>
      </pivotArea>
    </chartFormat>
    <chartFormat chart="0" format="13" series="1">
      <pivotArea type="data" outline="0" fieldPosition="0">
        <references count="3">
          <reference field="4294967294" count="1" selected="0">
            <x v="0"/>
          </reference>
          <reference field="0" count="1" selected="0">
            <x v="35"/>
          </reference>
          <reference field="3" count="1" selected="0">
            <x v="1"/>
          </reference>
        </references>
      </pivotArea>
    </chartFormat>
    <chartFormat chart="0" format="14" series="1">
      <pivotArea type="data" outline="0" fieldPosition="0">
        <references count="3">
          <reference field="4294967294" count="1" selected="0">
            <x v="0"/>
          </reference>
          <reference field="0" count="1" selected="0">
            <x v="38"/>
          </reference>
          <reference field="3" count="1" selected="0">
            <x v="1"/>
          </reference>
        </references>
      </pivotArea>
    </chartFormat>
    <chartFormat chart="0" format="15" series="1">
      <pivotArea type="data" outline="0" fieldPosition="0">
        <references count="3">
          <reference field="4294967294" count="1" selected="0">
            <x v="0"/>
          </reference>
          <reference field="0" count="1" selected="0">
            <x v="39"/>
          </reference>
          <reference field="3" count="1" selected="0">
            <x v="1"/>
          </reference>
        </references>
      </pivotArea>
    </chartFormat>
    <chartFormat chart="0" format="16" series="1">
      <pivotArea type="data" outline="0" fieldPosition="0">
        <references count="3">
          <reference field="4294967294" count="1" selected="0">
            <x v="0"/>
          </reference>
          <reference field="0" count="1" selected="0">
            <x v="41"/>
          </reference>
          <reference field="3" count="1" selected="0">
            <x v="1"/>
          </reference>
        </references>
      </pivotArea>
    </chartFormat>
    <chartFormat chart="0" format="17" series="1">
      <pivotArea type="data" outline="0" fieldPosition="0">
        <references count="3">
          <reference field="4294967294" count="1" selected="0">
            <x v="0"/>
          </reference>
          <reference field="0" count="1" selected="0">
            <x v="44"/>
          </reference>
          <reference field="3" count="1" selected="0">
            <x v="1"/>
          </reference>
        </references>
      </pivotArea>
    </chartFormat>
    <chartFormat chart="0" format="18" series="1">
      <pivotArea type="data" outline="0" fieldPosition="0">
        <references count="3">
          <reference field="4294967294" count="1" selected="0">
            <x v="0"/>
          </reference>
          <reference field="0" count="1" selected="0">
            <x v="47"/>
          </reference>
          <reference field="3" count="1" selected="0">
            <x v="1"/>
          </reference>
        </references>
      </pivotArea>
    </chartFormat>
    <chartFormat chart="0" format="19" series="1">
      <pivotArea type="data" outline="0" fieldPosition="0">
        <references count="3">
          <reference field="4294967294" count="1" selected="0">
            <x v="0"/>
          </reference>
          <reference field="0" count="1" selected="0">
            <x v="50"/>
          </reference>
          <reference field="3" count="1" selected="0">
            <x v="1"/>
          </reference>
        </references>
      </pivotArea>
    </chartFormat>
    <chartFormat chart="0" format="20" series="1">
      <pivotArea type="data" outline="0" fieldPosition="0">
        <references count="3">
          <reference field="4294967294" count="1" selected="0">
            <x v="0"/>
          </reference>
          <reference field="0" count="1" selected="0">
            <x v="52"/>
          </reference>
          <reference field="3" count="1" selected="0">
            <x v="1"/>
          </reference>
        </references>
      </pivotArea>
    </chartFormat>
    <chartFormat chart="0" format="21" series="1">
      <pivotArea type="data" outline="0" fieldPosition="0">
        <references count="3">
          <reference field="4294967294" count="1" selected="0">
            <x v="0"/>
          </reference>
          <reference field="0" count="1" selected="0">
            <x v="56"/>
          </reference>
          <reference field="3" count="1" selected="0">
            <x v="1"/>
          </reference>
        </references>
      </pivotArea>
    </chartFormat>
    <chartFormat chart="0" format="22" series="1">
      <pivotArea type="data" outline="0" fieldPosition="0">
        <references count="3">
          <reference field="4294967294" count="1" selected="0">
            <x v="0"/>
          </reference>
          <reference field="0" count="1" selected="0">
            <x v="63"/>
          </reference>
          <reference field="3" count="1" selected="0">
            <x v="1"/>
          </reference>
        </references>
      </pivotArea>
    </chartFormat>
    <chartFormat chart="0" format="23" series="1">
      <pivotArea type="data" outline="0" fieldPosition="0">
        <references count="3">
          <reference field="4294967294" count="1" selected="0">
            <x v="0"/>
          </reference>
          <reference field="0" count="1" selected="0">
            <x v="64"/>
          </reference>
          <reference field="3" count="1" selected="0">
            <x v="1"/>
          </reference>
        </references>
      </pivotArea>
    </chartFormat>
    <chartFormat chart="0" format="24" series="1">
      <pivotArea type="data" outline="0" fieldPosition="0">
        <references count="3">
          <reference field="4294967294" count="1" selected="0">
            <x v="0"/>
          </reference>
          <reference field="0" count="1" selected="0">
            <x v="1"/>
          </reference>
          <reference field="3" count="1" selected="0">
            <x v="2"/>
          </reference>
        </references>
      </pivotArea>
    </chartFormat>
    <chartFormat chart="0" format="25" series="1">
      <pivotArea type="data" outline="0" fieldPosition="0">
        <references count="3">
          <reference field="4294967294" count="1" selected="0">
            <x v="0"/>
          </reference>
          <reference field="0" count="1" selected="0">
            <x v="3"/>
          </reference>
          <reference field="3" count="1" selected="0">
            <x v="2"/>
          </reference>
        </references>
      </pivotArea>
    </chartFormat>
    <chartFormat chart="0" format="26" series="1">
      <pivotArea type="data" outline="0" fieldPosition="0">
        <references count="3">
          <reference field="4294967294" count="1" selected="0">
            <x v="0"/>
          </reference>
          <reference field="0" count="1" selected="0">
            <x v="6"/>
          </reference>
          <reference field="3" count="1" selected="0">
            <x v="2"/>
          </reference>
        </references>
      </pivotArea>
    </chartFormat>
    <chartFormat chart="0" format="27" series="1">
      <pivotArea type="data" outline="0" fieldPosition="0">
        <references count="3">
          <reference field="4294967294" count="1" selected="0">
            <x v="0"/>
          </reference>
          <reference field="0" count="1" selected="0">
            <x v="8"/>
          </reference>
          <reference field="3" count="1" selected="0">
            <x v="2"/>
          </reference>
        </references>
      </pivotArea>
    </chartFormat>
    <chartFormat chart="0" format="28" series="1">
      <pivotArea type="data" outline="0" fieldPosition="0">
        <references count="3">
          <reference field="4294967294" count="1" selected="0">
            <x v="0"/>
          </reference>
          <reference field="0" count="1" selected="0">
            <x v="24"/>
          </reference>
          <reference field="3" count="1" selected="0">
            <x v="2"/>
          </reference>
        </references>
      </pivotArea>
    </chartFormat>
    <chartFormat chart="0" format="29" series="1">
      <pivotArea type="data" outline="0" fieldPosition="0">
        <references count="3">
          <reference field="4294967294" count="1" selected="0">
            <x v="0"/>
          </reference>
          <reference field="0" count="1" selected="0">
            <x v="26"/>
          </reference>
          <reference field="3" count="1" selected="0">
            <x v="2"/>
          </reference>
        </references>
      </pivotArea>
    </chartFormat>
    <chartFormat chart="0" format="30" series="1">
      <pivotArea type="data" outline="0" fieldPosition="0">
        <references count="3">
          <reference field="4294967294" count="1" selected="0">
            <x v="0"/>
          </reference>
          <reference field="0" count="1" selected="0">
            <x v="28"/>
          </reference>
          <reference field="3" count="1" selected="0">
            <x v="2"/>
          </reference>
        </references>
      </pivotArea>
    </chartFormat>
    <chartFormat chart="0" format="31" series="1">
      <pivotArea type="data" outline="0" fieldPosition="0">
        <references count="3">
          <reference field="4294967294" count="1" selected="0">
            <x v="0"/>
          </reference>
          <reference field="0" count="1" selected="0">
            <x v="29"/>
          </reference>
          <reference field="3" count="1" selected="0">
            <x v="2"/>
          </reference>
        </references>
      </pivotArea>
    </chartFormat>
    <chartFormat chart="0" format="32" series="1">
      <pivotArea type="data" outline="0" fieldPosition="0">
        <references count="3">
          <reference field="4294967294" count="1" selected="0">
            <x v="0"/>
          </reference>
          <reference field="0" count="1" selected="0">
            <x v="32"/>
          </reference>
          <reference field="3" count="1" selected="0">
            <x v="2"/>
          </reference>
        </references>
      </pivotArea>
    </chartFormat>
    <chartFormat chart="0" format="33" series="1">
      <pivotArea type="data" outline="0" fieldPosition="0">
        <references count="3">
          <reference field="4294967294" count="1" selected="0">
            <x v="0"/>
          </reference>
          <reference field="0" count="1" selected="0">
            <x v="37"/>
          </reference>
          <reference field="3" count="1" selected="0">
            <x v="2"/>
          </reference>
        </references>
      </pivotArea>
    </chartFormat>
    <chartFormat chart="0" format="34" series="1">
      <pivotArea type="data" outline="0" fieldPosition="0">
        <references count="3">
          <reference field="4294967294" count="1" selected="0">
            <x v="0"/>
          </reference>
          <reference field="0" count="1" selected="0">
            <x v="43"/>
          </reference>
          <reference field="3" count="1" selected="0">
            <x v="2"/>
          </reference>
        </references>
      </pivotArea>
    </chartFormat>
    <chartFormat chart="0" format="35" series="1">
      <pivotArea type="data" outline="0" fieldPosition="0">
        <references count="3">
          <reference field="4294967294" count="1" selected="0">
            <x v="0"/>
          </reference>
          <reference field="0" count="1" selected="0">
            <x v="45"/>
          </reference>
          <reference field="3" count="1" selected="0">
            <x v="2"/>
          </reference>
        </references>
      </pivotArea>
    </chartFormat>
    <chartFormat chart="0" format="36" series="1">
      <pivotArea type="data" outline="0" fieldPosition="0">
        <references count="3">
          <reference field="4294967294" count="1" selected="0">
            <x v="0"/>
          </reference>
          <reference field="0" count="1" selected="0">
            <x v="46"/>
          </reference>
          <reference field="3" count="1" selected="0">
            <x v="2"/>
          </reference>
        </references>
      </pivotArea>
    </chartFormat>
    <chartFormat chart="0" format="37" series="1">
      <pivotArea type="data" outline="0" fieldPosition="0">
        <references count="3">
          <reference field="4294967294" count="1" selected="0">
            <x v="0"/>
          </reference>
          <reference field="0" count="1" selected="0">
            <x v="60"/>
          </reference>
          <reference field="3" count="1" selected="0">
            <x v="2"/>
          </reference>
        </references>
      </pivotArea>
    </chartFormat>
    <chartFormat chart="0" format="38" series="1">
      <pivotArea type="data" outline="0" fieldPosition="0">
        <references count="3">
          <reference field="4294967294" count="1" selected="0">
            <x v="0"/>
          </reference>
          <reference field="0" count="1" selected="0">
            <x v="0"/>
          </reference>
          <reference field="3" count="1" selected="0">
            <x v="3"/>
          </reference>
        </references>
      </pivotArea>
    </chartFormat>
    <chartFormat chart="0" format="39" series="1">
      <pivotArea type="data" outline="0" fieldPosition="0">
        <references count="3">
          <reference field="4294967294" count="1" selected="0">
            <x v="0"/>
          </reference>
          <reference field="0" count="1" selected="0">
            <x v="2"/>
          </reference>
          <reference field="3" count="1" selected="0">
            <x v="3"/>
          </reference>
        </references>
      </pivotArea>
    </chartFormat>
    <chartFormat chart="0" format="40" series="1">
      <pivotArea type="data" outline="0" fieldPosition="0">
        <references count="3">
          <reference field="4294967294" count="1" selected="0">
            <x v="0"/>
          </reference>
          <reference field="0" count="1" selected="0">
            <x v="4"/>
          </reference>
          <reference field="3" count="1" selected="0">
            <x v="3"/>
          </reference>
        </references>
      </pivotArea>
    </chartFormat>
    <chartFormat chart="0" format="41" series="1">
      <pivotArea type="data" outline="0" fieldPosition="0">
        <references count="3">
          <reference field="4294967294" count="1" selected="0">
            <x v="0"/>
          </reference>
          <reference field="0" count="1" selected="0">
            <x v="9"/>
          </reference>
          <reference field="3" count="1" selected="0">
            <x v="3"/>
          </reference>
        </references>
      </pivotArea>
    </chartFormat>
    <chartFormat chart="0" format="42" series="1">
      <pivotArea type="data" outline="0" fieldPosition="0">
        <references count="3">
          <reference field="4294967294" count="1" selected="0">
            <x v="0"/>
          </reference>
          <reference field="0" count="1" selected="0">
            <x v="10"/>
          </reference>
          <reference field="3" count="1" selected="0">
            <x v="3"/>
          </reference>
        </references>
      </pivotArea>
    </chartFormat>
    <chartFormat chart="0" format="43" series="1">
      <pivotArea type="data" outline="0" fieldPosition="0">
        <references count="3">
          <reference field="4294967294" count="1" selected="0">
            <x v="0"/>
          </reference>
          <reference field="0" count="1" selected="0">
            <x v="11"/>
          </reference>
          <reference field="3" count="1" selected="0">
            <x v="3"/>
          </reference>
        </references>
      </pivotArea>
    </chartFormat>
    <chartFormat chart="0" format="44" series="1">
      <pivotArea type="data" outline="0" fieldPosition="0">
        <references count="3">
          <reference field="4294967294" count="1" selected="0">
            <x v="0"/>
          </reference>
          <reference field="0" count="1" selected="0">
            <x v="13"/>
          </reference>
          <reference field="3" count="1" selected="0">
            <x v="3"/>
          </reference>
        </references>
      </pivotArea>
    </chartFormat>
    <chartFormat chart="0" format="45" series="1">
      <pivotArea type="data" outline="0" fieldPosition="0">
        <references count="3">
          <reference field="4294967294" count="1" selected="0">
            <x v="0"/>
          </reference>
          <reference field="0" count="1" selected="0">
            <x v="15"/>
          </reference>
          <reference field="3" count="1" selected="0">
            <x v="3"/>
          </reference>
        </references>
      </pivotArea>
    </chartFormat>
    <chartFormat chart="0" format="46" series="1">
      <pivotArea type="data" outline="0" fieldPosition="0">
        <references count="3">
          <reference field="4294967294" count="1" selected="0">
            <x v="0"/>
          </reference>
          <reference field="0" count="1" selected="0">
            <x v="16"/>
          </reference>
          <reference field="3" count="1" selected="0">
            <x v="3"/>
          </reference>
        </references>
      </pivotArea>
    </chartFormat>
    <chartFormat chart="0" format="47" series="1">
      <pivotArea type="data" outline="0" fieldPosition="0">
        <references count="3">
          <reference field="4294967294" count="1" selected="0">
            <x v="0"/>
          </reference>
          <reference field="0" count="1" selected="0">
            <x v="17"/>
          </reference>
          <reference field="3" count="1" selected="0">
            <x v="3"/>
          </reference>
        </references>
      </pivotArea>
    </chartFormat>
    <chartFormat chart="0" format="48" series="1">
      <pivotArea type="data" outline="0" fieldPosition="0">
        <references count="3">
          <reference field="4294967294" count="1" selected="0">
            <x v="0"/>
          </reference>
          <reference field="0" count="1" selected="0">
            <x v="18"/>
          </reference>
          <reference field="3" count="1" selected="0">
            <x v="3"/>
          </reference>
        </references>
      </pivotArea>
    </chartFormat>
    <chartFormat chart="0" format="49" series="1">
      <pivotArea type="data" outline="0" fieldPosition="0">
        <references count="3">
          <reference field="4294967294" count="1" selected="0">
            <x v="0"/>
          </reference>
          <reference field="0" count="1" selected="0">
            <x v="20"/>
          </reference>
          <reference field="3" count="1" selected="0">
            <x v="3"/>
          </reference>
        </references>
      </pivotArea>
    </chartFormat>
    <chartFormat chart="0" format="50" series="1">
      <pivotArea type="data" outline="0" fieldPosition="0">
        <references count="3">
          <reference field="4294967294" count="1" selected="0">
            <x v="0"/>
          </reference>
          <reference field="0" count="1" selected="0">
            <x v="21"/>
          </reference>
          <reference field="3" count="1" selected="0">
            <x v="3"/>
          </reference>
        </references>
      </pivotArea>
    </chartFormat>
    <chartFormat chart="0" format="51" series="1">
      <pivotArea type="data" outline="0" fieldPosition="0">
        <references count="3">
          <reference field="4294967294" count="1" selected="0">
            <x v="0"/>
          </reference>
          <reference field="0" count="1" selected="0">
            <x v="22"/>
          </reference>
          <reference field="3" count="1" selected="0">
            <x v="3"/>
          </reference>
        </references>
      </pivotArea>
    </chartFormat>
    <chartFormat chart="0" format="52" series="1">
      <pivotArea type="data" outline="0" fieldPosition="0">
        <references count="3">
          <reference field="4294967294" count="1" selected="0">
            <x v="0"/>
          </reference>
          <reference field="0" count="1" selected="0">
            <x v="25"/>
          </reference>
          <reference field="3" count="1" selected="0">
            <x v="3"/>
          </reference>
        </references>
      </pivotArea>
    </chartFormat>
    <chartFormat chart="0" format="53" series="1">
      <pivotArea type="data" outline="0" fieldPosition="0">
        <references count="3">
          <reference field="4294967294" count="1" selected="0">
            <x v="0"/>
          </reference>
          <reference field="0" count="1" selected="0">
            <x v="27"/>
          </reference>
          <reference field="3" count="1" selected="0">
            <x v="3"/>
          </reference>
        </references>
      </pivotArea>
    </chartFormat>
    <chartFormat chart="0" format="54" series="1">
      <pivotArea type="data" outline="0" fieldPosition="0">
        <references count="3">
          <reference field="4294967294" count="1" selected="0">
            <x v="0"/>
          </reference>
          <reference field="0" count="1" selected="0">
            <x v="36"/>
          </reference>
          <reference field="3" count="1" selected="0">
            <x v="3"/>
          </reference>
        </references>
      </pivotArea>
    </chartFormat>
    <chartFormat chart="0" format="55" series="1">
      <pivotArea type="data" outline="0" fieldPosition="0">
        <references count="3">
          <reference field="4294967294" count="1" selected="0">
            <x v="0"/>
          </reference>
          <reference field="0" count="1" selected="0">
            <x v="40"/>
          </reference>
          <reference field="3" count="1" selected="0">
            <x v="3"/>
          </reference>
        </references>
      </pivotArea>
    </chartFormat>
    <chartFormat chart="0" format="56" series="1">
      <pivotArea type="data" outline="0" fieldPosition="0">
        <references count="3">
          <reference field="4294967294" count="1" selected="0">
            <x v="0"/>
          </reference>
          <reference field="0" count="1" selected="0">
            <x v="42"/>
          </reference>
          <reference field="3" count="1" selected="0">
            <x v="3"/>
          </reference>
        </references>
      </pivotArea>
    </chartFormat>
    <chartFormat chart="0" format="57" series="1">
      <pivotArea type="data" outline="0" fieldPosition="0">
        <references count="3">
          <reference field="4294967294" count="1" selected="0">
            <x v="0"/>
          </reference>
          <reference field="0" count="1" selected="0">
            <x v="48"/>
          </reference>
          <reference field="3" count="1" selected="0">
            <x v="3"/>
          </reference>
        </references>
      </pivotArea>
    </chartFormat>
    <chartFormat chart="0" format="58" series="1">
      <pivotArea type="data" outline="0" fieldPosition="0">
        <references count="3">
          <reference field="4294967294" count="1" selected="0">
            <x v="0"/>
          </reference>
          <reference field="0" count="1" selected="0">
            <x v="49"/>
          </reference>
          <reference field="3" count="1" selected="0">
            <x v="3"/>
          </reference>
        </references>
      </pivotArea>
    </chartFormat>
    <chartFormat chart="0" format="59" series="1">
      <pivotArea type="data" outline="0" fieldPosition="0">
        <references count="3">
          <reference field="4294967294" count="1" selected="0">
            <x v="0"/>
          </reference>
          <reference field="0" count="1" selected="0">
            <x v="51"/>
          </reference>
          <reference field="3" count="1" selected="0">
            <x v="3"/>
          </reference>
        </references>
      </pivotArea>
    </chartFormat>
    <chartFormat chart="0" format="60" series="1">
      <pivotArea type="data" outline="0" fieldPosition="0">
        <references count="3">
          <reference field="4294967294" count="1" selected="0">
            <x v="0"/>
          </reference>
          <reference field="0" count="1" selected="0">
            <x v="53"/>
          </reference>
          <reference field="3" count="1" selected="0">
            <x v="3"/>
          </reference>
        </references>
      </pivotArea>
    </chartFormat>
    <chartFormat chart="0" format="61" series="1">
      <pivotArea type="data" outline="0" fieldPosition="0">
        <references count="3">
          <reference field="4294967294" count="1" selected="0">
            <x v="0"/>
          </reference>
          <reference field="0" count="1" selected="0">
            <x v="54"/>
          </reference>
          <reference field="3" count="1" selected="0">
            <x v="3"/>
          </reference>
        </references>
      </pivotArea>
    </chartFormat>
    <chartFormat chart="0" format="62" series="1">
      <pivotArea type="data" outline="0" fieldPosition="0">
        <references count="3">
          <reference field="4294967294" count="1" selected="0">
            <x v="0"/>
          </reference>
          <reference field="0" count="1" selected="0">
            <x v="55"/>
          </reference>
          <reference field="3" count="1" selected="0">
            <x v="3"/>
          </reference>
        </references>
      </pivotArea>
    </chartFormat>
    <chartFormat chart="0" format="63" series="1">
      <pivotArea type="data" outline="0" fieldPosition="0">
        <references count="3">
          <reference field="4294967294" count="1" selected="0">
            <x v="0"/>
          </reference>
          <reference field="0" count="1" selected="0">
            <x v="58"/>
          </reference>
          <reference field="3" count="1" selected="0">
            <x v="3"/>
          </reference>
        </references>
      </pivotArea>
    </chartFormat>
    <chartFormat chart="0" format="64" series="1">
      <pivotArea type="data" outline="0" fieldPosition="0">
        <references count="3">
          <reference field="4294967294" count="1" selected="0">
            <x v="0"/>
          </reference>
          <reference field="0" count="1" selected="0">
            <x v="59"/>
          </reference>
          <reference field="3" count="1" selected="0">
            <x v="3"/>
          </reference>
        </references>
      </pivotArea>
    </chartFormat>
    <chartFormat chart="0" format="65" series="1">
      <pivotArea type="data" outline="0" fieldPosition="0">
        <references count="3">
          <reference field="4294967294" count="1" selected="0">
            <x v="0"/>
          </reference>
          <reference field="0" count="1" selected="0">
            <x v="61"/>
          </reference>
          <reference field="3" count="1" selected="0">
            <x v="3"/>
          </reference>
        </references>
      </pivotArea>
    </chartFormat>
    <chartFormat chart="0" format="66" series="1">
      <pivotArea type="data" outline="0" fieldPosition="0">
        <references count="3">
          <reference field="4294967294" count="1" selected="0">
            <x v="0"/>
          </reference>
          <reference field="0" count="1" selected="0">
            <x v="62"/>
          </reference>
          <reference field="3" count="1" selected="0">
            <x v="3"/>
          </reference>
        </references>
      </pivotArea>
    </chartFormat>
    <chartFormat chart="0" format="67" series="1">
      <pivotArea type="data" outline="0" fieldPosition="0">
        <references count="3">
          <reference field="4294967294" count="1" selected="0">
            <x v="0"/>
          </reference>
          <reference field="0" count="1" selected="0">
            <x v="65"/>
          </reference>
          <reference field="3" count="1" selected="0">
            <x v="3"/>
          </reference>
        </references>
      </pivotArea>
    </chartFormat>
    <chartFormat chart="0" format="68" series="1">
      <pivotArea type="data" outline="0" fieldPosition="0">
        <references count="2">
          <reference field="4294967294" count="1" selected="0">
            <x v="0"/>
          </reference>
          <reference field="0" count="1" selected="0">
            <x v="14"/>
          </reference>
        </references>
      </pivotArea>
    </chartFormat>
    <chartFormat chart="0" format="69" series="1">
      <pivotArea type="data" outline="0" fieldPosition="0">
        <references count="2">
          <reference field="4294967294" count="1" selected="0">
            <x v="0"/>
          </reference>
          <reference field="0" count="1" selected="0">
            <x v="15"/>
          </reference>
        </references>
      </pivotArea>
    </chartFormat>
    <chartFormat chart="0" format="70" series="1">
      <pivotArea type="data" outline="0" fieldPosition="0">
        <references count="2">
          <reference field="4294967294" count="1" selected="0">
            <x v="0"/>
          </reference>
          <reference field="0" count="1" selected="0">
            <x v="18"/>
          </reference>
        </references>
      </pivotArea>
    </chartFormat>
    <chartFormat chart="0" format="71" series="1">
      <pivotArea type="data" outline="0" fieldPosition="0">
        <references count="2">
          <reference field="4294967294" count="1" selected="0">
            <x v="0"/>
          </reference>
          <reference field="0" count="1" selected="0">
            <x v="19"/>
          </reference>
        </references>
      </pivotArea>
    </chartFormat>
    <chartFormat chart="0" format="72" series="1">
      <pivotArea type="data" outline="0" fieldPosition="0">
        <references count="2">
          <reference field="4294967294" count="1" selected="0">
            <x v="0"/>
          </reference>
          <reference field="0" count="1" selected="0">
            <x v="20"/>
          </reference>
        </references>
      </pivotArea>
    </chartFormat>
    <chartFormat chart="0" format="73" series="1">
      <pivotArea type="data" outline="0" fieldPosition="0">
        <references count="2">
          <reference field="4294967294" count="1" selected="0">
            <x v="0"/>
          </reference>
          <reference field="0" count="1" selected="0">
            <x v="26"/>
          </reference>
        </references>
      </pivotArea>
    </chartFormat>
    <chartFormat chart="0" format="74" series="1">
      <pivotArea type="data" outline="0" fieldPosition="0">
        <references count="2">
          <reference field="4294967294" count="1" selected="0">
            <x v="0"/>
          </reference>
          <reference field="0" count="1" selected="0">
            <x v="27"/>
          </reference>
        </references>
      </pivotArea>
    </chartFormat>
    <chartFormat chart="0" format="75" series="1">
      <pivotArea type="data" outline="0" fieldPosition="0">
        <references count="2">
          <reference field="4294967294" count="1" selected="0">
            <x v="0"/>
          </reference>
          <reference field="0" count="1" selected="0">
            <x v="28"/>
          </reference>
        </references>
      </pivotArea>
    </chartFormat>
    <chartFormat chart="0" format="76" series="1">
      <pivotArea type="data" outline="0" fieldPosition="0">
        <references count="2">
          <reference field="4294967294" count="1" selected="0">
            <x v="0"/>
          </reference>
          <reference field="0" count="1" selected="0">
            <x v="29"/>
          </reference>
        </references>
      </pivotArea>
    </chartFormat>
    <chartFormat chart="0" format="77" series="1">
      <pivotArea type="data" outline="0" fieldPosition="0">
        <references count="2">
          <reference field="4294967294" count="1" selected="0">
            <x v="0"/>
          </reference>
          <reference field="0" count="1" selected="0">
            <x v="30"/>
          </reference>
        </references>
      </pivotArea>
    </chartFormat>
    <chartFormat chart="0" format="78" series="1">
      <pivotArea type="data" outline="0" fieldPosition="0">
        <references count="2">
          <reference field="4294967294" count="1" selected="0">
            <x v="0"/>
          </reference>
          <reference field="0" count="1" selected="0">
            <x v="31"/>
          </reference>
        </references>
      </pivotArea>
    </chartFormat>
    <chartFormat chart="0" format="79" series="1">
      <pivotArea type="data" outline="0" fieldPosition="0">
        <references count="2">
          <reference field="4294967294" count="1" selected="0">
            <x v="0"/>
          </reference>
          <reference field="0" count="1" selected="0">
            <x v="33"/>
          </reference>
        </references>
      </pivotArea>
    </chartFormat>
    <chartFormat chart="0" format="80" series="1">
      <pivotArea type="data" outline="0" fieldPosition="0">
        <references count="2">
          <reference field="4294967294" count="1" selected="0">
            <x v="0"/>
          </reference>
          <reference field="0" count="1" selected="0">
            <x v="34"/>
          </reference>
        </references>
      </pivotArea>
    </chartFormat>
    <chartFormat chart="0" format="81" series="1">
      <pivotArea type="data" outline="0" fieldPosition="0">
        <references count="2">
          <reference field="4294967294" count="1" selected="0">
            <x v="0"/>
          </reference>
          <reference field="0" count="1" selected="0">
            <x v="35"/>
          </reference>
        </references>
      </pivotArea>
    </chartFormat>
    <chartFormat chart="0" format="82" series="1">
      <pivotArea type="data" outline="0" fieldPosition="0">
        <references count="2">
          <reference field="4294967294" count="1" selected="0">
            <x v="0"/>
          </reference>
          <reference field="0" count="1" selected="0">
            <x v="36"/>
          </reference>
        </references>
      </pivotArea>
    </chartFormat>
    <chartFormat chart="0" format="83" series="1">
      <pivotArea type="data" outline="0" fieldPosition="0">
        <references count="2">
          <reference field="4294967294" count="1" selected="0">
            <x v="0"/>
          </reference>
          <reference field="0" count="1" selected="0">
            <x v="37"/>
          </reference>
        </references>
      </pivotArea>
    </chartFormat>
    <chartFormat chart="0" format="84" series="1">
      <pivotArea type="data" outline="0" fieldPosition="0">
        <references count="2">
          <reference field="4294967294" count="1" selected="0">
            <x v="0"/>
          </reference>
          <reference field="0" count="1" selected="0">
            <x v="38"/>
          </reference>
        </references>
      </pivotArea>
    </chartFormat>
    <chartFormat chart="0" format="85" series="1">
      <pivotArea type="data" outline="0" fieldPosition="0">
        <references count="2">
          <reference field="4294967294" count="1" selected="0">
            <x v="0"/>
          </reference>
          <reference field="0" count="1" selected="0">
            <x v="41"/>
          </reference>
        </references>
      </pivotArea>
    </chartFormat>
    <chartFormat chart="0" format="86" series="1">
      <pivotArea type="data" outline="0" fieldPosition="0">
        <references count="2">
          <reference field="4294967294" count="1" selected="0">
            <x v="0"/>
          </reference>
          <reference field="0" count="1" selected="0">
            <x v="42"/>
          </reference>
        </references>
      </pivotArea>
    </chartFormat>
    <chartFormat chart="0" format="87" series="1">
      <pivotArea type="data" outline="0" fieldPosition="0">
        <references count="2">
          <reference field="4294967294" count="1" selected="0">
            <x v="0"/>
          </reference>
          <reference field="0" count="1" selected="0">
            <x v="43"/>
          </reference>
        </references>
      </pivotArea>
    </chartFormat>
    <chartFormat chart="0" format="88" series="1">
      <pivotArea type="data" outline="0" fieldPosition="0">
        <references count="2">
          <reference field="4294967294" count="1" selected="0">
            <x v="0"/>
          </reference>
          <reference field="0" count="1" selected="0">
            <x v="44"/>
          </reference>
        </references>
      </pivotArea>
    </chartFormat>
    <chartFormat chart="0" format="89" series="1">
      <pivotArea type="data" outline="0" fieldPosition="0">
        <references count="2">
          <reference field="4294967294" count="1" selected="0">
            <x v="0"/>
          </reference>
          <reference field="0" count="1" selected="0">
            <x v="45"/>
          </reference>
        </references>
      </pivotArea>
    </chartFormat>
    <chartFormat chart="0" format="90" series="1">
      <pivotArea type="data" outline="0" fieldPosition="0">
        <references count="2">
          <reference field="4294967294" count="1" selected="0">
            <x v="0"/>
          </reference>
          <reference field="0" count="1" selected="0">
            <x v="46"/>
          </reference>
        </references>
      </pivotArea>
    </chartFormat>
    <chartFormat chart="0" format="91" series="1">
      <pivotArea type="data" outline="0" fieldPosition="0">
        <references count="2">
          <reference field="4294967294" count="1" selected="0">
            <x v="0"/>
          </reference>
          <reference field="0" count="1" selected="0">
            <x v="47"/>
          </reference>
        </references>
      </pivotArea>
    </chartFormat>
    <chartFormat chart="0" format="92" series="1">
      <pivotArea type="data" outline="0" fieldPosition="0">
        <references count="2">
          <reference field="4294967294" count="1" selected="0">
            <x v="0"/>
          </reference>
          <reference field="0" count="1" selected="0">
            <x v="48"/>
          </reference>
        </references>
      </pivotArea>
    </chartFormat>
    <chartFormat chart="0" format="93" series="1">
      <pivotArea type="data" outline="0" fieldPosition="0">
        <references count="2">
          <reference field="4294967294" count="1" selected="0">
            <x v="0"/>
          </reference>
          <reference field="0" count="1" selected="0">
            <x v="50"/>
          </reference>
        </references>
      </pivotArea>
    </chartFormat>
    <chartFormat chart="0" format="94" series="1">
      <pivotArea type="data" outline="0" fieldPosition="0">
        <references count="2">
          <reference field="4294967294" count="1" selected="0">
            <x v="0"/>
          </reference>
          <reference field="0" count="1" selected="0">
            <x v="51"/>
          </reference>
        </references>
      </pivotArea>
    </chartFormat>
    <chartFormat chart="0" format="95" series="1">
      <pivotArea type="data" outline="0" fieldPosition="0">
        <references count="2">
          <reference field="4294967294" count="1" selected="0">
            <x v="0"/>
          </reference>
          <reference field="0" count="1" selected="0">
            <x v="54"/>
          </reference>
        </references>
      </pivotArea>
    </chartFormat>
    <chartFormat chart="0" format="96" series="1">
      <pivotArea type="data" outline="0" fieldPosition="0">
        <references count="2">
          <reference field="4294967294" count="1" selected="0">
            <x v="0"/>
          </reference>
          <reference field="0" count="1" selected="0">
            <x v="55"/>
          </reference>
        </references>
      </pivotArea>
    </chartFormat>
    <chartFormat chart="0" format="97" series="1">
      <pivotArea type="data" outline="0" fieldPosition="0">
        <references count="2">
          <reference field="4294967294" count="1" selected="0">
            <x v="0"/>
          </reference>
          <reference field="0" count="1" selected="0">
            <x v="57"/>
          </reference>
        </references>
      </pivotArea>
    </chartFormat>
    <chartFormat chart="0" format="98" series="1">
      <pivotArea type="data" outline="0" fieldPosition="0">
        <references count="2">
          <reference field="4294967294" count="1" selected="0">
            <x v="0"/>
          </reference>
          <reference field="0" count="1" selected="0">
            <x v="59"/>
          </reference>
        </references>
      </pivotArea>
    </chartFormat>
    <chartFormat chart="0" format="99" series="1">
      <pivotArea type="data" outline="0" fieldPosition="0">
        <references count="2">
          <reference field="4294967294" count="1" selected="0">
            <x v="0"/>
          </reference>
          <reference field="0" count="1" selected="0">
            <x v="60"/>
          </reference>
        </references>
      </pivotArea>
    </chartFormat>
    <chartFormat chart="0" format="100" series="1">
      <pivotArea type="data" outline="0" fieldPosition="0">
        <references count="2">
          <reference field="4294967294" count="1" selected="0">
            <x v="0"/>
          </reference>
          <reference field="0" count="1" selected="0">
            <x v="11"/>
          </reference>
        </references>
      </pivotArea>
    </chartFormat>
    <chartFormat chart="0" format="101" series="1">
      <pivotArea type="data" outline="0" fieldPosition="0">
        <references count="2">
          <reference field="4294967294" count="1" selected="0">
            <x v="0"/>
          </reference>
          <reference field="0" count="1" selected="0">
            <x v="12"/>
          </reference>
        </references>
      </pivotArea>
    </chartFormat>
    <chartFormat chart="0" format="102" series="1">
      <pivotArea type="data" outline="0" fieldPosition="0">
        <references count="2">
          <reference field="4294967294" count="1" selected="0">
            <x v="0"/>
          </reference>
          <reference field="0" count="1" selected="0">
            <x v="13"/>
          </reference>
        </references>
      </pivotArea>
    </chartFormat>
    <chartFormat chart="0" format="103" series="1">
      <pivotArea type="data" outline="0" fieldPosition="0">
        <references count="2">
          <reference field="4294967294" count="1" selected="0">
            <x v="0"/>
          </reference>
          <reference field="0" count="1" selected="0">
            <x v="16"/>
          </reference>
        </references>
      </pivotArea>
    </chartFormat>
    <chartFormat chart="0" format="104" series="1">
      <pivotArea type="data" outline="0" fieldPosition="0">
        <references count="2">
          <reference field="4294967294" count="1" selected="0">
            <x v="0"/>
          </reference>
          <reference field="0" count="1" selected="0">
            <x v="17"/>
          </reference>
        </references>
      </pivotArea>
    </chartFormat>
    <chartFormat chart="0" format="105" series="1">
      <pivotArea type="data" outline="0" fieldPosition="0">
        <references count="2">
          <reference field="4294967294" count="1" selected="0">
            <x v="0"/>
          </reference>
          <reference field="0" count="1" selected="0">
            <x v="21"/>
          </reference>
        </references>
      </pivotArea>
    </chartFormat>
    <chartFormat chart="0" format="106" series="1">
      <pivotArea type="data" outline="0" fieldPosition="0">
        <references count="2">
          <reference field="4294967294" count="1" selected="0">
            <x v="0"/>
          </reference>
          <reference field="0" count="1" selected="0">
            <x v="22"/>
          </reference>
        </references>
      </pivotArea>
    </chartFormat>
    <chartFormat chart="0" format="107" series="1">
      <pivotArea type="data" outline="0" fieldPosition="0">
        <references count="2">
          <reference field="4294967294" count="1" selected="0">
            <x v="0"/>
          </reference>
          <reference field="0" count="1" selected="0">
            <x v="23"/>
          </reference>
        </references>
      </pivotArea>
    </chartFormat>
    <chartFormat chart="0" format="108" series="1">
      <pivotArea type="data" outline="0" fieldPosition="0">
        <references count="2">
          <reference field="4294967294" count="1" selected="0">
            <x v="0"/>
          </reference>
          <reference field="0" count="1" selected="0">
            <x v="24"/>
          </reference>
        </references>
      </pivotArea>
    </chartFormat>
    <chartFormat chart="0" format="109" series="1">
      <pivotArea type="data" outline="0" fieldPosition="0">
        <references count="2">
          <reference field="4294967294" count="1" selected="0">
            <x v="0"/>
          </reference>
          <reference field="0" count="1" selected="0">
            <x v="25"/>
          </reference>
        </references>
      </pivotArea>
    </chartFormat>
    <chartFormat chart="0" format="110" series="1">
      <pivotArea type="data" outline="0" fieldPosition="0">
        <references count="2">
          <reference field="4294967294" count="1" selected="0">
            <x v="0"/>
          </reference>
          <reference field="0" count="1" selected="0">
            <x v="32"/>
          </reference>
        </references>
      </pivotArea>
    </chartFormat>
    <chartFormat chart="0" format="111" series="1">
      <pivotArea type="data" outline="0" fieldPosition="0">
        <references count="2">
          <reference field="4294967294" count="1" selected="0">
            <x v="0"/>
          </reference>
          <reference field="0" count="1" selected="0">
            <x v="39"/>
          </reference>
        </references>
      </pivotArea>
    </chartFormat>
    <chartFormat chart="0" format="112" series="1">
      <pivotArea type="data" outline="0" fieldPosition="0">
        <references count="2">
          <reference field="4294967294" count="1" selected="0">
            <x v="0"/>
          </reference>
          <reference field="0" count="1" selected="0">
            <x v="40"/>
          </reference>
        </references>
      </pivotArea>
    </chartFormat>
    <chartFormat chart="0" format="113" series="1">
      <pivotArea type="data" outline="0" fieldPosition="0">
        <references count="2">
          <reference field="4294967294" count="1" selected="0">
            <x v="0"/>
          </reference>
          <reference field="0" count="1" selected="0">
            <x v="49"/>
          </reference>
        </references>
      </pivotArea>
    </chartFormat>
    <chartFormat chart="0" format="114" series="1">
      <pivotArea type="data" outline="0" fieldPosition="0">
        <references count="2">
          <reference field="4294967294" count="1" selected="0">
            <x v="0"/>
          </reference>
          <reference field="0" count="1" selected="0">
            <x v="52"/>
          </reference>
        </references>
      </pivotArea>
    </chartFormat>
    <chartFormat chart="0" format="115" series="1">
      <pivotArea type="data" outline="0" fieldPosition="0">
        <references count="2">
          <reference field="4294967294" count="1" selected="0">
            <x v="0"/>
          </reference>
          <reference field="0" count="1" selected="0">
            <x v="53"/>
          </reference>
        </references>
      </pivotArea>
    </chartFormat>
    <chartFormat chart="0" format="116" series="1">
      <pivotArea type="data" outline="0" fieldPosition="0">
        <references count="2">
          <reference field="4294967294" count="1" selected="0">
            <x v="0"/>
          </reference>
          <reference field="0" count="1" selected="0">
            <x v="56"/>
          </reference>
        </references>
      </pivotArea>
    </chartFormat>
    <chartFormat chart="0" format="117" series="1">
      <pivotArea type="data" outline="0" fieldPosition="0">
        <references count="2">
          <reference field="4294967294" count="1" selected="0">
            <x v="0"/>
          </reference>
          <reference field="0" count="1" selected="0">
            <x v="58"/>
          </reference>
        </references>
      </pivotArea>
    </chartFormat>
    <chartFormat chart="0" format="118" series="1">
      <pivotArea type="data" outline="0" fieldPosition="0">
        <references count="2">
          <reference field="4294967294" count="1" selected="0">
            <x v="0"/>
          </reference>
          <reference field="0" count="1" selected="0">
            <x v="61"/>
          </reference>
        </references>
      </pivotArea>
    </chartFormat>
    <chartFormat chart="0" format="119" series="1">
      <pivotArea type="data" outline="0" fieldPosition="0">
        <references count="2">
          <reference field="4294967294" count="1" selected="0">
            <x v="0"/>
          </reference>
          <reference field="0" count="1" selected="0">
            <x v="62"/>
          </reference>
        </references>
      </pivotArea>
    </chartFormat>
    <chartFormat chart="0" format="120" series="1">
      <pivotArea type="data" outline="0" fieldPosition="0">
        <references count="2">
          <reference field="4294967294" count="1" selected="0">
            <x v="0"/>
          </reference>
          <reference field="0" count="1" selected="0">
            <x v="63"/>
          </reference>
        </references>
      </pivotArea>
    </chartFormat>
    <chartFormat chart="0" format="121" series="1">
      <pivotArea type="data" outline="0" fieldPosition="0">
        <references count="2">
          <reference field="4294967294" count="1" selected="0">
            <x v="0"/>
          </reference>
          <reference field="0" count="1" selected="0">
            <x v="64"/>
          </reference>
        </references>
      </pivotArea>
    </chartFormat>
    <chartFormat chart="0" format="122" series="1">
      <pivotArea type="data" outline="0" fieldPosition="0">
        <references count="2">
          <reference field="4294967294" count="1" selected="0">
            <x v="0"/>
          </reference>
          <reference field="0" count="1" selected="0">
            <x v="65"/>
          </reference>
        </references>
      </pivotArea>
    </chartFormat>
    <chartFormat chart="0" format="123" series="1">
      <pivotArea type="data" outline="0" fieldPosition="0">
        <references count="2">
          <reference field="4294967294" count="1" selected="0">
            <x v="0"/>
          </reference>
          <reference field="0" count="1" selected="0">
            <x v="0"/>
          </reference>
        </references>
      </pivotArea>
    </chartFormat>
    <chartFormat chart="0" format="124" series="1">
      <pivotArea type="data" outline="0" fieldPosition="0">
        <references count="2">
          <reference field="4294967294" count="1" selected="0">
            <x v="0"/>
          </reference>
          <reference field="0" count="1" selected="0">
            <x v="1"/>
          </reference>
        </references>
      </pivotArea>
    </chartFormat>
    <chartFormat chart="0" format="125" series="1">
      <pivotArea type="data" outline="0" fieldPosition="0">
        <references count="2">
          <reference field="4294967294" count="1" selected="0">
            <x v="0"/>
          </reference>
          <reference field="0" count="1" selected="0">
            <x v="2"/>
          </reference>
        </references>
      </pivotArea>
    </chartFormat>
    <chartFormat chart="0" format="126" series="1">
      <pivotArea type="data" outline="0" fieldPosition="0">
        <references count="2">
          <reference field="4294967294" count="1" selected="0">
            <x v="0"/>
          </reference>
          <reference field="0" count="1" selected="0">
            <x v="3"/>
          </reference>
        </references>
      </pivotArea>
    </chartFormat>
    <chartFormat chart="0" format="127" series="1">
      <pivotArea type="data" outline="0" fieldPosition="0">
        <references count="2">
          <reference field="4294967294" count="1" selected="0">
            <x v="0"/>
          </reference>
          <reference field="0" count="1" selected="0">
            <x v="4"/>
          </reference>
        </references>
      </pivotArea>
    </chartFormat>
    <chartFormat chart="0" format="128" series="1">
      <pivotArea type="data" outline="0" fieldPosition="0">
        <references count="2">
          <reference field="4294967294" count="1" selected="0">
            <x v="0"/>
          </reference>
          <reference field="0" count="1" selected="0">
            <x v="5"/>
          </reference>
        </references>
      </pivotArea>
    </chartFormat>
    <chartFormat chart="0" format="129" series="1">
      <pivotArea type="data" outline="0" fieldPosition="0">
        <references count="2">
          <reference field="4294967294" count="1" selected="0">
            <x v="0"/>
          </reference>
          <reference field="0" count="1" selected="0">
            <x v="6"/>
          </reference>
        </references>
      </pivotArea>
    </chartFormat>
    <chartFormat chart="0" format="130" series="1">
      <pivotArea type="data" outline="0" fieldPosition="0">
        <references count="2">
          <reference field="4294967294" count="1" selected="0">
            <x v="0"/>
          </reference>
          <reference field="0" count="1" selected="0">
            <x v="7"/>
          </reference>
        </references>
      </pivotArea>
    </chartFormat>
    <chartFormat chart="0" format="131" series="1">
      <pivotArea type="data" outline="0" fieldPosition="0">
        <references count="2">
          <reference field="4294967294" count="1" selected="0">
            <x v="0"/>
          </reference>
          <reference field="0" count="1" selected="0">
            <x v="8"/>
          </reference>
        </references>
      </pivotArea>
    </chartFormat>
    <chartFormat chart="0" format="132" series="1">
      <pivotArea type="data" outline="0" fieldPosition="0">
        <references count="2">
          <reference field="4294967294" count="1" selected="0">
            <x v="0"/>
          </reference>
          <reference field="0" count="1" selected="0">
            <x v="9"/>
          </reference>
        </references>
      </pivotArea>
    </chartFormat>
    <chartFormat chart="0" format="133" series="1">
      <pivotArea type="data" outline="0" fieldPosition="0">
        <references count="2">
          <reference field="4294967294" count="1" selected="0">
            <x v="0"/>
          </reference>
          <reference field="0" count="1" selected="0">
            <x v="10"/>
          </reference>
        </references>
      </pivotArea>
    </chartFormat>
  </chartFormats>
  <pivotTableStyleInfo name="PivotStyleDark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574C5B-F986-4EA4-8357-63E0A91EB72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5:AP114" firstHeaderRow="1" firstDataRow="2" firstDataCol="1"/>
  <pivotFields count="11">
    <pivotField axis="axisCol" showAll="0">
      <items count="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showAll="0"/>
    <pivotField showAll="0">
      <items count="5">
        <item x="2"/>
        <item x="0"/>
        <item x="1"/>
        <item x="3"/>
        <item t="default"/>
      </items>
    </pivotField>
    <pivotField showAll="0"/>
    <pivotField showAll="0"/>
    <pivotField axis="axisRow" showAll="0">
      <items count="52">
        <item x="42"/>
        <item x="25"/>
        <item x="4"/>
        <item x="34"/>
        <item x="6"/>
        <item x="2"/>
        <item x="40"/>
        <item x="26"/>
        <item x="0"/>
        <item x="16"/>
        <item x="29"/>
        <item x="39"/>
        <item x="7"/>
        <item x="49"/>
        <item x="23"/>
        <item x="44"/>
        <item x="3"/>
        <item x="1"/>
        <item x="9"/>
        <item x="10"/>
        <item x="38"/>
        <item x="27"/>
        <item x="17"/>
        <item x="41"/>
        <item x="5"/>
        <item x="15"/>
        <item x="14"/>
        <item x="36"/>
        <item x="37"/>
        <item x="45"/>
        <item x="21"/>
        <item x="20"/>
        <item x="31"/>
        <item x="50"/>
        <item x="11"/>
        <item x="48"/>
        <item x="24"/>
        <item x="12"/>
        <item x="30"/>
        <item x="35"/>
        <item x="18"/>
        <item x="32"/>
        <item x="19"/>
        <item x="28"/>
        <item x="8"/>
        <item x="43"/>
        <item x="13"/>
        <item x="46"/>
        <item x="47"/>
        <item x="22"/>
        <item x="33"/>
        <item t="default"/>
      </items>
    </pivotField>
    <pivotField numFmtId="164" showAll="0"/>
    <pivotField showAll="0"/>
    <pivotField showAll="0"/>
    <pivotField dataField="1" showAll="0"/>
    <pivotField numFmtId="164" showAll="0">
      <items count="62">
        <item x="52"/>
        <item x="25"/>
        <item x="54"/>
        <item x="51"/>
        <item x="13"/>
        <item x="56"/>
        <item x="5"/>
        <item x="23"/>
        <item x="24"/>
        <item x="3"/>
        <item x="6"/>
        <item x="9"/>
        <item x="21"/>
        <item x="60"/>
        <item x="53"/>
        <item x="17"/>
        <item x="22"/>
        <item x="37"/>
        <item x="4"/>
        <item x="58"/>
        <item x="40"/>
        <item x="12"/>
        <item x="30"/>
        <item x="8"/>
        <item x="50"/>
        <item x="33"/>
        <item x="10"/>
        <item x="39"/>
        <item x="32"/>
        <item x="19"/>
        <item x="14"/>
        <item x="41"/>
        <item x="35"/>
        <item x="29"/>
        <item x="15"/>
        <item x="38"/>
        <item x="55"/>
        <item x="46"/>
        <item x="28"/>
        <item x="47"/>
        <item x="31"/>
        <item x="57"/>
        <item x="45"/>
        <item x="7"/>
        <item x="0"/>
        <item x="20"/>
        <item x="59"/>
        <item x="26"/>
        <item x="11"/>
        <item x="18"/>
        <item x="2"/>
        <item x="42"/>
        <item x="16"/>
        <item x="48"/>
        <item x="1"/>
        <item x="49"/>
        <item x="27"/>
        <item x="43"/>
        <item x="34"/>
        <item x="44"/>
        <item x="36"/>
        <item t="default"/>
      </items>
    </pivotField>
  </pivotFields>
  <rowFields count="1">
    <field x="5"/>
  </rowFields>
  <rowItems count="28">
    <i>
      <x v="1"/>
    </i>
    <i>
      <x v="2"/>
    </i>
    <i>
      <x v="3"/>
    </i>
    <i>
      <x v="5"/>
    </i>
    <i>
      <x v="6"/>
    </i>
    <i>
      <x v="7"/>
    </i>
    <i>
      <x v="8"/>
    </i>
    <i>
      <x v="9"/>
    </i>
    <i>
      <x v="10"/>
    </i>
    <i>
      <x v="11"/>
    </i>
    <i>
      <x v="31"/>
    </i>
    <i>
      <x v="32"/>
    </i>
    <i>
      <x v="33"/>
    </i>
    <i>
      <x v="34"/>
    </i>
    <i>
      <x v="36"/>
    </i>
    <i>
      <x v="37"/>
    </i>
    <i>
      <x v="38"/>
    </i>
    <i>
      <x v="40"/>
    </i>
    <i>
      <x v="41"/>
    </i>
    <i>
      <x v="42"/>
    </i>
    <i>
      <x v="43"/>
    </i>
    <i>
      <x v="44"/>
    </i>
    <i>
      <x v="45"/>
    </i>
    <i>
      <x v="46"/>
    </i>
    <i>
      <x v="48"/>
    </i>
    <i>
      <x v="49"/>
    </i>
    <i>
      <x v="50"/>
    </i>
    <i t="grand">
      <x/>
    </i>
  </rowItems>
  <colFields count="1">
    <field x="0"/>
  </colFields>
  <colItems count="41">
    <i>
      <x/>
    </i>
    <i>
      <x v="2"/>
    </i>
    <i>
      <x v="4"/>
    </i>
    <i>
      <x v="8"/>
    </i>
    <i>
      <x v="11"/>
    </i>
    <i>
      <x v="12"/>
    </i>
    <i>
      <x v="13"/>
    </i>
    <i>
      <x v="14"/>
    </i>
    <i>
      <x v="17"/>
    </i>
    <i>
      <x v="19"/>
    </i>
    <i>
      <x v="20"/>
    </i>
    <i>
      <x v="21"/>
    </i>
    <i>
      <x v="22"/>
    </i>
    <i>
      <x v="23"/>
    </i>
    <i>
      <x v="24"/>
    </i>
    <i>
      <x v="25"/>
    </i>
    <i>
      <x v="26"/>
    </i>
    <i>
      <x v="28"/>
    </i>
    <i>
      <x v="30"/>
    </i>
    <i>
      <x v="31"/>
    </i>
    <i>
      <x v="32"/>
    </i>
    <i>
      <x v="34"/>
    </i>
    <i>
      <x v="35"/>
    </i>
    <i>
      <x v="36"/>
    </i>
    <i>
      <x v="37"/>
    </i>
    <i>
      <x v="38"/>
    </i>
    <i>
      <x v="39"/>
    </i>
    <i>
      <x v="40"/>
    </i>
    <i>
      <x v="47"/>
    </i>
    <i>
      <x v="48"/>
    </i>
    <i>
      <x v="51"/>
    </i>
    <i>
      <x v="52"/>
    </i>
    <i>
      <x v="53"/>
    </i>
    <i>
      <x v="57"/>
    </i>
    <i>
      <x v="58"/>
    </i>
    <i>
      <x v="59"/>
    </i>
    <i>
      <x v="61"/>
    </i>
    <i>
      <x v="62"/>
    </i>
    <i>
      <x v="64"/>
    </i>
    <i>
      <x v="65"/>
    </i>
    <i t="grand">
      <x/>
    </i>
  </colItems>
  <dataFields count="1">
    <dataField name="Count of cat breeds - Temperament does not contain &quot;affectionate&quot;" fld="9" baseField="0" baseItem="13"/>
  </dataFields>
  <chartFormats count="201">
    <chartFormat chart="0" format="1"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 chart="1" format="3" series="1">
      <pivotArea type="data" outline="0" fieldPosition="0">
        <references count="2">
          <reference field="4294967294" count="1" selected="0">
            <x v="0"/>
          </reference>
          <reference field="0" count="1" selected="0">
            <x v="3"/>
          </reference>
        </references>
      </pivotArea>
    </chartFormat>
    <chartFormat chart="1" format="4" series="1">
      <pivotArea type="data" outline="0" fieldPosition="0">
        <references count="2">
          <reference field="4294967294" count="1" selected="0">
            <x v="0"/>
          </reference>
          <reference field="0" count="1" selected="0">
            <x v="4"/>
          </reference>
        </references>
      </pivotArea>
    </chartFormat>
    <chartFormat chart="1" format="5" series="1">
      <pivotArea type="data" outline="0" fieldPosition="0">
        <references count="2">
          <reference field="4294967294" count="1" selected="0">
            <x v="0"/>
          </reference>
          <reference field="0" count="1" selected="0">
            <x v="5"/>
          </reference>
        </references>
      </pivotArea>
    </chartFormat>
    <chartFormat chart="1" format="6" series="1">
      <pivotArea type="data" outline="0" fieldPosition="0">
        <references count="2">
          <reference field="4294967294" count="1" selected="0">
            <x v="0"/>
          </reference>
          <reference field="0" count="1" selected="0">
            <x v="6"/>
          </reference>
        </references>
      </pivotArea>
    </chartFormat>
    <chartFormat chart="1" format="7" series="1">
      <pivotArea type="data" outline="0" fieldPosition="0">
        <references count="2">
          <reference field="4294967294" count="1" selected="0">
            <x v="0"/>
          </reference>
          <reference field="0" count="1" selected="0">
            <x v="7"/>
          </reference>
        </references>
      </pivotArea>
    </chartFormat>
    <chartFormat chart="1" format="8" series="1">
      <pivotArea type="data" outline="0" fieldPosition="0">
        <references count="2">
          <reference field="4294967294" count="1" selected="0">
            <x v="0"/>
          </reference>
          <reference field="0" count="1" selected="0">
            <x v="8"/>
          </reference>
        </references>
      </pivotArea>
    </chartFormat>
    <chartFormat chart="1" format="9" series="1">
      <pivotArea type="data" outline="0" fieldPosition="0">
        <references count="2">
          <reference field="4294967294" count="1" selected="0">
            <x v="0"/>
          </reference>
          <reference field="0" count="1" selected="0">
            <x v="9"/>
          </reference>
        </references>
      </pivotArea>
    </chartFormat>
    <chartFormat chart="1" format="10" series="1">
      <pivotArea type="data" outline="0" fieldPosition="0">
        <references count="2">
          <reference field="4294967294" count="1" selected="0">
            <x v="0"/>
          </reference>
          <reference field="0" count="1" selected="0">
            <x v="10"/>
          </reference>
        </references>
      </pivotArea>
    </chartFormat>
    <chartFormat chart="1" format="11" series="1">
      <pivotArea type="data" outline="0" fieldPosition="0">
        <references count="2">
          <reference field="4294967294" count="1" selected="0">
            <x v="0"/>
          </reference>
          <reference field="0" count="1" selected="0">
            <x v="11"/>
          </reference>
        </references>
      </pivotArea>
    </chartFormat>
    <chartFormat chart="1" format="12" series="1">
      <pivotArea type="data" outline="0" fieldPosition="0">
        <references count="2">
          <reference field="4294967294" count="1" selected="0">
            <x v="0"/>
          </reference>
          <reference field="0" count="1" selected="0">
            <x v="12"/>
          </reference>
        </references>
      </pivotArea>
    </chartFormat>
    <chartFormat chart="1" format="13" series="1">
      <pivotArea type="data" outline="0" fieldPosition="0">
        <references count="2">
          <reference field="4294967294" count="1" selected="0">
            <x v="0"/>
          </reference>
          <reference field="0" count="1" selected="0">
            <x v="13"/>
          </reference>
        </references>
      </pivotArea>
    </chartFormat>
    <chartFormat chart="1" format="14" series="1">
      <pivotArea type="data" outline="0" fieldPosition="0">
        <references count="2">
          <reference field="4294967294" count="1" selected="0">
            <x v="0"/>
          </reference>
          <reference field="0" count="1" selected="0">
            <x v="14"/>
          </reference>
        </references>
      </pivotArea>
    </chartFormat>
    <chartFormat chart="1" format="15" series="1">
      <pivotArea type="data" outline="0" fieldPosition="0">
        <references count="2">
          <reference field="4294967294" count="1" selected="0">
            <x v="0"/>
          </reference>
          <reference field="0" count="1" selected="0">
            <x v="15"/>
          </reference>
        </references>
      </pivotArea>
    </chartFormat>
    <chartFormat chart="1" format="16" series="1">
      <pivotArea type="data" outline="0" fieldPosition="0">
        <references count="2">
          <reference field="4294967294" count="1" selected="0">
            <x v="0"/>
          </reference>
          <reference field="0" count="1" selected="0">
            <x v="16"/>
          </reference>
        </references>
      </pivotArea>
    </chartFormat>
    <chartFormat chart="1" format="17" series="1">
      <pivotArea type="data" outline="0" fieldPosition="0">
        <references count="2">
          <reference field="4294967294" count="1" selected="0">
            <x v="0"/>
          </reference>
          <reference field="0" count="1" selected="0">
            <x v="17"/>
          </reference>
        </references>
      </pivotArea>
    </chartFormat>
    <chartFormat chart="1" format="18" series="1">
      <pivotArea type="data" outline="0" fieldPosition="0">
        <references count="2">
          <reference field="4294967294" count="1" selected="0">
            <x v="0"/>
          </reference>
          <reference field="0" count="1" selected="0">
            <x v="18"/>
          </reference>
        </references>
      </pivotArea>
    </chartFormat>
    <chartFormat chart="1" format="19" series="1">
      <pivotArea type="data" outline="0" fieldPosition="0">
        <references count="2">
          <reference field="4294967294" count="1" selected="0">
            <x v="0"/>
          </reference>
          <reference field="0" count="1" selected="0">
            <x v="19"/>
          </reference>
        </references>
      </pivotArea>
    </chartFormat>
    <chartFormat chart="1" format="20" series="1">
      <pivotArea type="data" outline="0" fieldPosition="0">
        <references count="2">
          <reference field="4294967294" count="1" selected="0">
            <x v="0"/>
          </reference>
          <reference field="0" count="1" selected="0">
            <x v="20"/>
          </reference>
        </references>
      </pivotArea>
    </chartFormat>
    <chartFormat chart="1" format="21" series="1">
      <pivotArea type="data" outline="0" fieldPosition="0">
        <references count="2">
          <reference field="4294967294" count="1" selected="0">
            <x v="0"/>
          </reference>
          <reference field="0" count="1" selected="0">
            <x v="21"/>
          </reference>
        </references>
      </pivotArea>
    </chartFormat>
    <chartFormat chart="1" format="22" series="1">
      <pivotArea type="data" outline="0" fieldPosition="0">
        <references count="2">
          <reference field="4294967294" count="1" selected="0">
            <x v="0"/>
          </reference>
          <reference field="0" count="1" selected="0">
            <x v="22"/>
          </reference>
        </references>
      </pivotArea>
    </chartFormat>
    <chartFormat chart="1" format="23" series="1">
      <pivotArea type="data" outline="0" fieldPosition="0">
        <references count="2">
          <reference field="4294967294" count="1" selected="0">
            <x v="0"/>
          </reference>
          <reference field="0" count="1" selected="0">
            <x v="23"/>
          </reference>
        </references>
      </pivotArea>
    </chartFormat>
    <chartFormat chart="1" format="24" series="1">
      <pivotArea type="data" outline="0" fieldPosition="0">
        <references count="2">
          <reference field="4294967294" count="1" selected="0">
            <x v="0"/>
          </reference>
          <reference field="0" count="1" selected="0">
            <x v="24"/>
          </reference>
        </references>
      </pivotArea>
    </chartFormat>
    <chartFormat chart="1" format="25" series="1">
      <pivotArea type="data" outline="0" fieldPosition="0">
        <references count="2">
          <reference field="4294967294" count="1" selected="0">
            <x v="0"/>
          </reference>
          <reference field="0" count="1" selected="0">
            <x v="25"/>
          </reference>
        </references>
      </pivotArea>
    </chartFormat>
    <chartFormat chart="1" format="26" series="1">
      <pivotArea type="data" outline="0" fieldPosition="0">
        <references count="2">
          <reference field="4294967294" count="1" selected="0">
            <x v="0"/>
          </reference>
          <reference field="0" count="1" selected="0">
            <x v="26"/>
          </reference>
        </references>
      </pivotArea>
    </chartFormat>
    <chartFormat chart="1" format="27" series="1">
      <pivotArea type="data" outline="0" fieldPosition="0">
        <references count="2">
          <reference field="4294967294" count="1" selected="0">
            <x v="0"/>
          </reference>
          <reference field="0" count="1" selected="0">
            <x v="27"/>
          </reference>
        </references>
      </pivotArea>
    </chartFormat>
    <chartFormat chart="1" format="28" series="1">
      <pivotArea type="data" outline="0" fieldPosition="0">
        <references count="2">
          <reference field="4294967294" count="1" selected="0">
            <x v="0"/>
          </reference>
          <reference field="0" count="1" selected="0">
            <x v="28"/>
          </reference>
        </references>
      </pivotArea>
    </chartFormat>
    <chartFormat chart="1" format="29" series="1">
      <pivotArea type="data" outline="0" fieldPosition="0">
        <references count="2">
          <reference field="4294967294" count="1" selected="0">
            <x v="0"/>
          </reference>
          <reference field="0" count="1" selected="0">
            <x v="29"/>
          </reference>
        </references>
      </pivotArea>
    </chartFormat>
    <chartFormat chart="1" format="30" series="1">
      <pivotArea type="data" outline="0" fieldPosition="0">
        <references count="2">
          <reference field="4294967294" count="1" selected="0">
            <x v="0"/>
          </reference>
          <reference field="0" count="1" selected="0">
            <x v="30"/>
          </reference>
        </references>
      </pivotArea>
    </chartFormat>
    <chartFormat chart="1" format="31" series="1">
      <pivotArea type="data" outline="0" fieldPosition="0">
        <references count="2">
          <reference field="4294967294" count="1" selected="0">
            <x v="0"/>
          </reference>
          <reference field="0" count="1" selected="0">
            <x v="31"/>
          </reference>
        </references>
      </pivotArea>
    </chartFormat>
    <chartFormat chart="1" format="32" series="1">
      <pivotArea type="data" outline="0" fieldPosition="0">
        <references count="2">
          <reference field="4294967294" count="1" selected="0">
            <x v="0"/>
          </reference>
          <reference field="0" count="1" selected="0">
            <x v="32"/>
          </reference>
        </references>
      </pivotArea>
    </chartFormat>
    <chartFormat chart="1" format="33" series="1">
      <pivotArea type="data" outline="0" fieldPosition="0">
        <references count="2">
          <reference field="4294967294" count="1" selected="0">
            <x v="0"/>
          </reference>
          <reference field="0" count="1" selected="0">
            <x v="33"/>
          </reference>
        </references>
      </pivotArea>
    </chartFormat>
    <chartFormat chart="1" format="34" series="1">
      <pivotArea type="data" outline="0" fieldPosition="0">
        <references count="2">
          <reference field="4294967294" count="1" selected="0">
            <x v="0"/>
          </reference>
          <reference field="0" count="1" selected="0">
            <x v="34"/>
          </reference>
        </references>
      </pivotArea>
    </chartFormat>
    <chartFormat chart="1" format="35" series="1">
      <pivotArea type="data" outline="0" fieldPosition="0">
        <references count="2">
          <reference field="4294967294" count="1" selected="0">
            <x v="0"/>
          </reference>
          <reference field="0" count="1" selected="0">
            <x v="35"/>
          </reference>
        </references>
      </pivotArea>
    </chartFormat>
    <chartFormat chart="1" format="36" series="1">
      <pivotArea type="data" outline="0" fieldPosition="0">
        <references count="2">
          <reference field="4294967294" count="1" selected="0">
            <x v="0"/>
          </reference>
          <reference field="0" count="1" selected="0">
            <x v="36"/>
          </reference>
        </references>
      </pivotArea>
    </chartFormat>
    <chartFormat chart="1" format="37" series="1">
      <pivotArea type="data" outline="0" fieldPosition="0">
        <references count="2">
          <reference field="4294967294" count="1" selected="0">
            <x v="0"/>
          </reference>
          <reference field="0" count="1" selected="0">
            <x v="37"/>
          </reference>
        </references>
      </pivotArea>
    </chartFormat>
    <chartFormat chart="1" format="38" series="1">
      <pivotArea type="data" outline="0" fieldPosition="0">
        <references count="2">
          <reference field="4294967294" count="1" selected="0">
            <x v="0"/>
          </reference>
          <reference field="0" count="1" selected="0">
            <x v="38"/>
          </reference>
        </references>
      </pivotArea>
    </chartFormat>
    <chartFormat chart="1" format="39" series="1">
      <pivotArea type="data" outline="0" fieldPosition="0">
        <references count="2">
          <reference field="4294967294" count="1" selected="0">
            <x v="0"/>
          </reference>
          <reference field="0" count="1" selected="0">
            <x v="39"/>
          </reference>
        </references>
      </pivotArea>
    </chartFormat>
    <chartFormat chart="1" format="40" series="1">
      <pivotArea type="data" outline="0" fieldPosition="0">
        <references count="2">
          <reference field="4294967294" count="1" selected="0">
            <x v="0"/>
          </reference>
          <reference field="0" count="1" selected="0">
            <x v="40"/>
          </reference>
        </references>
      </pivotArea>
    </chartFormat>
    <chartFormat chart="1" format="41" series="1">
      <pivotArea type="data" outline="0" fieldPosition="0">
        <references count="2">
          <reference field="4294967294" count="1" selected="0">
            <x v="0"/>
          </reference>
          <reference field="0" count="1" selected="0">
            <x v="41"/>
          </reference>
        </references>
      </pivotArea>
    </chartFormat>
    <chartFormat chart="1" format="42" series="1">
      <pivotArea type="data" outline="0" fieldPosition="0">
        <references count="2">
          <reference field="4294967294" count="1" selected="0">
            <x v="0"/>
          </reference>
          <reference field="0" count="1" selected="0">
            <x v="42"/>
          </reference>
        </references>
      </pivotArea>
    </chartFormat>
    <chartFormat chart="1" format="43" series="1">
      <pivotArea type="data" outline="0" fieldPosition="0">
        <references count="2">
          <reference field="4294967294" count="1" selected="0">
            <x v="0"/>
          </reference>
          <reference field="0" count="1" selected="0">
            <x v="43"/>
          </reference>
        </references>
      </pivotArea>
    </chartFormat>
    <chartFormat chart="1" format="44" series="1">
      <pivotArea type="data" outline="0" fieldPosition="0">
        <references count="2">
          <reference field="4294967294" count="1" selected="0">
            <x v="0"/>
          </reference>
          <reference field="0" count="1" selected="0">
            <x v="44"/>
          </reference>
        </references>
      </pivotArea>
    </chartFormat>
    <chartFormat chart="1" format="45" series="1">
      <pivotArea type="data" outline="0" fieldPosition="0">
        <references count="2">
          <reference field="4294967294" count="1" selected="0">
            <x v="0"/>
          </reference>
          <reference field="0" count="1" selected="0">
            <x v="45"/>
          </reference>
        </references>
      </pivotArea>
    </chartFormat>
    <chartFormat chart="1" format="46" series="1">
      <pivotArea type="data" outline="0" fieldPosition="0">
        <references count="2">
          <reference field="4294967294" count="1" selected="0">
            <x v="0"/>
          </reference>
          <reference field="0" count="1" selected="0">
            <x v="46"/>
          </reference>
        </references>
      </pivotArea>
    </chartFormat>
    <chartFormat chart="1" format="47" series="1">
      <pivotArea type="data" outline="0" fieldPosition="0">
        <references count="2">
          <reference field="4294967294" count="1" selected="0">
            <x v="0"/>
          </reference>
          <reference field="0" count="1" selected="0">
            <x v="47"/>
          </reference>
        </references>
      </pivotArea>
    </chartFormat>
    <chartFormat chart="1" format="48" series="1">
      <pivotArea type="data" outline="0" fieldPosition="0">
        <references count="2">
          <reference field="4294967294" count="1" selected="0">
            <x v="0"/>
          </reference>
          <reference field="0" count="1" selected="0">
            <x v="48"/>
          </reference>
        </references>
      </pivotArea>
    </chartFormat>
    <chartFormat chart="1" format="49" series="1">
      <pivotArea type="data" outline="0" fieldPosition="0">
        <references count="2">
          <reference field="4294967294" count="1" selected="0">
            <x v="0"/>
          </reference>
          <reference field="0" count="1" selected="0">
            <x v="49"/>
          </reference>
        </references>
      </pivotArea>
    </chartFormat>
    <chartFormat chart="1" format="50" series="1">
      <pivotArea type="data" outline="0" fieldPosition="0">
        <references count="2">
          <reference field="4294967294" count="1" selected="0">
            <x v="0"/>
          </reference>
          <reference field="0" count="1" selected="0">
            <x v="50"/>
          </reference>
        </references>
      </pivotArea>
    </chartFormat>
    <chartFormat chart="1" format="51" series="1">
      <pivotArea type="data" outline="0" fieldPosition="0">
        <references count="2">
          <reference field="4294967294" count="1" selected="0">
            <x v="0"/>
          </reference>
          <reference field="0" count="1" selected="0">
            <x v="51"/>
          </reference>
        </references>
      </pivotArea>
    </chartFormat>
    <chartFormat chart="1" format="52" series="1">
      <pivotArea type="data" outline="0" fieldPosition="0">
        <references count="2">
          <reference field="4294967294" count="1" selected="0">
            <x v="0"/>
          </reference>
          <reference field="0" count="1" selected="0">
            <x v="52"/>
          </reference>
        </references>
      </pivotArea>
    </chartFormat>
    <chartFormat chart="1" format="53" series="1">
      <pivotArea type="data" outline="0" fieldPosition="0">
        <references count="2">
          <reference field="4294967294" count="1" selected="0">
            <x v="0"/>
          </reference>
          <reference field="0" count="1" selected="0">
            <x v="53"/>
          </reference>
        </references>
      </pivotArea>
    </chartFormat>
    <chartFormat chart="1" format="54" series="1">
      <pivotArea type="data" outline="0" fieldPosition="0">
        <references count="2">
          <reference field="4294967294" count="1" selected="0">
            <x v="0"/>
          </reference>
          <reference field="0" count="1" selected="0">
            <x v="54"/>
          </reference>
        </references>
      </pivotArea>
    </chartFormat>
    <chartFormat chart="1" format="55" series="1">
      <pivotArea type="data" outline="0" fieldPosition="0">
        <references count="2">
          <reference field="4294967294" count="1" selected="0">
            <x v="0"/>
          </reference>
          <reference field="0" count="1" selected="0">
            <x v="55"/>
          </reference>
        </references>
      </pivotArea>
    </chartFormat>
    <chartFormat chart="1" format="56" series="1">
      <pivotArea type="data" outline="0" fieldPosition="0">
        <references count="2">
          <reference field="4294967294" count="1" selected="0">
            <x v="0"/>
          </reference>
          <reference field="0" count="1" selected="0">
            <x v="56"/>
          </reference>
        </references>
      </pivotArea>
    </chartFormat>
    <chartFormat chart="1" format="57" series="1">
      <pivotArea type="data" outline="0" fieldPosition="0">
        <references count="2">
          <reference field="4294967294" count="1" selected="0">
            <x v="0"/>
          </reference>
          <reference field="0" count="1" selected="0">
            <x v="57"/>
          </reference>
        </references>
      </pivotArea>
    </chartFormat>
    <chartFormat chart="1" format="58" series="1">
      <pivotArea type="data" outline="0" fieldPosition="0">
        <references count="2">
          <reference field="4294967294" count="1" selected="0">
            <x v="0"/>
          </reference>
          <reference field="0" count="1" selected="0">
            <x v="58"/>
          </reference>
        </references>
      </pivotArea>
    </chartFormat>
    <chartFormat chart="1" format="59" series="1">
      <pivotArea type="data" outline="0" fieldPosition="0">
        <references count="2">
          <reference field="4294967294" count="1" selected="0">
            <x v="0"/>
          </reference>
          <reference field="0" count="1" selected="0">
            <x v="59"/>
          </reference>
        </references>
      </pivotArea>
    </chartFormat>
    <chartFormat chart="1" format="60" series="1">
      <pivotArea type="data" outline="0" fieldPosition="0">
        <references count="2">
          <reference field="4294967294" count="1" selected="0">
            <x v="0"/>
          </reference>
          <reference field="0" count="1" selected="0">
            <x v="60"/>
          </reference>
        </references>
      </pivotArea>
    </chartFormat>
    <chartFormat chart="1" format="61" series="1">
      <pivotArea type="data" outline="0" fieldPosition="0">
        <references count="2">
          <reference field="4294967294" count="1" selected="0">
            <x v="0"/>
          </reference>
          <reference field="0" count="1" selected="0">
            <x v="61"/>
          </reference>
        </references>
      </pivotArea>
    </chartFormat>
    <chartFormat chart="1" format="62" series="1">
      <pivotArea type="data" outline="0" fieldPosition="0">
        <references count="2">
          <reference field="4294967294" count="1" selected="0">
            <x v="0"/>
          </reference>
          <reference field="0" count="1" selected="0">
            <x v="62"/>
          </reference>
        </references>
      </pivotArea>
    </chartFormat>
    <chartFormat chart="1" format="63" series="1">
      <pivotArea type="data" outline="0" fieldPosition="0">
        <references count="2">
          <reference field="4294967294" count="1" selected="0">
            <x v="0"/>
          </reference>
          <reference field="0" count="1" selected="0">
            <x v="63"/>
          </reference>
        </references>
      </pivotArea>
    </chartFormat>
    <chartFormat chart="1" format="64" series="1">
      <pivotArea type="data" outline="0" fieldPosition="0">
        <references count="2">
          <reference field="4294967294" count="1" selected="0">
            <x v="0"/>
          </reference>
          <reference field="0" count="1" selected="0">
            <x v="64"/>
          </reference>
        </references>
      </pivotArea>
    </chartFormat>
    <chartFormat chart="1" format="65" series="1">
      <pivotArea type="data" outline="0" fieldPosition="0">
        <references count="2">
          <reference field="4294967294" count="1" selected="0">
            <x v="0"/>
          </reference>
          <reference field="0" count="1" selected="0">
            <x v="65"/>
          </reference>
        </references>
      </pivotArea>
    </chartFormat>
    <chartFormat chart="1" format="66" series="1">
      <pivotArea type="data" outline="0" fieldPosition="0">
        <references count="1">
          <reference field="4294967294" count="1" selected="0">
            <x v="0"/>
          </reference>
        </references>
      </pivotArea>
    </chartFormat>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2"/>
          </reference>
        </references>
      </pivotArea>
    </chartFormat>
    <chartFormat chart="2" format="2" series="1">
      <pivotArea type="data" outline="0" fieldPosition="0">
        <references count="2">
          <reference field="4294967294" count="1" selected="0">
            <x v="0"/>
          </reference>
          <reference field="0" count="1" selected="0">
            <x v="4"/>
          </reference>
        </references>
      </pivotArea>
    </chartFormat>
    <chartFormat chart="2" format="3" series="1">
      <pivotArea type="data" outline="0" fieldPosition="0">
        <references count="2">
          <reference field="4294967294" count="1" selected="0">
            <x v="0"/>
          </reference>
          <reference field="0" count="1" selected="0">
            <x v="8"/>
          </reference>
        </references>
      </pivotArea>
    </chartFormat>
    <chartFormat chart="2" format="4" series="1">
      <pivotArea type="data" outline="0" fieldPosition="0">
        <references count="2">
          <reference field="4294967294" count="1" selected="0">
            <x v="0"/>
          </reference>
          <reference field="0" count="1" selected="0">
            <x v="11"/>
          </reference>
        </references>
      </pivotArea>
    </chartFormat>
    <chartFormat chart="2" format="5" series="1">
      <pivotArea type="data" outline="0" fieldPosition="0">
        <references count="2">
          <reference field="4294967294" count="1" selected="0">
            <x v="0"/>
          </reference>
          <reference field="0" count="1" selected="0">
            <x v="12"/>
          </reference>
        </references>
      </pivotArea>
    </chartFormat>
    <chartFormat chart="2" format="6" series="1">
      <pivotArea type="data" outline="0" fieldPosition="0">
        <references count="2">
          <reference field="4294967294" count="1" selected="0">
            <x v="0"/>
          </reference>
          <reference field="0" count="1" selected="0">
            <x v="13"/>
          </reference>
        </references>
      </pivotArea>
    </chartFormat>
    <chartFormat chart="2" format="7" series="1">
      <pivotArea type="data" outline="0" fieldPosition="0">
        <references count="2">
          <reference field="4294967294" count="1" selected="0">
            <x v="0"/>
          </reference>
          <reference field="0" count="1" selected="0">
            <x v="14"/>
          </reference>
        </references>
      </pivotArea>
    </chartFormat>
    <chartFormat chart="2" format="8" series="1">
      <pivotArea type="data" outline="0" fieldPosition="0">
        <references count="2">
          <reference field="4294967294" count="1" selected="0">
            <x v="0"/>
          </reference>
          <reference field="0" count="1" selected="0">
            <x v="17"/>
          </reference>
        </references>
      </pivotArea>
    </chartFormat>
    <chartFormat chart="2" format="9" series="1">
      <pivotArea type="data" outline="0" fieldPosition="0">
        <references count="2">
          <reference field="4294967294" count="1" selected="0">
            <x v="0"/>
          </reference>
          <reference field="0" count="1" selected="0">
            <x v="19"/>
          </reference>
        </references>
      </pivotArea>
    </chartFormat>
    <chartFormat chart="2" format="10" series="1">
      <pivotArea type="data" outline="0" fieldPosition="0">
        <references count="2">
          <reference field="4294967294" count="1" selected="0">
            <x v="0"/>
          </reference>
          <reference field="0" count="1" selected="0">
            <x v="20"/>
          </reference>
        </references>
      </pivotArea>
    </chartFormat>
    <chartFormat chart="2" format="11" series="1">
      <pivotArea type="data" outline="0" fieldPosition="0">
        <references count="2">
          <reference field="4294967294" count="1" selected="0">
            <x v="0"/>
          </reference>
          <reference field="0" count="1" selected="0">
            <x v="21"/>
          </reference>
        </references>
      </pivotArea>
    </chartFormat>
    <chartFormat chart="2" format="12" series="1">
      <pivotArea type="data" outline="0" fieldPosition="0">
        <references count="2">
          <reference field="4294967294" count="1" selected="0">
            <x v="0"/>
          </reference>
          <reference field="0" count="1" selected="0">
            <x v="22"/>
          </reference>
        </references>
      </pivotArea>
    </chartFormat>
    <chartFormat chart="2" format="13" series="1">
      <pivotArea type="data" outline="0" fieldPosition="0">
        <references count="2">
          <reference field="4294967294" count="1" selected="0">
            <x v="0"/>
          </reference>
          <reference field="0" count="1" selected="0">
            <x v="23"/>
          </reference>
        </references>
      </pivotArea>
    </chartFormat>
    <chartFormat chart="2" format="14" series="1">
      <pivotArea type="data" outline="0" fieldPosition="0">
        <references count="2">
          <reference field="4294967294" count="1" selected="0">
            <x v="0"/>
          </reference>
          <reference field="0" count="1" selected="0">
            <x v="24"/>
          </reference>
        </references>
      </pivotArea>
    </chartFormat>
    <chartFormat chart="2" format="15" series="1">
      <pivotArea type="data" outline="0" fieldPosition="0">
        <references count="2">
          <reference field="4294967294" count="1" selected="0">
            <x v="0"/>
          </reference>
          <reference field="0" count="1" selected="0">
            <x v="25"/>
          </reference>
        </references>
      </pivotArea>
    </chartFormat>
    <chartFormat chart="2" format="16" series="1">
      <pivotArea type="data" outline="0" fieldPosition="0">
        <references count="2">
          <reference field="4294967294" count="1" selected="0">
            <x v="0"/>
          </reference>
          <reference field="0" count="1" selected="0">
            <x v="26"/>
          </reference>
        </references>
      </pivotArea>
    </chartFormat>
    <chartFormat chart="2" format="17" series="1">
      <pivotArea type="data" outline="0" fieldPosition="0">
        <references count="2">
          <reference field="4294967294" count="1" selected="0">
            <x v="0"/>
          </reference>
          <reference field="0" count="1" selected="0">
            <x v="28"/>
          </reference>
        </references>
      </pivotArea>
    </chartFormat>
    <chartFormat chart="2" format="18" series="1">
      <pivotArea type="data" outline="0" fieldPosition="0">
        <references count="2">
          <reference field="4294967294" count="1" selected="0">
            <x v="0"/>
          </reference>
          <reference field="0" count="1" selected="0">
            <x v="30"/>
          </reference>
        </references>
      </pivotArea>
    </chartFormat>
    <chartFormat chart="2" format="19" series="1">
      <pivotArea type="data" outline="0" fieldPosition="0">
        <references count="2">
          <reference field="4294967294" count="1" selected="0">
            <x v="0"/>
          </reference>
          <reference field="0" count="1" selected="0">
            <x v="31"/>
          </reference>
        </references>
      </pivotArea>
    </chartFormat>
    <chartFormat chart="2" format="20" series="1">
      <pivotArea type="data" outline="0" fieldPosition="0">
        <references count="2">
          <reference field="4294967294" count="1" selected="0">
            <x v="0"/>
          </reference>
          <reference field="0" count="1" selected="0">
            <x v="32"/>
          </reference>
        </references>
      </pivotArea>
    </chartFormat>
    <chartFormat chart="2" format="21" series="1">
      <pivotArea type="data" outline="0" fieldPosition="0">
        <references count="2">
          <reference field="4294967294" count="1" selected="0">
            <x v="0"/>
          </reference>
          <reference field="0" count="1" selected="0">
            <x v="34"/>
          </reference>
        </references>
      </pivotArea>
    </chartFormat>
    <chartFormat chart="2" format="22" series="1">
      <pivotArea type="data" outline="0" fieldPosition="0">
        <references count="2">
          <reference field="4294967294" count="1" selected="0">
            <x v="0"/>
          </reference>
          <reference field="0" count="1" selected="0">
            <x v="35"/>
          </reference>
        </references>
      </pivotArea>
    </chartFormat>
    <chartFormat chart="2" format="23" series="1">
      <pivotArea type="data" outline="0" fieldPosition="0">
        <references count="2">
          <reference field="4294967294" count="1" selected="0">
            <x v="0"/>
          </reference>
          <reference field="0" count="1" selected="0">
            <x v="36"/>
          </reference>
        </references>
      </pivotArea>
    </chartFormat>
    <chartFormat chart="2" format="24" series="1">
      <pivotArea type="data" outline="0" fieldPosition="0">
        <references count="2">
          <reference field="4294967294" count="1" selected="0">
            <x v="0"/>
          </reference>
          <reference field="0" count="1" selected="0">
            <x v="37"/>
          </reference>
        </references>
      </pivotArea>
    </chartFormat>
    <chartFormat chart="2" format="25" series="1">
      <pivotArea type="data" outline="0" fieldPosition="0">
        <references count="2">
          <reference field="4294967294" count="1" selected="0">
            <x v="0"/>
          </reference>
          <reference field="0" count="1" selected="0">
            <x v="38"/>
          </reference>
        </references>
      </pivotArea>
    </chartFormat>
    <chartFormat chart="2" format="26" series="1">
      <pivotArea type="data" outline="0" fieldPosition="0">
        <references count="2">
          <reference field="4294967294" count="1" selected="0">
            <x v="0"/>
          </reference>
          <reference field="0" count="1" selected="0">
            <x v="39"/>
          </reference>
        </references>
      </pivotArea>
    </chartFormat>
    <chartFormat chart="2" format="27" series="1">
      <pivotArea type="data" outline="0" fieldPosition="0">
        <references count="2">
          <reference field="4294967294" count="1" selected="0">
            <x v="0"/>
          </reference>
          <reference field="0" count="1" selected="0">
            <x v="40"/>
          </reference>
        </references>
      </pivotArea>
    </chartFormat>
    <chartFormat chart="2" format="28" series="1">
      <pivotArea type="data" outline="0" fieldPosition="0">
        <references count="2">
          <reference field="4294967294" count="1" selected="0">
            <x v="0"/>
          </reference>
          <reference field="0" count="1" selected="0">
            <x v="47"/>
          </reference>
        </references>
      </pivotArea>
    </chartFormat>
    <chartFormat chart="2" format="29" series="1">
      <pivotArea type="data" outline="0" fieldPosition="0">
        <references count="2">
          <reference field="4294967294" count="1" selected="0">
            <x v="0"/>
          </reference>
          <reference field="0" count="1" selected="0">
            <x v="48"/>
          </reference>
        </references>
      </pivotArea>
    </chartFormat>
    <chartFormat chart="2" format="30" series="1">
      <pivotArea type="data" outline="0" fieldPosition="0">
        <references count="2">
          <reference field="4294967294" count="1" selected="0">
            <x v="0"/>
          </reference>
          <reference field="0" count="1" selected="0">
            <x v="51"/>
          </reference>
        </references>
      </pivotArea>
    </chartFormat>
    <chartFormat chart="2" format="31" series="1">
      <pivotArea type="data" outline="0" fieldPosition="0">
        <references count="2">
          <reference field="4294967294" count="1" selected="0">
            <x v="0"/>
          </reference>
          <reference field="0" count="1" selected="0">
            <x v="52"/>
          </reference>
        </references>
      </pivotArea>
    </chartFormat>
    <chartFormat chart="2" format="32" series="1">
      <pivotArea type="data" outline="0" fieldPosition="0">
        <references count="2">
          <reference field="4294967294" count="1" selected="0">
            <x v="0"/>
          </reference>
          <reference field="0" count="1" selected="0">
            <x v="53"/>
          </reference>
        </references>
      </pivotArea>
    </chartFormat>
    <chartFormat chart="2" format="33" series="1">
      <pivotArea type="data" outline="0" fieldPosition="0">
        <references count="2">
          <reference field="4294967294" count="1" selected="0">
            <x v="0"/>
          </reference>
          <reference field="0" count="1" selected="0">
            <x v="57"/>
          </reference>
        </references>
      </pivotArea>
    </chartFormat>
    <chartFormat chart="2" format="34" series="1">
      <pivotArea type="data" outline="0" fieldPosition="0">
        <references count="2">
          <reference field="4294967294" count="1" selected="0">
            <x v="0"/>
          </reference>
          <reference field="0" count="1" selected="0">
            <x v="58"/>
          </reference>
        </references>
      </pivotArea>
    </chartFormat>
    <chartFormat chart="2" format="35" series="1">
      <pivotArea type="data" outline="0" fieldPosition="0">
        <references count="2">
          <reference field="4294967294" count="1" selected="0">
            <x v="0"/>
          </reference>
          <reference field="0" count="1" selected="0">
            <x v="59"/>
          </reference>
        </references>
      </pivotArea>
    </chartFormat>
    <chartFormat chart="2" format="36" series="1">
      <pivotArea type="data" outline="0" fieldPosition="0">
        <references count="2">
          <reference field="4294967294" count="1" selected="0">
            <x v="0"/>
          </reference>
          <reference field="0" count="1" selected="0">
            <x v="61"/>
          </reference>
        </references>
      </pivotArea>
    </chartFormat>
    <chartFormat chart="2" format="37" series="1">
      <pivotArea type="data" outline="0" fieldPosition="0">
        <references count="2">
          <reference field="4294967294" count="1" selected="0">
            <x v="0"/>
          </reference>
          <reference field="0" count="1" selected="0">
            <x v="62"/>
          </reference>
        </references>
      </pivotArea>
    </chartFormat>
    <chartFormat chart="2" format="38" series="1">
      <pivotArea type="data" outline="0" fieldPosition="0">
        <references count="2">
          <reference field="4294967294" count="1" selected="0">
            <x v="0"/>
          </reference>
          <reference field="0" count="1" selected="0">
            <x v="64"/>
          </reference>
        </references>
      </pivotArea>
    </chartFormat>
    <chartFormat chart="2" format="39" series="1">
      <pivotArea type="data" outline="0" fieldPosition="0">
        <references count="2">
          <reference field="4294967294" count="1" selected="0">
            <x v="0"/>
          </reference>
          <reference field="0" count="1" selected="0">
            <x v="65"/>
          </reference>
        </references>
      </pivotArea>
    </chartFormat>
    <chartFormat chart="2" format="40" series="1">
      <pivotArea type="data" outline="0" fieldPosition="0">
        <references count="2">
          <reference field="4294967294" count="1" selected="0">
            <x v="0"/>
          </reference>
          <reference field="0" count="1" selected="0">
            <x v="1"/>
          </reference>
        </references>
      </pivotArea>
    </chartFormat>
    <chartFormat chart="2" format="41" series="1">
      <pivotArea type="data" outline="0" fieldPosition="0">
        <references count="2">
          <reference field="4294967294" count="1" selected="0">
            <x v="0"/>
          </reference>
          <reference field="0" count="1" selected="0">
            <x v="3"/>
          </reference>
        </references>
      </pivotArea>
    </chartFormat>
    <chartFormat chart="2" format="42" series="1">
      <pivotArea type="data" outline="0" fieldPosition="0">
        <references count="2">
          <reference field="4294967294" count="1" selected="0">
            <x v="0"/>
          </reference>
          <reference field="0" count="1" selected="0">
            <x v="5"/>
          </reference>
        </references>
      </pivotArea>
    </chartFormat>
    <chartFormat chart="2" format="43" series="1">
      <pivotArea type="data" outline="0" fieldPosition="0">
        <references count="2">
          <reference field="4294967294" count="1" selected="0">
            <x v="0"/>
          </reference>
          <reference field="0" count="1" selected="0">
            <x v="6"/>
          </reference>
        </references>
      </pivotArea>
    </chartFormat>
    <chartFormat chart="2" format="44" series="1">
      <pivotArea type="data" outline="0" fieldPosition="0">
        <references count="2">
          <reference field="4294967294" count="1" selected="0">
            <x v="0"/>
          </reference>
          <reference field="0" count="1" selected="0">
            <x v="7"/>
          </reference>
        </references>
      </pivotArea>
    </chartFormat>
    <chartFormat chart="2" format="45" series="1">
      <pivotArea type="data" outline="0" fieldPosition="0">
        <references count="2">
          <reference field="4294967294" count="1" selected="0">
            <x v="0"/>
          </reference>
          <reference field="0" count="1" selected="0">
            <x v="9"/>
          </reference>
        </references>
      </pivotArea>
    </chartFormat>
    <chartFormat chart="2" format="46" series="1">
      <pivotArea type="data" outline="0" fieldPosition="0">
        <references count="2">
          <reference field="4294967294" count="1" selected="0">
            <x v="0"/>
          </reference>
          <reference field="0" count="1" selected="0">
            <x v="10"/>
          </reference>
        </references>
      </pivotArea>
    </chartFormat>
    <chartFormat chart="2" format="47" series="1">
      <pivotArea type="data" outline="0" fieldPosition="0">
        <references count="2">
          <reference field="4294967294" count="1" selected="0">
            <x v="0"/>
          </reference>
          <reference field="0" count="1" selected="0">
            <x v="15"/>
          </reference>
        </references>
      </pivotArea>
    </chartFormat>
    <chartFormat chart="2" format="48" series="1">
      <pivotArea type="data" outline="0" fieldPosition="0">
        <references count="2">
          <reference field="4294967294" count="1" selected="0">
            <x v="0"/>
          </reference>
          <reference field="0" count="1" selected="0">
            <x v="16"/>
          </reference>
        </references>
      </pivotArea>
    </chartFormat>
    <chartFormat chart="2" format="49" series="1">
      <pivotArea type="data" outline="0" fieldPosition="0">
        <references count="2">
          <reference field="4294967294" count="1" selected="0">
            <x v="0"/>
          </reference>
          <reference field="0" count="1" selected="0">
            <x v="18"/>
          </reference>
        </references>
      </pivotArea>
    </chartFormat>
    <chartFormat chart="2" format="50" series="1">
      <pivotArea type="data" outline="0" fieldPosition="0">
        <references count="2">
          <reference field="4294967294" count="1" selected="0">
            <x v="0"/>
          </reference>
          <reference field="0" count="1" selected="0">
            <x v="27"/>
          </reference>
        </references>
      </pivotArea>
    </chartFormat>
    <chartFormat chart="2" format="51" series="1">
      <pivotArea type="data" outline="0" fieldPosition="0">
        <references count="2">
          <reference field="4294967294" count="1" selected="0">
            <x v="0"/>
          </reference>
          <reference field="0" count="1" selected="0">
            <x v="29"/>
          </reference>
        </references>
      </pivotArea>
    </chartFormat>
    <chartFormat chart="2" format="52" series="1">
      <pivotArea type="data" outline="0" fieldPosition="0">
        <references count="2">
          <reference field="4294967294" count="1" selected="0">
            <x v="0"/>
          </reference>
          <reference field="0" count="1" selected="0">
            <x v="33"/>
          </reference>
        </references>
      </pivotArea>
    </chartFormat>
    <chartFormat chart="2" format="53" series="1">
      <pivotArea type="data" outline="0" fieldPosition="0">
        <references count="2">
          <reference field="4294967294" count="1" selected="0">
            <x v="0"/>
          </reference>
          <reference field="0" count="1" selected="0">
            <x v="41"/>
          </reference>
        </references>
      </pivotArea>
    </chartFormat>
    <chartFormat chart="2" format="54" series="1">
      <pivotArea type="data" outline="0" fieldPosition="0">
        <references count="2">
          <reference field="4294967294" count="1" selected="0">
            <x v="0"/>
          </reference>
          <reference field="0" count="1" selected="0">
            <x v="42"/>
          </reference>
        </references>
      </pivotArea>
    </chartFormat>
    <chartFormat chart="2" format="55" series="1">
      <pivotArea type="data" outline="0" fieldPosition="0">
        <references count="2">
          <reference field="4294967294" count="1" selected="0">
            <x v="0"/>
          </reference>
          <reference field="0" count="1" selected="0">
            <x v="43"/>
          </reference>
        </references>
      </pivotArea>
    </chartFormat>
    <chartFormat chart="2" format="56" series="1">
      <pivotArea type="data" outline="0" fieldPosition="0">
        <references count="2">
          <reference field="4294967294" count="1" selected="0">
            <x v="0"/>
          </reference>
          <reference field="0" count="1" selected="0">
            <x v="44"/>
          </reference>
        </references>
      </pivotArea>
    </chartFormat>
    <chartFormat chart="2" format="57" series="1">
      <pivotArea type="data" outline="0" fieldPosition="0">
        <references count="2">
          <reference field="4294967294" count="1" selected="0">
            <x v="0"/>
          </reference>
          <reference field="0" count="1" selected="0">
            <x v="45"/>
          </reference>
        </references>
      </pivotArea>
    </chartFormat>
    <chartFormat chart="2" format="58" series="1">
      <pivotArea type="data" outline="0" fieldPosition="0">
        <references count="2">
          <reference field="4294967294" count="1" selected="0">
            <x v="0"/>
          </reference>
          <reference field="0" count="1" selected="0">
            <x v="46"/>
          </reference>
        </references>
      </pivotArea>
    </chartFormat>
    <chartFormat chart="2" format="59" series="1">
      <pivotArea type="data" outline="0" fieldPosition="0">
        <references count="2">
          <reference field="4294967294" count="1" selected="0">
            <x v="0"/>
          </reference>
          <reference field="0" count="1" selected="0">
            <x v="49"/>
          </reference>
        </references>
      </pivotArea>
    </chartFormat>
    <chartFormat chart="2" format="60" series="1">
      <pivotArea type="data" outline="0" fieldPosition="0">
        <references count="2">
          <reference field="4294967294" count="1" selected="0">
            <x v="0"/>
          </reference>
          <reference field="0" count="1" selected="0">
            <x v="50"/>
          </reference>
        </references>
      </pivotArea>
    </chartFormat>
    <chartFormat chart="2" format="61" series="1">
      <pivotArea type="data" outline="0" fieldPosition="0">
        <references count="2">
          <reference field="4294967294" count="1" selected="0">
            <x v="0"/>
          </reference>
          <reference field="0" count="1" selected="0">
            <x v="54"/>
          </reference>
        </references>
      </pivotArea>
    </chartFormat>
    <chartFormat chart="2" format="62" series="1">
      <pivotArea type="data" outline="0" fieldPosition="0">
        <references count="2">
          <reference field="4294967294" count="1" selected="0">
            <x v="0"/>
          </reference>
          <reference field="0" count="1" selected="0">
            <x v="55"/>
          </reference>
        </references>
      </pivotArea>
    </chartFormat>
    <chartFormat chart="2" format="63" series="1">
      <pivotArea type="data" outline="0" fieldPosition="0">
        <references count="2">
          <reference field="4294967294" count="1" selected="0">
            <x v="0"/>
          </reference>
          <reference field="0" count="1" selected="0">
            <x v="56"/>
          </reference>
        </references>
      </pivotArea>
    </chartFormat>
    <chartFormat chart="2" format="64" series="1">
      <pivotArea type="data" outline="0" fieldPosition="0">
        <references count="2">
          <reference field="4294967294" count="1" selected="0">
            <x v="0"/>
          </reference>
          <reference field="0" count="1" selected="0">
            <x v="60"/>
          </reference>
        </references>
      </pivotArea>
    </chartFormat>
    <chartFormat chart="2" format="65" series="1">
      <pivotArea type="data" outline="0" fieldPosition="0">
        <references count="2">
          <reference field="4294967294" count="1" selected="0">
            <x v="0"/>
          </reference>
          <reference field="0" count="1" selected="0">
            <x v="63"/>
          </reference>
        </references>
      </pivotArea>
    </chartFormat>
    <chartFormat chart="3" format="0" series="1">
      <pivotArea type="data" outline="0" fieldPosition="0">
        <references count="2">
          <reference field="4294967294" count="1" selected="0">
            <x v="0"/>
          </reference>
          <reference field="0" count="1" selected="0">
            <x v="1"/>
          </reference>
        </references>
      </pivotArea>
    </chartFormat>
    <chartFormat chart="3" format="1" series="1">
      <pivotArea type="data" outline="0" fieldPosition="0">
        <references count="2">
          <reference field="4294967294" count="1" selected="0">
            <x v="0"/>
          </reference>
          <reference field="0" count="1" selected="0">
            <x v="3"/>
          </reference>
        </references>
      </pivotArea>
    </chartFormat>
    <chartFormat chart="3" format="2" series="1">
      <pivotArea type="data" outline="0" fieldPosition="0">
        <references count="2">
          <reference field="4294967294" count="1" selected="0">
            <x v="0"/>
          </reference>
          <reference field="0" count="1" selected="0">
            <x v="5"/>
          </reference>
        </references>
      </pivotArea>
    </chartFormat>
    <chartFormat chart="3" format="3" series="1">
      <pivotArea type="data" outline="0" fieldPosition="0">
        <references count="2">
          <reference field="4294967294" count="1" selected="0">
            <x v="0"/>
          </reference>
          <reference field="0" count="1" selected="0">
            <x v="6"/>
          </reference>
        </references>
      </pivotArea>
    </chartFormat>
    <chartFormat chart="3" format="4" series="1">
      <pivotArea type="data" outline="0" fieldPosition="0">
        <references count="2">
          <reference field="4294967294" count="1" selected="0">
            <x v="0"/>
          </reference>
          <reference field="0" count="1" selected="0">
            <x v="7"/>
          </reference>
        </references>
      </pivotArea>
    </chartFormat>
    <chartFormat chart="3" format="5" series="1">
      <pivotArea type="data" outline="0" fieldPosition="0">
        <references count="2">
          <reference field="4294967294" count="1" selected="0">
            <x v="0"/>
          </reference>
          <reference field="0" count="1" selected="0">
            <x v="9"/>
          </reference>
        </references>
      </pivotArea>
    </chartFormat>
    <chartFormat chart="3" format="6" series="1">
      <pivotArea type="data" outline="0" fieldPosition="0">
        <references count="2">
          <reference field="4294967294" count="1" selected="0">
            <x v="0"/>
          </reference>
          <reference field="0" count="1" selected="0">
            <x v="10"/>
          </reference>
        </references>
      </pivotArea>
    </chartFormat>
    <chartFormat chart="3" format="7" series="1">
      <pivotArea type="data" outline="0" fieldPosition="0">
        <references count="2">
          <reference field="4294967294" count="1" selected="0">
            <x v="0"/>
          </reference>
          <reference field="0" count="1" selected="0">
            <x v="15"/>
          </reference>
        </references>
      </pivotArea>
    </chartFormat>
    <chartFormat chart="3" format="8" series="1">
      <pivotArea type="data" outline="0" fieldPosition="0">
        <references count="2">
          <reference field="4294967294" count="1" selected="0">
            <x v="0"/>
          </reference>
          <reference field="0" count="1" selected="0">
            <x v="16"/>
          </reference>
        </references>
      </pivotArea>
    </chartFormat>
    <chartFormat chart="3" format="9" series="1">
      <pivotArea type="data" outline="0" fieldPosition="0">
        <references count="2">
          <reference field="4294967294" count="1" selected="0">
            <x v="0"/>
          </reference>
          <reference field="0" count="1" selected="0">
            <x v="18"/>
          </reference>
        </references>
      </pivotArea>
    </chartFormat>
    <chartFormat chart="3" format="10" series="1">
      <pivotArea type="data" outline="0" fieldPosition="0">
        <references count="2">
          <reference field="4294967294" count="1" selected="0">
            <x v="0"/>
          </reference>
          <reference field="0" count="1" selected="0">
            <x v="27"/>
          </reference>
        </references>
      </pivotArea>
    </chartFormat>
    <chartFormat chart="3" format="11" series="1">
      <pivotArea type="data" outline="0" fieldPosition="0">
        <references count="2">
          <reference field="4294967294" count="1" selected="0">
            <x v="0"/>
          </reference>
          <reference field="0" count="1" selected="0">
            <x v="29"/>
          </reference>
        </references>
      </pivotArea>
    </chartFormat>
    <chartFormat chart="3" format="12" series="1">
      <pivotArea type="data" outline="0" fieldPosition="0">
        <references count="2">
          <reference field="4294967294" count="1" selected="0">
            <x v="0"/>
          </reference>
          <reference field="0" count="1" selected="0">
            <x v="33"/>
          </reference>
        </references>
      </pivotArea>
    </chartFormat>
    <chartFormat chart="3" format="13" series="1">
      <pivotArea type="data" outline="0" fieldPosition="0">
        <references count="2">
          <reference field="4294967294" count="1" selected="0">
            <x v="0"/>
          </reference>
          <reference field="0" count="1" selected="0">
            <x v="41"/>
          </reference>
        </references>
      </pivotArea>
    </chartFormat>
    <chartFormat chart="3" format="14" series="1">
      <pivotArea type="data" outline="0" fieldPosition="0">
        <references count="2">
          <reference field="4294967294" count="1" selected="0">
            <x v="0"/>
          </reference>
          <reference field="0" count="1" selected="0">
            <x v="42"/>
          </reference>
        </references>
      </pivotArea>
    </chartFormat>
    <chartFormat chart="3" format="15" series="1">
      <pivotArea type="data" outline="0" fieldPosition="0">
        <references count="2">
          <reference field="4294967294" count="1" selected="0">
            <x v="0"/>
          </reference>
          <reference field="0" count="1" selected="0">
            <x v="43"/>
          </reference>
        </references>
      </pivotArea>
    </chartFormat>
    <chartFormat chart="3" format="16" series="1">
      <pivotArea type="data" outline="0" fieldPosition="0">
        <references count="2">
          <reference field="4294967294" count="1" selected="0">
            <x v="0"/>
          </reference>
          <reference field="0" count="1" selected="0">
            <x v="44"/>
          </reference>
        </references>
      </pivotArea>
    </chartFormat>
    <chartFormat chart="3" format="17" series="1">
      <pivotArea type="data" outline="0" fieldPosition="0">
        <references count="2">
          <reference field="4294967294" count="1" selected="0">
            <x v="0"/>
          </reference>
          <reference field="0" count="1" selected="0">
            <x v="45"/>
          </reference>
        </references>
      </pivotArea>
    </chartFormat>
    <chartFormat chart="3" format="18" series="1">
      <pivotArea type="data" outline="0" fieldPosition="0">
        <references count="2">
          <reference field="4294967294" count="1" selected="0">
            <x v="0"/>
          </reference>
          <reference field="0" count="1" selected="0">
            <x v="46"/>
          </reference>
        </references>
      </pivotArea>
    </chartFormat>
    <chartFormat chart="3" format="19" series="1">
      <pivotArea type="data" outline="0" fieldPosition="0">
        <references count="2">
          <reference field="4294967294" count="1" selected="0">
            <x v="0"/>
          </reference>
          <reference field="0" count="1" selected="0">
            <x v="49"/>
          </reference>
        </references>
      </pivotArea>
    </chartFormat>
    <chartFormat chart="3" format="20" series="1">
      <pivotArea type="data" outline="0" fieldPosition="0">
        <references count="2">
          <reference field="4294967294" count="1" selected="0">
            <x v="0"/>
          </reference>
          <reference field="0" count="1" selected="0">
            <x v="50"/>
          </reference>
        </references>
      </pivotArea>
    </chartFormat>
    <chartFormat chart="3" format="21" series="1">
      <pivotArea type="data" outline="0" fieldPosition="0">
        <references count="2">
          <reference field="4294967294" count="1" selected="0">
            <x v="0"/>
          </reference>
          <reference field="0" count="1" selected="0">
            <x v="54"/>
          </reference>
        </references>
      </pivotArea>
    </chartFormat>
    <chartFormat chart="3" format="22" series="1">
      <pivotArea type="data" outline="0" fieldPosition="0">
        <references count="2">
          <reference field="4294967294" count="1" selected="0">
            <x v="0"/>
          </reference>
          <reference field="0" count="1" selected="0">
            <x v="55"/>
          </reference>
        </references>
      </pivotArea>
    </chartFormat>
    <chartFormat chart="3" format="23" series="1">
      <pivotArea type="data" outline="0" fieldPosition="0">
        <references count="2">
          <reference field="4294967294" count="1" selected="0">
            <x v="0"/>
          </reference>
          <reference field="0" count="1" selected="0">
            <x v="56"/>
          </reference>
        </references>
      </pivotArea>
    </chartFormat>
    <chartFormat chart="3" format="24" series="1">
      <pivotArea type="data" outline="0" fieldPosition="0">
        <references count="2">
          <reference field="4294967294" count="1" selected="0">
            <x v="0"/>
          </reference>
          <reference field="0" count="1" selected="0">
            <x v="60"/>
          </reference>
        </references>
      </pivotArea>
    </chartFormat>
    <chartFormat chart="3" format="25" series="1">
      <pivotArea type="data" outline="0" fieldPosition="0">
        <references count="2">
          <reference field="4294967294" count="1" selected="0">
            <x v="0"/>
          </reference>
          <reference field="0" count="1" selected="0">
            <x v="63"/>
          </reference>
        </references>
      </pivotArea>
    </chartFormat>
    <chartFormat chart="3" format="26" series="1">
      <pivotArea type="data" outline="0" fieldPosition="0">
        <references count="2">
          <reference field="4294967294" count="1" selected="0">
            <x v="0"/>
          </reference>
          <reference field="0" count="1" selected="0">
            <x v="39"/>
          </reference>
        </references>
      </pivotArea>
    </chartFormat>
    <chartFormat chart="3" format="27" series="1">
      <pivotArea type="data" outline="0" fieldPosition="0">
        <references count="2">
          <reference field="4294967294" count="1" selected="0">
            <x v="0"/>
          </reference>
          <reference field="0" count="1" selected="0">
            <x v="40"/>
          </reference>
        </references>
      </pivotArea>
    </chartFormat>
    <chartFormat chart="3" format="28" series="1">
      <pivotArea type="data" outline="0" fieldPosition="0">
        <references count="2">
          <reference field="4294967294" count="1" selected="0">
            <x v="0"/>
          </reference>
          <reference field="0" count="1" selected="0">
            <x v="47"/>
          </reference>
        </references>
      </pivotArea>
    </chartFormat>
    <chartFormat chart="3" format="29" series="1">
      <pivotArea type="data" outline="0" fieldPosition="0">
        <references count="2">
          <reference field="4294967294" count="1" selected="0">
            <x v="0"/>
          </reference>
          <reference field="0" count="1" selected="0">
            <x v="48"/>
          </reference>
        </references>
      </pivotArea>
    </chartFormat>
    <chartFormat chart="3" format="30" series="1">
      <pivotArea type="data" outline="0" fieldPosition="0">
        <references count="2">
          <reference field="4294967294" count="1" selected="0">
            <x v="0"/>
          </reference>
          <reference field="0" count="1" selected="0">
            <x v="51"/>
          </reference>
        </references>
      </pivotArea>
    </chartFormat>
    <chartFormat chart="3" format="31" series="1">
      <pivotArea type="data" outline="0" fieldPosition="0">
        <references count="2">
          <reference field="4294967294" count="1" selected="0">
            <x v="0"/>
          </reference>
          <reference field="0" count="1" selected="0">
            <x v="52"/>
          </reference>
        </references>
      </pivotArea>
    </chartFormat>
    <chartFormat chart="3" format="32" series="1">
      <pivotArea type="data" outline="0" fieldPosition="0">
        <references count="2">
          <reference field="4294967294" count="1" selected="0">
            <x v="0"/>
          </reference>
          <reference field="0" count="1" selected="0">
            <x v="53"/>
          </reference>
        </references>
      </pivotArea>
    </chartFormat>
    <chartFormat chart="3" format="33" series="1">
      <pivotArea type="data" outline="0" fieldPosition="0">
        <references count="2">
          <reference field="4294967294" count="1" selected="0">
            <x v="0"/>
          </reference>
          <reference field="0" count="1" selected="0">
            <x v="57"/>
          </reference>
        </references>
      </pivotArea>
    </chartFormat>
    <chartFormat chart="3" format="34" series="1">
      <pivotArea type="data" outline="0" fieldPosition="0">
        <references count="2">
          <reference field="4294967294" count="1" selected="0">
            <x v="0"/>
          </reference>
          <reference field="0" count="1" selected="0">
            <x v="58"/>
          </reference>
        </references>
      </pivotArea>
    </chartFormat>
    <chartFormat chart="3" format="35" series="1">
      <pivotArea type="data" outline="0" fieldPosition="0">
        <references count="2">
          <reference field="4294967294" count="1" selected="0">
            <x v="0"/>
          </reference>
          <reference field="0" count="1" selected="0">
            <x v="59"/>
          </reference>
        </references>
      </pivotArea>
    </chartFormat>
    <chartFormat chart="3" format="36" series="1">
      <pivotArea type="data" outline="0" fieldPosition="0">
        <references count="2">
          <reference field="4294967294" count="1" selected="0">
            <x v="0"/>
          </reference>
          <reference field="0" count="1" selected="0">
            <x v="61"/>
          </reference>
        </references>
      </pivotArea>
    </chartFormat>
    <chartFormat chart="3" format="37" series="1">
      <pivotArea type="data" outline="0" fieldPosition="0">
        <references count="2">
          <reference field="4294967294" count="1" selected="0">
            <x v="0"/>
          </reference>
          <reference field="0" count="1" selected="0">
            <x v="62"/>
          </reference>
        </references>
      </pivotArea>
    </chartFormat>
    <chartFormat chart="3" format="38" series="1">
      <pivotArea type="data" outline="0" fieldPosition="0">
        <references count="2">
          <reference field="4294967294" count="1" selected="0">
            <x v="0"/>
          </reference>
          <reference field="0" count="1" selected="0">
            <x v="64"/>
          </reference>
        </references>
      </pivotArea>
    </chartFormat>
    <chartFormat chart="3" format="39" series="1">
      <pivotArea type="data" outline="0" fieldPosition="0">
        <references count="2">
          <reference field="4294967294" count="1" selected="0">
            <x v="0"/>
          </reference>
          <reference field="0" count="1" selected="0">
            <x v="65"/>
          </reference>
        </references>
      </pivotArea>
    </chartFormat>
    <chartFormat chart="3" format="40" series="1">
      <pivotArea type="data" outline="0" fieldPosition="0">
        <references count="2">
          <reference field="4294967294" count="1" selected="0">
            <x v="0"/>
          </reference>
          <reference field="0" count="1" selected="0">
            <x v="0"/>
          </reference>
        </references>
      </pivotArea>
    </chartFormat>
    <chartFormat chart="3" format="41" series="1">
      <pivotArea type="data" outline="0" fieldPosition="0">
        <references count="2">
          <reference field="4294967294" count="1" selected="0">
            <x v="0"/>
          </reference>
          <reference field="0" count="1" selected="0">
            <x v="2"/>
          </reference>
        </references>
      </pivotArea>
    </chartFormat>
    <chartFormat chart="3" format="42" series="1">
      <pivotArea type="data" outline="0" fieldPosition="0">
        <references count="2">
          <reference field="4294967294" count="1" selected="0">
            <x v="0"/>
          </reference>
          <reference field="0" count="1" selected="0">
            <x v="4"/>
          </reference>
        </references>
      </pivotArea>
    </chartFormat>
    <chartFormat chart="3" format="43" series="1">
      <pivotArea type="data" outline="0" fieldPosition="0">
        <references count="2">
          <reference field="4294967294" count="1" selected="0">
            <x v="0"/>
          </reference>
          <reference field="0" count="1" selected="0">
            <x v="8"/>
          </reference>
        </references>
      </pivotArea>
    </chartFormat>
    <chartFormat chart="3" format="44" series="1">
      <pivotArea type="data" outline="0" fieldPosition="0">
        <references count="2">
          <reference field="4294967294" count="1" selected="0">
            <x v="0"/>
          </reference>
          <reference field="0" count="1" selected="0">
            <x v="11"/>
          </reference>
        </references>
      </pivotArea>
    </chartFormat>
    <chartFormat chart="3" format="45" series="1">
      <pivotArea type="data" outline="0" fieldPosition="0">
        <references count="2">
          <reference field="4294967294" count="1" selected="0">
            <x v="0"/>
          </reference>
          <reference field="0" count="1" selected="0">
            <x v="12"/>
          </reference>
        </references>
      </pivotArea>
    </chartFormat>
    <chartFormat chart="3" format="46" series="1">
      <pivotArea type="data" outline="0" fieldPosition="0">
        <references count="2">
          <reference field="4294967294" count="1" selected="0">
            <x v="0"/>
          </reference>
          <reference field="0" count="1" selected="0">
            <x v="13"/>
          </reference>
        </references>
      </pivotArea>
    </chartFormat>
    <chartFormat chart="3" format="47" series="1">
      <pivotArea type="data" outline="0" fieldPosition="0">
        <references count="2">
          <reference field="4294967294" count="1" selected="0">
            <x v="0"/>
          </reference>
          <reference field="0" count="1" selected="0">
            <x v="14"/>
          </reference>
        </references>
      </pivotArea>
    </chartFormat>
    <chartFormat chart="3" format="48" series="1">
      <pivotArea type="data" outline="0" fieldPosition="0">
        <references count="2">
          <reference field="4294967294" count="1" selected="0">
            <x v="0"/>
          </reference>
          <reference field="0" count="1" selected="0">
            <x v="17"/>
          </reference>
        </references>
      </pivotArea>
    </chartFormat>
    <chartFormat chart="3" format="49" series="1">
      <pivotArea type="data" outline="0" fieldPosition="0">
        <references count="2">
          <reference field="4294967294" count="1" selected="0">
            <x v="0"/>
          </reference>
          <reference field="0" count="1" selected="0">
            <x v="19"/>
          </reference>
        </references>
      </pivotArea>
    </chartFormat>
    <chartFormat chart="3" format="50" series="1">
      <pivotArea type="data" outline="0" fieldPosition="0">
        <references count="2">
          <reference field="4294967294" count="1" selected="0">
            <x v="0"/>
          </reference>
          <reference field="0" count="1" selected="0">
            <x v="20"/>
          </reference>
        </references>
      </pivotArea>
    </chartFormat>
    <chartFormat chart="3" format="51" series="1">
      <pivotArea type="data" outline="0" fieldPosition="0">
        <references count="2">
          <reference field="4294967294" count="1" selected="0">
            <x v="0"/>
          </reference>
          <reference field="0" count="1" selected="0">
            <x v="21"/>
          </reference>
        </references>
      </pivotArea>
    </chartFormat>
    <chartFormat chart="3" format="52" series="1">
      <pivotArea type="data" outline="0" fieldPosition="0">
        <references count="2">
          <reference field="4294967294" count="1" selected="0">
            <x v="0"/>
          </reference>
          <reference field="0" count="1" selected="0">
            <x v="22"/>
          </reference>
        </references>
      </pivotArea>
    </chartFormat>
    <chartFormat chart="3" format="53" series="1">
      <pivotArea type="data" outline="0" fieldPosition="0">
        <references count="2">
          <reference field="4294967294" count="1" selected="0">
            <x v="0"/>
          </reference>
          <reference field="0" count="1" selected="0">
            <x v="23"/>
          </reference>
        </references>
      </pivotArea>
    </chartFormat>
    <chartFormat chart="3" format="54" series="1">
      <pivotArea type="data" outline="0" fieldPosition="0">
        <references count="2">
          <reference field="4294967294" count="1" selected="0">
            <x v="0"/>
          </reference>
          <reference field="0" count="1" selected="0">
            <x v="24"/>
          </reference>
        </references>
      </pivotArea>
    </chartFormat>
    <chartFormat chart="3" format="55" series="1">
      <pivotArea type="data" outline="0" fieldPosition="0">
        <references count="2">
          <reference field="4294967294" count="1" selected="0">
            <x v="0"/>
          </reference>
          <reference field="0" count="1" selected="0">
            <x v="25"/>
          </reference>
        </references>
      </pivotArea>
    </chartFormat>
    <chartFormat chart="3" format="56" series="1">
      <pivotArea type="data" outline="0" fieldPosition="0">
        <references count="2">
          <reference field="4294967294" count="1" selected="0">
            <x v="0"/>
          </reference>
          <reference field="0" count="1" selected="0">
            <x v="26"/>
          </reference>
        </references>
      </pivotArea>
    </chartFormat>
    <chartFormat chart="3" format="57" series="1">
      <pivotArea type="data" outline="0" fieldPosition="0">
        <references count="2">
          <reference field="4294967294" count="1" selected="0">
            <x v="0"/>
          </reference>
          <reference field="0" count="1" selected="0">
            <x v="28"/>
          </reference>
        </references>
      </pivotArea>
    </chartFormat>
    <chartFormat chart="3" format="58" series="1">
      <pivotArea type="data" outline="0" fieldPosition="0">
        <references count="2">
          <reference field="4294967294" count="1" selected="0">
            <x v="0"/>
          </reference>
          <reference field="0" count="1" selected="0">
            <x v="30"/>
          </reference>
        </references>
      </pivotArea>
    </chartFormat>
    <chartFormat chart="3" format="59" series="1">
      <pivotArea type="data" outline="0" fieldPosition="0">
        <references count="2">
          <reference field="4294967294" count="1" selected="0">
            <x v="0"/>
          </reference>
          <reference field="0" count="1" selected="0">
            <x v="31"/>
          </reference>
        </references>
      </pivotArea>
    </chartFormat>
    <chartFormat chart="3" format="60" series="1">
      <pivotArea type="data" outline="0" fieldPosition="0">
        <references count="2">
          <reference field="4294967294" count="1" selected="0">
            <x v="0"/>
          </reference>
          <reference field="0" count="1" selected="0">
            <x v="32"/>
          </reference>
        </references>
      </pivotArea>
    </chartFormat>
    <chartFormat chart="3" format="61" series="1">
      <pivotArea type="data" outline="0" fieldPosition="0">
        <references count="2">
          <reference field="4294967294" count="1" selected="0">
            <x v="0"/>
          </reference>
          <reference field="0" count="1" selected="0">
            <x v="34"/>
          </reference>
        </references>
      </pivotArea>
    </chartFormat>
    <chartFormat chart="3" format="62" series="1">
      <pivotArea type="data" outline="0" fieldPosition="0">
        <references count="2">
          <reference field="4294967294" count="1" selected="0">
            <x v="0"/>
          </reference>
          <reference field="0" count="1" selected="0">
            <x v="35"/>
          </reference>
        </references>
      </pivotArea>
    </chartFormat>
    <chartFormat chart="3" format="63" series="1">
      <pivotArea type="data" outline="0" fieldPosition="0">
        <references count="2">
          <reference field="4294967294" count="1" selected="0">
            <x v="0"/>
          </reference>
          <reference field="0" count="1" selected="0">
            <x v="36"/>
          </reference>
        </references>
      </pivotArea>
    </chartFormat>
    <chartFormat chart="3" format="64" series="1">
      <pivotArea type="data" outline="0" fieldPosition="0">
        <references count="2">
          <reference field="4294967294" count="1" selected="0">
            <x v="0"/>
          </reference>
          <reference field="0" count="1" selected="0">
            <x v="37"/>
          </reference>
        </references>
      </pivotArea>
    </chartFormat>
    <chartFormat chart="3" format="65" series="1">
      <pivotArea type="data" outline="0" fieldPosition="0">
        <references count="2">
          <reference field="4294967294" count="1" selected="0">
            <x v="0"/>
          </reference>
          <reference field="0" count="1" selected="0">
            <x v="38"/>
          </reference>
        </references>
      </pivotArea>
    </chartFormat>
    <chartFormat chart="3" format="66" series="1">
      <pivotArea type="data" outline="0" fieldPosition="0">
        <references count="1">
          <reference field="4294967294" count="1" selected="0">
            <x v="0"/>
          </reference>
        </references>
      </pivotArea>
    </chartFormat>
  </chartFormats>
  <pivotTableStyleInfo name="PivotStyleDark17" showRowHeaders="1" showColHeaders="1" showRowStripes="0" showColStripes="0" showLastColumn="1"/>
  <filters count="1">
    <filter fld="5" type="captionNotContains" evalOrder="-1" id="5" stringValue1="affectionate">
      <autoFilter ref="A1">
        <filterColumn colId="0">
          <customFilters>
            <customFilter operator="notEqual" val="*affectionate*"/>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B8539A-6317-460F-A4C1-6DA217FB2D81}"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39:FW298" firstHeaderRow="1" firstDataRow="2" firstDataCol="1"/>
  <pivotFields count="15">
    <pivotField axis="axisCol" showAll="0">
      <items count="2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234"/>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83"/>
        <item x="200"/>
        <item x="155"/>
        <item x="156"/>
        <item x="157"/>
        <item x="158"/>
        <item x="159"/>
        <item x="160"/>
        <item x="161"/>
        <item x="162"/>
        <item x="163"/>
        <item x="164"/>
        <item x="165"/>
        <item x="166"/>
        <item x="167"/>
        <item x="168"/>
        <item x="169"/>
        <item x="170"/>
        <item x="171"/>
        <item x="235"/>
        <item x="172"/>
        <item x="173"/>
        <item x="174"/>
        <item x="175"/>
        <item x="176"/>
        <item x="177"/>
        <item x="178"/>
        <item x="179"/>
        <item x="180"/>
        <item x="181"/>
        <item x="185"/>
        <item x="186"/>
        <item x="187"/>
        <item x="188"/>
        <item x="189"/>
        <item x="190"/>
        <item x="191"/>
        <item x="192"/>
        <item x="193"/>
        <item x="194"/>
        <item x="195"/>
        <item x="196"/>
        <item x="197"/>
        <item x="198"/>
        <item x="199"/>
        <item x="201"/>
        <item x="202"/>
        <item x="203"/>
        <item x="204"/>
        <item x="205"/>
        <item x="206"/>
        <item x="207"/>
        <item x="208"/>
        <item x="209"/>
        <item x="210"/>
        <item x="211"/>
        <item x="212"/>
        <item x="213"/>
        <item x="214"/>
        <item x="215"/>
        <item x="216"/>
        <item x="217"/>
        <item x="218"/>
        <item x="219"/>
        <item x="220"/>
        <item x="182"/>
        <item x="221"/>
        <item x="222"/>
        <item x="223"/>
        <item x="224"/>
        <item x="225"/>
        <item x="226"/>
        <item x="227"/>
        <item x="228"/>
        <item x="229"/>
        <item x="184"/>
        <item x="230"/>
        <item x="231"/>
        <item x="232"/>
        <item x="233"/>
        <item x="236"/>
        <item x="237"/>
        <item x="238"/>
        <item x="239"/>
        <item x="240"/>
        <item x="241"/>
        <item x="242"/>
        <item x="243"/>
        <item x="244"/>
        <item x="245"/>
        <item x="246"/>
        <item x="247"/>
        <item t="default"/>
      </items>
    </pivotField>
    <pivotField showAll="0"/>
    <pivotField showAll="0">
      <items count="10">
        <item x="6"/>
        <item x="7"/>
        <item x="5"/>
        <item x="8"/>
        <item x="1"/>
        <item x="3"/>
        <item x="0"/>
        <item x="4"/>
        <item x="2"/>
        <item t="default"/>
      </items>
    </pivotField>
    <pivotField showAll="0"/>
    <pivotField showAll="0"/>
    <pivotField axis="axisRow" showAll="0">
      <items count="219">
        <item x="0"/>
        <item x="69"/>
        <item x="94"/>
        <item x="149"/>
        <item x="82"/>
        <item x="16"/>
        <item x="101"/>
        <item x="164"/>
        <item x="103"/>
        <item x="131"/>
        <item x="35"/>
        <item x="118"/>
        <item x="26"/>
        <item x="24"/>
        <item x="141"/>
        <item x="25"/>
        <item x="170"/>
        <item x="21"/>
        <item x="51"/>
        <item x="196"/>
        <item x="125"/>
        <item x="134"/>
        <item x="110"/>
        <item x="114"/>
        <item x="167"/>
        <item x="192"/>
        <item x="140"/>
        <item x="73"/>
        <item x="81"/>
        <item x="163"/>
        <item x="169"/>
        <item x="139"/>
        <item x="32"/>
        <item x="175"/>
        <item x="49"/>
        <item x="84"/>
        <item x="157"/>
        <item x="89"/>
        <item x="137"/>
        <item x="30"/>
        <item x="54"/>
        <item x="176"/>
        <item x="165"/>
        <item x="42"/>
        <item x="161"/>
        <item x="120"/>
        <item x="143"/>
        <item x="31"/>
        <item x="85"/>
        <item x="66"/>
        <item x="7"/>
        <item x="156"/>
        <item x="4"/>
        <item x="200"/>
        <item x="18"/>
        <item x="40"/>
        <item x="129"/>
        <item x="60"/>
        <item x="162"/>
        <item x="78"/>
        <item x="204"/>
        <item x="100"/>
        <item x="197"/>
        <item x="132"/>
        <item x="97"/>
        <item x="173"/>
        <item x="57"/>
        <item x="208"/>
        <item x="29"/>
        <item x="76"/>
        <item x="207"/>
        <item x="74"/>
        <item x="177"/>
        <item x="116"/>
        <item x="111"/>
        <item x="107"/>
        <item x="6"/>
        <item x="23"/>
        <item x="19"/>
        <item x="189"/>
        <item x="212"/>
        <item x="155"/>
        <item x="34"/>
        <item x="80"/>
        <item x="28"/>
        <item x="190"/>
        <item x="213"/>
        <item x="86"/>
        <item x="64"/>
        <item x="70"/>
        <item x="210"/>
        <item x="96"/>
        <item x="14"/>
        <item x="205"/>
        <item x="79"/>
        <item x="88"/>
        <item x="128"/>
        <item x="184"/>
        <item x="152"/>
        <item x="87"/>
        <item x="174"/>
        <item x="168"/>
        <item x="216"/>
        <item x="209"/>
        <item x="138"/>
        <item x="27"/>
        <item x="166"/>
        <item x="214"/>
        <item x="153"/>
        <item x="50"/>
        <item x="62"/>
        <item x="56"/>
        <item x="188"/>
        <item x="124"/>
        <item x="52"/>
        <item x="191"/>
        <item x="122"/>
        <item x="136"/>
        <item x="48"/>
        <item x="17"/>
        <item x="99"/>
        <item x="3"/>
        <item x="105"/>
        <item x="59"/>
        <item x="5"/>
        <item x="55"/>
        <item x="217"/>
        <item x="179"/>
        <item x="142"/>
        <item x="108"/>
        <item x="130"/>
        <item x="15"/>
        <item x="199"/>
        <item x="75"/>
        <item x="159"/>
        <item x="8"/>
        <item x="154"/>
        <item x="195"/>
        <item x="113"/>
        <item x="193"/>
        <item x="206"/>
        <item x="211"/>
        <item x="47"/>
        <item x="182"/>
        <item x="9"/>
        <item x="1"/>
        <item x="63"/>
        <item x="181"/>
        <item x="202"/>
        <item x="158"/>
        <item x="41"/>
        <item x="10"/>
        <item x="160"/>
        <item x="12"/>
        <item x="44"/>
        <item x="127"/>
        <item x="33"/>
        <item x="90"/>
        <item x="171"/>
        <item x="198"/>
        <item x="91"/>
        <item x="172"/>
        <item x="150"/>
        <item x="53"/>
        <item x="72"/>
        <item x="145"/>
        <item x="71"/>
        <item x="133"/>
        <item x="77"/>
        <item x="45"/>
        <item x="151"/>
        <item x="37"/>
        <item x="104"/>
        <item x="22"/>
        <item x="185"/>
        <item x="186"/>
        <item x="119"/>
        <item x="178"/>
        <item x="38"/>
        <item x="102"/>
        <item x="117"/>
        <item x="123"/>
        <item x="13"/>
        <item x="11"/>
        <item x="67"/>
        <item x="98"/>
        <item x="46"/>
        <item x="43"/>
        <item x="201"/>
        <item x="36"/>
        <item x="106"/>
        <item x="93"/>
        <item x="61"/>
        <item x="20"/>
        <item x="180"/>
        <item x="68"/>
        <item x="144"/>
        <item x="121"/>
        <item x="65"/>
        <item x="215"/>
        <item x="58"/>
        <item x="92"/>
        <item x="135"/>
        <item x="183"/>
        <item x="187"/>
        <item x="95"/>
        <item x="115"/>
        <item x="126"/>
        <item x="203"/>
        <item x="39"/>
        <item x="109"/>
        <item x="146"/>
        <item x="147"/>
        <item x="194"/>
        <item x="148"/>
        <item x="83"/>
        <item x="112"/>
        <item x="2"/>
        <item t="default"/>
      </items>
    </pivotField>
    <pivotField showAll="0"/>
    <pivotField showAll="0"/>
    <pivotField showAll="0"/>
    <pivotField showAll="0"/>
    <pivotField showAll="0"/>
    <pivotField showAll="0"/>
    <pivotField showAll="0"/>
    <pivotField dataField="1" showAll="0"/>
    <pivotField numFmtId="164" showAll="0">
      <items count="214">
        <item x="2"/>
        <item x="91"/>
        <item x="132"/>
        <item x="42"/>
        <item x="119"/>
        <item x="89"/>
        <item x="168"/>
        <item x="86"/>
        <item x="154"/>
        <item x="88"/>
        <item x="169"/>
        <item x="145"/>
        <item x="63"/>
        <item x="120"/>
        <item x="183"/>
        <item x="80"/>
        <item x="135"/>
        <item x="110"/>
        <item x="87"/>
        <item x="210"/>
        <item x="161"/>
        <item x="75"/>
        <item x="198"/>
        <item x="152"/>
        <item x="121"/>
        <item x="8"/>
        <item x="153"/>
        <item x="51"/>
        <item x="111"/>
        <item x="67"/>
        <item x="19"/>
        <item x="66"/>
        <item x="136"/>
        <item x="181"/>
        <item x="74"/>
        <item x="176"/>
        <item x="41"/>
        <item x="151"/>
        <item x="16"/>
        <item x="40"/>
        <item x="155"/>
        <item x="9"/>
        <item x="21"/>
        <item x="62"/>
        <item x="56"/>
        <item x="182"/>
        <item x="24"/>
        <item x="197"/>
        <item x="112"/>
        <item x="138"/>
        <item x="96"/>
        <item x="139"/>
        <item x="84"/>
        <item x="90"/>
        <item x="31"/>
        <item x="23"/>
        <item x="195"/>
        <item x="177"/>
        <item x="97"/>
        <item x="93"/>
        <item x="179"/>
        <item x="133"/>
        <item x="11"/>
        <item x="131"/>
        <item x="209"/>
        <item x="140"/>
        <item x="18"/>
        <item x="134"/>
        <item x="82"/>
        <item x="124"/>
        <item x="78"/>
        <item x="113"/>
        <item x="105"/>
        <item x="68"/>
        <item x="14"/>
        <item x="25"/>
        <item x="15"/>
        <item x="212"/>
        <item x="69"/>
        <item x="211"/>
        <item x="20"/>
        <item x="146"/>
        <item x="141"/>
        <item x="207"/>
        <item x="17"/>
        <item x="79"/>
        <item x="85"/>
        <item x="53"/>
        <item x="106"/>
        <item x="150"/>
        <item x="83"/>
        <item x="7"/>
        <item x="57"/>
        <item x="38"/>
        <item x="147"/>
        <item x="95"/>
        <item x="123"/>
        <item x="180"/>
        <item x="77"/>
        <item x="45"/>
        <item x="10"/>
        <item x="22"/>
        <item x="81"/>
        <item x="125"/>
        <item x="27"/>
        <item x="28"/>
        <item x="43"/>
        <item x="26"/>
        <item x="199"/>
        <item x="70"/>
        <item x="52"/>
        <item x="137"/>
        <item x="103"/>
        <item x="49"/>
        <item x="99"/>
        <item x="189"/>
        <item x="98"/>
        <item x="188"/>
        <item x="166"/>
        <item x="159"/>
        <item x="50"/>
        <item x="187"/>
        <item x="64"/>
        <item x="92"/>
        <item x="44"/>
        <item x="109"/>
        <item x="157"/>
        <item x="202"/>
        <item x="54"/>
        <item x="58"/>
        <item x="178"/>
        <item x="143"/>
        <item x="144"/>
        <item x="184"/>
        <item x="101"/>
        <item x="160"/>
        <item x="65"/>
        <item x="61"/>
        <item x="39"/>
        <item x="149"/>
        <item x="102"/>
        <item x="203"/>
        <item x="165"/>
        <item x="148"/>
        <item x="122"/>
        <item x="60"/>
        <item x="174"/>
        <item x="175"/>
        <item x="94"/>
        <item x="4"/>
        <item x="170"/>
        <item x="167"/>
        <item x="200"/>
        <item x="30"/>
        <item x="59"/>
        <item x="29"/>
        <item x="194"/>
        <item x="172"/>
        <item x="108"/>
        <item x="116"/>
        <item x="206"/>
        <item x="201"/>
        <item x="196"/>
        <item x="100"/>
        <item x="104"/>
        <item x="32"/>
        <item x="72"/>
        <item x="76"/>
        <item x="173"/>
        <item x="204"/>
        <item x="171"/>
        <item x="118"/>
        <item x="34"/>
        <item x="126"/>
        <item x="37"/>
        <item x="0"/>
        <item x="127"/>
        <item x="191"/>
        <item x="158"/>
        <item x="193"/>
        <item x="205"/>
        <item x="208"/>
        <item x="35"/>
        <item x="48"/>
        <item x="162"/>
        <item x="5"/>
        <item x="71"/>
        <item x="3"/>
        <item x="129"/>
        <item x="115"/>
        <item x="142"/>
        <item x="186"/>
        <item x="130"/>
        <item x="107"/>
        <item x="55"/>
        <item x="1"/>
        <item x="192"/>
        <item x="128"/>
        <item x="190"/>
        <item x="12"/>
        <item x="13"/>
        <item x="156"/>
        <item x="163"/>
        <item x="36"/>
        <item x="185"/>
        <item x="47"/>
        <item x="46"/>
        <item x="73"/>
        <item x="33"/>
        <item x="117"/>
        <item x="6"/>
        <item x="164"/>
        <item x="114"/>
        <item t="default"/>
      </items>
    </pivotField>
  </pivotFields>
  <rowFields count="1">
    <field x="5"/>
  </rowFields>
  <rowItems count="158">
    <i>
      <x/>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9"/>
    </i>
    <i>
      <x v="201"/>
    </i>
    <i>
      <x v="202"/>
    </i>
    <i>
      <x v="203"/>
    </i>
    <i>
      <x v="204"/>
    </i>
    <i>
      <x v="205"/>
    </i>
    <i>
      <x v="206"/>
    </i>
    <i>
      <x v="207"/>
    </i>
    <i>
      <x v="208"/>
    </i>
    <i>
      <x v="209"/>
    </i>
    <i>
      <x v="211"/>
    </i>
    <i>
      <x v="212"/>
    </i>
    <i>
      <x v="213"/>
    </i>
    <i>
      <x v="214"/>
    </i>
    <i>
      <x v="215"/>
    </i>
    <i>
      <x v="216"/>
    </i>
    <i>
      <x v="217"/>
    </i>
    <i t="grand">
      <x/>
    </i>
  </rowItems>
  <colFields count="1">
    <field x="0"/>
  </colFields>
  <colItems count="178">
    <i>
      <x/>
    </i>
    <i>
      <x v="1"/>
    </i>
    <i>
      <x v="2"/>
    </i>
    <i>
      <x v="3"/>
    </i>
    <i>
      <x v="5"/>
    </i>
    <i>
      <x v="8"/>
    </i>
    <i>
      <x v="9"/>
    </i>
    <i>
      <x v="10"/>
    </i>
    <i>
      <x v="11"/>
    </i>
    <i>
      <x v="12"/>
    </i>
    <i>
      <x v="13"/>
    </i>
    <i>
      <x v="14"/>
    </i>
    <i>
      <x v="15"/>
    </i>
    <i>
      <x v="17"/>
    </i>
    <i>
      <x v="20"/>
    </i>
    <i>
      <x v="21"/>
    </i>
    <i>
      <x v="22"/>
    </i>
    <i>
      <x v="24"/>
    </i>
    <i>
      <x v="25"/>
    </i>
    <i>
      <x v="26"/>
    </i>
    <i>
      <x v="27"/>
    </i>
    <i>
      <x v="30"/>
    </i>
    <i>
      <x v="32"/>
    </i>
    <i>
      <x v="33"/>
    </i>
    <i>
      <x v="35"/>
    </i>
    <i>
      <x v="36"/>
    </i>
    <i>
      <x v="37"/>
    </i>
    <i>
      <x v="38"/>
    </i>
    <i>
      <x v="39"/>
    </i>
    <i>
      <x v="41"/>
    </i>
    <i>
      <x v="43"/>
    </i>
    <i>
      <x v="44"/>
    </i>
    <i>
      <x v="45"/>
    </i>
    <i>
      <x v="46"/>
    </i>
    <i>
      <x v="47"/>
    </i>
    <i>
      <x v="48"/>
    </i>
    <i>
      <x v="49"/>
    </i>
    <i>
      <x v="50"/>
    </i>
    <i>
      <x v="51"/>
    </i>
    <i>
      <x v="52"/>
    </i>
    <i>
      <x v="53"/>
    </i>
    <i>
      <x v="55"/>
    </i>
    <i>
      <x v="56"/>
    </i>
    <i>
      <x v="57"/>
    </i>
    <i>
      <x v="58"/>
    </i>
    <i>
      <x v="61"/>
    </i>
    <i>
      <x v="63"/>
    </i>
    <i>
      <x v="64"/>
    </i>
    <i>
      <x v="66"/>
    </i>
    <i>
      <x v="70"/>
    </i>
    <i>
      <x v="71"/>
    </i>
    <i>
      <x v="72"/>
    </i>
    <i>
      <x v="75"/>
    </i>
    <i>
      <x v="76"/>
    </i>
    <i>
      <x v="77"/>
    </i>
    <i>
      <x v="79"/>
    </i>
    <i>
      <x v="80"/>
    </i>
    <i>
      <x v="81"/>
    </i>
    <i>
      <x v="83"/>
    </i>
    <i>
      <x v="85"/>
    </i>
    <i>
      <x v="87"/>
    </i>
    <i>
      <x v="89"/>
    </i>
    <i>
      <x v="90"/>
    </i>
    <i>
      <x v="93"/>
    </i>
    <i>
      <x v="94"/>
    </i>
    <i>
      <x v="95"/>
    </i>
    <i>
      <x v="96"/>
    </i>
    <i>
      <x v="97"/>
    </i>
    <i>
      <x v="98"/>
    </i>
    <i>
      <x v="99"/>
    </i>
    <i>
      <x v="100"/>
    </i>
    <i>
      <x v="102"/>
    </i>
    <i>
      <x v="105"/>
    </i>
    <i>
      <x v="106"/>
    </i>
    <i>
      <x v="108"/>
    </i>
    <i>
      <x v="110"/>
    </i>
    <i>
      <x v="111"/>
    </i>
    <i>
      <x v="112"/>
    </i>
    <i>
      <x v="113"/>
    </i>
    <i>
      <x v="114"/>
    </i>
    <i>
      <x v="116"/>
    </i>
    <i>
      <x v="118"/>
    </i>
    <i>
      <x v="120"/>
    </i>
    <i>
      <x v="121"/>
    </i>
    <i>
      <x v="122"/>
    </i>
    <i>
      <x v="123"/>
    </i>
    <i>
      <x v="124"/>
    </i>
    <i>
      <x v="126"/>
    </i>
    <i>
      <x v="127"/>
    </i>
    <i>
      <x v="128"/>
    </i>
    <i>
      <x v="131"/>
    </i>
    <i>
      <x v="132"/>
    </i>
    <i>
      <x v="133"/>
    </i>
    <i>
      <x v="134"/>
    </i>
    <i>
      <x v="135"/>
    </i>
    <i>
      <x v="136"/>
    </i>
    <i>
      <x v="137"/>
    </i>
    <i>
      <x v="139"/>
    </i>
    <i>
      <x v="140"/>
    </i>
    <i>
      <x v="142"/>
    </i>
    <i>
      <x v="143"/>
    </i>
    <i>
      <x v="145"/>
    </i>
    <i>
      <x v="146"/>
    </i>
    <i>
      <x v="147"/>
    </i>
    <i>
      <x v="148"/>
    </i>
    <i>
      <x v="149"/>
    </i>
    <i>
      <x v="150"/>
    </i>
    <i>
      <x v="151"/>
    </i>
    <i>
      <x v="152"/>
    </i>
    <i>
      <x v="154"/>
    </i>
    <i>
      <x v="155"/>
    </i>
    <i>
      <x v="156"/>
    </i>
    <i>
      <x v="157"/>
    </i>
    <i>
      <x v="158"/>
    </i>
    <i>
      <x v="160"/>
    </i>
    <i>
      <x v="161"/>
    </i>
    <i>
      <x v="163"/>
    </i>
    <i>
      <x v="164"/>
    </i>
    <i>
      <x v="165"/>
    </i>
    <i>
      <x v="166"/>
    </i>
    <i>
      <x v="167"/>
    </i>
    <i>
      <x v="170"/>
    </i>
    <i>
      <x v="171"/>
    </i>
    <i>
      <x v="172"/>
    </i>
    <i>
      <x v="173"/>
    </i>
    <i>
      <x v="177"/>
    </i>
    <i>
      <x v="180"/>
    </i>
    <i>
      <x v="181"/>
    </i>
    <i>
      <x v="183"/>
    </i>
    <i>
      <x v="184"/>
    </i>
    <i>
      <x v="185"/>
    </i>
    <i>
      <x v="186"/>
    </i>
    <i>
      <x v="187"/>
    </i>
    <i>
      <x v="189"/>
    </i>
    <i>
      <x v="190"/>
    </i>
    <i>
      <x v="191"/>
    </i>
    <i>
      <x v="193"/>
    </i>
    <i>
      <x v="194"/>
    </i>
    <i>
      <x v="195"/>
    </i>
    <i>
      <x v="196"/>
    </i>
    <i>
      <x v="197"/>
    </i>
    <i>
      <x v="198"/>
    </i>
    <i>
      <x v="199"/>
    </i>
    <i>
      <x v="200"/>
    </i>
    <i>
      <x v="201"/>
    </i>
    <i>
      <x v="202"/>
    </i>
    <i>
      <x v="203"/>
    </i>
    <i>
      <x v="204"/>
    </i>
    <i>
      <x v="205"/>
    </i>
    <i>
      <x v="207"/>
    </i>
    <i>
      <x v="208"/>
    </i>
    <i>
      <x v="210"/>
    </i>
    <i>
      <x v="211"/>
    </i>
    <i>
      <x v="212"/>
    </i>
    <i>
      <x v="213"/>
    </i>
    <i>
      <x v="214"/>
    </i>
    <i>
      <x v="215"/>
    </i>
    <i>
      <x v="217"/>
    </i>
    <i>
      <x v="218"/>
    </i>
    <i>
      <x v="219"/>
    </i>
    <i>
      <x v="221"/>
    </i>
    <i>
      <x v="222"/>
    </i>
    <i>
      <x v="223"/>
    </i>
    <i>
      <x v="225"/>
    </i>
    <i>
      <x v="226"/>
    </i>
    <i>
      <x v="227"/>
    </i>
    <i>
      <x v="229"/>
    </i>
    <i>
      <x v="230"/>
    </i>
    <i>
      <x v="231"/>
    </i>
    <i>
      <x v="234"/>
    </i>
    <i>
      <x v="237"/>
    </i>
    <i>
      <x v="241"/>
    </i>
    <i>
      <x v="242"/>
    </i>
    <i>
      <x v="243"/>
    </i>
    <i>
      <x v="244"/>
    </i>
    <i>
      <x v="245"/>
    </i>
    <i>
      <x v="247"/>
    </i>
    <i t="grand">
      <x/>
    </i>
  </colItems>
  <dataFields count="1">
    <dataField name="Count of dog breeds - Temperament does not contain &quot;affectionate&quot;" fld="13" baseField="0" baseItem="0"/>
  </dataFields>
  <chartFormats count="496">
    <chartFormat chart="0" format="605" series="1">
      <pivotArea type="data" outline="0" fieldPosition="0">
        <references count="2">
          <reference field="4294967294" count="1" selected="0">
            <x v="0"/>
          </reference>
          <reference field="0" count="1" selected="0">
            <x v="0"/>
          </reference>
        </references>
      </pivotArea>
    </chartFormat>
    <chartFormat chart="0" format="606" series="1">
      <pivotArea type="data" outline="0" fieldPosition="0">
        <references count="2">
          <reference field="4294967294" count="1" selected="0">
            <x v="0"/>
          </reference>
          <reference field="0" count="1" selected="0">
            <x v="1"/>
          </reference>
        </references>
      </pivotArea>
    </chartFormat>
    <chartFormat chart="0" format="607" series="1">
      <pivotArea type="data" outline="0" fieldPosition="0">
        <references count="2">
          <reference field="4294967294" count="1" selected="0">
            <x v="0"/>
          </reference>
          <reference field="0" count="1" selected="0">
            <x v="2"/>
          </reference>
        </references>
      </pivotArea>
    </chartFormat>
    <chartFormat chart="0" format="608" series="1">
      <pivotArea type="data" outline="0" fieldPosition="0">
        <references count="2">
          <reference field="4294967294" count="1" selected="0">
            <x v="0"/>
          </reference>
          <reference field="0" count="1" selected="0">
            <x v="3"/>
          </reference>
        </references>
      </pivotArea>
    </chartFormat>
    <chartFormat chart="0" format="609" series="1">
      <pivotArea type="data" outline="0" fieldPosition="0">
        <references count="2">
          <reference field="4294967294" count="1" selected="0">
            <x v="0"/>
          </reference>
          <reference field="0" count="1" selected="0">
            <x v="4"/>
          </reference>
        </references>
      </pivotArea>
    </chartFormat>
    <chartFormat chart="0" format="610" series="1">
      <pivotArea type="data" outline="0" fieldPosition="0">
        <references count="2">
          <reference field="4294967294" count="1" selected="0">
            <x v="0"/>
          </reference>
          <reference field="0" count="1" selected="0">
            <x v="5"/>
          </reference>
        </references>
      </pivotArea>
    </chartFormat>
    <chartFormat chart="0" format="611" series="1">
      <pivotArea type="data" outline="0" fieldPosition="0">
        <references count="2">
          <reference field="4294967294" count="1" selected="0">
            <x v="0"/>
          </reference>
          <reference field="0" count="1" selected="0">
            <x v="6"/>
          </reference>
        </references>
      </pivotArea>
    </chartFormat>
    <chartFormat chart="0" format="612" series="1">
      <pivotArea type="data" outline="0" fieldPosition="0">
        <references count="2">
          <reference field="4294967294" count="1" selected="0">
            <x v="0"/>
          </reference>
          <reference field="0" count="1" selected="0">
            <x v="7"/>
          </reference>
        </references>
      </pivotArea>
    </chartFormat>
    <chartFormat chart="0" format="613" series="1">
      <pivotArea type="data" outline="0" fieldPosition="0">
        <references count="2">
          <reference field="4294967294" count="1" selected="0">
            <x v="0"/>
          </reference>
          <reference field="0" count="1" selected="0">
            <x v="8"/>
          </reference>
        </references>
      </pivotArea>
    </chartFormat>
    <chartFormat chart="0" format="614" series="1">
      <pivotArea type="data" outline="0" fieldPosition="0">
        <references count="2">
          <reference field="4294967294" count="1" selected="0">
            <x v="0"/>
          </reference>
          <reference field="0" count="1" selected="0">
            <x v="9"/>
          </reference>
        </references>
      </pivotArea>
    </chartFormat>
    <chartFormat chart="0" format="615" series="1">
      <pivotArea type="data" outline="0" fieldPosition="0">
        <references count="2">
          <reference field="4294967294" count="1" selected="0">
            <x v="0"/>
          </reference>
          <reference field="0" count="1" selected="0">
            <x v="10"/>
          </reference>
        </references>
      </pivotArea>
    </chartFormat>
    <chartFormat chart="0" format="616" series="1">
      <pivotArea type="data" outline="0" fieldPosition="0">
        <references count="2">
          <reference field="4294967294" count="1" selected="0">
            <x v="0"/>
          </reference>
          <reference field="0" count="1" selected="0">
            <x v="11"/>
          </reference>
        </references>
      </pivotArea>
    </chartFormat>
    <chartFormat chart="0" format="617" series="1">
      <pivotArea type="data" outline="0" fieldPosition="0">
        <references count="2">
          <reference field="4294967294" count="1" selected="0">
            <x v="0"/>
          </reference>
          <reference field="0" count="1" selected="0">
            <x v="12"/>
          </reference>
        </references>
      </pivotArea>
    </chartFormat>
    <chartFormat chart="0" format="618" series="1">
      <pivotArea type="data" outline="0" fieldPosition="0">
        <references count="2">
          <reference field="4294967294" count="1" selected="0">
            <x v="0"/>
          </reference>
          <reference field="0" count="1" selected="0">
            <x v="13"/>
          </reference>
        </references>
      </pivotArea>
    </chartFormat>
    <chartFormat chart="0" format="619" series="1">
      <pivotArea type="data" outline="0" fieldPosition="0">
        <references count="2">
          <reference field="4294967294" count="1" selected="0">
            <x v="0"/>
          </reference>
          <reference field="0" count="1" selected="0">
            <x v="14"/>
          </reference>
        </references>
      </pivotArea>
    </chartFormat>
    <chartFormat chart="0" format="620" series="1">
      <pivotArea type="data" outline="0" fieldPosition="0">
        <references count="2">
          <reference field="4294967294" count="1" selected="0">
            <x v="0"/>
          </reference>
          <reference field="0" count="1" selected="0">
            <x v="15"/>
          </reference>
        </references>
      </pivotArea>
    </chartFormat>
    <chartFormat chart="0" format="621" series="1">
      <pivotArea type="data" outline="0" fieldPosition="0">
        <references count="2">
          <reference field="4294967294" count="1" selected="0">
            <x v="0"/>
          </reference>
          <reference field="0" count="1" selected="0">
            <x v="16"/>
          </reference>
        </references>
      </pivotArea>
    </chartFormat>
    <chartFormat chart="0" format="622" series="1">
      <pivotArea type="data" outline="0" fieldPosition="0">
        <references count="2">
          <reference field="4294967294" count="1" selected="0">
            <x v="0"/>
          </reference>
          <reference field="0" count="1" selected="0">
            <x v="17"/>
          </reference>
        </references>
      </pivotArea>
    </chartFormat>
    <chartFormat chart="0" format="623" series="1">
      <pivotArea type="data" outline="0" fieldPosition="0">
        <references count="2">
          <reference field="4294967294" count="1" selected="0">
            <x v="0"/>
          </reference>
          <reference field="0" count="1" selected="0">
            <x v="18"/>
          </reference>
        </references>
      </pivotArea>
    </chartFormat>
    <chartFormat chart="0" format="624" series="1">
      <pivotArea type="data" outline="0" fieldPosition="0">
        <references count="2">
          <reference field="4294967294" count="1" selected="0">
            <x v="0"/>
          </reference>
          <reference field="0" count="1" selected="0">
            <x v="19"/>
          </reference>
        </references>
      </pivotArea>
    </chartFormat>
    <chartFormat chart="0" format="625" series="1">
      <pivotArea type="data" outline="0" fieldPosition="0">
        <references count="2">
          <reference field="4294967294" count="1" selected="0">
            <x v="0"/>
          </reference>
          <reference field="0" count="1" selected="0">
            <x v="20"/>
          </reference>
        </references>
      </pivotArea>
    </chartFormat>
    <chartFormat chart="0" format="626" series="1">
      <pivotArea type="data" outline="0" fieldPosition="0">
        <references count="2">
          <reference field="4294967294" count="1" selected="0">
            <x v="0"/>
          </reference>
          <reference field="0" count="1" selected="0">
            <x v="21"/>
          </reference>
        </references>
      </pivotArea>
    </chartFormat>
    <chartFormat chart="0" format="627" series="1">
      <pivotArea type="data" outline="0" fieldPosition="0">
        <references count="2">
          <reference field="4294967294" count="1" selected="0">
            <x v="0"/>
          </reference>
          <reference field="0" count="1" selected="0">
            <x v="22"/>
          </reference>
        </references>
      </pivotArea>
    </chartFormat>
    <chartFormat chart="0" format="628" series="1">
      <pivotArea type="data" outline="0" fieldPosition="0">
        <references count="2">
          <reference field="4294967294" count="1" selected="0">
            <x v="0"/>
          </reference>
          <reference field="0" count="1" selected="0">
            <x v="23"/>
          </reference>
        </references>
      </pivotArea>
    </chartFormat>
    <chartFormat chart="0" format="629" series="1">
      <pivotArea type="data" outline="0" fieldPosition="0">
        <references count="2">
          <reference field="4294967294" count="1" selected="0">
            <x v="0"/>
          </reference>
          <reference field="0" count="1" selected="0">
            <x v="24"/>
          </reference>
        </references>
      </pivotArea>
    </chartFormat>
    <chartFormat chart="0" format="630" series="1">
      <pivotArea type="data" outline="0" fieldPosition="0">
        <references count="2">
          <reference field="4294967294" count="1" selected="0">
            <x v="0"/>
          </reference>
          <reference field="0" count="1" selected="0">
            <x v="25"/>
          </reference>
        </references>
      </pivotArea>
    </chartFormat>
    <chartFormat chart="0" format="631" series="1">
      <pivotArea type="data" outline="0" fieldPosition="0">
        <references count="2">
          <reference field="4294967294" count="1" selected="0">
            <x v="0"/>
          </reference>
          <reference field="0" count="1" selected="0">
            <x v="26"/>
          </reference>
        </references>
      </pivotArea>
    </chartFormat>
    <chartFormat chart="0" format="632" series="1">
      <pivotArea type="data" outline="0" fieldPosition="0">
        <references count="2">
          <reference field="4294967294" count="1" selected="0">
            <x v="0"/>
          </reference>
          <reference field="0" count="1" selected="0">
            <x v="27"/>
          </reference>
        </references>
      </pivotArea>
    </chartFormat>
    <chartFormat chart="0" format="633" series="1">
      <pivotArea type="data" outline="0" fieldPosition="0">
        <references count="2">
          <reference field="4294967294" count="1" selected="0">
            <x v="0"/>
          </reference>
          <reference field="0" count="1" selected="0">
            <x v="28"/>
          </reference>
        </references>
      </pivotArea>
    </chartFormat>
    <chartFormat chart="0" format="634" series="1">
      <pivotArea type="data" outline="0" fieldPosition="0">
        <references count="2">
          <reference field="4294967294" count="1" selected="0">
            <x v="0"/>
          </reference>
          <reference field="0" count="1" selected="0">
            <x v="29"/>
          </reference>
        </references>
      </pivotArea>
    </chartFormat>
    <chartFormat chart="0" format="635" series="1">
      <pivotArea type="data" outline="0" fieldPosition="0">
        <references count="2">
          <reference field="4294967294" count="1" selected="0">
            <x v="0"/>
          </reference>
          <reference field="0" count="1" selected="0">
            <x v="30"/>
          </reference>
        </references>
      </pivotArea>
    </chartFormat>
    <chartFormat chart="0" format="636" series="1">
      <pivotArea type="data" outline="0" fieldPosition="0">
        <references count="2">
          <reference field="4294967294" count="1" selected="0">
            <x v="0"/>
          </reference>
          <reference field="0" count="1" selected="0">
            <x v="31"/>
          </reference>
        </references>
      </pivotArea>
    </chartFormat>
    <chartFormat chart="0" format="637" series="1">
      <pivotArea type="data" outline="0" fieldPosition="0">
        <references count="2">
          <reference field="4294967294" count="1" selected="0">
            <x v="0"/>
          </reference>
          <reference field="0" count="1" selected="0">
            <x v="32"/>
          </reference>
        </references>
      </pivotArea>
    </chartFormat>
    <chartFormat chart="0" format="638" series="1">
      <pivotArea type="data" outline="0" fieldPosition="0">
        <references count="2">
          <reference field="4294967294" count="1" selected="0">
            <x v="0"/>
          </reference>
          <reference field="0" count="1" selected="0">
            <x v="33"/>
          </reference>
        </references>
      </pivotArea>
    </chartFormat>
    <chartFormat chart="0" format="639" series="1">
      <pivotArea type="data" outline="0" fieldPosition="0">
        <references count="2">
          <reference field="4294967294" count="1" selected="0">
            <x v="0"/>
          </reference>
          <reference field="0" count="1" selected="0">
            <x v="34"/>
          </reference>
        </references>
      </pivotArea>
    </chartFormat>
    <chartFormat chart="0" format="640" series="1">
      <pivotArea type="data" outline="0" fieldPosition="0">
        <references count="2">
          <reference field="4294967294" count="1" selected="0">
            <x v="0"/>
          </reference>
          <reference field="0" count="1" selected="0">
            <x v="35"/>
          </reference>
        </references>
      </pivotArea>
    </chartFormat>
    <chartFormat chart="0" format="641" series="1">
      <pivotArea type="data" outline="0" fieldPosition="0">
        <references count="2">
          <reference field="4294967294" count="1" selected="0">
            <x v="0"/>
          </reference>
          <reference field="0" count="1" selected="0">
            <x v="36"/>
          </reference>
        </references>
      </pivotArea>
    </chartFormat>
    <chartFormat chart="0" format="642" series="1">
      <pivotArea type="data" outline="0" fieldPosition="0">
        <references count="2">
          <reference field="4294967294" count="1" selected="0">
            <x v="0"/>
          </reference>
          <reference field="0" count="1" selected="0">
            <x v="37"/>
          </reference>
        </references>
      </pivotArea>
    </chartFormat>
    <chartFormat chart="0" format="643" series="1">
      <pivotArea type="data" outline="0" fieldPosition="0">
        <references count="2">
          <reference field="4294967294" count="1" selected="0">
            <x v="0"/>
          </reference>
          <reference field="0" count="1" selected="0">
            <x v="38"/>
          </reference>
        </references>
      </pivotArea>
    </chartFormat>
    <chartFormat chart="0" format="644" series="1">
      <pivotArea type="data" outline="0" fieldPosition="0">
        <references count="2">
          <reference field="4294967294" count="1" selected="0">
            <x v="0"/>
          </reference>
          <reference field="0" count="1" selected="0">
            <x v="39"/>
          </reference>
        </references>
      </pivotArea>
    </chartFormat>
    <chartFormat chart="0" format="645" series="1">
      <pivotArea type="data" outline="0" fieldPosition="0">
        <references count="2">
          <reference field="4294967294" count="1" selected="0">
            <x v="0"/>
          </reference>
          <reference field="0" count="1" selected="0">
            <x v="40"/>
          </reference>
        </references>
      </pivotArea>
    </chartFormat>
    <chartFormat chart="0" format="646" series="1">
      <pivotArea type="data" outline="0" fieldPosition="0">
        <references count="2">
          <reference field="4294967294" count="1" selected="0">
            <x v="0"/>
          </reference>
          <reference field="0" count="1" selected="0">
            <x v="41"/>
          </reference>
        </references>
      </pivotArea>
    </chartFormat>
    <chartFormat chart="0" format="647" series="1">
      <pivotArea type="data" outline="0" fieldPosition="0">
        <references count="2">
          <reference field="4294967294" count="1" selected="0">
            <x v="0"/>
          </reference>
          <reference field="0" count="1" selected="0">
            <x v="42"/>
          </reference>
        </references>
      </pivotArea>
    </chartFormat>
    <chartFormat chart="0" format="648" series="1">
      <pivotArea type="data" outline="0" fieldPosition="0">
        <references count="2">
          <reference field="4294967294" count="1" selected="0">
            <x v="0"/>
          </reference>
          <reference field="0" count="1" selected="0">
            <x v="43"/>
          </reference>
        </references>
      </pivotArea>
    </chartFormat>
    <chartFormat chart="0" format="649" series="1">
      <pivotArea type="data" outline="0" fieldPosition="0">
        <references count="2">
          <reference field="4294967294" count="1" selected="0">
            <x v="0"/>
          </reference>
          <reference field="0" count="1" selected="0">
            <x v="44"/>
          </reference>
        </references>
      </pivotArea>
    </chartFormat>
    <chartFormat chart="0" format="650" series="1">
      <pivotArea type="data" outline="0" fieldPosition="0">
        <references count="2">
          <reference field="4294967294" count="1" selected="0">
            <x v="0"/>
          </reference>
          <reference field="0" count="1" selected="0">
            <x v="45"/>
          </reference>
        </references>
      </pivotArea>
    </chartFormat>
    <chartFormat chart="0" format="651" series="1">
      <pivotArea type="data" outline="0" fieldPosition="0">
        <references count="2">
          <reference field="4294967294" count="1" selected="0">
            <x v="0"/>
          </reference>
          <reference field="0" count="1" selected="0">
            <x v="46"/>
          </reference>
        </references>
      </pivotArea>
    </chartFormat>
    <chartFormat chart="0" format="652" series="1">
      <pivotArea type="data" outline="0" fieldPosition="0">
        <references count="2">
          <reference field="4294967294" count="1" selected="0">
            <x v="0"/>
          </reference>
          <reference field="0" count="1" selected="0">
            <x v="47"/>
          </reference>
        </references>
      </pivotArea>
    </chartFormat>
    <chartFormat chart="0" format="653" series="1">
      <pivotArea type="data" outline="0" fieldPosition="0">
        <references count="2">
          <reference field="4294967294" count="1" selected="0">
            <x v="0"/>
          </reference>
          <reference field="0" count="1" selected="0">
            <x v="48"/>
          </reference>
        </references>
      </pivotArea>
    </chartFormat>
    <chartFormat chart="0" format="654" series="1">
      <pivotArea type="data" outline="0" fieldPosition="0">
        <references count="2">
          <reference field="4294967294" count="1" selected="0">
            <x v="0"/>
          </reference>
          <reference field="0" count="1" selected="0">
            <x v="49"/>
          </reference>
        </references>
      </pivotArea>
    </chartFormat>
    <chartFormat chart="0" format="655" series="1">
      <pivotArea type="data" outline="0" fieldPosition="0">
        <references count="2">
          <reference field="4294967294" count="1" selected="0">
            <x v="0"/>
          </reference>
          <reference field="0" count="1" selected="0">
            <x v="50"/>
          </reference>
        </references>
      </pivotArea>
    </chartFormat>
    <chartFormat chart="0" format="656" series="1">
      <pivotArea type="data" outline="0" fieldPosition="0">
        <references count="2">
          <reference field="4294967294" count="1" selected="0">
            <x v="0"/>
          </reference>
          <reference field="0" count="1" selected="0">
            <x v="51"/>
          </reference>
        </references>
      </pivotArea>
    </chartFormat>
    <chartFormat chart="0" format="657" series="1">
      <pivotArea type="data" outline="0" fieldPosition="0">
        <references count="2">
          <reference field="4294967294" count="1" selected="0">
            <x v="0"/>
          </reference>
          <reference field="0" count="1" selected="0">
            <x v="52"/>
          </reference>
        </references>
      </pivotArea>
    </chartFormat>
    <chartFormat chart="0" format="658" series="1">
      <pivotArea type="data" outline="0" fieldPosition="0">
        <references count="2">
          <reference field="4294967294" count="1" selected="0">
            <x v="0"/>
          </reference>
          <reference field="0" count="1" selected="0">
            <x v="53"/>
          </reference>
        </references>
      </pivotArea>
    </chartFormat>
    <chartFormat chart="0" format="659" series="1">
      <pivotArea type="data" outline="0" fieldPosition="0">
        <references count="2">
          <reference field="4294967294" count="1" selected="0">
            <x v="0"/>
          </reference>
          <reference field="0" count="1" selected="0">
            <x v="54"/>
          </reference>
        </references>
      </pivotArea>
    </chartFormat>
    <chartFormat chart="0" format="660" series="1">
      <pivotArea type="data" outline="0" fieldPosition="0">
        <references count="2">
          <reference field="4294967294" count="1" selected="0">
            <x v="0"/>
          </reference>
          <reference field="0" count="1" selected="0">
            <x v="55"/>
          </reference>
        </references>
      </pivotArea>
    </chartFormat>
    <chartFormat chart="0" format="661" series="1">
      <pivotArea type="data" outline="0" fieldPosition="0">
        <references count="2">
          <reference field="4294967294" count="1" selected="0">
            <x v="0"/>
          </reference>
          <reference field="0" count="1" selected="0">
            <x v="56"/>
          </reference>
        </references>
      </pivotArea>
    </chartFormat>
    <chartFormat chart="0" format="662" series="1">
      <pivotArea type="data" outline="0" fieldPosition="0">
        <references count="2">
          <reference field="4294967294" count="1" selected="0">
            <x v="0"/>
          </reference>
          <reference field="0" count="1" selected="0">
            <x v="57"/>
          </reference>
        </references>
      </pivotArea>
    </chartFormat>
    <chartFormat chart="0" format="663" series="1">
      <pivotArea type="data" outline="0" fieldPosition="0">
        <references count="2">
          <reference field="4294967294" count="1" selected="0">
            <x v="0"/>
          </reference>
          <reference field="0" count="1" selected="0">
            <x v="58"/>
          </reference>
        </references>
      </pivotArea>
    </chartFormat>
    <chartFormat chart="0" format="664" series="1">
      <pivotArea type="data" outline="0" fieldPosition="0">
        <references count="2">
          <reference field="4294967294" count="1" selected="0">
            <x v="0"/>
          </reference>
          <reference field="0" count="1" selected="0">
            <x v="59"/>
          </reference>
        </references>
      </pivotArea>
    </chartFormat>
    <chartFormat chart="0" format="665" series="1">
      <pivotArea type="data" outline="0" fieldPosition="0">
        <references count="2">
          <reference field="4294967294" count="1" selected="0">
            <x v="0"/>
          </reference>
          <reference field="0" count="1" selected="0">
            <x v="60"/>
          </reference>
        </references>
      </pivotArea>
    </chartFormat>
    <chartFormat chart="0" format="666" series="1">
      <pivotArea type="data" outline="0" fieldPosition="0">
        <references count="2">
          <reference field="4294967294" count="1" selected="0">
            <x v="0"/>
          </reference>
          <reference field="0" count="1" selected="0">
            <x v="61"/>
          </reference>
        </references>
      </pivotArea>
    </chartFormat>
    <chartFormat chart="0" format="667" series="1">
      <pivotArea type="data" outline="0" fieldPosition="0">
        <references count="2">
          <reference field="4294967294" count="1" selected="0">
            <x v="0"/>
          </reference>
          <reference field="0" count="1" selected="0">
            <x v="62"/>
          </reference>
        </references>
      </pivotArea>
    </chartFormat>
    <chartFormat chart="0" format="668" series="1">
      <pivotArea type="data" outline="0" fieldPosition="0">
        <references count="2">
          <reference field="4294967294" count="1" selected="0">
            <x v="0"/>
          </reference>
          <reference field="0" count="1" selected="0">
            <x v="63"/>
          </reference>
        </references>
      </pivotArea>
    </chartFormat>
    <chartFormat chart="0" format="669" series="1">
      <pivotArea type="data" outline="0" fieldPosition="0">
        <references count="2">
          <reference field="4294967294" count="1" selected="0">
            <x v="0"/>
          </reference>
          <reference field="0" count="1" selected="0">
            <x v="64"/>
          </reference>
        </references>
      </pivotArea>
    </chartFormat>
    <chartFormat chart="0" format="670" series="1">
      <pivotArea type="data" outline="0" fieldPosition="0">
        <references count="2">
          <reference field="4294967294" count="1" selected="0">
            <x v="0"/>
          </reference>
          <reference field="0" count="1" selected="0">
            <x v="65"/>
          </reference>
        </references>
      </pivotArea>
    </chartFormat>
    <chartFormat chart="0" format="671" series="1">
      <pivotArea type="data" outline="0" fieldPosition="0">
        <references count="2">
          <reference field="4294967294" count="1" selected="0">
            <x v="0"/>
          </reference>
          <reference field="0" count="1" selected="0">
            <x v="66"/>
          </reference>
        </references>
      </pivotArea>
    </chartFormat>
    <chartFormat chart="0" format="672" series="1">
      <pivotArea type="data" outline="0" fieldPosition="0">
        <references count="2">
          <reference field="4294967294" count="1" selected="0">
            <x v="0"/>
          </reference>
          <reference field="0" count="1" selected="0">
            <x v="67"/>
          </reference>
        </references>
      </pivotArea>
    </chartFormat>
    <chartFormat chart="0" format="673" series="1">
      <pivotArea type="data" outline="0" fieldPosition="0">
        <references count="2">
          <reference field="4294967294" count="1" selected="0">
            <x v="0"/>
          </reference>
          <reference field="0" count="1" selected="0">
            <x v="68"/>
          </reference>
        </references>
      </pivotArea>
    </chartFormat>
    <chartFormat chart="0" format="674" series="1">
      <pivotArea type="data" outline="0" fieldPosition="0">
        <references count="2">
          <reference field="4294967294" count="1" selected="0">
            <x v="0"/>
          </reference>
          <reference field="0" count="1" selected="0">
            <x v="69"/>
          </reference>
        </references>
      </pivotArea>
    </chartFormat>
    <chartFormat chart="0" format="675" series="1">
      <pivotArea type="data" outline="0" fieldPosition="0">
        <references count="2">
          <reference field="4294967294" count="1" selected="0">
            <x v="0"/>
          </reference>
          <reference field="0" count="1" selected="0">
            <x v="70"/>
          </reference>
        </references>
      </pivotArea>
    </chartFormat>
    <chartFormat chart="0" format="676" series="1">
      <pivotArea type="data" outline="0" fieldPosition="0">
        <references count="2">
          <reference field="4294967294" count="1" selected="0">
            <x v="0"/>
          </reference>
          <reference field="0" count="1" selected="0">
            <x v="71"/>
          </reference>
        </references>
      </pivotArea>
    </chartFormat>
    <chartFormat chart="0" format="677" series="1">
      <pivotArea type="data" outline="0" fieldPosition="0">
        <references count="2">
          <reference field="4294967294" count="1" selected="0">
            <x v="0"/>
          </reference>
          <reference field="0" count="1" selected="0">
            <x v="72"/>
          </reference>
        </references>
      </pivotArea>
    </chartFormat>
    <chartFormat chart="0" format="678" series="1">
      <pivotArea type="data" outline="0" fieldPosition="0">
        <references count="2">
          <reference field="4294967294" count="1" selected="0">
            <x v="0"/>
          </reference>
          <reference field="0" count="1" selected="0">
            <x v="73"/>
          </reference>
        </references>
      </pivotArea>
    </chartFormat>
    <chartFormat chart="0" format="679" series="1">
      <pivotArea type="data" outline="0" fieldPosition="0">
        <references count="2">
          <reference field="4294967294" count="1" selected="0">
            <x v="0"/>
          </reference>
          <reference field="0" count="1" selected="0">
            <x v="74"/>
          </reference>
        </references>
      </pivotArea>
    </chartFormat>
    <chartFormat chart="0" format="680" series="1">
      <pivotArea type="data" outline="0" fieldPosition="0">
        <references count="2">
          <reference field="4294967294" count="1" selected="0">
            <x v="0"/>
          </reference>
          <reference field="0" count="1" selected="0">
            <x v="75"/>
          </reference>
        </references>
      </pivotArea>
    </chartFormat>
    <chartFormat chart="0" format="681" series="1">
      <pivotArea type="data" outline="0" fieldPosition="0">
        <references count="2">
          <reference field="4294967294" count="1" selected="0">
            <x v="0"/>
          </reference>
          <reference field="0" count="1" selected="0">
            <x v="76"/>
          </reference>
        </references>
      </pivotArea>
    </chartFormat>
    <chartFormat chart="0" format="682" series="1">
      <pivotArea type="data" outline="0" fieldPosition="0">
        <references count="2">
          <reference field="4294967294" count="1" selected="0">
            <x v="0"/>
          </reference>
          <reference field="0" count="1" selected="0">
            <x v="77"/>
          </reference>
        </references>
      </pivotArea>
    </chartFormat>
    <chartFormat chart="0" format="683" series="1">
      <pivotArea type="data" outline="0" fieldPosition="0">
        <references count="2">
          <reference field="4294967294" count="1" selected="0">
            <x v="0"/>
          </reference>
          <reference field="0" count="1" selected="0">
            <x v="78"/>
          </reference>
        </references>
      </pivotArea>
    </chartFormat>
    <chartFormat chart="0" format="684" series="1">
      <pivotArea type="data" outline="0" fieldPosition="0">
        <references count="2">
          <reference field="4294967294" count="1" selected="0">
            <x v="0"/>
          </reference>
          <reference field="0" count="1" selected="0">
            <x v="79"/>
          </reference>
        </references>
      </pivotArea>
    </chartFormat>
    <chartFormat chart="0" format="685" series="1">
      <pivotArea type="data" outline="0" fieldPosition="0">
        <references count="2">
          <reference field="4294967294" count="1" selected="0">
            <x v="0"/>
          </reference>
          <reference field="0" count="1" selected="0">
            <x v="80"/>
          </reference>
        </references>
      </pivotArea>
    </chartFormat>
    <chartFormat chart="0" format="686" series="1">
      <pivotArea type="data" outline="0" fieldPosition="0">
        <references count="2">
          <reference field="4294967294" count="1" selected="0">
            <x v="0"/>
          </reference>
          <reference field="0" count="1" selected="0">
            <x v="81"/>
          </reference>
        </references>
      </pivotArea>
    </chartFormat>
    <chartFormat chart="0" format="687" series="1">
      <pivotArea type="data" outline="0" fieldPosition="0">
        <references count="2">
          <reference field="4294967294" count="1" selected="0">
            <x v="0"/>
          </reference>
          <reference field="0" count="1" selected="0">
            <x v="82"/>
          </reference>
        </references>
      </pivotArea>
    </chartFormat>
    <chartFormat chart="0" format="688" series="1">
      <pivotArea type="data" outline="0" fieldPosition="0">
        <references count="2">
          <reference field="4294967294" count="1" selected="0">
            <x v="0"/>
          </reference>
          <reference field="0" count="1" selected="0">
            <x v="83"/>
          </reference>
        </references>
      </pivotArea>
    </chartFormat>
    <chartFormat chart="0" format="689" series="1">
      <pivotArea type="data" outline="0" fieldPosition="0">
        <references count="2">
          <reference field="4294967294" count="1" selected="0">
            <x v="0"/>
          </reference>
          <reference field="0" count="1" selected="0">
            <x v="84"/>
          </reference>
        </references>
      </pivotArea>
    </chartFormat>
    <chartFormat chart="0" format="690" series="1">
      <pivotArea type="data" outline="0" fieldPosition="0">
        <references count="2">
          <reference field="4294967294" count="1" selected="0">
            <x v="0"/>
          </reference>
          <reference field="0" count="1" selected="0">
            <x v="85"/>
          </reference>
        </references>
      </pivotArea>
    </chartFormat>
    <chartFormat chart="0" format="691" series="1">
      <pivotArea type="data" outline="0" fieldPosition="0">
        <references count="2">
          <reference field="4294967294" count="1" selected="0">
            <x v="0"/>
          </reference>
          <reference field="0" count="1" selected="0">
            <x v="86"/>
          </reference>
        </references>
      </pivotArea>
    </chartFormat>
    <chartFormat chart="0" format="692" series="1">
      <pivotArea type="data" outline="0" fieldPosition="0">
        <references count="2">
          <reference field="4294967294" count="1" selected="0">
            <x v="0"/>
          </reference>
          <reference field="0" count="1" selected="0">
            <x v="87"/>
          </reference>
        </references>
      </pivotArea>
    </chartFormat>
    <chartFormat chart="0" format="693" series="1">
      <pivotArea type="data" outline="0" fieldPosition="0">
        <references count="2">
          <reference field="4294967294" count="1" selected="0">
            <x v="0"/>
          </reference>
          <reference field="0" count="1" selected="0">
            <x v="88"/>
          </reference>
        </references>
      </pivotArea>
    </chartFormat>
    <chartFormat chart="0" format="694" series="1">
      <pivotArea type="data" outline="0" fieldPosition="0">
        <references count="2">
          <reference field="4294967294" count="1" selected="0">
            <x v="0"/>
          </reference>
          <reference field="0" count="1" selected="0">
            <x v="89"/>
          </reference>
        </references>
      </pivotArea>
    </chartFormat>
    <chartFormat chart="0" format="695" series="1">
      <pivotArea type="data" outline="0" fieldPosition="0">
        <references count="2">
          <reference field="4294967294" count="1" selected="0">
            <x v="0"/>
          </reference>
          <reference field="0" count="1" selected="0">
            <x v="90"/>
          </reference>
        </references>
      </pivotArea>
    </chartFormat>
    <chartFormat chart="0" format="696" series="1">
      <pivotArea type="data" outline="0" fieldPosition="0">
        <references count="2">
          <reference field="4294967294" count="1" selected="0">
            <x v="0"/>
          </reference>
          <reference field="0" count="1" selected="0">
            <x v="91"/>
          </reference>
        </references>
      </pivotArea>
    </chartFormat>
    <chartFormat chart="0" format="697" series="1">
      <pivotArea type="data" outline="0" fieldPosition="0">
        <references count="2">
          <reference field="4294967294" count="1" selected="0">
            <x v="0"/>
          </reference>
          <reference field="0" count="1" selected="0">
            <x v="92"/>
          </reference>
        </references>
      </pivotArea>
    </chartFormat>
    <chartFormat chart="0" format="698" series="1">
      <pivotArea type="data" outline="0" fieldPosition="0">
        <references count="2">
          <reference field="4294967294" count="1" selected="0">
            <x v="0"/>
          </reference>
          <reference field="0" count="1" selected="0">
            <x v="93"/>
          </reference>
        </references>
      </pivotArea>
    </chartFormat>
    <chartFormat chart="0" format="699" series="1">
      <pivotArea type="data" outline="0" fieldPosition="0">
        <references count="2">
          <reference field="4294967294" count="1" selected="0">
            <x v="0"/>
          </reference>
          <reference field="0" count="1" selected="0">
            <x v="94"/>
          </reference>
        </references>
      </pivotArea>
    </chartFormat>
    <chartFormat chart="0" format="700" series="1">
      <pivotArea type="data" outline="0" fieldPosition="0">
        <references count="2">
          <reference field="4294967294" count="1" selected="0">
            <x v="0"/>
          </reference>
          <reference field="0" count="1" selected="0">
            <x v="95"/>
          </reference>
        </references>
      </pivotArea>
    </chartFormat>
    <chartFormat chart="0" format="701" series="1">
      <pivotArea type="data" outline="0" fieldPosition="0">
        <references count="2">
          <reference field="4294967294" count="1" selected="0">
            <x v="0"/>
          </reference>
          <reference field="0" count="1" selected="0">
            <x v="96"/>
          </reference>
        </references>
      </pivotArea>
    </chartFormat>
    <chartFormat chart="0" format="702" series="1">
      <pivotArea type="data" outline="0" fieldPosition="0">
        <references count="2">
          <reference field="4294967294" count="1" selected="0">
            <x v="0"/>
          </reference>
          <reference field="0" count="1" selected="0">
            <x v="97"/>
          </reference>
        </references>
      </pivotArea>
    </chartFormat>
    <chartFormat chart="0" format="703" series="1">
      <pivotArea type="data" outline="0" fieldPosition="0">
        <references count="2">
          <reference field="4294967294" count="1" selected="0">
            <x v="0"/>
          </reference>
          <reference field="0" count="1" selected="0">
            <x v="98"/>
          </reference>
        </references>
      </pivotArea>
    </chartFormat>
    <chartFormat chart="0" format="704" series="1">
      <pivotArea type="data" outline="0" fieldPosition="0">
        <references count="2">
          <reference field="4294967294" count="1" selected="0">
            <x v="0"/>
          </reference>
          <reference field="0" count="1" selected="0">
            <x v="99"/>
          </reference>
        </references>
      </pivotArea>
    </chartFormat>
    <chartFormat chart="0" format="705" series="1">
      <pivotArea type="data" outline="0" fieldPosition="0">
        <references count="2">
          <reference field="4294967294" count="1" selected="0">
            <x v="0"/>
          </reference>
          <reference field="0" count="1" selected="0">
            <x v="100"/>
          </reference>
        </references>
      </pivotArea>
    </chartFormat>
    <chartFormat chart="0" format="706" series="1">
      <pivotArea type="data" outline="0" fieldPosition="0">
        <references count="2">
          <reference field="4294967294" count="1" selected="0">
            <x v="0"/>
          </reference>
          <reference field="0" count="1" selected="0">
            <x v="101"/>
          </reference>
        </references>
      </pivotArea>
    </chartFormat>
    <chartFormat chart="0" format="707" series="1">
      <pivotArea type="data" outline="0" fieldPosition="0">
        <references count="2">
          <reference field="4294967294" count="1" selected="0">
            <x v="0"/>
          </reference>
          <reference field="0" count="1" selected="0">
            <x v="102"/>
          </reference>
        </references>
      </pivotArea>
    </chartFormat>
    <chartFormat chart="0" format="708" series="1">
      <pivotArea type="data" outline="0" fieldPosition="0">
        <references count="2">
          <reference field="4294967294" count="1" selected="0">
            <x v="0"/>
          </reference>
          <reference field="0" count="1" selected="0">
            <x v="103"/>
          </reference>
        </references>
      </pivotArea>
    </chartFormat>
    <chartFormat chart="0" format="709" series="1">
      <pivotArea type="data" outline="0" fieldPosition="0">
        <references count="2">
          <reference field="4294967294" count="1" selected="0">
            <x v="0"/>
          </reference>
          <reference field="0" count="1" selected="0">
            <x v="104"/>
          </reference>
        </references>
      </pivotArea>
    </chartFormat>
    <chartFormat chart="0" format="710" series="1">
      <pivotArea type="data" outline="0" fieldPosition="0">
        <references count="2">
          <reference field="4294967294" count="1" selected="0">
            <x v="0"/>
          </reference>
          <reference field="0" count="1" selected="0">
            <x v="105"/>
          </reference>
        </references>
      </pivotArea>
    </chartFormat>
    <chartFormat chart="0" format="711" series="1">
      <pivotArea type="data" outline="0" fieldPosition="0">
        <references count="2">
          <reference field="4294967294" count="1" selected="0">
            <x v="0"/>
          </reference>
          <reference field="0" count="1" selected="0">
            <x v="106"/>
          </reference>
        </references>
      </pivotArea>
    </chartFormat>
    <chartFormat chart="0" format="712" series="1">
      <pivotArea type="data" outline="0" fieldPosition="0">
        <references count="2">
          <reference field="4294967294" count="1" selected="0">
            <x v="0"/>
          </reference>
          <reference field="0" count="1" selected="0">
            <x v="107"/>
          </reference>
        </references>
      </pivotArea>
    </chartFormat>
    <chartFormat chart="0" format="713" series="1">
      <pivotArea type="data" outline="0" fieldPosition="0">
        <references count="2">
          <reference field="4294967294" count="1" selected="0">
            <x v="0"/>
          </reference>
          <reference field="0" count="1" selected="0">
            <x v="108"/>
          </reference>
        </references>
      </pivotArea>
    </chartFormat>
    <chartFormat chart="0" format="714" series="1">
      <pivotArea type="data" outline="0" fieldPosition="0">
        <references count="2">
          <reference field="4294967294" count="1" selected="0">
            <x v="0"/>
          </reference>
          <reference field="0" count="1" selected="0">
            <x v="109"/>
          </reference>
        </references>
      </pivotArea>
    </chartFormat>
    <chartFormat chart="0" format="715" series="1">
      <pivotArea type="data" outline="0" fieldPosition="0">
        <references count="2">
          <reference field="4294967294" count="1" selected="0">
            <x v="0"/>
          </reference>
          <reference field="0" count="1" selected="0">
            <x v="110"/>
          </reference>
        </references>
      </pivotArea>
    </chartFormat>
    <chartFormat chart="0" format="716" series="1">
      <pivotArea type="data" outline="0" fieldPosition="0">
        <references count="2">
          <reference field="4294967294" count="1" selected="0">
            <x v="0"/>
          </reference>
          <reference field="0" count="1" selected="0">
            <x v="111"/>
          </reference>
        </references>
      </pivotArea>
    </chartFormat>
    <chartFormat chart="0" format="717" series="1">
      <pivotArea type="data" outline="0" fieldPosition="0">
        <references count="2">
          <reference field="4294967294" count="1" selected="0">
            <x v="0"/>
          </reference>
          <reference field="0" count="1" selected="0">
            <x v="112"/>
          </reference>
        </references>
      </pivotArea>
    </chartFormat>
    <chartFormat chart="0" format="718" series="1">
      <pivotArea type="data" outline="0" fieldPosition="0">
        <references count="2">
          <reference field="4294967294" count="1" selected="0">
            <x v="0"/>
          </reference>
          <reference field="0" count="1" selected="0">
            <x v="113"/>
          </reference>
        </references>
      </pivotArea>
    </chartFormat>
    <chartFormat chart="0" format="719" series="1">
      <pivotArea type="data" outline="0" fieldPosition="0">
        <references count="2">
          <reference field="4294967294" count="1" selected="0">
            <x v="0"/>
          </reference>
          <reference field="0" count="1" selected="0">
            <x v="114"/>
          </reference>
        </references>
      </pivotArea>
    </chartFormat>
    <chartFormat chart="0" format="720" series="1">
      <pivotArea type="data" outline="0" fieldPosition="0">
        <references count="2">
          <reference field="4294967294" count="1" selected="0">
            <x v="0"/>
          </reference>
          <reference field="0" count="1" selected="0">
            <x v="115"/>
          </reference>
        </references>
      </pivotArea>
    </chartFormat>
    <chartFormat chart="0" format="721" series="1">
      <pivotArea type="data" outline="0" fieldPosition="0">
        <references count="2">
          <reference field="4294967294" count="1" selected="0">
            <x v="0"/>
          </reference>
          <reference field="0" count="1" selected="0">
            <x v="116"/>
          </reference>
        </references>
      </pivotArea>
    </chartFormat>
    <chartFormat chart="0" format="722" series="1">
      <pivotArea type="data" outline="0" fieldPosition="0">
        <references count="2">
          <reference field="4294967294" count="1" selected="0">
            <x v="0"/>
          </reference>
          <reference field="0" count="1" selected="0">
            <x v="117"/>
          </reference>
        </references>
      </pivotArea>
    </chartFormat>
    <chartFormat chart="0" format="723" series="1">
      <pivotArea type="data" outline="0" fieldPosition="0">
        <references count="2">
          <reference field="4294967294" count="1" selected="0">
            <x v="0"/>
          </reference>
          <reference field="0" count="1" selected="0">
            <x v="118"/>
          </reference>
        </references>
      </pivotArea>
    </chartFormat>
    <chartFormat chart="0" format="724" series="1">
      <pivotArea type="data" outline="0" fieldPosition="0">
        <references count="2">
          <reference field="4294967294" count="1" selected="0">
            <x v="0"/>
          </reference>
          <reference field="0" count="1" selected="0">
            <x v="119"/>
          </reference>
        </references>
      </pivotArea>
    </chartFormat>
    <chartFormat chart="0" format="725" series="1">
      <pivotArea type="data" outline="0" fieldPosition="0">
        <references count="2">
          <reference field="4294967294" count="1" selected="0">
            <x v="0"/>
          </reference>
          <reference field="0" count="1" selected="0">
            <x v="120"/>
          </reference>
        </references>
      </pivotArea>
    </chartFormat>
    <chartFormat chart="0" format="726" series="1">
      <pivotArea type="data" outline="0" fieldPosition="0">
        <references count="2">
          <reference field="4294967294" count="1" selected="0">
            <x v="0"/>
          </reference>
          <reference field="0" count="1" selected="0">
            <x v="121"/>
          </reference>
        </references>
      </pivotArea>
    </chartFormat>
    <chartFormat chart="0" format="727" series="1">
      <pivotArea type="data" outline="0" fieldPosition="0">
        <references count="2">
          <reference field="4294967294" count="1" selected="0">
            <x v="0"/>
          </reference>
          <reference field="0" count="1" selected="0">
            <x v="122"/>
          </reference>
        </references>
      </pivotArea>
    </chartFormat>
    <chartFormat chart="0" format="728" series="1">
      <pivotArea type="data" outline="0" fieldPosition="0">
        <references count="2">
          <reference field="4294967294" count="1" selected="0">
            <x v="0"/>
          </reference>
          <reference field="0" count="1" selected="0">
            <x v="123"/>
          </reference>
        </references>
      </pivotArea>
    </chartFormat>
    <chartFormat chart="0" format="729" series="1">
      <pivotArea type="data" outline="0" fieldPosition="0">
        <references count="2">
          <reference field="4294967294" count="1" selected="0">
            <x v="0"/>
          </reference>
          <reference field="0" count="1" selected="0">
            <x v="124"/>
          </reference>
        </references>
      </pivotArea>
    </chartFormat>
    <chartFormat chart="0" format="730" series="1">
      <pivotArea type="data" outline="0" fieldPosition="0">
        <references count="2">
          <reference field="4294967294" count="1" selected="0">
            <x v="0"/>
          </reference>
          <reference field="0" count="1" selected="0">
            <x v="125"/>
          </reference>
        </references>
      </pivotArea>
    </chartFormat>
    <chartFormat chart="0" format="731" series="1">
      <pivotArea type="data" outline="0" fieldPosition="0">
        <references count="2">
          <reference field="4294967294" count="1" selected="0">
            <x v="0"/>
          </reference>
          <reference field="0" count="1" selected="0">
            <x v="126"/>
          </reference>
        </references>
      </pivotArea>
    </chartFormat>
    <chartFormat chart="0" format="732" series="1">
      <pivotArea type="data" outline="0" fieldPosition="0">
        <references count="2">
          <reference field="4294967294" count="1" selected="0">
            <x v="0"/>
          </reference>
          <reference field="0" count="1" selected="0">
            <x v="127"/>
          </reference>
        </references>
      </pivotArea>
    </chartFormat>
    <chartFormat chart="0" format="733" series="1">
      <pivotArea type="data" outline="0" fieldPosition="0">
        <references count="2">
          <reference field="4294967294" count="1" selected="0">
            <x v="0"/>
          </reference>
          <reference field="0" count="1" selected="0">
            <x v="128"/>
          </reference>
        </references>
      </pivotArea>
    </chartFormat>
    <chartFormat chart="0" format="734" series="1">
      <pivotArea type="data" outline="0" fieldPosition="0">
        <references count="2">
          <reference field="4294967294" count="1" selected="0">
            <x v="0"/>
          </reference>
          <reference field="0" count="1" selected="0">
            <x v="129"/>
          </reference>
        </references>
      </pivotArea>
    </chartFormat>
    <chartFormat chart="0" format="735" series="1">
      <pivotArea type="data" outline="0" fieldPosition="0">
        <references count="2">
          <reference field="4294967294" count="1" selected="0">
            <x v="0"/>
          </reference>
          <reference field="0" count="1" selected="0">
            <x v="130"/>
          </reference>
        </references>
      </pivotArea>
    </chartFormat>
    <chartFormat chart="0" format="736" series="1">
      <pivotArea type="data" outline="0" fieldPosition="0">
        <references count="2">
          <reference field="4294967294" count="1" selected="0">
            <x v="0"/>
          </reference>
          <reference field="0" count="1" selected="0">
            <x v="131"/>
          </reference>
        </references>
      </pivotArea>
    </chartFormat>
    <chartFormat chart="0" format="737" series="1">
      <pivotArea type="data" outline="0" fieldPosition="0">
        <references count="2">
          <reference field="4294967294" count="1" selected="0">
            <x v="0"/>
          </reference>
          <reference field="0" count="1" selected="0">
            <x v="132"/>
          </reference>
        </references>
      </pivotArea>
    </chartFormat>
    <chartFormat chart="0" format="738" series="1">
      <pivotArea type="data" outline="0" fieldPosition="0">
        <references count="2">
          <reference field="4294967294" count="1" selected="0">
            <x v="0"/>
          </reference>
          <reference field="0" count="1" selected="0">
            <x v="133"/>
          </reference>
        </references>
      </pivotArea>
    </chartFormat>
    <chartFormat chart="0" format="739" series="1">
      <pivotArea type="data" outline="0" fieldPosition="0">
        <references count="2">
          <reference field="4294967294" count="1" selected="0">
            <x v="0"/>
          </reference>
          <reference field="0" count="1" selected="0">
            <x v="134"/>
          </reference>
        </references>
      </pivotArea>
    </chartFormat>
    <chartFormat chart="0" format="740" series="1">
      <pivotArea type="data" outline="0" fieldPosition="0">
        <references count="2">
          <reference field="4294967294" count="1" selected="0">
            <x v="0"/>
          </reference>
          <reference field="0" count="1" selected="0">
            <x v="135"/>
          </reference>
        </references>
      </pivotArea>
    </chartFormat>
    <chartFormat chart="0" format="741" series="1">
      <pivotArea type="data" outline="0" fieldPosition="0">
        <references count="2">
          <reference field="4294967294" count="1" selected="0">
            <x v="0"/>
          </reference>
          <reference field="0" count="1" selected="0">
            <x v="136"/>
          </reference>
        </references>
      </pivotArea>
    </chartFormat>
    <chartFormat chart="0" format="742" series="1">
      <pivotArea type="data" outline="0" fieldPosition="0">
        <references count="2">
          <reference field="4294967294" count="1" selected="0">
            <x v="0"/>
          </reference>
          <reference field="0" count="1" selected="0">
            <x v="137"/>
          </reference>
        </references>
      </pivotArea>
    </chartFormat>
    <chartFormat chart="0" format="743" series="1">
      <pivotArea type="data" outline="0" fieldPosition="0">
        <references count="2">
          <reference field="4294967294" count="1" selected="0">
            <x v="0"/>
          </reference>
          <reference field="0" count="1" selected="0">
            <x v="138"/>
          </reference>
        </references>
      </pivotArea>
    </chartFormat>
    <chartFormat chart="0" format="744" series="1">
      <pivotArea type="data" outline="0" fieldPosition="0">
        <references count="2">
          <reference field="4294967294" count="1" selected="0">
            <x v="0"/>
          </reference>
          <reference field="0" count="1" selected="0">
            <x v="139"/>
          </reference>
        </references>
      </pivotArea>
    </chartFormat>
    <chartFormat chart="0" format="745" series="1">
      <pivotArea type="data" outline="0" fieldPosition="0">
        <references count="2">
          <reference field="4294967294" count="1" selected="0">
            <x v="0"/>
          </reference>
          <reference field="0" count="1" selected="0">
            <x v="140"/>
          </reference>
        </references>
      </pivotArea>
    </chartFormat>
    <chartFormat chart="0" format="746" series="1">
      <pivotArea type="data" outline="0" fieldPosition="0">
        <references count="2">
          <reference field="4294967294" count="1" selected="0">
            <x v="0"/>
          </reference>
          <reference field="0" count="1" selected="0">
            <x v="141"/>
          </reference>
        </references>
      </pivotArea>
    </chartFormat>
    <chartFormat chart="0" format="747" series="1">
      <pivotArea type="data" outline="0" fieldPosition="0">
        <references count="2">
          <reference field="4294967294" count="1" selected="0">
            <x v="0"/>
          </reference>
          <reference field="0" count="1" selected="0">
            <x v="142"/>
          </reference>
        </references>
      </pivotArea>
    </chartFormat>
    <chartFormat chart="0" format="748" series="1">
      <pivotArea type="data" outline="0" fieldPosition="0">
        <references count="2">
          <reference field="4294967294" count="1" selected="0">
            <x v="0"/>
          </reference>
          <reference field="0" count="1" selected="0">
            <x v="143"/>
          </reference>
        </references>
      </pivotArea>
    </chartFormat>
    <chartFormat chart="0" format="749" series="1">
      <pivotArea type="data" outline="0" fieldPosition="0">
        <references count="2">
          <reference field="4294967294" count="1" selected="0">
            <x v="0"/>
          </reference>
          <reference field="0" count="1" selected="0">
            <x v="144"/>
          </reference>
        </references>
      </pivotArea>
    </chartFormat>
    <chartFormat chart="0" format="750" series="1">
      <pivotArea type="data" outline="0" fieldPosition="0">
        <references count="2">
          <reference field="4294967294" count="1" selected="0">
            <x v="0"/>
          </reference>
          <reference field="0" count="1" selected="0">
            <x v="145"/>
          </reference>
        </references>
      </pivotArea>
    </chartFormat>
    <chartFormat chart="0" format="751" series="1">
      <pivotArea type="data" outline="0" fieldPosition="0">
        <references count="2">
          <reference field="4294967294" count="1" selected="0">
            <x v="0"/>
          </reference>
          <reference field="0" count="1" selected="0">
            <x v="146"/>
          </reference>
        </references>
      </pivotArea>
    </chartFormat>
    <chartFormat chart="0" format="752" series="1">
      <pivotArea type="data" outline="0" fieldPosition="0">
        <references count="2">
          <reference field="4294967294" count="1" selected="0">
            <x v="0"/>
          </reference>
          <reference field="0" count="1" selected="0">
            <x v="147"/>
          </reference>
        </references>
      </pivotArea>
    </chartFormat>
    <chartFormat chart="0" format="753" series="1">
      <pivotArea type="data" outline="0" fieldPosition="0">
        <references count="2">
          <reference field="4294967294" count="1" selected="0">
            <x v="0"/>
          </reference>
          <reference field="0" count="1" selected="0">
            <x v="148"/>
          </reference>
        </references>
      </pivotArea>
    </chartFormat>
    <chartFormat chart="0" format="754" series="1">
      <pivotArea type="data" outline="0" fieldPosition="0">
        <references count="2">
          <reference field="4294967294" count="1" selected="0">
            <x v="0"/>
          </reference>
          <reference field="0" count="1" selected="0">
            <x v="149"/>
          </reference>
        </references>
      </pivotArea>
    </chartFormat>
    <chartFormat chart="0" format="755" series="1">
      <pivotArea type="data" outline="0" fieldPosition="0">
        <references count="2">
          <reference field="4294967294" count="1" selected="0">
            <x v="0"/>
          </reference>
          <reference field="0" count="1" selected="0">
            <x v="150"/>
          </reference>
        </references>
      </pivotArea>
    </chartFormat>
    <chartFormat chart="0" format="756" series="1">
      <pivotArea type="data" outline="0" fieldPosition="0">
        <references count="2">
          <reference field="4294967294" count="1" selected="0">
            <x v="0"/>
          </reference>
          <reference field="0" count="1" selected="0">
            <x v="151"/>
          </reference>
        </references>
      </pivotArea>
    </chartFormat>
    <chartFormat chart="0" format="757" series="1">
      <pivotArea type="data" outline="0" fieldPosition="0">
        <references count="2">
          <reference field="4294967294" count="1" selected="0">
            <x v="0"/>
          </reference>
          <reference field="0" count="1" selected="0">
            <x v="152"/>
          </reference>
        </references>
      </pivotArea>
    </chartFormat>
    <chartFormat chart="0" format="758" series="1">
      <pivotArea type="data" outline="0" fieldPosition="0">
        <references count="2">
          <reference field="4294967294" count="1" selected="0">
            <x v="0"/>
          </reference>
          <reference field="0" count="1" selected="0">
            <x v="153"/>
          </reference>
        </references>
      </pivotArea>
    </chartFormat>
    <chartFormat chart="0" format="759" series="1">
      <pivotArea type="data" outline="0" fieldPosition="0">
        <references count="2">
          <reference field="4294967294" count="1" selected="0">
            <x v="0"/>
          </reference>
          <reference field="0" count="1" selected="0">
            <x v="154"/>
          </reference>
        </references>
      </pivotArea>
    </chartFormat>
    <chartFormat chart="0" format="760" series="1">
      <pivotArea type="data" outline="0" fieldPosition="0">
        <references count="2">
          <reference field="4294967294" count="1" selected="0">
            <x v="0"/>
          </reference>
          <reference field="0" count="1" selected="0">
            <x v="155"/>
          </reference>
        </references>
      </pivotArea>
    </chartFormat>
    <chartFormat chart="0" format="761" series="1">
      <pivotArea type="data" outline="0" fieldPosition="0">
        <references count="2">
          <reference field="4294967294" count="1" selected="0">
            <x v="0"/>
          </reference>
          <reference field="0" count="1" selected="0">
            <x v="156"/>
          </reference>
        </references>
      </pivotArea>
    </chartFormat>
    <chartFormat chart="0" format="762" series="1">
      <pivotArea type="data" outline="0" fieldPosition="0">
        <references count="2">
          <reference field="4294967294" count="1" selected="0">
            <x v="0"/>
          </reference>
          <reference field="0" count="1" selected="0">
            <x v="157"/>
          </reference>
        </references>
      </pivotArea>
    </chartFormat>
    <chartFormat chart="0" format="763" series="1">
      <pivotArea type="data" outline="0" fieldPosition="0">
        <references count="2">
          <reference field="4294967294" count="1" selected="0">
            <x v="0"/>
          </reference>
          <reference field="0" count="1" selected="0">
            <x v="158"/>
          </reference>
        </references>
      </pivotArea>
    </chartFormat>
    <chartFormat chart="0" format="764" series="1">
      <pivotArea type="data" outline="0" fieldPosition="0">
        <references count="2">
          <reference field="4294967294" count="1" selected="0">
            <x v="0"/>
          </reference>
          <reference field="0" count="1" selected="0">
            <x v="159"/>
          </reference>
        </references>
      </pivotArea>
    </chartFormat>
    <chartFormat chart="0" format="765" series="1">
      <pivotArea type="data" outline="0" fieldPosition="0">
        <references count="2">
          <reference field="4294967294" count="1" selected="0">
            <x v="0"/>
          </reference>
          <reference field="0" count="1" selected="0">
            <x v="160"/>
          </reference>
        </references>
      </pivotArea>
    </chartFormat>
    <chartFormat chart="0" format="766" series="1">
      <pivotArea type="data" outline="0" fieldPosition="0">
        <references count="2">
          <reference field="4294967294" count="1" selected="0">
            <x v="0"/>
          </reference>
          <reference field="0" count="1" selected="0">
            <x v="161"/>
          </reference>
        </references>
      </pivotArea>
    </chartFormat>
    <chartFormat chart="0" format="767" series="1">
      <pivotArea type="data" outline="0" fieldPosition="0">
        <references count="2">
          <reference field="4294967294" count="1" selected="0">
            <x v="0"/>
          </reference>
          <reference field="0" count="1" selected="0">
            <x v="162"/>
          </reference>
        </references>
      </pivotArea>
    </chartFormat>
    <chartFormat chart="0" format="768" series="1">
      <pivotArea type="data" outline="0" fieldPosition="0">
        <references count="2">
          <reference field="4294967294" count="1" selected="0">
            <x v="0"/>
          </reference>
          <reference field="0" count="1" selected="0">
            <x v="163"/>
          </reference>
        </references>
      </pivotArea>
    </chartFormat>
    <chartFormat chart="0" format="769" series="1">
      <pivotArea type="data" outline="0" fieldPosition="0">
        <references count="2">
          <reference field="4294967294" count="1" selected="0">
            <x v="0"/>
          </reference>
          <reference field="0" count="1" selected="0">
            <x v="164"/>
          </reference>
        </references>
      </pivotArea>
    </chartFormat>
    <chartFormat chart="0" format="770" series="1">
      <pivotArea type="data" outline="0" fieldPosition="0">
        <references count="2">
          <reference field="4294967294" count="1" selected="0">
            <x v="0"/>
          </reference>
          <reference field="0" count="1" selected="0">
            <x v="165"/>
          </reference>
        </references>
      </pivotArea>
    </chartFormat>
    <chartFormat chart="0" format="771" series="1">
      <pivotArea type="data" outline="0" fieldPosition="0">
        <references count="2">
          <reference field="4294967294" count="1" selected="0">
            <x v="0"/>
          </reference>
          <reference field="0" count="1" selected="0">
            <x v="166"/>
          </reference>
        </references>
      </pivotArea>
    </chartFormat>
    <chartFormat chart="0" format="772" series="1">
      <pivotArea type="data" outline="0" fieldPosition="0">
        <references count="2">
          <reference field="4294967294" count="1" selected="0">
            <x v="0"/>
          </reference>
          <reference field="0" count="1" selected="0">
            <x v="167"/>
          </reference>
        </references>
      </pivotArea>
    </chartFormat>
    <chartFormat chart="0" format="773" series="1">
      <pivotArea type="data" outline="0" fieldPosition="0">
        <references count="2">
          <reference field="4294967294" count="1" selected="0">
            <x v="0"/>
          </reference>
          <reference field="0" count="1" selected="0">
            <x v="168"/>
          </reference>
        </references>
      </pivotArea>
    </chartFormat>
    <chartFormat chart="0" format="774" series="1">
      <pivotArea type="data" outline="0" fieldPosition="0">
        <references count="2">
          <reference field="4294967294" count="1" selected="0">
            <x v="0"/>
          </reference>
          <reference field="0" count="1" selected="0">
            <x v="169"/>
          </reference>
        </references>
      </pivotArea>
    </chartFormat>
    <chartFormat chart="0" format="775" series="1">
      <pivotArea type="data" outline="0" fieldPosition="0">
        <references count="2">
          <reference field="4294967294" count="1" selected="0">
            <x v="0"/>
          </reference>
          <reference field="0" count="1" selected="0">
            <x v="170"/>
          </reference>
        </references>
      </pivotArea>
    </chartFormat>
    <chartFormat chart="0" format="776" series="1">
      <pivotArea type="data" outline="0" fieldPosition="0">
        <references count="2">
          <reference field="4294967294" count="1" selected="0">
            <x v="0"/>
          </reference>
          <reference field="0" count="1" selected="0">
            <x v="171"/>
          </reference>
        </references>
      </pivotArea>
    </chartFormat>
    <chartFormat chart="0" format="777" series="1">
      <pivotArea type="data" outline="0" fieldPosition="0">
        <references count="2">
          <reference field="4294967294" count="1" selected="0">
            <x v="0"/>
          </reference>
          <reference field="0" count="1" selected="0">
            <x v="172"/>
          </reference>
        </references>
      </pivotArea>
    </chartFormat>
    <chartFormat chart="0" format="778" series="1">
      <pivotArea type="data" outline="0" fieldPosition="0">
        <references count="2">
          <reference field="4294967294" count="1" selected="0">
            <x v="0"/>
          </reference>
          <reference field="0" count="1" selected="0">
            <x v="173"/>
          </reference>
        </references>
      </pivotArea>
    </chartFormat>
    <chartFormat chart="0" format="779" series="1">
      <pivotArea type="data" outline="0" fieldPosition="0">
        <references count="2">
          <reference field="4294967294" count="1" selected="0">
            <x v="0"/>
          </reference>
          <reference field="0" count="1" selected="0">
            <x v="174"/>
          </reference>
        </references>
      </pivotArea>
    </chartFormat>
    <chartFormat chart="0" format="780" series="1">
      <pivotArea type="data" outline="0" fieldPosition="0">
        <references count="2">
          <reference field="4294967294" count="1" selected="0">
            <x v="0"/>
          </reference>
          <reference field="0" count="1" selected="0">
            <x v="175"/>
          </reference>
        </references>
      </pivotArea>
    </chartFormat>
    <chartFormat chart="0" format="781" series="1">
      <pivotArea type="data" outline="0" fieldPosition="0">
        <references count="2">
          <reference field="4294967294" count="1" selected="0">
            <x v="0"/>
          </reference>
          <reference field="0" count="1" selected="0">
            <x v="176"/>
          </reference>
        </references>
      </pivotArea>
    </chartFormat>
    <chartFormat chart="0" format="782" series="1">
      <pivotArea type="data" outline="0" fieldPosition="0">
        <references count="2">
          <reference field="4294967294" count="1" selected="0">
            <x v="0"/>
          </reference>
          <reference field="0" count="1" selected="0">
            <x v="177"/>
          </reference>
        </references>
      </pivotArea>
    </chartFormat>
    <chartFormat chart="0" format="783" series="1">
      <pivotArea type="data" outline="0" fieldPosition="0">
        <references count="2">
          <reference field="4294967294" count="1" selected="0">
            <x v="0"/>
          </reference>
          <reference field="0" count="1" selected="0">
            <x v="178"/>
          </reference>
        </references>
      </pivotArea>
    </chartFormat>
    <chartFormat chart="0" format="784" series="1">
      <pivotArea type="data" outline="0" fieldPosition="0">
        <references count="2">
          <reference field="4294967294" count="1" selected="0">
            <x v="0"/>
          </reference>
          <reference field="0" count="1" selected="0">
            <x v="179"/>
          </reference>
        </references>
      </pivotArea>
    </chartFormat>
    <chartFormat chart="0" format="785" series="1">
      <pivotArea type="data" outline="0" fieldPosition="0">
        <references count="2">
          <reference field="4294967294" count="1" selected="0">
            <x v="0"/>
          </reference>
          <reference field="0" count="1" selected="0">
            <x v="180"/>
          </reference>
        </references>
      </pivotArea>
    </chartFormat>
    <chartFormat chart="0" format="786" series="1">
      <pivotArea type="data" outline="0" fieldPosition="0">
        <references count="2">
          <reference field="4294967294" count="1" selected="0">
            <x v="0"/>
          </reference>
          <reference field="0" count="1" selected="0">
            <x v="181"/>
          </reference>
        </references>
      </pivotArea>
    </chartFormat>
    <chartFormat chart="0" format="787" series="1">
      <pivotArea type="data" outline="0" fieldPosition="0">
        <references count="2">
          <reference field="4294967294" count="1" selected="0">
            <x v="0"/>
          </reference>
          <reference field="0" count="1" selected="0">
            <x v="182"/>
          </reference>
        </references>
      </pivotArea>
    </chartFormat>
    <chartFormat chart="0" format="788" series="1">
      <pivotArea type="data" outline="0" fieldPosition="0">
        <references count="2">
          <reference field="4294967294" count="1" selected="0">
            <x v="0"/>
          </reference>
          <reference field="0" count="1" selected="0">
            <x v="183"/>
          </reference>
        </references>
      </pivotArea>
    </chartFormat>
    <chartFormat chart="0" format="789" series="1">
      <pivotArea type="data" outline="0" fieldPosition="0">
        <references count="2">
          <reference field="4294967294" count="1" selected="0">
            <x v="0"/>
          </reference>
          <reference field="0" count="1" selected="0">
            <x v="184"/>
          </reference>
        </references>
      </pivotArea>
    </chartFormat>
    <chartFormat chart="0" format="790" series="1">
      <pivotArea type="data" outline="0" fieldPosition="0">
        <references count="2">
          <reference field="4294967294" count="1" selected="0">
            <x v="0"/>
          </reference>
          <reference field="0" count="1" selected="0">
            <x v="185"/>
          </reference>
        </references>
      </pivotArea>
    </chartFormat>
    <chartFormat chart="0" format="791" series="1">
      <pivotArea type="data" outline="0" fieldPosition="0">
        <references count="2">
          <reference field="4294967294" count="1" selected="0">
            <x v="0"/>
          </reference>
          <reference field="0" count="1" selected="0">
            <x v="186"/>
          </reference>
        </references>
      </pivotArea>
    </chartFormat>
    <chartFormat chart="0" format="792" series="1">
      <pivotArea type="data" outline="0" fieldPosition="0">
        <references count="2">
          <reference field="4294967294" count="1" selected="0">
            <x v="0"/>
          </reference>
          <reference field="0" count="1" selected="0">
            <x v="187"/>
          </reference>
        </references>
      </pivotArea>
    </chartFormat>
    <chartFormat chart="0" format="793" series="1">
      <pivotArea type="data" outline="0" fieldPosition="0">
        <references count="2">
          <reference field="4294967294" count="1" selected="0">
            <x v="0"/>
          </reference>
          <reference field="0" count="1" selected="0">
            <x v="188"/>
          </reference>
        </references>
      </pivotArea>
    </chartFormat>
    <chartFormat chart="0" format="794" series="1">
      <pivotArea type="data" outline="0" fieldPosition="0">
        <references count="2">
          <reference field="4294967294" count="1" selected="0">
            <x v="0"/>
          </reference>
          <reference field="0" count="1" selected="0">
            <x v="189"/>
          </reference>
        </references>
      </pivotArea>
    </chartFormat>
    <chartFormat chart="0" format="795" series="1">
      <pivotArea type="data" outline="0" fieldPosition="0">
        <references count="2">
          <reference field="4294967294" count="1" selected="0">
            <x v="0"/>
          </reference>
          <reference field="0" count="1" selected="0">
            <x v="190"/>
          </reference>
        </references>
      </pivotArea>
    </chartFormat>
    <chartFormat chart="0" format="796" series="1">
      <pivotArea type="data" outline="0" fieldPosition="0">
        <references count="2">
          <reference field="4294967294" count="1" selected="0">
            <x v="0"/>
          </reference>
          <reference field="0" count="1" selected="0">
            <x v="191"/>
          </reference>
        </references>
      </pivotArea>
    </chartFormat>
    <chartFormat chart="0" format="797" series="1">
      <pivotArea type="data" outline="0" fieldPosition="0">
        <references count="2">
          <reference field="4294967294" count="1" selected="0">
            <x v="0"/>
          </reference>
          <reference field="0" count="1" selected="0">
            <x v="192"/>
          </reference>
        </references>
      </pivotArea>
    </chartFormat>
    <chartFormat chart="0" format="798" series="1">
      <pivotArea type="data" outline="0" fieldPosition="0">
        <references count="2">
          <reference field="4294967294" count="1" selected="0">
            <x v="0"/>
          </reference>
          <reference field="0" count="1" selected="0">
            <x v="193"/>
          </reference>
        </references>
      </pivotArea>
    </chartFormat>
    <chartFormat chart="0" format="799" series="1">
      <pivotArea type="data" outline="0" fieldPosition="0">
        <references count="2">
          <reference field="4294967294" count="1" selected="0">
            <x v="0"/>
          </reference>
          <reference field="0" count="1" selected="0">
            <x v="194"/>
          </reference>
        </references>
      </pivotArea>
    </chartFormat>
    <chartFormat chart="0" format="800" series="1">
      <pivotArea type="data" outline="0" fieldPosition="0">
        <references count="2">
          <reference field="4294967294" count="1" selected="0">
            <x v="0"/>
          </reference>
          <reference field="0" count="1" selected="0">
            <x v="195"/>
          </reference>
        </references>
      </pivotArea>
    </chartFormat>
    <chartFormat chart="0" format="801" series="1">
      <pivotArea type="data" outline="0" fieldPosition="0">
        <references count="2">
          <reference field="4294967294" count="1" selected="0">
            <x v="0"/>
          </reference>
          <reference field="0" count="1" selected="0">
            <x v="196"/>
          </reference>
        </references>
      </pivotArea>
    </chartFormat>
    <chartFormat chart="0" format="802" series="1">
      <pivotArea type="data" outline="0" fieldPosition="0">
        <references count="2">
          <reference field="4294967294" count="1" selected="0">
            <x v="0"/>
          </reference>
          <reference field="0" count="1" selected="0">
            <x v="197"/>
          </reference>
        </references>
      </pivotArea>
    </chartFormat>
    <chartFormat chart="0" format="803" series="1">
      <pivotArea type="data" outline="0" fieldPosition="0">
        <references count="2">
          <reference field="4294967294" count="1" selected="0">
            <x v="0"/>
          </reference>
          <reference field="0" count="1" selected="0">
            <x v="198"/>
          </reference>
        </references>
      </pivotArea>
    </chartFormat>
    <chartFormat chart="0" format="804" series="1">
      <pivotArea type="data" outline="0" fieldPosition="0">
        <references count="2">
          <reference field="4294967294" count="1" selected="0">
            <x v="0"/>
          </reference>
          <reference field="0" count="1" selected="0">
            <x v="199"/>
          </reference>
        </references>
      </pivotArea>
    </chartFormat>
    <chartFormat chart="0" format="805" series="1">
      <pivotArea type="data" outline="0" fieldPosition="0">
        <references count="2">
          <reference field="4294967294" count="1" selected="0">
            <x v="0"/>
          </reference>
          <reference field="0" count="1" selected="0">
            <x v="200"/>
          </reference>
        </references>
      </pivotArea>
    </chartFormat>
    <chartFormat chart="0" format="806" series="1">
      <pivotArea type="data" outline="0" fieldPosition="0">
        <references count="2">
          <reference field="4294967294" count="1" selected="0">
            <x v="0"/>
          </reference>
          <reference field="0" count="1" selected="0">
            <x v="201"/>
          </reference>
        </references>
      </pivotArea>
    </chartFormat>
    <chartFormat chart="0" format="807" series="1">
      <pivotArea type="data" outline="0" fieldPosition="0">
        <references count="2">
          <reference field="4294967294" count="1" selected="0">
            <x v="0"/>
          </reference>
          <reference field="0" count="1" selected="0">
            <x v="202"/>
          </reference>
        </references>
      </pivotArea>
    </chartFormat>
    <chartFormat chart="0" format="808" series="1">
      <pivotArea type="data" outline="0" fieldPosition="0">
        <references count="2">
          <reference field="4294967294" count="1" selected="0">
            <x v="0"/>
          </reference>
          <reference field="0" count="1" selected="0">
            <x v="203"/>
          </reference>
        </references>
      </pivotArea>
    </chartFormat>
    <chartFormat chart="0" format="809" series="1">
      <pivotArea type="data" outline="0" fieldPosition="0">
        <references count="2">
          <reference field="4294967294" count="1" selected="0">
            <x v="0"/>
          </reference>
          <reference field="0" count="1" selected="0">
            <x v="204"/>
          </reference>
        </references>
      </pivotArea>
    </chartFormat>
    <chartFormat chart="0" format="810" series="1">
      <pivotArea type="data" outline="0" fieldPosition="0">
        <references count="2">
          <reference field="4294967294" count="1" selected="0">
            <x v="0"/>
          </reference>
          <reference field="0" count="1" selected="0">
            <x v="205"/>
          </reference>
        </references>
      </pivotArea>
    </chartFormat>
    <chartFormat chart="0" format="811" series="1">
      <pivotArea type="data" outline="0" fieldPosition="0">
        <references count="2">
          <reference field="4294967294" count="1" selected="0">
            <x v="0"/>
          </reference>
          <reference field="0" count="1" selected="0">
            <x v="206"/>
          </reference>
        </references>
      </pivotArea>
    </chartFormat>
    <chartFormat chart="0" format="812" series="1">
      <pivotArea type="data" outline="0" fieldPosition="0">
        <references count="2">
          <reference field="4294967294" count="1" selected="0">
            <x v="0"/>
          </reference>
          <reference field="0" count="1" selected="0">
            <x v="207"/>
          </reference>
        </references>
      </pivotArea>
    </chartFormat>
    <chartFormat chart="0" format="813" series="1">
      <pivotArea type="data" outline="0" fieldPosition="0">
        <references count="2">
          <reference field="4294967294" count="1" selected="0">
            <x v="0"/>
          </reference>
          <reference field="0" count="1" selected="0">
            <x v="208"/>
          </reference>
        </references>
      </pivotArea>
    </chartFormat>
    <chartFormat chart="0" format="814" series="1">
      <pivotArea type="data" outline="0" fieldPosition="0">
        <references count="2">
          <reference field="4294967294" count="1" selected="0">
            <x v="0"/>
          </reference>
          <reference field="0" count="1" selected="0">
            <x v="209"/>
          </reference>
        </references>
      </pivotArea>
    </chartFormat>
    <chartFormat chart="0" format="815" series="1">
      <pivotArea type="data" outline="0" fieldPosition="0">
        <references count="2">
          <reference field="4294967294" count="1" selected="0">
            <x v="0"/>
          </reference>
          <reference field="0" count="1" selected="0">
            <x v="210"/>
          </reference>
        </references>
      </pivotArea>
    </chartFormat>
    <chartFormat chart="0" format="816" series="1">
      <pivotArea type="data" outline="0" fieldPosition="0">
        <references count="2">
          <reference field="4294967294" count="1" selected="0">
            <x v="0"/>
          </reference>
          <reference field="0" count="1" selected="0">
            <x v="211"/>
          </reference>
        </references>
      </pivotArea>
    </chartFormat>
    <chartFormat chart="0" format="817" series="1">
      <pivotArea type="data" outline="0" fieldPosition="0">
        <references count="2">
          <reference field="4294967294" count="1" selected="0">
            <x v="0"/>
          </reference>
          <reference field="0" count="1" selected="0">
            <x v="212"/>
          </reference>
        </references>
      </pivotArea>
    </chartFormat>
    <chartFormat chart="0" format="818" series="1">
      <pivotArea type="data" outline="0" fieldPosition="0">
        <references count="2">
          <reference field="4294967294" count="1" selected="0">
            <x v="0"/>
          </reference>
          <reference field="0" count="1" selected="0">
            <x v="213"/>
          </reference>
        </references>
      </pivotArea>
    </chartFormat>
    <chartFormat chart="0" format="819" series="1">
      <pivotArea type="data" outline="0" fieldPosition="0">
        <references count="2">
          <reference field="4294967294" count="1" selected="0">
            <x v="0"/>
          </reference>
          <reference field="0" count="1" selected="0">
            <x v="214"/>
          </reference>
        </references>
      </pivotArea>
    </chartFormat>
    <chartFormat chart="0" format="820" series="1">
      <pivotArea type="data" outline="0" fieldPosition="0">
        <references count="2">
          <reference field="4294967294" count="1" selected="0">
            <x v="0"/>
          </reference>
          <reference field="0" count="1" selected="0">
            <x v="215"/>
          </reference>
        </references>
      </pivotArea>
    </chartFormat>
    <chartFormat chart="0" format="821" series="1">
      <pivotArea type="data" outline="0" fieldPosition="0">
        <references count="2">
          <reference field="4294967294" count="1" selected="0">
            <x v="0"/>
          </reference>
          <reference field="0" count="1" selected="0">
            <x v="216"/>
          </reference>
        </references>
      </pivotArea>
    </chartFormat>
    <chartFormat chart="0" format="822" series="1">
      <pivotArea type="data" outline="0" fieldPosition="0">
        <references count="2">
          <reference field="4294967294" count="1" selected="0">
            <x v="0"/>
          </reference>
          <reference field="0" count="1" selected="0">
            <x v="217"/>
          </reference>
        </references>
      </pivotArea>
    </chartFormat>
    <chartFormat chart="0" format="823" series="1">
      <pivotArea type="data" outline="0" fieldPosition="0">
        <references count="2">
          <reference field="4294967294" count="1" selected="0">
            <x v="0"/>
          </reference>
          <reference field="0" count="1" selected="0">
            <x v="218"/>
          </reference>
        </references>
      </pivotArea>
    </chartFormat>
    <chartFormat chart="0" format="824" series="1">
      <pivotArea type="data" outline="0" fieldPosition="0">
        <references count="2">
          <reference field="4294967294" count="1" selected="0">
            <x v="0"/>
          </reference>
          <reference field="0" count="1" selected="0">
            <x v="219"/>
          </reference>
        </references>
      </pivotArea>
    </chartFormat>
    <chartFormat chart="0" format="825" series="1">
      <pivotArea type="data" outline="0" fieldPosition="0">
        <references count="2">
          <reference field="4294967294" count="1" selected="0">
            <x v="0"/>
          </reference>
          <reference field="0" count="1" selected="0">
            <x v="220"/>
          </reference>
        </references>
      </pivotArea>
    </chartFormat>
    <chartFormat chart="0" format="826" series="1">
      <pivotArea type="data" outline="0" fieldPosition="0">
        <references count="2">
          <reference field="4294967294" count="1" selected="0">
            <x v="0"/>
          </reference>
          <reference field="0" count="1" selected="0">
            <x v="221"/>
          </reference>
        </references>
      </pivotArea>
    </chartFormat>
    <chartFormat chart="0" format="827" series="1">
      <pivotArea type="data" outline="0" fieldPosition="0">
        <references count="2">
          <reference field="4294967294" count="1" selected="0">
            <x v="0"/>
          </reference>
          <reference field="0" count="1" selected="0">
            <x v="222"/>
          </reference>
        </references>
      </pivotArea>
    </chartFormat>
    <chartFormat chart="0" format="828" series="1">
      <pivotArea type="data" outline="0" fieldPosition="0">
        <references count="2">
          <reference field="4294967294" count="1" selected="0">
            <x v="0"/>
          </reference>
          <reference field="0" count="1" selected="0">
            <x v="223"/>
          </reference>
        </references>
      </pivotArea>
    </chartFormat>
    <chartFormat chart="0" format="829" series="1">
      <pivotArea type="data" outline="0" fieldPosition="0">
        <references count="2">
          <reference field="4294967294" count="1" selected="0">
            <x v="0"/>
          </reference>
          <reference field="0" count="1" selected="0">
            <x v="224"/>
          </reference>
        </references>
      </pivotArea>
    </chartFormat>
    <chartFormat chart="0" format="830" series="1">
      <pivotArea type="data" outline="0" fieldPosition="0">
        <references count="2">
          <reference field="4294967294" count="1" selected="0">
            <x v="0"/>
          </reference>
          <reference field="0" count="1" selected="0">
            <x v="225"/>
          </reference>
        </references>
      </pivotArea>
    </chartFormat>
    <chartFormat chart="0" format="831" series="1">
      <pivotArea type="data" outline="0" fieldPosition="0">
        <references count="2">
          <reference field="4294967294" count="1" selected="0">
            <x v="0"/>
          </reference>
          <reference field="0" count="1" selected="0">
            <x v="226"/>
          </reference>
        </references>
      </pivotArea>
    </chartFormat>
    <chartFormat chart="0" format="832" series="1">
      <pivotArea type="data" outline="0" fieldPosition="0">
        <references count="2">
          <reference field="4294967294" count="1" selected="0">
            <x v="0"/>
          </reference>
          <reference field="0" count="1" selected="0">
            <x v="227"/>
          </reference>
        </references>
      </pivotArea>
    </chartFormat>
    <chartFormat chart="0" format="833" series="1">
      <pivotArea type="data" outline="0" fieldPosition="0">
        <references count="2">
          <reference field="4294967294" count="1" selected="0">
            <x v="0"/>
          </reference>
          <reference field="0" count="1" selected="0">
            <x v="228"/>
          </reference>
        </references>
      </pivotArea>
    </chartFormat>
    <chartFormat chart="0" format="834" series="1">
      <pivotArea type="data" outline="0" fieldPosition="0">
        <references count="2">
          <reference field="4294967294" count="1" selected="0">
            <x v="0"/>
          </reference>
          <reference field="0" count="1" selected="0">
            <x v="229"/>
          </reference>
        </references>
      </pivotArea>
    </chartFormat>
    <chartFormat chart="0" format="835" series="1">
      <pivotArea type="data" outline="0" fieldPosition="0">
        <references count="2">
          <reference field="4294967294" count="1" selected="0">
            <x v="0"/>
          </reference>
          <reference field="0" count="1" selected="0">
            <x v="230"/>
          </reference>
        </references>
      </pivotArea>
    </chartFormat>
    <chartFormat chart="0" format="836" series="1">
      <pivotArea type="data" outline="0" fieldPosition="0">
        <references count="2">
          <reference field="4294967294" count="1" selected="0">
            <x v="0"/>
          </reference>
          <reference field="0" count="1" selected="0">
            <x v="231"/>
          </reference>
        </references>
      </pivotArea>
    </chartFormat>
    <chartFormat chart="0" format="837" series="1">
      <pivotArea type="data" outline="0" fieldPosition="0">
        <references count="2">
          <reference field="4294967294" count="1" selected="0">
            <x v="0"/>
          </reference>
          <reference field="0" count="1" selected="0">
            <x v="232"/>
          </reference>
        </references>
      </pivotArea>
    </chartFormat>
    <chartFormat chart="0" format="838" series="1">
      <pivotArea type="data" outline="0" fieldPosition="0">
        <references count="2">
          <reference field="4294967294" count="1" selected="0">
            <x v="0"/>
          </reference>
          <reference field="0" count="1" selected="0">
            <x v="233"/>
          </reference>
        </references>
      </pivotArea>
    </chartFormat>
    <chartFormat chart="0" format="839" series="1">
      <pivotArea type="data" outline="0" fieldPosition="0">
        <references count="2">
          <reference field="4294967294" count="1" selected="0">
            <x v="0"/>
          </reference>
          <reference field="0" count="1" selected="0">
            <x v="234"/>
          </reference>
        </references>
      </pivotArea>
    </chartFormat>
    <chartFormat chart="0" format="840" series="1">
      <pivotArea type="data" outline="0" fieldPosition="0">
        <references count="2">
          <reference field="4294967294" count="1" selected="0">
            <x v="0"/>
          </reference>
          <reference field="0" count="1" selected="0">
            <x v="235"/>
          </reference>
        </references>
      </pivotArea>
    </chartFormat>
    <chartFormat chart="0" format="841" series="1">
      <pivotArea type="data" outline="0" fieldPosition="0">
        <references count="2">
          <reference field="4294967294" count="1" selected="0">
            <x v="0"/>
          </reference>
          <reference field="0" count="1" selected="0">
            <x v="236"/>
          </reference>
        </references>
      </pivotArea>
    </chartFormat>
    <chartFormat chart="0" format="842" series="1">
      <pivotArea type="data" outline="0" fieldPosition="0">
        <references count="2">
          <reference field="4294967294" count="1" selected="0">
            <x v="0"/>
          </reference>
          <reference field="0" count="1" selected="0">
            <x v="237"/>
          </reference>
        </references>
      </pivotArea>
    </chartFormat>
    <chartFormat chart="0" format="843" series="1">
      <pivotArea type="data" outline="0" fieldPosition="0">
        <references count="2">
          <reference field="4294967294" count="1" selected="0">
            <x v="0"/>
          </reference>
          <reference field="0" count="1" selected="0">
            <x v="238"/>
          </reference>
        </references>
      </pivotArea>
    </chartFormat>
    <chartFormat chart="0" format="844" series="1">
      <pivotArea type="data" outline="0" fieldPosition="0">
        <references count="2">
          <reference field="4294967294" count="1" selected="0">
            <x v="0"/>
          </reference>
          <reference field="0" count="1" selected="0">
            <x v="239"/>
          </reference>
        </references>
      </pivotArea>
    </chartFormat>
    <chartFormat chart="0" format="845" series="1">
      <pivotArea type="data" outline="0" fieldPosition="0">
        <references count="2">
          <reference field="4294967294" count="1" selected="0">
            <x v="0"/>
          </reference>
          <reference field="0" count="1" selected="0">
            <x v="240"/>
          </reference>
        </references>
      </pivotArea>
    </chartFormat>
    <chartFormat chart="0" format="846" series="1">
      <pivotArea type="data" outline="0" fieldPosition="0">
        <references count="2">
          <reference field="4294967294" count="1" selected="0">
            <x v="0"/>
          </reference>
          <reference field="0" count="1" selected="0">
            <x v="241"/>
          </reference>
        </references>
      </pivotArea>
    </chartFormat>
    <chartFormat chart="0" format="847" series="1">
      <pivotArea type="data" outline="0" fieldPosition="0">
        <references count="2">
          <reference field="4294967294" count="1" selected="0">
            <x v="0"/>
          </reference>
          <reference field="0" count="1" selected="0">
            <x v="242"/>
          </reference>
        </references>
      </pivotArea>
    </chartFormat>
    <chartFormat chart="0" format="848" series="1">
      <pivotArea type="data" outline="0" fieldPosition="0">
        <references count="2">
          <reference field="4294967294" count="1" selected="0">
            <x v="0"/>
          </reference>
          <reference field="0" count="1" selected="0">
            <x v="243"/>
          </reference>
        </references>
      </pivotArea>
    </chartFormat>
    <chartFormat chart="0" format="849" series="1">
      <pivotArea type="data" outline="0" fieldPosition="0">
        <references count="2">
          <reference field="4294967294" count="1" selected="0">
            <x v="0"/>
          </reference>
          <reference field="0" count="1" selected="0">
            <x v="244"/>
          </reference>
        </references>
      </pivotArea>
    </chartFormat>
    <chartFormat chart="0" format="850" series="1">
      <pivotArea type="data" outline="0" fieldPosition="0">
        <references count="2">
          <reference field="4294967294" count="1" selected="0">
            <x v="0"/>
          </reference>
          <reference field="0" count="1" selected="0">
            <x v="245"/>
          </reference>
        </references>
      </pivotArea>
    </chartFormat>
    <chartFormat chart="0" format="851" series="1">
      <pivotArea type="data" outline="0" fieldPosition="0">
        <references count="2">
          <reference field="4294967294" count="1" selected="0">
            <x v="0"/>
          </reference>
          <reference field="0" count="1" selected="0">
            <x v="246"/>
          </reference>
        </references>
      </pivotArea>
    </chartFormat>
    <chartFormat chart="0" format="852" series="1">
      <pivotArea type="data" outline="0" fieldPosition="0">
        <references count="2">
          <reference field="4294967294" count="1" selected="0">
            <x v="0"/>
          </reference>
          <reference field="0" count="1" selected="0">
            <x v="247"/>
          </reference>
        </references>
      </pivotArea>
    </chartFormat>
    <chartFormat chart="1" format="0" series="1">
      <pivotArea type="data" outline="0" fieldPosition="0">
        <references count="2">
          <reference field="4294967294" count="1" selected="0">
            <x v="0"/>
          </reference>
          <reference field="0" count="1" selected="0">
            <x v="4"/>
          </reference>
        </references>
      </pivotArea>
    </chartFormat>
    <chartFormat chart="1" format="1" series="1">
      <pivotArea type="data" outline="0" fieldPosition="0">
        <references count="2">
          <reference field="4294967294" count="1" selected="0">
            <x v="0"/>
          </reference>
          <reference field="0" count="1" selected="0">
            <x v="6"/>
          </reference>
        </references>
      </pivotArea>
    </chartFormat>
    <chartFormat chart="1" format="2" series="1">
      <pivotArea type="data" outline="0" fieldPosition="0">
        <references count="2">
          <reference field="4294967294" count="1" selected="0">
            <x v="0"/>
          </reference>
          <reference field="0" count="1" selected="0">
            <x v="7"/>
          </reference>
        </references>
      </pivotArea>
    </chartFormat>
    <chartFormat chart="1" format="3" series="1">
      <pivotArea type="data" outline="0" fieldPosition="0">
        <references count="2">
          <reference field="4294967294" count="1" selected="0">
            <x v="0"/>
          </reference>
          <reference field="0" count="1" selected="0">
            <x v="16"/>
          </reference>
        </references>
      </pivotArea>
    </chartFormat>
    <chartFormat chart="1" format="4" series="1">
      <pivotArea type="data" outline="0" fieldPosition="0">
        <references count="2">
          <reference field="4294967294" count="1" selected="0">
            <x v="0"/>
          </reference>
          <reference field="0" count="1" selected="0">
            <x v="18"/>
          </reference>
        </references>
      </pivotArea>
    </chartFormat>
    <chartFormat chart="1" format="5" series="1">
      <pivotArea type="data" outline="0" fieldPosition="0">
        <references count="2">
          <reference field="4294967294" count="1" selected="0">
            <x v="0"/>
          </reference>
          <reference field="0" count="1" selected="0">
            <x v="19"/>
          </reference>
        </references>
      </pivotArea>
    </chartFormat>
    <chartFormat chart="1" format="6" series="1">
      <pivotArea type="data" outline="0" fieldPosition="0">
        <references count="2">
          <reference field="4294967294" count="1" selected="0">
            <x v="0"/>
          </reference>
          <reference field="0" count="1" selected="0">
            <x v="23"/>
          </reference>
        </references>
      </pivotArea>
    </chartFormat>
    <chartFormat chart="1" format="7" series="1">
      <pivotArea type="data" outline="0" fieldPosition="0">
        <references count="2">
          <reference field="4294967294" count="1" selected="0">
            <x v="0"/>
          </reference>
          <reference field="0" count="1" selected="0">
            <x v="28"/>
          </reference>
        </references>
      </pivotArea>
    </chartFormat>
    <chartFormat chart="1" format="8" series="1">
      <pivotArea type="data" outline="0" fieldPosition="0">
        <references count="2">
          <reference field="4294967294" count="1" selected="0">
            <x v="0"/>
          </reference>
          <reference field="0" count="1" selected="0">
            <x v="29"/>
          </reference>
        </references>
      </pivotArea>
    </chartFormat>
    <chartFormat chart="1" format="9" series="1">
      <pivotArea type="data" outline="0" fieldPosition="0">
        <references count="2">
          <reference field="4294967294" count="1" selected="0">
            <x v="0"/>
          </reference>
          <reference field="0" count="1" selected="0">
            <x v="31"/>
          </reference>
        </references>
      </pivotArea>
    </chartFormat>
    <chartFormat chart="1" format="10" series="1">
      <pivotArea type="data" outline="0" fieldPosition="0">
        <references count="2">
          <reference field="4294967294" count="1" selected="0">
            <x v="0"/>
          </reference>
          <reference field="0" count="1" selected="0">
            <x v="34"/>
          </reference>
        </references>
      </pivotArea>
    </chartFormat>
    <chartFormat chart="1" format="11" series="1">
      <pivotArea type="data" outline="0" fieldPosition="0">
        <references count="2">
          <reference field="4294967294" count="1" selected="0">
            <x v="0"/>
          </reference>
          <reference field="0" count="1" selected="0">
            <x v="40"/>
          </reference>
        </references>
      </pivotArea>
    </chartFormat>
    <chartFormat chart="1" format="12" series="1">
      <pivotArea type="data" outline="0" fieldPosition="0">
        <references count="2">
          <reference field="4294967294" count="1" selected="0">
            <x v="0"/>
          </reference>
          <reference field="0" count="1" selected="0">
            <x v="42"/>
          </reference>
        </references>
      </pivotArea>
    </chartFormat>
    <chartFormat chart="1" format="13" series="1">
      <pivotArea type="data" outline="0" fieldPosition="0">
        <references count="2">
          <reference field="4294967294" count="1" selected="0">
            <x v="0"/>
          </reference>
          <reference field="0" count="1" selected="0">
            <x v="54"/>
          </reference>
        </references>
      </pivotArea>
    </chartFormat>
    <chartFormat chart="1" format="14" series="1">
      <pivotArea type="data" outline="0" fieldPosition="0">
        <references count="2">
          <reference field="4294967294" count="1" selected="0">
            <x v="0"/>
          </reference>
          <reference field="0" count="1" selected="0">
            <x v="59"/>
          </reference>
        </references>
      </pivotArea>
    </chartFormat>
    <chartFormat chart="1" format="15" series="1">
      <pivotArea type="data" outline="0" fieldPosition="0">
        <references count="2">
          <reference field="4294967294" count="1" selected="0">
            <x v="0"/>
          </reference>
          <reference field="0" count="1" selected="0">
            <x v="60"/>
          </reference>
        </references>
      </pivotArea>
    </chartFormat>
    <chartFormat chart="1" format="16" series="1">
      <pivotArea type="data" outline="0" fieldPosition="0">
        <references count="2">
          <reference field="4294967294" count="1" selected="0">
            <x v="0"/>
          </reference>
          <reference field="0" count="1" selected="0">
            <x v="62"/>
          </reference>
        </references>
      </pivotArea>
    </chartFormat>
    <chartFormat chart="1" format="17" series="1">
      <pivotArea type="data" outline="0" fieldPosition="0">
        <references count="2">
          <reference field="4294967294" count="1" selected="0">
            <x v="0"/>
          </reference>
          <reference field="0" count="1" selected="0">
            <x v="65"/>
          </reference>
        </references>
      </pivotArea>
    </chartFormat>
    <chartFormat chart="1" format="18" series="1">
      <pivotArea type="data" outline="0" fieldPosition="0">
        <references count="2">
          <reference field="4294967294" count="1" selected="0">
            <x v="0"/>
          </reference>
          <reference field="0" count="1" selected="0">
            <x v="67"/>
          </reference>
        </references>
      </pivotArea>
    </chartFormat>
    <chartFormat chart="1" format="19" series="1">
      <pivotArea type="data" outline="0" fieldPosition="0">
        <references count="2">
          <reference field="4294967294" count="1" selected="0">
            <x v="0"/>
          </reference>
          <reference field="0" count="1" selected="0">
            <x v="68"/>
          </reference>
        </references>
      </pivotArea>
    </chartFormat>
    <chartFormat chart="1" format="20" series="1">
      <pivotArea type="data" outline="0" fieldPosition="0">
        <references count="2">
          <reference field="4294967294" count="1" selected="0">
            <x v="0"/>
          </reference>
          <reference field="0" count="1" selected="0">
            <x v="69"/>
          </reference>
        </references>
      </pivotArea>
    </chartFormat>
    <chartFormat chart="1" format="21" series="1">
      <pivotArea type="data" outline="0" fieldPosition="0">
        <references count="2">
          <reference field="4294967294" count="1" selected="0">
            <x v="0"/>
          </reference>
          <reference field="0" count="1" selected="0">
            <x v="73"/>
          </reference>
        </references>
      </pivotArea>
    </chartFormat>
    <chartFormat chart="1" format="22" series="1">
      <pivotArea type="data" outline="0" fieldPosition="0">
        <references count="2">
          <reference field="4294967294" count="1" selected="0">
            <x v="0"/>
          </reference>
          <reference field="0" count="1" selected="0">
            <x v="74"/>
          </reference>
        </references>
      </pivotArea>
    </chartFormat>
    <chartFormat chart="1" format="23" series="1">
      <pivotArea type="data" outline="0" fieldPosition="0">
        <references count="2">
          <reference field="4294967294" count="1" selected="0">
            <x v="0"/>
          </reference>
          <reference field="0" count="1" selected="0">
            <x v="78"/>
          </reference>
        </references>
      </pivotArea>
    </chartFormat>
    <chartFormat chart="1" format="24" series="1">
      <pivotArea type="data" outline="0" fieldPosition="0">
        <references count="2">
          <reference field="4294967294" count="1" selected="0">
            <x v="0"/>
          </reference>
          <reference field="0" count="1" selected="0">
            <x v="82"/>
          </reference>
        </references>
      </pivotArea>
    </chartFormat>
    <chartFormat chart="1" format="25" series="1">
      <pivotArea type="data" outline="0" fieldPosition="0">
        <references count="2">
          <reference field="4294967294" count="1" selected="0">
            <x v="0"/>
          </reference>
          <reference field="0" count="1" selected="0">
            <x v="84"/>
          </reference>
        </references>
      </pivotArea>
    </chartFormat>
    <chartFormat chart="1" format="26" series="1">
      <pivotArea type="data" outline="0" fieldPosition="0">
        <references count="2">
          <reference field="4294967294" count="1" selected="0">
            <x v="0"/>
          </reference>
          <reference field="0" count="1" selected="0">
            <x v="86"/>
          </reference>
        </references>
      </pivotArea>
    </chartFormat>
    <chartFormat chart="1" format="27" series="1">
      <pivotArea type="data" outline="0" fieldPosition="0">
        <references count="2">
          <reference field="4294967294" count="1" selected="0">
            <x v="0"/>
          </reference>
          <reference field="0" count="1" selected="0">
            <x v="88"/>
          </reference>
        </references>
      </pivotArea>
    </chartFormat>
    <chartFormat chart="1" format="28" series="1">
      <pivotArea type="data" outline="0" fieldPosition="0">
        <references count="2">
          <reference field="4294967294" count="1" selected="0">
            <x v="0"/>
          </reference>
          <reference field="0" count="1" selected="0">
            <x v="91"/>
          </reference>
        </references>
      </pivotArea>
    </chartFormat>
    <chartFormat chart="1" format="29" series="1">
      <pivotArea type="data" outline="0" fieldPosition="0">
        <references count="2">
          <reference field="4294967294" count="1" selected="0">
            <x v="0"/>
          </reference>
          <reference field="0" count="1" selected="0">
            <x v="92"/>
          </reference>
        </references>
      </pivotArea>
    </chartFormat>
    <chartFormat chart="1" format="30" series="1">
      <pivotArea type="data" outline="0" fieldPosition="0">
        <references count="2">
          <reference field="4294967294" count="1" selected="0">
            <x v="0"/>
          </reference>
          <reference field="0" count="1" selected="0">
            <x v="101"/>
          </reference>
        </references>
      </pivotArea>
    </chartFormat>
    <chartFormat chart="1" format="31" series="1">
      <pivotArea type="data" outline="0" fieldPosition="0">
        <references count="2">
          <reference field="4294967294" count="1" selected="0">
            <x v="0"/>
          </reference>
          <reference field="0" count="1" selected="0">
            <x v="103"/>
          </reference>
        </references>
      </pivotArea>
    </chartFormat>
    <chartFormat chart="1" format="32" series="1">
      <pivotArea type="data" outline="0" fieldPosition="0">
        <references count="2">
          <reference field="4294967294" count="1" selected="0">
            <x v="0"/>
          </reference>
          <reference field="0" count="1" selected="0">
            <x v="104"/>
          </reference>
        </references>
      </pivotArea>
    </chartFormat>
    <chartFormat chart="1" format="33" series="1">
      <pivotArea type="data" outline="0" fieldPosition="0">
        <references count="2">
          <reference field="4294967294" count="1" selected="0">
            <x v="0"/>
          </reference>
          <reference field="0" count="1" selected="0">
            <x v="107"/>
          </reference>
        </references>
      </pivotArea>
    </chartFormat>
    <chartFormat chart="1" format="34" series="1">
      <pivotArea type="data" outline="0" fieldPosition="0">
        <references count="2">
          <reference field="4294967294" count="1" selected="0">
            <x v="0"/>
          </reference>
          <reference field="0" count="1" selected="0">
            <x v="109"/>
          </reference>
        </references>
      </pivotArea>
    </chartFormat>
    <chartFormat chart="1" format="35" series="1">
      <pivotArea type="data" outline="0" fieldPosition="0">
        <references count="2">
          <reference field="4294967294" count="1" selected="0">
            <x v="0"/>
          </reference>
          <reference field="0" count="1" selected="0">
            <x v="115"/>
          </reference>
        </references>
      </pivotArea>
    </chartFormat>
    <chartFormat chart="1" format="36" series="1">
      <pivotArea type="data" outline="0" fieldPosition="0">
        <references count="2">
          <reference field="4294967294" count="1" selected="0">
            <x v="0"/>
          </reference>
          <reference field="0" count="1" selected="0">
            <x v="117"/>
          </reference>
        </references>
      </pivotArea>
    </chartFormat>
    <chartFormat chart="1" format="37" series="1">
      <pivotArea type="data" outline="0" fieldPosition="0">
        <references count="2">
          <reference field="4294967294" count="1" selected="0">
            <x v="0"/>
          </reference>
          <reference field="0" count="1" selected="0">
            <x v="119"/>
          </reference>
        </references>
      </pivotArea>
    </chartFormat>
    <chartFormat chart="1" format="38" series="1">
      <pivotArea type="data" outline="0" fieldPosition="0">
        <references count="2">
          <reference field="4294967294" count="1" selected="0">
            <x v="0"/>
          </reference>
          <reference field="0" count="1" selected="0">
            <x v="125"/>
          </reference>
        </references>
      </pivotArea>
    </chartFormat>
    <chartFormat chart="1" format="39" series="1">
      <pivotArea type="data" outline="0" fieldPosition="0">
        <references count="2">
          <reference field="4294967294" count="1" selected="0">
            <x v="0"/>
          </reference>
          <reference field="0" count="1" selected="0">
            <x v="129"/>
          </reference>
        </references>
      </pivotArea>
    </chartFormat>
    <chartFormat chart="1" format="40" series="1">
      <pivotArea type="data" outline="0" fieldPosition="0">
        <references count="2">
          <reference field="4294967294" count="1" selected="0">
            <x v="0"/>
          </reference>
          <reference field="0" count="1" selected="0">
            <x v="130"/>
          </reference>
        </references>
      </pivotArea>
    </chartFormat>
    <chartFormat chart="1" format="41" series="1">
      <pivotArea type="data" outline="0" fieldPosition="0">
        <references count="2">
          <reference field="4294967294" count="1" selected="0">
            <x v="0"/>
          </reference>
          <reference field="0" count="1" selected="0">
            <x v="138"/>
          </reference>
        </references>
      </pivotArea>
    </chartFormat>
    <chartFormat chart="1" format="42" series="1">
      <pivotArea type="data" outline="0" fieldPosition="0">
        <references count="2">
          <reference field="4294967294" count="1" selected="0">
            <x v="0"/>
          </reference>
          <reference field="0" count="1" selected="0">
            <x v="141"/>
          </reference>
        </references>
      </pivotArea>
    </chartFormat>
    <chartFormat chart="1" format="43" series="1">
      <pivotArea type="data" outline="0" fieldPosition="0">
        <references count="2">
          <reference field="4294967294" count="1" selected="0">
            <x v="0"/>
          </reference>
          <reference field="0" count="1" selected="0">
            <x v="144"/>
          </reference>
        </references>
      </pivotArea>
    </chartFormat>
    <chartFormat chart="1" format="44" series="1">
      <pivotArea type="data" outline="0" fieldPosition="0">
        <references count="2">
          <reference field="4294967294" count="1" selected="0">
            <x v="0"/>
          </reference>
          <reference field="0" count="1" selected="0">
            <x v="153"/>
          </reference>
        </references>
      </pivotArea>
    </chartFormat>
    <chartFormat chart="1" format="45" series="1">
      <pivotArea type="data" outline="0" fieldPosition="0">
        <references count="2">
          <reference field="4294967294" count="1" selected="0">
            <x v="0"/>
          </reference>
          <reference field="0" count="1" selected="0">
            <x v="159"/>
          </reference>
        </references>
      </pivotArea>
    </chartFormat>
    <chartFormat chart="1" format="46" series="1">
      <pivotArea type="data" outline="0" fieldPosition="0">
        <references count="2">
          <reference field="4294967294" count="1" selected="0">
            <x v="0"/>
          </reference>
          <reference field="0" count="1" selected="0">
            <x v="162"/>
          </reference>
        </references>
      </pivotArea>
    </chartFormat>
    <chartFormat chart="1" format="47" series="1">
      <pivotArea type="data" outline="0" fieldPosition="0">
        <references count="2">
          <reference field="4294967294" count="1" selected="0">
            <x v="0"/>
          </reference>
          <reference field="0" count="1" selected="0">
            <x v="168"/>
          </reference>
        </references>
      </pivotArea>
    </chartFormat>
    <chartFormat chart="1" format="48" series="1">
      <pivotArea type="data" outline="0" fieldPosition="0">
        <references count="2">
          <reference field="4294967294" count="1" selected="0">
            <x v="0"/>
          </reference>
          <reference field="0" count="1" selected="0">
            <x v="169"/>
          </reference>
        </references>
      </pivotArea>
    </chartFormat>
    <chartFormat chart="1" format="49" series="1">
      <pivotArea type="data" outline="0" fieldPosition="0">
        <references count="2">
          <reference field="4294967294" count="1" selected="0">
            <x v="0"/>
          </reference>
          <reference field="0" count="1" selected="0">
            <x v="174"/>
          </reference>
        </references>
      </pivotArea>
    </chartFormat>
    <chartFormat chart="1" format="50" series="1">
      <pivotArea type="data" outline="0" fieldPosition="0">
        <references count="2">
          <reference field="4294967294" count="1" selected="0">
            <x v="0"/>
          </reference>
          <reference field="0" count="1" selected="0">
            <x v="175"/>
          </reference>
        </references>
      </pivotArea>
    </chartFormat>
    <chartFormat chart="1" format="51" series="1">
      <pivotArea type="data" outline="0" fieldPosition="0">
        <references count="2">
          <reference field="4294967294" count="1" selected="0">
            <x v="0"/>
          </reference>
          <reference field="0" count="1" selected="0">
            <x v="176"/>
          </reference>
        </references>
      </pivotArea>
    </chartFormat>
    <chartFormat chart="1" format="52" series="1">
      <pivotArea type="data" outline="0" fieldPosition="0">
        <references count="2">
          <reference field="4294967294" count="1" selected="0">
            <x v="0"/>
          </reference>
          <reference field="0" count="1" selected="0">
            <x v="178"/>
          </reference>
        </references>
      </pivotArea>
    </chartFormat>
    <chartFormat chart="1" format="53" series="1">
      <pivotArea type="data" outline="0" fieldPosition="0">
        <references count="2">
          <reference field="4294967294" count="1" selected="0">
            <x v="0"/>
          </reference>
          <reference field="0" count="1" selected="0">
            <x v="179"/>
          </reference>
        </references>
      </pivotArea>
    </chartFormat>
    <chartFormat chart="1" format="54" series="1">
      <pivotArea type="data" outline="0" fieldPosition="0">
        <references count="2">
          <reference field="4294967294" count="1" selected="0">
            <x v="0"/>
          </reference>
          <reference field="0" count="1" selected="0">
            <x v="182"/>
          </reference>
        </references>
      </pivotArea>
    </chartFormat>
    <chartFormat chart="1" format="55" series="1">
      <pivotArea type="data" outline="0" fieldPosition="0">
        <references count="2">
          <reference field="4294967294" count="1" selected="0">
            <x v="0"/>
          </reference>
          <reference field="0" count="1" selected="0">
            <x v="188"/>
          </reference>
        </references>
      </pivotArea>
    </chartFormat>
    <chartFormat chart="1" format="56" series="1">
      <pivotArea type="data" outline="0" fieldPosition="0">
        <references count="2">
          <reference field="4294967294" count="1" selected="0">
            <x v="0"/>
          </reference>
          <reference field="0" count="1" selected="0">
            <x v="192"/>
          </reference>
        </references>
      </pivotArea>
    </chartFormat>
    <chartFormat chart="1" format="57" series="1">
      <pivotArea type="data" outline="0" fieldPosition="0">
        <references count="2">
          <reference field="4294967294" count="1" selected="0">
            <x v="0"/>
          </reference>
          <reference field="0" count="1" selected="0">
            <x v="206"/>
          </reference>
        </references>
      </pivotArea>
    </chartFormat>
    <chartFormat chart="1" format="58" series="1">
      <pivotArea type="data" outline="0" fieldPosition="0">
        <references count="2">
          <reference field="4294967294" count="1" selected="0">
            <x v="0"/>
          </reference>
          <reference field="0" count="1" selected="0">
            <x v="209"/>
          </reference>
        </references>
      </pivotArea>
    </chartFormat>
    <chartFormat chart="1" format="59" series="1">
      <pivotArea type="data" outline="0" fieldPosition="0">
        <references count="2">
          <reference field="4294967294" count="1" selected="0">
            <x v="0"/>
          </reference>
          <reference field="0" count="1" selected="0">
            <x v="216"/>
          </reference>
        </references>
      </pivotArea>
    </chartFormat>
    <chartFormat chart="1" format="60" series="1">
      <pivotArea type="data" outline="0" fieldPosition="0">
        <references count="2">
          <reference field="4294967294" count="1" selected="0">
            <x v="0"/>
          </reference>
          <reference field="0" count="1" selected="0">
            <x v="220"/>
          </reference>
        </references>
      </pivotArea>
    </chartFormat>
    <chartFormat chart="1" format="61" series="1">
      <pivotArea type="data" outline="0" fieldPosition="0">
        <references count="2">
          <reference field="4294967294" count="1" selected="0">
            <x v="0"/>
          </reference>
          <reference field="0" count="1" selected="0">
            <x v="224"/>
          </reference>
        </references>
      </pivotArea>
    </chartFormat>
    <chartFormat chart="1" format="62" series="1">
      <pivotArea type="data" outline="0" fieldPosition="0">
        <references count="2">
          <reference field="4294967294" count="1" selected="0">
            <x v="0"/>
          </reference>
          <reference field="0" count="1" selected="0">
            <x v="228"/>
          </reference>
        </references>
      </pivotArea>
    </chartFormat>
    <chartFormat chart="1" format="63" series="1">
      <pivotArea type="data" outline="0" fieldPosition="0">
        <references count="2">
          <reference field="4294967294" count="1" selected="0">
            <x v="0"/>
          </reference>
          <reference field="0" count="1" selected="0">
            <x v="232"/>
          </reference>
        </references>
      </pivotArea>
    </chartFormat>
    <chartFormat chart="1" format="64" series="1">
      <pivotArea type="data" outline="0" fieldPosition="0">
        <references count="2">
          <reference field="4294967294" count="1" selected="0">
            <x v="0"/>
          </reference>
          <reference field="0" count="1" selected="0">
            <x v="233"/>
          </reference>
        </references>
      </pivotArea>
    </chartFormat>
    <chartFormat chart="1" format="65" series="1">
      <pivotArea type="data" outline="0" fieldPosition="0">
        <references count="2">
          <reference field="4294967294" count="1" selected="0">
            <x v="0"/>
          </reference>
          <reference field="0" count="1" selected="0">
            <x v="235"/>
          </reference>
        </references>
      </pivotArea>
    </chartFormat>
    <chartFormat chart="1" format="66" series="1">
      <pivotArea type="data" outline="0" fieldPosition="0">
        <references count="2">
          <reference field="4294967294" count="1" selected="0">
            <x v="0"/>
          </reference>
          <reference field="0" count="1" selected="0">
            <x v="236"/>
          </reference>
        </references>
      </pivotArea>
    </chartFormat>
    <chartFormat chart="1" format="67" series="1">
      <pivotArea type="data" outline="0" fieldPosition="0">
        <references count="2">
          <reference field="4294967294" count="1" selected="0">
            <x v="0"/>
          </reference>
          <reference field="0" count="1" selected="0">
            <x v="238"/>
          </reference>
        </references>
      </pivotArea>
    </chartFormat>
    <chartFormat chart="1" format="68" series="1">
      <pivotArea type="data" outline="0" fieldPosition="0">
        <references count="2">
          <reference field="4294967294" count="1" selected="0">
            <x v="0"/>
          </reference>
          <reference field="0" count="1" selected="0">
            <x v="239"/>
          </reference>
        </references>
      </pivotArea>
    </chartFormat>
    <chartFormat chart="1" format="69" series="1">
      <pivotArea type="data" outline="0" fieldPosition="0">
        <references count="2">
          <reference field="4294967294" count="1" selected="0">
            <x v="0"/>
          </reference>
          <reference field="0" count="1" selected="0">
            <x v="240"/>
          </reference>
        </references>
      </pivotArea>
    </chartFormat>
    <chartFormat chart="1" format="70" series="1">
      <pivotArea type="data" outline="0" fieldPosition="0">
        <references count="2">
          <reference field="4294967294" count="1" selected="0">
            <x v="0"/>
          </reference>
          <reference field="0" count="1" selected="0">
            <x v="246"/>
          </reference>
        </references>
      </pivotArea>
    </chartFormat>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2" format="2" series="1">
      <pivotArea type="data" outline="0" fieldPosition="0">
        <references count="2">
          <reference field="4294967294" count="1" selected="0">
            <x v="0"/>
          </reference>
          <reference field="0" count="1" selected="0">
            <x v="2"/>
          </reference>
        </references>
      </pivotArea>
    </chartFormat>
    <chartFormat chart="2" format="3" series="1">
      <pivotArea type="data" outline="0" fieldPosition="0">
        <references count="2">
          <reference field="4294967294" count="1" selected="0">
            <x v="0"/>
          </reference>
          <reference field="0" count="1" selected="0">
            <x v="3"/>
          </reference>
        </references>
      </pivotArea>
    </chartFormat>
    <chartFormat chart="2" format="4" series="1">
      <pivotArea type="data" outline="0" fieldPosition="0">
        <references count="2">
          <reference field="4294967294" count="1" selected="0">
            <x v="0"/>
          </reference>
          <reference field="0" count="1" selected="0">
            <x v="5"/>
          </reference>
        </references>
      </pivotArea>
    </chartFormat>
    <chartFormat chart="2" format="5" series="1">
      <pivotArea type="data" outline="0" fieldPosition="0">
        <references count="2">
          <reference field="4294967294" count="1" selected="0">
            <x v="0"/>
          </reference>
          <reference field="0" count="1" selected="0">
            <x v="8"/>
          </reference>
        </references>
      </pivotArea>
    </chartFormat>
    <chartFormat chart="2" format="6" series="1">
      <pivotArea type="data" outline="0" fieldPosition="0">
        <references count="2">
          <reference field="4294967294" count="1" selected="0">
            <x v="0"/>
          </reference>
          <reference field="0" count="1" selected="0">
            <x v="9"/>
          </reference>
        </references>
      </pivotArea>
    </chartFormat>
    <chartFormat chart="2" format="7" series="1">
      <pivotArea type="data" outline="0" fieldPosition="0">
        <references count="2">
          <reference field="4294967294" count="1" selected="0">
            <x v="0"/>
          </reference>
          <reference field="0" count="1" selected="0">
            <x v="10"/>
          </reference>
        </references>
      </pivotArea>
    </chartFormat>
    <chartFormat chart="2" format="8" series="1">
      <pivotArea type="data" outline="0" fieldPosition="0">
        <references count="2">
          <reference field="4294967294" count="1" selected="0">
            <x v="0"/>
          </reference>
          <reference field="0" count="1" selected="0">
            <x v="11"/>
          </reference>
        </references>
      </pivotArea>
    </chartFormat>
    <chartFormat chart="2" format="9" series="1">
      <pivotArea type="data" outline="0" fieldPosition="0">
        <references count="2">
          <reference field="4294967294" count="1" selected="0">
            <x v="0"/>
          </reference>
          <reference field="0" count="1" selected="0">
            <x v="12"/>
          </reference>
        </references>
      </pivotArea>
    </chartFormat>
    <chartFormat chart="2" format="10" series="1">
      <pivotArea type="data" outline="0" fieldPosition="0">
        <references count="2">
          <reference field="4294967294" count="1" selected="0">
            <x v="0"/>
          </reference>
          <reference field="0" count="1" selected="0">
            <x v="13"/>
          </reference>
        </references>
      </pivotArea>
    </chartFormat>
    <chartFormat chart="2" format="11" series="1">
      <pivotArea type="data" outline="0" fieldPosition="0">
        <references count="2">
          <reference field="4294967294" count="1" selected="0">
            <x v="0"/>
          </reference>
          <reference field="0" count="1" selected="0">
            <x v="14"/>
          </reference>
        </references>
      </pivotArea>
    </chartFormat>
    <chartFormat chart="2" format="12" series="1">
      <pivotArea type="data" outline="0" fieldPosition="0">
        <references count="2">
          <reference field="4294967294" count="1" selected="0">
            <x v="0"/>
          </reference>
          <reference field="0" count="1" selected="0">
            <x v="15"/>
          </reference>
        </references>
      </pivotArea>
    </chartFormat>
    <chartFormat chart="2" format="13" series="1">
      <pivotArea type="data" outline="0" fieldPosition="0">
        <references count="2">
          <reference field="4294967294" count="1" selected="0">
            <x v="0"/>
          </reference>
          <reference field="0" count="1" selected="0">
            <x v="17"/>
          </reference>
        </references>
      </pivotArea>
    </chartFormat>
    <chartFormat chart="2" format="14" series="1">
      <pivotArea type="data" outline="0" fieldPosition="0">
        <references count="2">
          <reference field="4294967294" count="1" selected="0">
            <x v="0"/>
          </reference>
          <reference field="0" count="1" selected="0">
            <x v="20"/>
          </reference>
        </references>
      </pivotArea>
    </chartFormat>
    <chartFormat chart="2" format="15" series="1">
      <pivotArea type="data" outline="0" fieldPosition="0">
        <references count="2">
          <reference field="4294967294" count="1" selected="0">
            <x v="0"/>
          </reference>
          <reference field="0" count="1" selected="0">
            <x v="21"/>
          </reference>
        </references>
      </pivotArea>
    </chartFormat>
    <chartFormat chart="2" format="16" series="1">
      <pivotArea type="data" outline="0" fieldPosition="0">
        <references count="2">
          <reference field="4294967294" count="1" selected="0">
            <x v="0"/>
          </reference>
          <reference field="0" count="1" selected="0">
            <x v="22"/>
          </reference>
        </references>
      </pivotArea>
    </chartFormat>
    <chartFormat chart="2" format="17" series="1">
      <pivotArea type="data" outline="0" fieldPosition="0">
        <references count="2">
          <reference field="4294967294" count="1" selected="0">
            <x v="0"/>
          </reference>
          <reference field="0" count="1" selected="0">
            <x v="24"/>
          </reference>
        </references>
      </pivotArea>
    </chartFormat>
    <chartFormat chart="2" format="18" series="1">
      <pivotArea type="data" outline="0" fieldPosition="0">
        <references count="2">
          <reference field="4294967294" count="1" selected="0">
            <x v="0"/>
          </reference>
          <reference field="0" count="1" selected="0">
            <x v="25"/>
          </reference>
        </references>
      </pivotArea>
    </chartFormat>
    <chartFormat chart="2" format="19" series="1">
      <pivotArea type="data" outline="0" fieldPosition="0">
        <references count="2">
          <reference field="4294967294" count="1" selected="0">
            <x v="0"/>
          </reference>
          <reference field="0" count="1" selected="0">
            <x v="26"/>
          </reference>
        </references>
      </pivotArea>
    </chartFormat>
    <chartFormat chart="2" format="20" series="1">
      <pivotArea type="data" outline="0" fieldPosition="0">
        <references count="2">
          <reference field="4294967294" count="1" selected="0">
            <x v="0"/>
          </reference>
          <reference field="0" count="1" selected="0">
            <x v="27"/>
          </reference>
        </references>
      </pivotArea>
    </chartFormat>
    <chartFormat chart="2" format="21" series="1">
      <pivotArea type="data" outline="0" fieldPosition="0">
        <references count="2">
          <reference field="4294967294" count="1" selected="0">
            <x v="0"/>
          </reference>
          <reference field="0" count="1" selected="0">
            <x v="30"/>
          </reference>
        </references>
      </pivotArea>
    </chartFormat>
    <chartFormat chart="2" format="22" series="1">
      <pivotArea type="data" outline="0" fieldPosition="0">
        <references count="2">
          <reference field="4294967294" count="1" selected="0">
            <x v="0"/>
          </reference>
          <reference field="0" count="1" selected="0">
            <x v="32"/>
          </reference>
        </references>
      </pivotArea>
    </chartFormat>
    <chartFormat chart="2" format="23" series="1">
      <pivotArea type="data" outline="0" fieldPosition="0">
        <references count="2">
          <reference field="4294967294" count="1" selected="0">
            <x v="0"/>
          </reference>
          <reference field="0" count="1" selected="0">
            <x v="33"/>
          </reference>
        </references>
      </pivotArea>
    </chartFormat>
    <chartFormat chart="2" format="24" series="1">
      <pivotArea type="data" outline="0" fieldPosition="0">
        <references count="2">
          <reference field="4294967294" count="1" selected="0">
            <x v="0"/>
          </reference>
          <reference field="0" count="1" selected="0">
            <x v="35"/>
          </reference>
        </references>
      </pivotArea>
    </chartFormat>
    <chartFormat chart="2" format="25" series="1">
      <pivotArea type="data" outline="0" fieldPosition="0">
        <references count="2">
          <reference field="4294967294" count="1" selected="0">
            <x v="0"/>
          </reference>
          <reference field="0" count="1" selected="0">
            <x v="36"/>
          </reference>
        </references>
      </pivotArea>
    </chartFormat>
    <chartFormat chart="2" format="26" series="1">
      <pivotArea type="data" outline="0" fieldPosition="0">
        <references count="2">
          <reference field="4294967294" count="1" selected="0">
            <x v="0"/>
          </reference>
          <reference field="0" count="1" selected="0">
            <x v="37"/>
          </reference>
        </references>
      </pivotArea>
    </chartFormat>
    <chartFormat chart="2" format="27" series="1">
      <pivotArea type="data" outline="0" fieldPosition="0">
        <references count="2">
          <reference field="4294967294" count="1" selected="0">
            <x v="0"/>
          </reference>
          <reference field="0" count="1" selected="0">
            <x v="38"/>
          </reference>
        </references>
      </pivotArea>
    </chartFormat>
    <chartFormat chart="2" format="28" series="1">
      <pivotArea type="data" outline="0" fieldPosition="0">
        <references count="2">
          <reference field="4294967294" count="1" selected="0">
            <x v="0"/>
          </reference>
          <reference field="0" count="1" selected="0">
            <x v="39"/>
          </reference>
        </references>
      </pivotArea>
    </chartFormat>
    <chartFormat chart="2" format="29" series="1">
      <pivotArea type="data" outline="0" fieldPosition="0">
        <references count="2">
          <reference field="4294967294" count="1" selected="0">
            <x v="0"/>
          </reference>
          <reference field="0" count="1" selected="0">
            <x v="41"/>
          </reference>
        </references>
      </pivotArea>
    </chartFormat>
    <chartFormat chart="2" format="30" series="1">
      <pivotArea type="data" outline="0" fieldPosition="0">
        <references count="2">
          <reference field="4294967294" count="1" selected="0">
            <x v="0"/>
          </reference>
          <reference field="0" count="1" selected="0">
            <x v="43"/>
          </reference>
        </references>
      </pivotArea>
    </chartFormat>
    <chartFormat chart="2" format="31" series="1">
      <pivotArea type="data" outline="0" fieldPosition="0">
        <references count="2">
          <reference field="4294967294" count="1" selected="0">
            <x v="0"/>
          </reference>
          <reference field="0" count="1" selected="0">
            <x v="44"/>
          </reference>
        </references>
      </pivotArea>
    </chartFormat>
    <chartFormat chart="2" format="32" series="1">
      <pivotArea type="data" outline="0" fieldPosition="0">
        <references count="2">
          <reference field="4294967294" count="1" selected="0">
            <x v="0"/>
          </reference>
          <reference field="0" count="1" selected="0">
            <x v="45"/>
          </reference>
        </references>
      </pivotArea>
    </chartFormat>
    <chartFormat chart="2" format="33" series="1">
      <pivotArea type="data" outline="0" fieldPosition="0">
        <references count="2">
          <reference field="4294967294" count="1" selected="0">
            <x v="0"/>
          </reference>
          <reference field="0" count="1" selected="0">
            <x v="46"/>
          </reference>
        </references>
      </pivotArea>
    </chartFormat>
    <chartFormat chart="2" format="34" series="1">
      <pivotArea type="data" outline="0" fieldPosition="0">
        <references count="2">
          <reference field="4294967294" count="1" selected="0">
            <x v="0"/>
          </reference>
          <reference field="0" count="1" selected="0">
            <x v="47"/>
          </reference>
        </references>
      </pivotArea>
    </chartFormat>
    <chartFormat chart="2" format="35" series="1">
      <pivotArea type="data" outline="0" fieldPosition="0">
        <references count="2">
          <reference field="4294967294" count="1" selected="0">
            <x v="0"/>
          </reference>
          <reference field="0" count="1" selected="0">
            <x v="48"/>
          </reference>
        </references>
      </pivotArea>
    </chartFormat>
    <chartFormat chart="2" format="36" series="1">
      <pivotArea type="data" outline="0" fieldPosition="0">
        <references count="2">
          <reference field="4294967294" count="1" selected="0">
            <x v="0"/>
          </reference>
          <reference field="0" count="1" selected="0">
            <x v="49"/>
          </reference>
        </references>
      </pivotArea>
    </chartFormat>
    <chartFormat chart="2" format="37" series="1">
      <pivotArea type="data" outline="0" fieldPosition="0">
        <references count="2">
          <reference field="4294967294" count="1" selected="0">
            <x v="0"/>
          </reference>
          <reference field="0" count="1" selected="0">
            <x v="50"/>
          </reference>
        </references>
      </pivotArea>
    </chartFormat>
    <chartFormat chart="2" format="38" series="1">
      <pivotArea type="data" outline="0" fieldPosition="0">
        <references count="2">
          <reference field="4294967294" count="1" selected="0">
            <x v="0"/>
          </reference>
          <reference field="0" count="1" selected="0">
            <x v="51"/>
          </reference>
        </references>
      </pivotArea>
    </chartFormat>
    <chartFormat chart="2" format="39" series="1">
      <pivotArea type="data" outline="0" fieldPosition="0">
        <references count="2">
          <reference field="4294967294" count="1" selected="0">
            <x v="0"/>
          </reference>
          <reference field="0" count="1" selected="0">
            <x v="52"/>
          </reference>
        </references>
      </pivotArea>
    </chartFormat>
    <chartFormat chart="2" format="40" series="1">
      <pivotArea type="data" outline="0" fieldPosition="0">
        <references count="2">
          <reference field="4294967294" count="1" selected="0">
            <x v="0"/>
          </reference>
          <reference field="0" count="1" selected="0">
            <x v="53"/>
          </reference>
        </references>
      </pivotArea>
    </chartFormat>
    <chartFormat chart="2" format="41" series="1">
      <pivotArea type="data" outline="0" fieldPosition="0">
        <references count="2">
          <reference field="4294967294" count="1" selected="0">
            <x v="0"/>
          </reference>
          <reference field="0" count="1" selected="0">
            <x v="55"/>
          </reference>
        </references>
      </pivotArea>
    </chartFormat>
    <chartFormat chart="2" format="42" series="1">
      <pivotArea type="data" outline="0" fieldPosition="0">
        <references count="2">
          <reference field="4294967294" count="1" selected="0">
            <x v="0"/>
          </reference>
          <reference field="0" count="1" selected="0">
            <x v="56"/>
          </reference>
        </references>
      </pivotArea>
    </chartFormat>
    <chartFormat chart="2" format="43" series="1">
      <pivotArea type="data" outline="0" fieldPosition="0">
        <references count="2">
          <reference field="4294967294" count="1" selected="0">
            <x v="0"/>
          </reference>
          <reference field="0" count="1" selected="0">
            <x v="57"/>
          </reference>
        </references>
      </pivotArea>
    </chartFormat>
    <chartFormat chart="2" format="44" series="1">
      <pivotArea type="data" outline="0" fieldPosition="0">
        <references count="2">
          <reference field="4294967294" count="1" selected="0">
            <x v="0"/>
          </reference>
          <reference field="0" count="1" selected="0">
            <x v="58"/>
          </reference>
        </references>
      </pivotArea>
    </chartFormat>
    <chartFormat chart="2" format="45" series="1">
      <pivotArea type="data" outline="0" fieldPosition="0">
        <references count="2">
          <reference field="4294967294" count="1" selected="0">
            <x v="0"/>
          </reference>
          <reference field="0" count="1" selected="0">
            <x v="61"/>
          </reference>
        </references>
      </pivotArea>
    </chartFormat>
    <chartFormat chart="2" format="46" series="1">
      <pivotArea type="data" outline="0" fieldPosition="0">
        <references count="2">
          <reference field="4294967294" count="1" selected="0">
            <x v="0"/>
          </reference>
          <reference field="0" count="1" selected="0">
            <x v="63"/>
          </reference>
        </references>
      </pivotArea>
    </chartFormat>
    <chartFormat chart="2" format="47" series="1">
      <pivotArea type="data" outline="0" fieldPosition="0">
        <references count="2">
          <reference field="4294967294" count="1" selected="0">
            <x v="0"/>
          </reference>
          <reference field="0" count="1" selected="0">
            <x v="64"/>
          </reference>
        </references>
      </pivotArea>
    </chartFormat>
    <chartFormat chart="2" format="48" series="1">
      <pivotArea type="data" outline="0" fieldPosition="0">
        <references count="2">
          <reference field="4294967294" count="1" selected="0">
            <x v="0"/>
          </reference>
          <reference field="0" count="1" selected="0">
            <x v="66"/>
          </reference>
        </references>
      </pivotArea>
    </chartFormat>
    <chartFormat chart="2" format="49" series="1">
      <pivotArea type="data" outline="0" fieldPosition="0">
        <references count="2">
          <reference field="4294967294" count="1" selected="0">
            <x v="0"/>
          </reference>
          <reference field="0" count="1" selected="0">
            <x v="70"/>
          </reference>
        </references>
      </pivotArea>
    </chartFormat>
    <chartFormat chart="2" format="50" series="1">
      <pivotArea type="data" outline="0" fieldPosition="0">
        <references count="2">
          <reference field="4294967294" count="1" selected="0">
            <x v="0"/>
          </reference>
          <reference field="0" count="1" selected="0">
            <x v="71"/>
          </reference>
        </references>
      </pivotArea>
    </chartFormat>
    <chartFormat chart="2" format="51" series="1">
      <pivotArea type="data" outline="0" fieldPosition="0">
        <references count="2">
          <reference field="4294967294" count="1" selected="0">
            <x v="0"/>
          </reference>
          <reference field="0" count="1" selected="0">
            <x v="72"/>
          </reference>
        </references>
      </pivotArea>
    </chartFormat>
    <chartFormat chart="2" format="52" series="1">
      <pivotArea type="data" outline="0" fieldPosition="0">
        <references count="2">
          <reference field="4294967294" count="1" selected="0">
            <x v="0"/>
          </reference>
          <reference field="0" count="1" selected="0">
            <x v="75"/>
          </reference>
        </references>
      </pivotArea>
    </chartFormat>
    <chartFormat chart="2" format="53" series="1">
      <pivotArea type="data" outline="0" fieldPosition="0">
        <references count="2">
          <reference field="4294967294" count="1" selected="0">
            <x v="0"/>
          </reference>
          <reference field="0" count="1" selected="0">
            <x v="76"/>
          </reference>
        </references>
      </pivotArea>
    </chartFormat>
    <chartFormat chart="2" format="54" series="1">
      <pivotArea type="data" outline="0" fieldPosition="0">
        <references count="2">
          <reference field="4294967294" count="1" selected="0">
            <x v="0"/>
          </reference>
          <reference field="0" count="1" selected="0">
            <x v="77"/>
          </reference>
        </references>
      </pivotArea>
    </chartFormat>
    <chartFormat chart="2" format="55" series="1">
      <pivotArea type="data" outline="0" fieldPosition="0">
        <references count="2">
          <reference field="4294967294" count="1" selected="0">
            <x v="0"/>
          </reference>
          <reference field="0" count="1" selected="0">
            <x v="79"/>
          </reference>
        </references>
      </pivotArea>
    </chartFormat>
    <chartFormat chart="2" format="56" series="1">
      <pivotArea type="data" outline="0" fieldPosition="0">
        <references count="2">
          <reference field="4294967294" count="1" selected="0">
            <x v="0"/>
          </reference>
          <reference field="0" count="1" selected="0">
            <x v="80"/>
          </reference>
        </references>
      </pivotArea>
    </chartFormat>
    <chartFormat chart="2" format="57" series="1">
      <pivotArea type="data" outline="0" fieldPosition="0">
        <references count="2">
          <reference field="4294967294" count="1" selected="0">
            <x v="0"/>
          </reference>
          <reference field="0" count="1" selected="0">
            <x v="81"/>
          </reference>
        </references>
      </pivotArea>
    </chartFormat>
    <chartFormat chart="2" format="58" series="1">
      <pivotArea type="data" outline="0" fieldPosition="0">
        <references count="2">
          <reference field="4294967294" count="1" selected="0">
            <x v="0"/>
          </reference>
          <reference field="0" count="1" selected="0">
            <x v="83"/>
          </reference>
        </references>
      </pivotArea>
    </chartFormat>
    <chartFormat chart="2" format="59" series="1">
      <pivotArea type="data" outline="0" fieldPosition="0">
        <references count="2">
          <reference field="4294967294" count="1" selected="0">
            <x v="0"/>
          </reference>
          <reference field="0" count="1" selected="0">
            <x v="85"/>
          </reference>
        </references>
      </pivotArea>
    </chartFormat>
    <chartFormat chart="2" format="60" series="1">
      <pivotArea type="data" outline="0" fieldPosition="0">
        <references count="2">
          <reference field="4294967294" count="1" selected="0">
            <x v="0"/>
          </reference>
          <reference field="0" count="1" selected="0">
            <x v="87"/>
          </reference>
        </references>
      </pivotArea>
    </chartFormat>
    <chartFormat chart="2" format="61" series="1">
      <pivotArea type="data" outline="0" fieldPosition="0">
        <references count="2">
          <reference field="4294967294" count="1" selected="0">
            <x v="0"/>
          </reference>
          <reference field="0" count="1" selected="0">
            <x v="89"/>
          </reference>
        </references>
      </pivotArea>
    </chartFormat>
    <chartFormat chart="2" format="62" series="1">
      <pivotArea type="data" outline="0" fieldPosition="0">
        <references count="2">
          <reference field="4294967294" count="1" selected="0">
            <x v="0"/>
          </reference>
          <reference field="0" count="1" selected="0">
            <x v="90"/>
          </reference>
        </references>
      </pivotArea>
    </chartFormat>
    <chartFormat chart="2" format="63" series="1">
      <pivotArea type="data" outline="0" fieldPosition="0">
        <references count="2">
          <reference field="4294967294" count="1" selected="0">
            <x v="0"/>
          </reference>
          <reference field="0" count="1" selected="0">
            <x v="93"/>
          </reference>
        </references>
      </pivotArea>
    </chartFormat>
    <chartFormat chart="2" format="64" series="1">
      <pivotArea type="data" outline="0" fieldPosition="0">
        <references count="2">
          <reference field="4294967294" count="1" selected="0">
            <x v="0"/>
          </reference>
          <reference field="0" count="1" selected="0">
            <x v="94"/>
          </reference>
        </references>
      </pivotArea>
    </chartFormat>
    <chartFormat chart="2" format="65" series="1">
      <pivotArea type="data" outline="0" fieldPosition="0">
        <references count="2">
          <reference field="4294967294" count="1" selected="0">
            <x v="0"/>
          </reference>
          <reference field="0" count="1" selected="0">
            <x v="95"/>
          </reference>
        </references>
      </pivotArea>
    </chartFormat>
    <chartFormat chart="2" format="66" series="1">
      <pivotArea type="data" outline="0" fieldPosition="0">
        <references count="2">
          <reference field="4294967294" count="1" selected="0">
            <x v="0"/>
          </reference>
          <reference field="0" count="1" selected="0">
            <x v="96"/>
          </reference>
        </references>
      </pivotArea>
    </chartFormat>
    <chartFormat chart="2" format="67" series="1">
      <pivotArea type="data" outline="0" fieldPosition="0">
        <references count="2">
          <reference field="4294967294" count="1" selected="0">
            <x v="0"/>
          </reference>
          <reference field="0" count="1" selected="0">
            <x v="97"/>
          </reference>
        </references>
      </pivotArea>
    </chartFormat>
    <chartFormat chart="2" format="68" series="1">
      <pivotArea type="data" outline="0" fieldPosition="0">
        <references count="2">
          <reference field="4294967294" count="1" selected="0">
            <x v="0"/>
          </reference>
          <reference field="0" count="1" selected="0">
            <x v="98"/>
          </reference>
        </references>
      </pivotArea>
    </chartFormat>
    <chartFormat chart="2" format="69" series="1">
      <pivotArea type="data" outline="0" fieldPosition="0">
        <references count="2">
          <reference field="4294967294" count="1" selected="0">
            <x v="0"/>
          </reference>
          <reference field="0" count="1" selected="0">
            <x v="99"/>
          </reference>
        </references>
      </pivotArea>
    </chartFormat>
    <chartFormat chart="2" format="70" series="1">
      <pivotArea type="data" outline="0" fieldPosition="0">
        <references count="2">
          <reference field="4294967294" count="1" selected="0">
            <x v="0"/>
          </reference>
          <reference field="0" count="1" selected="0">
            <x v="100"/>
          </reference>
        </references>
      </pivotArea>
    </chartFormat>
    <chartFormat chart="2" format="71" series="1">
      <pivotArea type="data" outline="0" fieldPosition="0">
        <references count="2">
          <reference field="4294967294" count="1" selected="0">
            <x v="0"/>
          </reference>
          <reference field="0" count="1" selected="0">
            <x v="102"/>
          </reference>
        </references>
      </pivotArea>
    </chartFormat>
    <chartFormat chart="2" format="72" series="1">
      <pivotArea type="data" outline="0" fieldPosition="0">
        <references count="2">
          <reference field="4294967294" count="1" selected="0">
            <x v="0"/>
          </reference>
          <reference field="0" count="1" selected="0">
            <x v="105"/>
          </reference>
        </references>
      </pivotArea>
    </chartFormat>
    <chartFormat chart="2" format="73" series="1">
      <pivotArea type="data" outline="0" fieldPosition="0">
        <references count="2">
          <reference field="4294967294" count="1" selected="0">
            <x v="0"/>
          </reference>
          <reference field="0" count="1" selected="0">
            <x v="106"/>
          </reference>
        </references>
      </pivotArea>
    </chartFormat>
    <chartFormat chart="2" format="74" series="1">
      <pivotArea type="data" outline="0" fieldPosition="0">
        <references count="2">
          <reference field="4294967294" count="1" selected="0">
            <x v="0"/>
          </reference>
          <reference field="0" count="1" selected="0">
            <x v="108"/>
          </reference>
        </references>
      </pivotArea>
    </chartFormat>
    <chartFormat chart="2" format="75" series="1">
      <pivotArea type="data" outline="0" fieldPosition="0">
        <references count="2">
          <reference field="4294967294" count="1" selected="0">
            <x v="0"/>
          </reference>
          <reference field="0" count="1" selected="0">
            <x v="110"/>
          </reference>
        </references>
      </pivotArea>
    </chartFormat>
    <chartFormat chart="2" format="76" series="1">
      <pivotArea type="data" outline="0" fieldPosition="0">
        <references count="2">
          <reference field="4294967294" count="1" selected="0">
            <x v="0"/>
          </reference>
          <reference field="0" count="1" selected="0">
            <x v="111"/>
          </reference>
        </references>
      </pivotArea>
    </chartFormat>
    <chartFormat chart="2" format="77" series="1">
      <pivotArea type="data" outline="0" fieldPosition="0">
        <references count="2">
          <reference field="4294967294" count="1" selected="0">
            <x v="0"/>
          </reference>
          <reference field="0" count="1" selected="0">
            <x v="112"/>
          </reference>
        </references>
      </pivotArea>
    </chartFormat>
    <chartFormat chart="2" format="78" series="1">
      <pivotArea type="data" outline="0" fieldPosition="0">
        <references count="2">
          <reference field="4294967294" count="1" selected="0">
            <x v="0"/>
          </reference>
          <reference field="0" count="1" selected="0">
            <x v="113"/>
          </reference>
        </references>
      </pivotArea>
    </chartFormat>
    <chartFormat chart="2" format="79" series="1">
      <pivotArea type="data" outline="0" fieldPosition="0">
        <references count="2">
          <reference field="4294967294" count="1" selected="0">
            <x v="0"/>
          </reference>
          <reference field="0" count="1" selected="0">
            <x v="114"/>
          </reference>
        </references>
      </pivotArea>
    </chartFormat>
    <chartFormat chart="2" format="80" series="1">
      <pivotArea type="data" outline="0" fieldPosition="0">
        <references count="2">
          <reference field="4294967294" count="1" selected="0">
            <x v="0"/>
          </reference>
          <reference field="0" count="1" selected="0">
            <x v="116"/>
          </reference>
        </references>
      </pivotArea>
    </chartFormat>
    <chartFormat chart="2" format="81" series="1">
      <pivotArea type="data" outline="0" fieldPosition="0">
        <references count="2">
          <reference field="4294967294" count="1" selected="0">
            <x v="0"/>
          </reference>
          <reference field="0" count="1" selected="0">
            <x v="118"/>
          </reference>
        </references>
      </pivotArea>
    </chartFormat>
    <chartFormat chart="2" format="82" series="1">
      <pivotArea type="data" outline="0" fieldPosition="0">
        <references count="2">
          <reference field="4294967294" count="1" selected="0">
            <x v="0"/>
          </reference>
          <reference field="0" count="1" selected="0">
            <x v="120"/>
          </reference>
        </references>
      </pivotArea>
    </chartFormat>
    <chartFormat chart="2" format="83" series="1">
      <pivotArea type="data" outline="0" fieldPosition="0">
        <references count="2">
          <reference field="4294967294" count="1" selected="0">
            <x v="0"/>
          </reference>
          <reference field="0" count="1" selected="0">
            <x v="121"/>
          </reference>
        </references>
      </pivotArea>
    </chartFormat>
    <chartFormat chart="2" format="84" series="1">
      <pivotArea type="data" outline="0" fieldPosition="0">
        <references count="2">
          <reference field="4294967294" count="1" selected="0">
            <x v="0"/>
          </reference>
          <reference field="0" count="1" selected="0">
            <x v="122"/>
          </reference>
        </references>
      </pivotArea>
    </chartFormat>
    <chartFormat chart="2" format="85" series="1">
      <pivotArea type="data" outline="0" fieldPosition="0">
        <references count="2">
          <reference field="4294967294" count="1" selected="0">
            <x v="0"/>
          </reference>
          <reference field="0" count="1" selected="0">
            <x v="123"/>
          </reference>
        </references>
      </pivotArea>
    </chartFormat>
    <chartFormat chart="2" format="86" series="1">
      <pivotArea type="data" outline="0" fieldPosition="0">
        <references count="2">
          <reference field="4294967294" count="1" selected="0">
            <x v="0"/>
          </reference>
          <reference field="0" count="1" selected="0">
            <x v="124"/>
          </reference>
        </references>
      </pivotArea>
    </chartFormat>
    <chartFormat chart="2" format="87" series="1">
      <pivotArea type="data" outline="0" fieldPosition="0">
        <references count="2">
          <reference field="4294967294" count="1" selected="0">
            <x v="0"/>
          </reference>
          <reference field="0" count="1" selected="0">
            <x v="126"/>
          </reference>
        </references>
      </pivotArea>
    </chartFormat>
    <chartFormat chart="2" format="88" series="1">
      <pivotArea type="data" outline="0" fieldPosition="0">
        <references count="2">
          <reference field="4294967294" count="1" selected="0">
            <x v="0"/>
          </reference>
          <reference field="0" count="1" selected="0">
            <x v="127"/>
          </reference>
        </references>
      </pivotArea>
    </chartFormat>
    <chartFormat chart="2" format="89" series="1">
      <pivotArea type="data" outline="0" fieldPosition="0">
        <references count="2">
          <reference field="4294967294" count="1" selected="0">
            <x v="0"/>
          </reference>
          <reference field="0" count="1" selected="0">
            <x v="128"/>
          </reference>
        </references>
      </pivotArea>
    </chartFormat>
    <chartFormat chart="2" format="90" series="1">
      <pivotArea type="data" outline="0" fieldPosition="0">
        <references count="2">
          <reference field="4294967294" count="1" selected="0">
            <x v="0"/>
          </reference>
          <reference field="0" count="1" selected="0">
            <x v="131"/>
          </reference>
        </references>
      </pivotArea>
    </chartFormat>
    <chartFormat chart="2" format="91" series="1">
      <pivotArea type="data" outline="0" fieldPosition="0">
        <references count="2">
          <reference field="4294967294" count="1" selected="0">
            <x v="0"/>
          </reference>
          <reference field="0" count="1" selected="0">
            <x v="132"/>
          </reference>
        </references>
      </pivotArea>
    </chartFormat>
    <chartFormat chart="2" format="92" series="1">
      <pivotArea type="data" outline="0" fieldPosition="0">
        <references count="2">
          <reference field="4294967294" count="1" selected="0">
            <x v="0"/>
          </reference>
          <reference field="0" count="1" selected="0">
            <x v="133"/>
          </reference>
        </references>
      </pivotArea>
    </chartFormat>
    <chartFormat chart="2" format="93" series="1">
      <pivotArea type="data" outline="0" fieldPosition="0">
        <references count="2">
          <reference field="4294967294" count="1" selected="0">
            <x v="0"/>
          </reference>
          <reference field="0" count="1" selected="0">
            <x v="134"/>
          </reference>
        </references>
      </pivotArea>
    </chartFormat>
    <chartFormat chart="2" format="94" series="1">
      <pivotArea type="data" outline="0" fieldPosition="0">
        <references count="2">
          <reference field="4294967294" count="1" selected="0">
            <x v="0"/>
          </reference>
          <reference field="0" count="1" selected="0">
            <x v="135"/>
          </reference>
        </references>
      </pivotArea>
    </chartFormat>
    <chartFormat chart="2" format="95" series="1">
      <pivotArea type="data" outline="0" fieldPosition="0">
        <references count="2">
          <reference field="4294967294" count="1" selected="0">
            <x v="0"/>
          </reference>
          <reference field="0" count="1" selected="0">
            <x v="136"/>
          </reference>
        </references>
      </pivotArea>
    </chartFormat>
    <chartFormat chart="2" format="96" series="1">
      <pivotArea type="data" outline="0" fieldPosition="0">
        <references count="2">
          <reference field="4294967294" count="1" selected="0">
            <x v="0"/>
          </reference>
          <reference field="0" count="1" selected="0">
            <x v="137"/>
          </reference>
        </references>
      </pivotArea>
    </chartFormat>
    <chartFormat chart="2" format="97" series="1">
      <pivotArea type="data" outline="0" fieldPosition="0">
        <references count="2">
          <reference field="4294967294" count="1" selected="0">
            <x v="0"/>
          </reference>
          <reference field="0" count="1" selected="0">
            <x v="139"/>
          </reference>
        </references>
      </pivotArea>
    </chartFormat>
    <chartFormat chart="2" format="98" series="1">
      <pivotArea type="data" outline="0" fieldPosition="0">
        <references count="2">
          <reference field="4294967294" count="1" selected="0">
            <x v="0"/>
          </reference>
          <reference field="0" count="1" selected="0">
            <x v="140"/>
          </reference>
        </references>
      </pivotArea>
    </chartFormat>
    <chartFormat chart="2" format="99" series="1">
      <pivotArea type="data" outline="0" fieldPosition="0">
        <references count="2">
          <reference field="4294967294" count="1" selected="0">
            <x v="0"/>
          </reference>
          <reference field="0" count="1" selected="0">
            <x v="142"/>
          </reference>
        </references>
      </pivotArea>
    </chartFormat>
    <chartFormat chart="2" format="100" series="1">
      <pivotArea type="data" outline="0" fieldPosition="0">
        <references count="2">
          <reference field="4294967294" count="1" selected="0">
            <x v="0"/>
          </reference>
          <reference field="0" count="1" selected="0">
            <x v="143"/>
          </reference>
        </references>
      </pivotArea>
    </chartFormat>
    <chartFormat chart="2" format="101" series="1">
      <pivotArea type="data" outline="0" fieldPosition="0">
        <references count="2">
          <reference field="4294967294" count="1" selected="0">
            <x v="0"/>
          </reference>
          <reference field="0" count="1" selected="0">
            <x v="145"/>
          </reference>
        </references>
      </pivotArea>
    </chartFormat>
    <chartFormat chart="2" format="102" series="1">
      <pivotArea type="data" outline="0" fieldPosition="0">
        <references count="2">
          <reference field="4294967294" count="1" selected="0">
            <x v="0"/>
          </reference>
          <reference field="0" count="1" selected="0">
            <x v="146"/>
          </reference>
        </references>
      </pivotArea>
    </chartFormat>
    <chartFormat chart="2" format="103" series="1">
      <pivotArea type="data" outline="0" fieldPosition="0">
        <references count="2">
          <reference field="4294967294" count="1" selected="0">
            <x v="0"/>
          </reference>
          <reference field="0" count="1" selected="0">
            <x v="147"/>
          </reference>
        </references>
      </pivotArea>
    </chartFormat>
    <chartFormat chart="2" format="104" series="1">
      <pivotArea type="data" outline="0" fieldPosition="0">
        <references count="2">
          <reference field="4294967294" count="1" selected="0">
            <x v="0"/>
          </reference>
          <reference field="0" count="1" selected="0">
            <x v="148"/>
          </reference>
        </references>
      </pivotArea>
    </chartFormat>
    <chartFormat chart="2" format="105" series="1">
      <pivotArea type="data" outline="0" fieldPosition="0">
        <references count="2">
          <reference field="4294967294" count="1" selected="0">
            <x v="0"/>
          </reference>
          <reference field="0" count="1" selected="0">
            <x v="149"/>
          </reference>
        </references>
      </pivotArea>
    </chartFormat>
    <chartFormat chart="2" format="106" series="1">
      <pivotArea type="data" outline="0" fieldPosition="0">
        <references count="2">
          <reference field="4294967294" count="1" selected="0">
            <x v="0"/>
          </reference>
          <reference field="0" count="1" selected="0">
            <x v="150"/>
          </reference>
        </references>
      </pivotArea>
    </chartFormat>
    <chartFormat chart="2" format="107" series="1">
      <pivotArea type="data" outline="0" fieldPosition="0">
        <references count="2">
          <reference field="4294967294" count="1" selected="0">
            <x v="0"/>
          </reference>
          <reference field="0" count="1" selected="0">
            <x v="151"/>
          </reference>
        </references>
      </pivotArea>
    </chartFormat>
    <chartFormat chart="2" format="108" series="1">
      <pivotArea type="data" outline="0" fieldPosition="0">
        <references count="2">
          <reference field="4294967294" count="1" selected="0">
            <x v="0"/>
          </reference>
          <reference field="0" count="1" selected="0">
            <x v="152"/>
          </reference>
        </references>
      </pivotArea>
    </chartFormat>
    <chartFormat chart="2" format="109" series="1">
      <pivotArea type="data" outline="0" fieldPosition="0">
        <references count="2">
          <reference field="4294967294" count="1" selected="0">
            <x v="0"/>
          </reference>
          <reference field="0" count="1" selected="0">
            <x v="154"/>
          </reference>
        </references>
      </pivotArea>
    </chartFormat>
    <chartFormat chart="2" format="110" series="1">
      <pivotArea type="data" outline="0" fieldPosition="0">
        <references count="2">
          <reference field="4294967294" count="1" selected="0">
            <x v="0"/>
          </reference>
          <reference field="0" count="1" selected="0">
            <x v="155"/>
          </reference>
        </references>
      </pivotArea>
    </chartFormat>
    <chartFormat chart="2" format="111" series="1">
      <pivotArea type="data" outline="0" fieldPosition="0">
        <references count="2">
          <reference field="4294967294" count="1" selected="0">
            <x v="0"/>
          </reference>
          <reference field="0" count="1" selected="0">
            <x v="156"/>
          </reference>
        </references>
      </pivotArea>
    </chartFormat>
    <chartFormat chart="2" format="112" series="1">
      <pivotArea type="data" outline="0" fieldPosition="0">
        <references count="2">
          <reference field="4294967294" count="1" selected="0">
            <x v="0"/>
          </reference>
          <reference field="0" count="1" selected="0">
            <x v="157"/>
          </reference>
        </references>
      </pivotArea>
    </chartFormat>
    <chartFormat chart="2" format="113" series="1">
      <pivotArea type="data" outline="0" fieldPosition="0">
        <references count="2">
          <reference field="4294967294" count="1" selected="0">
            <x v="0"/>
          </reference>
          <reference field="0" count="1" selected="0">
            <x v="158"/>
          </reference>
        </references>
      </pivotArea>
    </chartFormat>
    <chartFormat chart="2" format="114" series="1">
      <pivotArea type="data" outline="0" fieldPosition="0">
        <references count="2">
          <reference field="4294967294" count="1" selected="0">
            <x v="0"/>
          </reference>
          <reference field="0" count="1" selected="0">
            <x v="160"/>
          </reference>
        </references>
      </pivotArea>
    </chartFormat>
    <chartFormat chart="2" format="115" series="1">
      <pivotArea type="data" outline="0" fieldPosition="0">
        <references count="2">
          <reference field="4294967294" count="1" selected="0">
            <x v="0"/>
          </reference>
          <reference field="0" count="1" selected="0">
            <x v="161"/>
          </reference>
        </references>
      </pivotArea>
    </chartFormat>
    <chartFormat chart="2" format="116" series="1">
      <pivotArea type="data" outline="0" fieldPosition="0">
        <references count="2">
          <reference field="4294967294" count="1" selected="0">
            <x v="0"/>
          </reference>
          <reference field="0" count="1" selected="0">
            <x v="163"/>
          </reference>
        </references>
      </pivotArea>
    </chartFormat>
    <chartFormat chart="2" format="117" series="1">
      <pivotArea type="data" outline="0" fieldPosition="0">
        <references count="2">
          <reference field="4294967294" count="1" selected="0">
            <x v="0"/>
          </reference>
          <reference field="0" count="1" selected="0">
            <x v="164"/>
          </reference>
        </references>
      </pivotArea>
    </chartFormat>
    <chartFormat chart="2" format="118" series="1">
      <pivotArea type="data" outline="0" fieldPosition="0">
        <references count="2">
          <reference field="4294967294" count="1" selected="0">
            <x v="0"/>
          </reference>
          <reference field="0" count="1" selected="0">
            <x v="165"/>
          </reference>
        </references>
      </pivotArea>
    </chartFormat>
    <chartFormat chart="2" format="119" series="1">
      <pivotArea type="data" outline="0" fieldPosition="0">
        <references count="2">
          <reference field="4294967294" count="1" selected="0">
            <x v="0"/>
          </reference>
          <reference field="0" count="1" selected="0">
            <x v="166"/>
          </reference>
        </references>
      </pivotArea>
    </chartFormat>
    <chartFormat chart="2" format="120" series="1">
      <pivotArea type="data" outline="0" fieldPosition="0">
        <references count="2">
          <reference field="4294967294" count="1" selected="0">
            <x v="0"/>
          </reference>
          <reference field="0" count="1" selected="0">
            <x v="167"/>
          </reference>
        </references>
      </pivotArea>
    </chartFormat>
    <chartFormat chart="2" format="121" series="1">
      <pivotArea type="data" outline="0" fieldPosition="0">
        <references count="2">
          <reference field="4294967294" count="1" selected="0">
            <x v="0"/>
          </reference>
          <reference field="0" count="1" selected="0">
            <x v="170"/>
          </reference>
        </references>
      </pivotArea>
    </chartFormat>
    <chartFormat chart="2" format="122" series="1">
      <pivotArea type="data" outline="0" fieldPosition="0">
        <references count="2">
          <reference field="4294967294" count="1" selected="0">
            <x v="0"/>
          </reference>
          <reference field="0" count="1" selected="0">
            <x v="171"/>
          </reference>
        </references>
      </pivotArea>
    </chartFormat>
    <chartFormat chart="2" format="123" series="1">
      <pivotArea type="data" outline="0" fieldPosition="0">
        <references count="2">
          <reference field="4294967294" count="1" selected="0">
            <x v="0"/>
          </reference>
          <reference field="0" count="1" selected="0">
            <x v="172"/>
          </reference>
        </references>
      </pivotArea>
    </chartFormat>
    <chartFormat chart="2" format="124" series="1">
      <pivotArea type="data" outline="0" fieldPosition="0">
        <references count="2">
          <reference field="4294967294" count="1" selected="0">
            <x v="0"/>
          </reference>
          <reference field="0" count="1" selected="0">
            <x v="173"/>
          </reference>
        </references>
      </pivotArea>
    </chartFormat>
    <chartFormat chart="2" format="125" series="1">
      <pivotArea type="data" outline="0" fieldPosition="0">
        <references count="2">
          <reference field="4294967294" count="1" selected="0">
            <x v="0"/>
          </reference>
          <reference field="0" count="1" selected="0">
            <x v="177"/>
          </reference>
        </references>
      </pivotArea>
    </chartFormat>
    <chartFormat chart="2" format="126" series="1">
      <pivotArea type="data" outline="0" fieldPosition="0">
        <references count="2">
          <reference field="4294967294" count="1" selected="0">
            <x v="0"/>
          </reference>
          <reference field="0" count="1" selected="0">
            <x v="180"/>
          </reference>
        </references>
      </pivotArea>
    </chartFormat>
    <chartFormat chart="2" format="127" series="1">
      <pivotArea type="data" outline="0" fieldPosition="0">
        <references count="2">
          <reference field="4294967294" count="1" selected="0">
            <x v="0"/>
          </reference>
          <reference field="0" count="1" selected="0">
            <x v="181"/>
          </reference>
        </references>
      </pivotArea>
    </chartFormat>
    <chartFormat chart="2" format="128" series="1">
      <pivotArea type="data" outline="0" fieldPosition="0">
        <references count="2">
          <reference field="4294967294" count="1" selected="0">
            <x v="0"/>
          </reference>
          <reference field="0" count="1" selected="0">
            <x v="183"/>
          </reference>
        </references>
      </pivotArea>
    </chartFormat>
    <chartFormat chart="2" format="129" series="1">
      <pivotArea type="data" outline="0" fieldPosition="0">
        <references count="2">
          <reference field="4294967294" count="1" selected="0">
            <x v="0"/>
          </reference>
          <reference field="0" count="1" selected="0">
            <x v="184"/>
          </reference>
        </references>
      </pivotArea>
    </chartFormat>
    <chartFormat chart="2" format="130" series="1">
      <pivotArea type="data" outline="0" fieldPosition="0">
        <references count="2">
          <reference field="4294967294" count="1" selected="0">
            <x v="0"/>
          </reference>
          <reference field="0" count="1" selected="0">
            <x v="185"/>
          </reference>
        </references>
      </pivotArea>
    </chartFormat>
    <chartFormat chart="2" format="131" series="1">
      <pivotArea type="data" outline="0" fieldPosition="0">
        <references count="2">
          <reference field="4294967294" count="1" selected="0">
            <x v="0"/>
          </reference>
          <reference field="0" count="1" selected="0">
            <x v="186"/>
          </reference>
        </references>
      </pivotArea>
    </chartFormat>
    <chartFormat chart="2" format="132" series="1">
      <pivotArea type="data" outline="0" fieldPosition="0">
        <references count="2">
          <reference field="4294967294" count="1" selected="0">
            <x v="0"/>
          </reference>
          <reference field="0" count="1" selected="0">
            <x v="187"/>
          </reference>
        </references>
      </pivotArea>
    </chartFormat>
    <chartFormat chart="2" format="133" series="1">
      <pivotArea type="data" outline="0" fieldPosition="0">
        <references count="2">
          <reference field="4294967294" count="1" selected="0">
            <x v="0"/>
          </reference>
          <reference field="0" count="1" selected="0">
            <x v="189"/>
          </reference>
        </references>
      </pivotArea>
    </chartFormat>
    <chartFormat chart="2" format="134" series="1">
      <pivotArea type="data" outline="0" fieldPosition="0">
        <references count="2">
          <reference field="4294967294" count="1" selected="0">
            <x v="0"/>
          </reference>
          <reference field="0" count="1" selected="0">
            <x v="190"/>
          </reference>
        </references>
      </pivotArea>
    </chartFormat>
    <chartFormat chart="2" format="135" series="1">
      <pivotArea type="data" outline="0" fieldPosition="0">
        <references count="2">
          <reference field="4294967294" count="1" selected="0">
            <x v="0"/>
          </reference>
          <reference field="0" count="1" selected="0">
            <x v="191"/>
          </reference>
        </references>
      </pivotArea>
    </chartFormat>
    <chartFormat chart="2" format="136" series="1">
      <pivotArea type="data" outline="0" fieldPosition="0">
        <references count="2">
          <reference field="4294967294" count="1" selected="0">
            <x v="0"/>
          </reference>
          <reference field="0" count="1" selected="0">
            <x v="193"/>
          </reference>
        </references>
      </pivotArea>
    </chartFormat>
    <chartFormat chart="2" format="137" series="1">
      <pivotArea type="data" outline="0" fieldPosition="0">
        <references count="2">
          <reference field="4294967294" count="1" selected="0">
            <x v="0"/>
          </reference>
          <reference field="0" count="1" selected="0">
            <x v="194"/>
          </reference>
        </references>
      </pivotArea>
    </chartFormat>
    <chartFormat chart="2" format="138" series="1">
      <pivotArea type="data" outline="0" fieldPosition="0">
        <references count="2">
          <reference field="4294967294" count="1" selected="0">
            <x v="0"/>
          </reference>
          <reference field="0" count="1" selected="0">
            <x v="195"/>
          </reference>
        </references>
      </pivotArea>
    </chartFormat>
    <chartFormat chart="2" format="139" series="1">
      <pivotArea type="data" outline="0" fieldPosition="0">
        <references count="2">
          <reference field="4294967294" count="1" selected="0">
            <x v="0"/>
          </reference>
          <reference field="0" count="1" selected="0">
            <x v="196"/>
          </reference>
        </references>
      </pivotArea>
    </chartFormat>
    <chartFormat chart="2" format="140" series="1">
      <pivotArea type="data" outline="0" fieldPosition="0">
        <references count="2">
          <reference field="4294967294" count="1" selected="0">
            <x v="0"/>
          </reference>
          <reference field="0" count="1" selected="0">
            <x v="197"/>
          </reference>
        </references>
      </pivotArea>
    </chartFormat>
    <chartFormat chart="2" format="141" series="1">
      <pivotArea type="data" outline="0" fieldPosition="0">
        <references count="2">
          <reference field="4294967294" count="1" selected="0">
            <x v="0"/>
          </reference>
          <reference field="0" count="1" selected="0">
            <x v="198"/>
          </reference>
        </references>
      </pivotArea>
    </chartFormat>
    <chartFormat chart="2" format="142" series="1">
      <pivotArea type="data" outline="0" fieldPosition="0">
        <references count="2">
          <reference field="4294967294" count="1" selected="0">
            <x v="0"/>
          </reference>
          <reference field="0" count="1" selected="0">
            <x v="199"/>
          </reference>
        </references>
      </pivotArea>
    </chartFormat>
    <chartFormat chart="2" format="143" series="1">
      <pivotArea type="data" outline="0" fieldPosition="0">
        <references count="2">
          <reference field="4294967294" count="1" selected="0">
            <x v="0"/>
          </reference>
          <reference field="0" count="1" selected="0">
            <x v="200"/>
          </reference>
        </references>
      </pivotArea>
    </chartFormat>
    <chartFormat chart="2" format="144" series="1">
      <pivotArea type="data" outline="0" fieldPosition="0">
        <references count="2">
          <reference field="4294967294" count="1" selected="0">
            <x v="0"/>
          </reference>
          <reference field="0" count="1" selected="0">
            <x v="201"/>
          </reference>
        </references>
      </pivotArea>
    </chartFormat>
    <chartFormat chart="2" format="145" series="1">
      <pivotArea type="data" outline="0" fieldPosition="0">
        <references count="2">
          <reference field="4294967294" count="1" selected="0">
            <x v="0"/>
          </reference>
          <reference field="0" count="1" selected="0">
            <x v="202"/>
          </reference>
        </references>
      </pivotArea>
    </chartFormat>
    <chartFormat chart="2" format="146" series="1">
      <pivotArea type="data" outline="0" fieldPosition="0">
        <references count="2">
          <reference field="4294967294" count="1" selected="0">
            <x v="0"/>
          </reference>
          <reference field="0" count="1" selected="0">
            <x v="203"/>
          </reference>
        </references>
      </pivotArea>
    </chartFormat>
    <chartFormat chart="2" format="147" series="1">
      <pivotArea type="data" outline="0" fieldPosition="0">
        <references count="2">
          <reference field="4294967294" count="1" selected="0">
            <x v="0"/>
          </reference>
          <reference field="0" count="1" selected="0">
            <x v="204"/>
          </reference>
        </references>
      </pivotArea>
    </chartFormat>
    <chartFormat chart="2" format="148" series="1">
      <pivotArea type="data" outline="0" fieldPosition="0">
        <references count="2">
          <reference field="4294967294" count="1" selected="0">
            <x v="0"/>
          </reference>
          <reference field="0" count="1" selected="0">
            <x v="205"/>
          </reference>
        </references>
      </pivotArea>
    </chartFormat>
    <chartFormat chart="2" format="149" series="1">
      <pivotArea type="data" outline="0" fieldPosition="0">
        <references count="2">
          <reference field="4294967294" count="1" selected="0">
            <x v="0"/>
          </reference>
          <reference field="0" count="1" selected="0">
            <x v="207"/>
          </reference>
        </references>
      </pivotArea>
    </chartFormat>
    <chartFormat chart="2" format="150" series="1">
      <pivotArea type="data" outline="0" fieldPosition="0">
        <references count="2">
          <reference field="4294967294" count="1" selected="0">
            <x v="0"/>
          </reference>
          <reference field="0" count="1" selected="0">
            <x v="208"/>
          </reference>
        </references>
      </pivotArea>
    </chartFormat>
    <chartFormat chart="2" format="151" series="1">
      <pivotArea type="data" outline="0" fieldPosition="0">
        <references count="2">
          <reference field="4294967294" count="1" selected="0">
            <x v="0"/>
          </reference>
          <reference field="0" count="1" selected="0">
            <x v="210"/>
          </reference>
        </references>
      </pivotArea>
    </chartFormat>
    <chartFormat chart="2" format="152" series="1">
      <pivotArea type="data" outline="0" fieldPosition="0">
        <references count="2">
          <reference field="4294967294" count="1" selected="0">
            <x v="0"/>
          </reference>
          <reference field="0" count="1" selected="0">
            <x v="211"/>
          </reference>
        </references>
      </pivotArea>
    </chartFormat>
    <chartFormat chart="2" format="153" series="1">
      <pivotArea type="data" outline="0" fieldPosition="0">
        <references count="2">
          <reference field="4294967294" count="1" selected="0">
            <x v="0"/>
          </reference>
          <reference field="0" count="1" selected="0">
            <x v="212"/>
          </reference>
        </references>
      </pivotArea>
    </chartFormat>
    <chartFormat chart="2" format="154" series="1">
      <pivotArea type="data" outline="0" fieldPosition="0">
        <references count="2">
          <reference field="4294967294" count="1" selected="0">
            <x v="0"/>
          </reference>
          <reference field="0" count="1" selected="0">
            <x v="213"/>
          </reference>
        </references>
      </pivotArea>
    </chartFormat>
    <chartFormat chart="2" format="155" series="1">
      <pivotArea type="data" outline="0" fieldPosition="0">
        <references count="2">
          <reference field="4294967294" count="1" selected="0">
            <x v="0"/>
          </reference>
          <reference field="0" count="1" selected="0">
            <x v="214"/>
          </reference>
        </references>
      </pivotArea>
    </chartFormat>
    <chartFormat chart="2" format="156" series="1">
      <pivotArea type="data" outline="0" fieldPosition="0">
        <references count="2">
          <reference field="4294967294" count="1" selected="0">
            <x v="0"/>
          </reference>
          <reference field="0" count="1" selected="0">
            <x v="215"/>
          </reference>
        </references>
      </pivotArea>
    </chartFormat>
    <chartFormat chart="2" format="157" series="1">
      <pivotArea type="data" outline="0" fieldPosition="0">
        <references count="2">
          <reference field="4294967294" count="1" selected="0">
            <x v="0"/>
          </reference>
          <reference field="0" count="1" selected="0">
            <x v="217"/>
          </reference>
        </references>
      </pivotArea>
    </chartFormat>
    <chartFormat chart="2" format="158" series="1">
      <pivotArea type="data" outline="0" fieldPosition="0">
        <references count="2">
          <reference field="4294967294" count="1" selected="0">
            <x v="0"/>
          </reference>
          <reference field="0" count="1" selected="0">
            <x v="218"/>
          </reference>
        </references>
      </pivotArea>
    </chartFormat>
    <chartFormat chart="2" format="159" series="1">
      <pivotArea type="data" outline="0" fieldPosition="0">
        <references count="2">
          <reference field="4294967294" count="1" selected="0">
            <x v="0"/>
          </reference>
          <reference field="0" count="1" selected="0">
            <x v="219"/>
          </reference>
        </references>
      </pivotArea>
    </chartFormat>
    <chartFormat chart="2" format="160" series="1">
      <pivotArea type="data" outline="0" fieldPosition="0">
        <references count="2">
          <reference field="4294967294" count="1" selected="0">
            <x v="0"/>
          </reference>
          <reference field="0" count="1" selected="0">
            <x v="221"/>
          </reference>
        </references>
      </pivotArea>
    </chartFormat>
    <chartFormat chart="2" format="161" series="1">
      <pivotArea type="data" outline="0" fieldPosition="0">
        <references count="2">
          <reference field="4294967294" count="1" selected="0">
            <x v="0"/>
          </reference>
          <reference field="0" count="1" selected="0">
            <x v="222"/>
          </reference>
        </references>
      </pivotArea>
    </chartFormat>
    <chartFormat chart="2" format="162" series="1">
      <pivotArea type="data" outline="0" fieldPosition="0">
        <references count="2">
          <reference field="4294967294" count="1" selected="0">
            <x v="0"/>
          </reference>
          <reference field="0" count="1" selected="0">
            <x v="223"/>
          </reference>
        </references>
      </pivotArea>
    </chartFormat>
    <chartFormat chart="2" format="163" series="1">
      <pivotArea type="data" outline="0" fieldPosition="0">
        <references count="2">
          <reference field="4294967294" count="1" selected="0">
            <x v="0"/>
          </reference>
          <reference field="0" count="1" selected="0">
            <x v="225"/>
          </reference>
        </references>
      </pivotArea>
    </chartFormat>
    <chartFormat chart="2" format="164" series="1">
      <pivotArea type="data" outline="0" fieldPosition="0">
        <references count="2">
          <reference field="4294967294" count="1" selected="0">
            <x v="0"/>
          </reference>
          <reference field="0" count="1" selected="0">
            <x v="226"/>
          </reference>
        </references>
      </pivotArea>
    </chartFormat>
    <chartFormat chart="2" format="165" series="1">
      <pivotArea type="data" outline="0" fieldPosition="0">
        <references count="2">
          <reference field="4294967294" count="1" selected="0">
            <x v="0"/>
          </reference>
          <reference field="0" count="1" selected="0">
            <x v="227"/>
          </reference>
        </references>
      </pivotArea>
    </chartFormat>
    <chartFormat chart="2" format="166" series="1">
      <pivotArea type="data" outline="0" fieldPosition="0">
        <references count="2">
          <reference field="4294967294" count="1" selected="0">
            <x v="0"/>
          </reference>
          <reference field="0" count="1" selected="0">
            <x v="229"/>
          </reference>
        </references>
      </pivotArea>
    </chartFormat>
    <chartFormat chart="2" format="167" series="1">
      <pivotArea type="data" outline="0" fieldPosition="0">
        <references count="2">
          <reference field="4294967294" count="1" selected="0">
            <x v="0"/>
          </reference>
          <reference field="0" count="1" selected="0">
            <x v="230"/>
          </reference>
        </references>
      </pivotArea>
    </chartFormat>
    <chartFormat chart="2" format="168" series="1">
      <pivotArea type="data" outline="0" fieldPosition="0">
        <references count="2">
          <reference field="4294967294" count="1" selected="0">
            <x v="0"/>
          </reference>
          <reference field="0" count="1" selected="0">
            <x v="231"/>
          </reference>
        </references>
      </pivotArea>
    </chartFormat>
    <chartFormat chart="2" format="169" series="1">
      <pivotArea type="data" outline="0" fieldPosition="0">
        <references count="2">
          <reference field="4294967294" count="1" selected="0">
            <x v="0"/>
          </reference>
          <reference field="0" count="1" selected="0">
            <x v="234"/>
          </reference>
        </references>
      </pivotArea>
    </chartFormat>
    <chartFormat chart="2" format="170" series="1">
      <pivotArea type="data" outline="0" fieldPosition="0">
        <references count="2">
          <reference field="4294967294" count="1" selected="0">
            <x v="0"/>
          </reference>
          <reference field="0" count="1" selected="0">
            <x v="237"/>
          </reference>
        </references>
      </pivotArea>
    </chartFormat>
    <chartFormat chart="2" format="171" series="1">
      <pivotArea type="data" outline="0" fieldPosition="0">
        <references count="2">
          <reference field="4294967294" count="1" selected="0">
            <x v="0"/>
          </reference>
          <reference field="0" count="1" selected="0">
            <x v="241"/>
          </reference>
        </references>
      </pivotArea>
    </chartFormat>
    <chartFormat chart="2" format="172" series="1">
      <pivotArea type="data" outline="0" fieldPosition="0">
        <references count="2">
          <reference field="4294967294" count="1" selected="0">
            <x v="0"/>
          </reference>
          <reference field="0" count="1" selected="0">
            <x v="242"/>
          </reference>
        </references>
      </pivotArea>
    </chartFormat>
    <chartFormat chart="2" format="173" series="1">
      <pivotArea type="data" outline="0" fieldPosition="0">
        <references count="2">
          <reference field="4294967294" count="1" selected="0">
            <x v="0"/>
          </reference>
          <reference field="0" count="1" selected="0">
            <x v="243"/>
          </reference>
        </references>
      </pivotArea>
    </chartFormat>
    <chartFormat chart="2" format="174" series="1">
      <pivotArea type="data" outline="0" fieldPosition="0">
        <references count="2">
          <reference field="4294967294" count="1" selected="0">
            <x v="0"/>
          </reference>
          <reference field="0" count="1" selected="0">
            <x v="244"/>
          </reference>
        </references>
      </pivotArea>
    </chartFormat>
    <chartFormat chart="2" format="175" series="1">
      <pivotArea type="data" outline="0" fieldPosition="0">
        <references count="2">
          <reference field="4294967294" count="1" selected="0">
            <x v="0"/>
          </reference>
          <reference field="0" count="1" selected="0">
            <x v="245"/>
          </reference>
        </references>
      </pivotArea>
    </chartFormat>
    <chartFormat chart="2" format="176" series="1">
      <pivotArea type="data" outline="0" fieldPosition="0">
        <references count="2">
          <reference field="4294967294" count="1" selected="0">
            <x v="0"/>
          </reference>
          <reference field="0" count="1" selected="0">
            <x v="247"/>
          </reference>
        </references>
      </pivotArea>
    </chartFormat>
  </chartFormats>
  <pivotTableStyleInfo name="PivotStyleDark17" showRowHeaders="1" showColHeaders="1" showRowStripes="0" showColStripes="0" showLastColumn="1"/>
  <filters count="1">
    <filter fld="5" type="captionNotContains" evalOrder="-1" id="2" stringValue1="affectionate">
      <autoFilter ref="A1">
        <filterColumn colId="0">
          <customFilters>
            <customFilter operator="notEqual" val="*affectionate*"/>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1251DC-C3B7-429F-81F3-FD70B515106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7:BU110" firstHeaderRow="1" firstDataRow="2" firstDataCol="1"/>
  <pivotFields count="15">
    <pivotField axis="axisCol" showAll="0">
      <items count="2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234"/>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83"/>
        <item x="200"/>
        <item x="155"/>
        <item x="156"/>
        <item x="157"/>
        <item x="158"/>
        <item x="159"/>
        <item x="160"/>
        <item x="161"/>
        <item x="162"/>
        <item x="163"/>
        <item x="164"/>
        <item x="165"/>
        <item x="166"/>
        <item x="167"/>
        <item x="168"/>
        <item x="169"/>
        <item x="170"/>
        <item x="171"/>
        <item x="235"/>
        <item x="172"/>
        <item x="173"/>
        <item x="174"/>
        <item x="175"/>
        <item x="176"/>
        <item x="177"/>
        <item x="178"/>
        <item x="179"/>
        <item x="180"/>
        <item x="181"/>
        <item x="185"/>
        <item x="186"/>
        <item x="187"/>
        <item x="188"/>
        <item x="189"/>
        <item x="190"/>
        <item x="191"/>
        <item x="192"/>
        <item x="193"/>
        <item x="194"/>
        <item x="195"/>
        <item x="196"/>
        <item x="197"/>
        <item x="198"/>
        <item x="199"/>
        <item x="201"/>
        <item x="202"/>
        <item x="203"/>
        <item x="204"/>
        <item x="205"/>
        <item x="206"/>
        <item x="207"/>
        <item x="208"/>
        <item x="209"/>
        <item x="210"/>
        <item x="211"/>
        <item x="212"/>
        <item x="213"/>
        <item x="214"/>
        <item x="215"/>
        <item x="216"/>
        <item x="217"/>
        <item x="218"/>
        <item x="219"/>
        <item x="220"/>
        <item x="182"/>
        <item x="221"/>
        <item x="222"/>
        <item x="223"/>
        <item x="224"/>
        <item x="225"/>
        <item x="226"/>
        <item x="227"/>
        <item x="228"/>
        <item x="229"/>
        <item x="184"/>
        <item x="230"/>
        <item x="231"/>
        <item x="232"/>
        <item x="233"/>
        <item x="236"/>
        <item x="237"/>
        <item x="238"/>
        <item x="239"/>
        <item x="240"/>
        <item x="241"/>
        <item x="242"/>
        <item x="243"/>
        <item x="244"/>
        <item x="245"/>
        <item x="246"/>
        <item x="247"/>
        <item t="default"/>
      </items>
    </pivotField>
    <pivotField showAll="0"/>
    <pivotField showAll="0">
      <items count="10">
        <item x="6"/>
        <item x="7"/>
        <item x="5"/>
        <item x="8"/>
        <item x="1"/>
        <item x="3"/>
        <item x="0"/>
        <item x="4"/>
        <item x="2"/>
        <item t="default"/>
      </items>
    </pivotField>
    <pivotField showAll="0"/>
    <pivotField showAll="0"/>
    <pivotField axis="axisRow" showAll="0">
      <items count="219">
        <item x="0"/>
        <item x="69"/>
        <item x="94"/>
        <item x="149"/>
        <item x="82"/>
        <item x="16"/>
        <item x="101"/>
        <item x="164"/>
        <item x="103"/>
        <item x="131"/>
        <item x="35"/>
        <item x="118"/>
        <item x="26"/>
        <item x="24"/>
        <item x="141"/>
        <item x="25"/>
        <item x="170"/>
        <item x="21"/>
        <item x="51"/>
        <item x="196"/>
        <item x="125"/>
        <item x="134"/>
        <item x="110"/>
        <item x="114"/>
        <item x="167"/>
        <item x="192"/>
        <item x="140"/>
        <item x="73"/>
        <item x="81"/>
        <item x="163"/>
        <item x="169"/>
        <item x="139"/>
        <item x="32"/>
        <item x="175"/>
        <item x="49"/>
        <item x="84"/>
        <item x="157"/>
        <item x="89"/>
        <item x="137"/>
        <item x="30"/>
        <item x="54"/>
        <item x="176"/>
        <item x="165"/>
        <item x="42"/>
        <item x="161"/>
        <item x="120"/>
        <item x="143"/>
        <item x="31"/>
        <item x="85"/>
        <item x="66"/>
        <item x="7"/>
        <item x="156"/>
        <item x="4"/>
        <item x="200"/>
        <item x="18"/>
        <item x="40"/>
        <item x="129"/>
        <item x="60"/>
        <item x="162"/>
        <item x="78"/>
        <item x="204"/>
        <item x="100"/>
        <item x="197"/>
        <item x="132"/>
        <item x="97"/>
        <item x="173"/>
        <item x="57"/>
        <item x="208"/>
        <item x="29"/>
        <item x="76"/>
        <item x="207"/>
        <item x="74"/>
        <item x="177"/>
        <item x="116"/>
        <item x="111"/>
        <item x="107"/>
        <item x="6"/>
        <item x="23"/>
        <item x="19"/>
        <item x="189"/>
        <item x="212"/>
        <item x="155"/>
        <item x="34"/>
        <item x="80"/>
        <item x="28"/>
        <item x="190"/>
        <item x="213"/>
        <item x="86"/>
        <item x="64"/>
        <item x="70"/>
        <item x="210"/>
        <item x="96"/>
        <item x="14"/>
        <item x="205"/>
        <item x="79"/>
        <item x="88"/>
        <item x="128"/>
        <item x="184"/>
        <item x="152"/>
        <item x="87"/>
        <item x="174"/>
        <item x="168"/>
        <item x="216"/>
        <item x="209"/>
        <item x="138"/>
        <item x="27"/>
        <item x="166"/>
        <item x="214"/>
        <item x="153"/>
        <item x="50"/>
        <item x="62"/>
        <item x="56"/>
        <item x="188"/>
        <item x="124"/>
        <item x="52"/>
        <item x="191"/>
        <item x="122"/>
        <item x="136"/>
        <item x="48"/>
        <item x="17"/>
        <item x="99"/>
        <item x="3"/>
        <item x="105"/>
        <item x="59"/>
        <item x="5"/>
        <item x="55"/>
        <item x="217"/>
        <item x="179"/>
        <item x="142"/>
        <item x="108"/>
        <item x="130"/>
        <item x="15"/>
        <item x="199"/>
        <item x="75"/>
        <item x="159"/>
        <item x="8"/>
        <item x="154"/>
        <item x="195"/>
        <item x="113"/>
        <item x="193"/>
        <item x="206"/>
        <item x="211"/>
        <item x="47"/>
        <item x="182"/>
        <item x="9"/>
        <item x="1"/>
        <item x="63"/>
        <item x="181"/>
        <item x="202"/>
        <item x="158"/>
        <item x="41"/>
        <item x="10"/>
        <item x="160"/>
        <item x="12"/>
        <item x="44"/>
        <item x="127"/>
        <item x="33"/>
        <item x="90"/>
        <item x="171"/>
        <item x="198"/>
        <item x="91"/>
        <item x="172"/>
        <item x="150"/>
        <item x="53"/>
        <item x="72"/>
        <item x="145"/>
        <item x="71"/>
        <item x="133"/>
        <item x="77"/>
        <item x="45"/>
        <item x="151"/>
        <item x="37"/>
        <item x="104"/>
        <item x="22"/>
        <item x="185"/>
        <item x="186"/>
        <item x="119"/>
        <item x="178"/>
        <item x="38"/>
        <item x="102"/>
        <item x="117"/>
        <item x="123"/>
        <item x="13"/>
        <item x="11"/>
        <item x="67"/>
        <item x="98"/>
        <item x="46"/>
        <item x="43"/>
        <item x="201"/>
        <item x="36"/>
        <item x="106"/>
        <item x="93"/>
        <item x="61"/>
        <item x="20"/>
        <item x="180"/>
        <item x="68"/>
        <item x="144"/>
        <item x="121"/>
        <item x="65"/>
        <item x="215"/>
        <item x="58"/>
        <item x="92"/>
        <item x="135"/>
        <item x="183"/>
        <item x="187"/>
        <item x="95"/>
        <item x="115"/>
        <item x="126"/>
        <item x="203"/>
        <item x="39"/>
        <item x="109"/>
        <item x="146"/>
        <item x="147"/>
        <item x="194"/>
        <item x="148"/>
        <item x="83"/>
        <item x="112"/>
        <item x="2"/>
        <item t="default"/>
      </items>
    </pivotField>
    <pivotField showAll="0"/>
    <pivotField showAll="0"/>
    <pivotField showAll="0"/>
    <pivotField showAll="0"/>
    <pivotField showAll="0"/>
    <pivotField showAll="0"/>
    <pivotField showAll="0"/>
    <pivotField dataField="1" showAll="0"/>
    <pivotField numFmtId="164" showAll="0">
      <items count="214">
        <item x="2"/>
        <item x="91"/>
        <item x="132"/>
        <item x="42"/>
        <item x="119"/>
        <item x="89"/>
        <item x="168"/>
        <item x="86"/>
        <item x="154"/>
        <item x="88"/>
        <item x="169"/>
        <item x="145"/>
        <item x="63"/>
        <item x="120"/>
        <item x="183"/>
        <item x="80"/>
        <item x="135"/>
        <item x="110"/>
        <item x="87"/>
        <item x="210"/>
        <item x="161"/>
        <item x="75"/>
        <item x="198"/>
        <item x="152"/>
        <item x="121"/>
        <item x="8"/>
        <item x="153"/>
        <item x="51"/>
        <item x="111"/>
        <item x="67"/>
        <item x="19"/>
        <item x="66"/>
        <item x="136"/>
        <item x="181"/>
        <item x="74"/>
        <item x="176"/>
        <item x="41"/>
        <item x="151"/>
        <item x="16"/>
        <item x="40"/>
        <item x="155"/>
        <item x="9"/>
        <item x="21"/>
        <item x="62"/>
        <item x="56"/>
        <item x="182"/>
        <item x="24"/>
        <item x="197"/>
        <item x="112"/>
        <item x="138"/>
        <item x="96"/>
        <item x="139"/>
        <item x="84"/>
        <item x="90"/>
        <item x="31"/>
        <item x="23"/>
        <item x="195"/>
        <item x="177"/>
        <item x="97"/>
        <item x="93"/>
        <item x="179"/>
        <item x="133"/>
        <item x="11"/>
        <item x="131"/>
        <item x="209"/>
        <item x="140"/>
        <item x="18"/>
        <item x="134"/>
        <item x="82"/>
        <item x="124"/>
        <item x="78"/>
        <item x="113"/>
        <item x="105"/>
        <item x="68"/>
        <item x="14"/>
        <item x="25"/>
        <item x="15"/>
        <item x="212"/>
        <item x="69"/>
        <item x="211"/>
        <item x="20"/>
        <item x="146"/>
        <item x="141"/>
        <item x="207"/>
        <item x="17"/>
        <item x="79"/>
        <item x="85"/>
        <item x="53"/>
        <item x="106"/>
        <item x="150"/>
        <item x="83"/>
        <item x="7"/>
        <item x="57"/>
        <item x="38"/>
        <item x="147"/>
        <item x="95"/>
        <item x="123"/>
        <item x="180"/>
        <item x="77"/>
        <item x="45"/>
        <item x="10"/>
        <item x="22"/>
        <item x="81"/>
        <item x="125"/>
        <item x="27"/>
        <item x="28"/>
        <item x="43"/>
        <item x="26"/>
        <item x="199"/>
        <item x="70"/>
        <item x="52"/>
        <item x="137"/>
        <item x="103"/>
        <item x="49"/>
        <item x="99"/>
        <item x="189"/>
        <item x="98"/>
        <item x="188"/>
        <item x="166"/>
        <item x="159"/>
        <item x="50"/>
        <item x="187"/>
        <item x="64"/>
        <item x="92"/>
        <item x="44"/>
        <item x="109"/>
        <item x="157"/>
        <item x="202"/>
        <item x="54"/>
        <item x="58"/>
        <item x="178"/>
        <item x="143"/>
        <item x="144"/>
        <item x="184"/>
        <item x="101"/>
        <item x="160"/>
        <item x="65"/>
        <item x="61"/>
        <item x="39"/>
        <item x="149"/>
        <item x="102"/>
        <item x="203"/>
        <item x="165"/>
        <item x="148"/>
        <item x="122"/>
        <item x="60"/>
        <item x="174"/>
        <item x="175"/>
        <item x="94"/>
        <item x="4"/>
        <item x="170"/>
        <item x="167"/>
        <item x="200"/>
        <item x="30"/>
        <item x="59"/>
        <item x="29"/>
        <item x="194"/>
        <item x="172"/>
        <item x="108"/>
        <item x="116"/>
        <item x="206"/>
        <item x="201"/>
        <item x="196"/>
        <item x="100"/>
        <item x="104"/>
        <item x="32"/>
        <item x="72"/>
        <item x="76"/>
        <item x="173"/>
        <item x="204"/>
        <item x="171"/>
        <item x="118"/>
        <item x="34"/>
        <item x="126"/>
        <item x="37"/>
        <item x="0"/>
        <item x="127"/>
        <item x="191"/>
        <item x="158"/>
        <item x="193"/>
        <item x="205"/>
        <item x="208"/>
        <item x="35"/>
        <item x="48"/>
        <item x="162"/>
        <item x="5"/>
        <item x="71"/>
        <item x="3"/>
        <item x="129"/>
        <item x="115"/>
        <item x="142"/>
        <item x="186"/>
        <item x="130"/>
        <item x="107"/>
        <item x="55"/>
        <item x="1"/>
        <item x="192"/>
        <item x="128"/>
        <item x="190"/>
        <item x="12"/>
        <item x="13"/>
        <item x="156"/>
        <item x="163"/>
        <item x="36"/>
        <item x="185"/>
        <item x="47"/>
        <item x="46"/>
        <item x="73"/>
        <item x="33"/>
        <item x="117"/>
        <item x="6"/>
        <item x="164"/>
        <item x="114"/>
        <item t="default"/>
      </items>
    </pivotField>
  </pivotFields>
  <rowFields count="1">
    <field x="5"/>
  </rowFields>
  <rowItems count="62">
    <i>
      <x v="1"/>
    </i>
    <i>
      <x v="2"/>
    </i>
    <i>
      <x v="3"/>
    </i>
    <i>
      <x v="4"/>
    </i>
    <i>
      <x v="5"/>
    </i>
    <i>
      <x v="6"/>
    </i>
    <i>
      <x v="7"/>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197"/>
    </i>
    <i>
      <x v="198"/>
    </i>
    <i>
      <x v="200"/>
    </i>
    <i>
      <x v="210"/>
    </i>
    <i t="grand">
      <x/>
    </i>
  </rowItems>
  <colFields count="1">
    <field x="0"/>
  </colFields>
  <colItems count="72">
    <i>
      <x v="4"/>
    </i>
    <i>
      <x v="6"/>
    </i>
    <i>
      <x v="7"/>
    </i>
    <i>
      <x v="16"/>
    </i>
    <i>
      <x v="18"/>
    </i>
    <i>
      <x v="19"/>
    </i>
    <i>
      <x v="23"/>
    </i>
    <i>
      <x v="28"/>
    </i>
    <i>
      <x v="29"/>
    </i>
    <i>
      <x v="31"/>
    </i>
    <i>
      <x v="34"/>
    </i>
    <i>
      <x v="40"/>
    </i>
    <i>
      <x v="42"/>
    </i>
    <i>
      <x v="54"/>
    </i>
    <i>
      <x v="59"/>
    </i>
    <i>
      <x v="60"/>
    </i>
    <i>
      <x v="62"/>
    </i>
    <i>
      <x v="65"/>
    </i>
    <i>
      <x v="67"/>
    </i>
    <i>
      <x v="68"/>
    </i>
    <i>
      <x v="69"/>
    </i>
    <i>
      <x v="73"/>
    </i>
    <i>
      <x v="74"/>
    </i>
    <i>
      <x v="78"/>
    </i>
    <i>
      <x v="82"/>
    </i>
    <i>
      <x v="84"/>
    </i>
    <i>
      <x v="86"/>
    </i>
    <i>
      <x v="88"/>
    </i>
    <i>
      <x v="91"/>
    </i>
    <i>
      <x v="92"/>
    </i>
    <i>
      <x v="101"/>
    </i>
    <i>
      <x v="103"/>
    </i>
    <i>
      <x v="104"/>
    </i>
    <i>
      <x v="107"/>
    </i>
    <i>
      <x v="109"/>
    </i>
    <i>
      <x v="115"/>
    </i>
    <i>
      <x v="117"/>
    </i>
    <i>
      <x v="119"/>
    </i>
    <i>
      <x v="125"/>
    </i>
    <i>
      <x v="129"/>
    </i>
    <i>
      <x v="130"/>
    </i>
    <i>
      <x v="138"/>
    </i>
    <i>
      <x v="141"/>
    </i>
    <i>
      <x v="144"/>
    </i>
    <i>
      <x v="153"/>
    </i>
    <i>
      <x v="159"/>
    </i>
    <i>
      <x v="162"/>
    </i>
    <i>
      <x v="168"/>
    </i>
    <i>
      <x v="169"/>
    </i>
    <i>
      <x v="174"/>
    </i>
    <i>
      <x v="175"/>
    </i>
    <i>
      <x v="176"/>
    </i>
    <i>
      <x v="178"/>
    </i>
    <i>
      <x v="179"/>
    </i>
    <i>
      <x v="182"/>
    </i>
    <i>
      <x v="188"/>
    </i>
    <i>
      <x v="192"/>
    </i>
    <i>
      <x v="206"/>
    </i>
    <i>
      <x v="209"/>
    </i>
    <i>
      <x v="216"/>
    </i>
    <i>
      <x v="220"/>
    </i>
    <i>
      <x v="224"/>
    </i>
    <i>
      <x v="228"/>
    </i>
    <i>
      <x v="232"/>
    </i>
    <i>
      <x v="233"/>
    </i>
    <i>
      <x v="235"/>
    </i>
    <i>
      <x v="236"/>
    </i>
    <i>
      <x v="238"/>
    </i>
    <i>
      <x v="239"/>
    </i>
    <i>
      <x v="240"/>
    </i>
    <i>
      <x v="246"/>
    </i>
    <i t="grand">
      <x/>
    </i>
  </colItems>
  <dataFields count="1">
    <dataField name="Count of dog breeds - Temperament contains &quot;affectionate&quot;" fld="13" baseField="0" baseItem="0"/>
  </dataFields>
  <chartFormats count="319">
    <chartFormat chart="0" format="605" series="1">
      <pivotArea type="data" outline="0" fieldPosition="0">
        <references count="2">
          <reference field="4294967294" count="1" selected="0">
            <x v="0"/>
          </reference>
          <reference field="0" count="1" selected="0">
            <x v="0"/>
          </reference>
        </references>
      </pivotArea>
    </chartFormat>
    <chartFormat chart="0" format="606" series="1">
      <pivotArea type="data" outline="0" fieldPosition="0">
        <references count="2">
          <reference field="4294967294" count="1" selected="0">
            <x v="0"/>
          </reference>
          <reference field="0" count="1" selected="0">
            <x v="1"/>
          </reference>
        </references>
      </pivotArea>
    </chartFormat>
    <chartFormat chart="0" format="607" series="1">
      <pivotArea type="data" outline="0" fieldPosition="0">
        <references count="2">
          <reference field="4294967294" count="1" selected="0">
            <x v="0"/>
          </reference>
          <reference field="0" count="1" selected="0">
            <x v="2"/>
          </reference>
        </references>
      </pivotArea>
    </chartFormat>
    <chartFormat chart="0" format="608" series="1">
      <pivotArea type="data" outline="0" fieldPosition="0">
        <references count="2">
          <reference field="4294967294" count="1" selected="0">
            <x v="0"/>
          </reference>
          <reference field="0" count="1" selected="0">
            <x v="3"/>
          </reference>
        </references>
      </pivotArea>
    </chartFormat>
    <chartFormat chart="0" format="609" series="1">
      <pivotArea type="data" outline="0" fieldPosition="0">
        <references count="2">
          <reference field="4294967294" count="1" selected="0">
            <x v="0"/>
          </reference>
          <reference field="0" count="1" selected="0">
            <x v="4"/>
          </reference>
        </references>
      </pivotArea>
    </chartFormat>
    <chartFormat chart="0" format="610" series="1">
      <pivotArea type="data" outline="0" fieldPosition="0">
        <references count="2">
          <reference field="4294967294" count="1" selected="0">
            <x v="0"/>
          </reference>
          <reference field="0" count="1" selected="0">
            <x v="5"/>
          </reference>
        </references>
      </pivotArea>
    </chartFormat>
    <chartFormat chart="0" format="611" series="1">
      <pivotArea type="data" outline="0" fieldPosition="0">
        <references count="2">
          <reference field="4294967294" count="1" selected="0">
            <x v="0"/>
          </reference>
          <reference field="0" count="1" selected="0">
            <x v="6"/>
          </reference>
        </references>
      </pivotArea>
    </chartFormat>
    <chartFormat chart="0" format="612" series="1">
      <pivotArea type="data" outline="0" fieldPosition="0">
        <references count="2">
          <reference field="4294967294" count="1" selected="0">
            <x v="0"/>
          </reference>
          <reference field="0" count="1" selected="0">
            <x v="7"/>
          </reference>
        </references>
      </pivotArea>
    </chartFormat>
    <chartFormat chart="0" format="613" series="1">
      <pivotArea type="data" outline="0" fieldPosition="0">
        <references count="2">
          <reference field="4294967294" count="1" selected="0">
            <x v="0"/>
          </reference>
          <reference field="0" count="1" selected="0">
            <x v="8"/>
          </reference>
        </references>
      </pivotArea>
    </chartFormat>
    <chartFormat chart="0" format="614" series="1">
      <pivotArea type="data" outline="0" fieldPosition="0">
        <references count="2">
          <reference field="4294967294" count="1" selected="0">
            <x v="0"/>
          </reference>
          <reference field="0" count="1" selected="0">
            <x v="9"/>
          </reference>
        </references>
      </pivotArea>
    </chartFormat>
    <chartFormat chart="0" format="615" series="1">
      <pivotArea type="data" outline="0" fieldPosition="0">
        <references count="2">
          <reference field="4294967294" count="1" selected="0">
            <x v="0"/>
          </reference>
          <reference field="0" count="1" selected="0">
            <x v="10"/>
          </reference>
        </references>
      </pivotArea>
    </chartFormat>
    <chartFormat chart="0" format="616" series="1">
      <pivotArea type="data" outline="0" fieldPosition="0">
        <references count="2">
          <reference field="4294967294" count="1" selected="0">
            <x v="0"/>
          </reference>
          <reference field="0" count="1" selected="0">
            <x v="11"/>
          </reference>
        </references>
      </pivotArea>
    </chartFormat>
    <chartFormat chart="0" format="617" series="1">
      <pivotArea type="data" outline="0" fieldPosition="0">
        <references count="2">
          <reference field="4294967294" count="1" selected="0">
            <x v="0"/>
          </reference>
          <reference field="0" count="1" selected="0">
            <x v="12"/>
          </reference>
        </references>
      </pivotArea>
    </chartFormat>
    <chartFormat chart="0" format="618" series="1">
      <pivotArea type="data" outline="0" fieldPosition="0">
        <references count="2">
          <reference field="4294967294" count="1" selected="0">
            <x v="0"/>
          </reference>
          <reference field="0" count="1" selected="0">
            <x v="13"/>
          </reference>
        </references>
      </pivotArea>
    </chartFormat>
    <chartFormat chart="0" format="619" series="1">
      <pivotArea type="data" outline="0" fieldPosition="0">
        <references count="2">
          <reference field="4294967294" count="1" selected="0">
            <x v="0"/>
          </reference>
          <reference field="0" count="1" selected="0">
            <x v="14"/>
          </reference>
        </references>
      </pivotArea>
    </chartFormat>
    <chartFormat chart="0" format="620" series="1">
      <pivotArea type="data" outline="0" fieldPosition="0">
        <references count="2">
          <reference field="4294967294" count="1" selected="0">
            <x v="0"/>
          </reference>
          <reference field="0" count="1" selected="0">
            <x v="15"/>
          </reference>
        </references>
      </pivotArea>
    </chartFormat>
    <chartFormat chart="0" format="621" series="1">
      <pivotArea type="data" outline="0" fieldPosition="0">
        <references count="2">
          <reference field="4294967294" count="1" selected="0">
            <x v="0"/>
          </reference>
          <reference field="0" count="1" selected="0">
            <x v="16"/>
          </reference>
        </references>
      </pivotArea>
    </chartFormat>
    <chartFormat chart="0" format="622" series="1">
      <pivotArea type="data" outline="0" fieldPosition="0">
        <references count="2">
          <reference field="4294967294" count="1" selected="0">
            <x v="0"/>
          </reference>
          <reference field="0" count="1" selected="0">
            <x v="17"/>
          </reference>
        </references>
      </pivotArea>
    </chartFormat>
    <chartFormat chart="0" format="623" series="1">
      <pivotArea type="data" outline="0" fieldPosition="0">
        <references count="2">
          <reference field="4294967294" count="1" selected="0">
            <x v="0"/>
          </reference>
          <reference field="0" count="1" selected="0">
            <x v="18"/>
          </reference>
        </references>
      </pivotArea>
    </chartFormat>
    <chartFormat chart="0" format="624" series="1">
      <pivotArea type="data" outline="0" fieldPosition="0">
        <references count="2">
          <reference field="4294967294" count="1" selected="0">
            <x v="0"/>
          </reference>
          <reference field="0" count="1" selected="0">
            <x v="19"/>
          </reference>
        </references>
      </pivotArea>
    </chartFormat>
    <chartFormat chart="0" format="625" series="1">
      <pivotArea type="data" outline="0" fieldPosition="0">
        <references count="2">
          <reference field="4294967294" count="1" selected="0">
            <x v="0"/>
          </reference>
          <reference field="0" count="1" selected="0">
            <x v="20"/>
          </reference>
        </references>
      </pivotArea>
    </chartFormat>
    <chartFormat chart="0" format="626" series="1">
      <pivotArea type="data" outline="0" fieldPosition="0">
        <references count="2">
          <reference field="4294967294" count="1" selected="0">
            <x v="0"/>
          </reference>
          <reference field="0" count="1" selected="0">
            <x v="21"/>
          </reference>
        </references>
      </pivotArea>
    </chartFormat>
    <chartFormat chart="0" format="627" series="1">
      <pivotArea type="data" outline="0" fieldPosition="0">
        <references count="2">
          <reference field="4294967294" count="1" selected="0">
            <x v="0"/>
          </reference>
          <reference field="0" count="1" selected="0">
            <x v="22"/>
          </reference>
        </references>
      </pivotArea>
    </chartFormat>
    <chartFormat chart="0" format="628" series="1">
      <pivotArea type="data" outline="0" fieldPosition="0">
        <references count="2">
          <reference field="4294967294" count="1" selected="0">
            <x v="0"/>
          </reference>
          <reference field="0" count="1" selected="0">
            <x v="23"/>
          </reference>
        </references>
      </pivotArea>
    </chartFormat>
    <chartFormat chart="0" format="629" series="1">
      <pivotArea type="data" outline="0" fieldPosition="0">
        <references count="2">
          <reference field="4294967294" count="1" selected="0">
            <x v="0"/>
          </reference>
          <reference field="0" count="1" selected="0">
            <x v="24"/>
          </reference>
        </references>
      </pivotArea>
    </chartFormat>
    <chartFormat chart="0" format="630" series="1">
      <pivotArea type="data" outline="0" fieldPosition="0">
        <references count="2">
          <reference field="4294967294" count="1" selected="0">
            <x v="0"/>
          </reference>
          <reference field="0" count="1" selected="0">
            <x v="25"/>
          </reference>
        </references>
      </pivotArea>
    </chartFormat>
    <chartFormat chart="0" format="631" series="1">
      <pivotArea type="data" outline="0" fieldPosition="0">
        <references count="2">
          <reference field="4294967294" count="1" selected="0">
            <x v="0"/>
          </reference>
          <reference field="0" count="1" selected="0">
            <x v="26"/>
          </reference>
        </references>
      </pivotArea>
    </chartFormat>
    <chartFormat chart="0" format="632" series="1">
      <pivotArea type="data" outline="0" fieldPosition="0">
        <references count="2">
          <reference field="4294967294" count="1" selected="0">
            <x v="0"/>
          </reference>
          <reference field="0" count="1" selected="0">
            <x v="27"/>
          </reference>
        </references>
      </pivotArea>
    </chartFormat>
    <chartFormat chart="0" format="633" series="1">
      <pivotArea type="data" outline="0" fieldPosition="0">
        <references count="2">
          <reference field="4294967294" count="1" selected="0">
            <x v="0"/>
          </reference>
          <reference field="0" count="1" selected="0">
            <x v="28"/>
          </reference>
        </references>
      </pivotArea>
    </chartFormat>
    <chartFormat chart="0" format="634" series="1">
      <pivotArea type="data" outline="0" fieldPosition="0">
        <references count="2">
          <reference field="4294967294" count="1" selected="0">
            <x v="0"/>
          </reference>
          <reference field="0" count="1" selected="0">
            <x v="29"/>
          </reference>
        </references>
      </pivotArea>
    </chartFormat>
    <chartFormat chart="0" format="635" series="1">
      <pivotArea type="data" outline="0" fieldPosition="0">
        <references count="2">
          <reference field="4294967294" count="1" selected="0">
            <x v="0"/>
          </reference>
          <reference field="0" count="1" selected="0">
            <x v="30"/>
          </reference>
        </references>
      </pivotArea>
    </chartFormat>
    <chartFormat chart="0" format="636" series="1">
      <pivotArea type="data" outline="0" fieldPosition="0">
        <references count="2">
          <reference field="4294967294" count="1" selected="0">
            <x v="0"/>
          </reference>
          <reference field="0" count="1" selected="0">
            <x v="31"/>
          </reference>
        </references>
      </pivotArea>
    </chartFormat>
    <chartFormat chart="0" format="637" series="1">
      <pivotArea type="data" outline="0" fieldPosition="0">
        <references count="2">
          <reference field="4294967294" count="1" selected="0">
            <x v="0"/>
          </reference>
          <reference field="0" count="1" selected="0">
            <x v="32"/>
          </reference>
        </references>
      </pivotArea>
    </chartFormat>
    <chartFormat chart="0" format="638" series="1">
      <pivotArea type="data" outline="0" fieldPosition="0">
        <references count="2">
          <reference field="4294967294" count="1" selected="0">
            <x v="0"/>
          </reference>
          <reference field="0" count="1" selected="0">
            <x v="33"/>
          </reference>
        </references>
      </pivotArea>
    </chartFormat>
    <chartFormat chart="0" format="639" series="1">
      <pivotArea type="data" outline="0" fieldPosition="0">
        <references count="2">
          <reference field="4294967294" count="1" selected="0">
            <x v="0"/>
          </reference>
          <reference field="0" count="1" selected="0">
            <x v="34"/>
          </reference>
        </references>
      </pivotArea>
    </chartFormat>
    <chartFormat chart="0" format="640" series="1">
      <pivotArea type="data" outline="0" fieldPosition="0">
        <references count="2">
          <reference field="4294967294" count="1" selected="0">
            <x v="0"/>
          </reference>
          <reference field="0" count="1" selected="0">
            <x v="35"/>
          </reference>
        </references>
      </pivotArea>
    </chartFormat>
    <chartFormat chart="0" format="641" series="1">
      <pivotArea type="data" outline="0" fieldPosition="0">
        <references count="2">
          <reference field="4294967294" count="1" selected="0">
            <x v="0"/>
          </reference>
          <reference field="0" count="1" selected="0">
            <x v="36"/>
          </reference>
        </references>
      </pivotArea>
    </chartFormat>
    <chartFormat chart="0" format="642" series="1">
      <pivotArea type="data" outline="0" fieldPosition="0">
        <references count="2">
          <reference field="4294967294" count="1" selected="0">
            <x v="0"/>
          </reference>
          <reference field="0" count="1" selected="0">
            <x v="37"/>
          </reference>
        </references>
      </pivotArea>
    </chartFormat>
    <chartFormat chart="0" format="643" series="1">
      <pivotArea type="data" outline="0" fieldPosition="0">
        <references count="2">
          <reference field="4294967294" count="1" selected="0">
            <x v="0"/>
          </reference>
          <reference field="0" count="1" selected="0">
            <x v="38"/>
          </reference>
        </references>
      </pivotArea>
    </chartFormat>
    <chartFormat chart="0" format="644" series="1">
      <pivotArea type="data" outline="0" fieldPosition="0">
        <references count="2">
          <reference field="4294967294" count="1" selected="0">
            <x v="0"/>
          </reference>
          <reference field="0" count="1" selected="0">
            <x v="39"/>
          </reference>
        </references>
      </pivotArea>
    </chartFormat>
    <chartFormat chart="0" format="645" series="1">
      <pivotArea type="data" outline="0" fieldPosition="0">
        <references count="2">
          <reference field="4294967294" count="1" selected="0">
            <x v="0"/>
          </reference>
          <reference field="0" count="1" selected="0">
            <x v="40"/>
          </reference>
        </references>
      </pivotArea>
    </chartFormat>
    <chartFormat chart="0" format="646" series="1">
      <pivotArea type="data" outline="0" fieldPosition="0">
        <references count="2">
          <reference field="4294967294" count="1" selected="0">
            <x v="0"/>
          </reference>
          <reference field="0" count="1" selected="0">
            <x v="41"/>
          </reference>
        </references>
      </pivotArea>
    </chartFormat>
    <chartFormat chart="0" format="647" series="1">
      <pivotArea type="data" outline="0" fieldPosition="0">
        <references count="2">
          <reference field="4294967294" count="1" selected="0">
            <x v="0"/>
          </reference>
          <reference field="0" count="1" selected="0">
            <x v="42"/>
          </reference>
        </references>
      </pivotArea>
    </chartFormat>
    <chartFormat chart="0" format="648" series="1">
      <pivotArea type="data" outline="0" fieldPosition="0">
        <references count="2">
          <reference field="4294967294" count="1" selected="0">
            <x v="0"/>
          </reference>
          <reference field="0" count="1" selected="0">
            <x v="43"/>
          </reference>
        </references>
      </pivotArea>
    </chartFormat>
    <chartFormat chart="0" format="649" series="1">
      <pivotArea type="data" outline="0" fieldPosition="0">
        <references count="2">
          <reference field="4294967294" count="1" selected="0">
            <x v="0"/>
          </reference>
          <reference field="0" count="1" selected="0">
            <x v="44"/>
          </reference>
        </references>
      </pivotArea>
    </chartFormat>
    <chartFormat chart="0" format="650" series="1">
      <pivotArea type="data" outline="0" fieldPosition="0">
        <references count="2">
          <reference field="4294967294" count="1" selected="0">
            <x v="0"/>
          </reference>
          <reference field="0" count="1" selected="0">
            <x v="45"/>
          </reference>
        </references>
      </pivotArea>
    </chartFormat>
    <chartFormat chart="0" format="651" series="1">
      <pivotArea type="data" outline="0" fieldPosition="0">
        <references count="2">
          <reference field="4294967294" count="1" selected="0">
            <x v="0"/>
          </reference>
          <reference field="0" count="1" selected="0">
            <x v="46"/>
          </reference>
        </references>
      </pivotArea>
    </chartFormat>
    <chartFormat chart="0" format="652" series="1">
      <pivotArea type="data" outline="0" fieldPosition="0">
        <references count="2">
          <reference field="4294967294" count="1" selected="0">
            <x v="0"/>
          </reference>
          <reference field="0" count="1" selected="0">
            <x v="47"/>
          </reference>
        </references>
      </pivotArea>
    </chartFormat>
    <chartFormat chart="0" format="653" series="1">
      <pivotArea type="data" outline="0" fieldPosition="0">
        <references count="2">
          <reference field="4294967294" count="1" selected="0">
            <x v="0"/>
          </reference>
          <reference field="0" count="1" selected="0">
            <x v="48"/>
          </reference>
        </references>
      </pivotArea>
    </chartFormat>
    <chartFormat chart="0" format="654" series="1">
      <pivotArea type="data" outline="0" fieldPosition="0">
        <references count="2">
          <reference field="4294967294" count="1" selected="0">
            <x v="0"/>
          </reference>
          <reference field="0" count="1" selected="0">
            <x v="49"/>
          </reference>
        </references>
      </pivotArea>
    </chartFormat>
    <chartFormat chart="0" format="655" series="1">
      <pivotArea type="data" outline="0" fieldPosition="0">
        <references count="2">
          <reference field="4294967294" count="1" selected="0">
            <x v="0"/>
          </reference>
          <reference field="0" count="1" selected="0">
            <x v="50"/>
          </reference>
        </references>
      </pivotArea>
    </chartFormat>
    <chartFormat chart="0" format="656" series="1">
      <pivotArea type="data" outline="0" fieldPosition="0">
        <references count="2">
          <reference field="4294967294" count="1" selected="0">
            <x v="0"/>
          </reference>
          <reference field="0" count="1" selected="0">
            <x v="51"/>
          </reference>
        </references>
      </pivotArea>
    </chartFormat>
    <chartFormat chart="0" format="657" series="1">
      <pivotArea type="data" outline="0" fieldPosition="0">
        <references count="2">
          <reference field="4294967294" count="1" selected="0">
            <x v="0"/>
          </reference>
          <reference field="0" count="1" selected="0">
            <x v="52"/>
          </reference>
        </references>
      </pivotArea>
    </chartFormat>
    <chartFormat chart="0" format="658" series="1">
      <pivotArea type="data" outline="0" fieldPosition="0">
        <references count="2">
          <reference field="4294967294" count="1" selected="0">
            <x v="0"/>
          </reference>
          <reference field="0" count="1" selected="0">
            <x v="53"/>
          </reference>
        </references>
      </pivotArea>
    </chartFormat>
    <chartFormat chart="0" format="659" series="1">
      <pivotArea type="data" outline="0" fieldPosition="0">
        <references count="2">
          <reference field="4294967294" count="1" selected="0">
            <x v="0"/>
          </reference>
          <reference field="0" count="1" selected="0">
            <x v="54"/>
          </reference>
        </references>
      </pivotArea>
    </chartFormat>
    <chartFormat chart="0" format="660" series="1">
      <pivotArea type="data" outline="0" fieldPosition="0">
        <references count="2">
          <reference field="4294967294" count="1" selected="0">
            <x v="0"/>
          </reference>
          <reference field="0" count="1" selected="0">
            <x v="55"/>
          </reference>
        </references>
      </pivotArea>
    </chartFormat>
    <chartFormat chart="0" format="661" series="1">
      <pivotArea type="data" outline="0" fieldPosition="0">
        <references count="2">
          <reference field="4294967294" count="1" selected="0">
            <x v="0"/>
          </reference>
          <reference field="0" count="1" selected="0">
            <x v="56"/>
          </reference>
        </references>
      </pivotArea>
    </chartFormat>
    <chartFormat chart="0" format="662" series="1">
      <pivotArea type="data" outline="0" fieldPosition="0">
        <references count="2">
          <reference field="4294967294" count="1" selected="0">
            <x v="0"/>
          </reference>
          <reference field="0" count="1" selected="0">
            <x v="57"/>
          </reference>
        </references>
      </pivotArea>
    </chartFormat>
    <chartFormat chart="0" format="663" series="1">
      <pivotArea type="data" outline="0" fieldPosition="0">
        <references count="2">
          <reference field="4294967294" count="1" selected="0">
            <x v="0"/>
          </reference>
          <reference field="0" count="1" selected="0">
            <x v="58"/>
          </reference>
        </references>
      </pivotArea>
    </chartFormat>
    <chartFormat chart="0" format="664" series="1">
      <pivotArea type="data" outline="0" fieldPosition="0">
        <references count="2">
          <reference field="4294967294" count="1" selected="0">
            <x v="0"/>
          </reference>
          <reference field="0" count="1" selected="0">
            <x v="59"/>
          </reference>
        </references>
      </pivotArea>
    </chartFormat>
    <chartFormat chart="0" format="665" series="1">
      <pivotArea type="data" outline="0" fieldPosition="0">
        <references count="2">
          <reference field="4294967294" count="1" selected="0">
            <x v="0"/>
          </reference>
          <reference field="0" count="1" selected="0">
            <x v="60"/>
          </reference>
        </references>
      </pivotArea>
    </chartFormat>
    <chartFormat chart="0" format="666" series="1">
      <pivotArea type="data" outline="0" fieldPosition="0">
        <references count="2">
          <reference field="4294967294" count="1" selected="0">
            <x v="0"/>
          </reference>
          <reference field="0" count="1" selected="0">
            <x v="61"/>
          </reference>
        </references>
      </pivotArea>
    </chartFormat>
    <chartFormat chart="0" format="667" series="1">
      <pivotArea type="data" outline="0" fieldPosition="0">
        <references count="2">
          <reference field="4294967294" count="1" selected="0">
            <x v="0"/>
          </reference>
          <reference field="0" count="1" selected="0">
            <x v="62"/>
          </reference>
        </references>
      </pivotArea>
    </chartFormat>
    <chartFormat chart="0" format="668" series="1">
      <pivotArea type="data" outline="0" fieldPosition="0">
        <references count="2">
          <reference field="4294967294" count="1" selected="0">
            <x v="0"/>
          </reference>
          <reference field="0" count="1" selected="0">
            <x v="63"/>
          </reference>
        </references>
      </pivotArea>
    </chartFormat>
    <chartFormat chart="0" format="669" series="1">
      <pivotArea type="data" outline="0" fieldPosition="0">
        <references count="2">
          <reference field="4294967294" count="1" selected="0">
            <x v="0"/>
          </reference>
          <reference field="0" count="1" selected="0">
            <x v="64"/>
          </reference>
        </references>
      </pivotArea>
    </chartFormat>
    <chartFormat chart="0" format="670" series="1">
      <pivotArea type="data" outline="0" fieldPosition="0">
        <references count="2">
          <reference field="4294967294" count="1" selected="0">
            <x v="0"/>
          </reference>
          <reference field="0" count="1" selected="0">
            <x v="65"/>
          </reference>
        </references>
      </pivotArea>
    </chartFormat>
    <chartFormat chart="0" format="671" series="1">
      <pivotArea type="data" outline="0" fieldPosition="0">
        <references count="2">
          <reference field="4294967294" count="1" selected="0">
            <x v="0"/>
          </reference>
          <reference field="0" count="1" selected="0">
            <x v="66"/>
          </reference>
        </references>
      </pivotArea>
    </chartFormat>
    <chartFormat chart="0" format="672" series="1">
      <pivotArea type="data" outline="0" fieldPosition="0">
        <references count="2">
          <reference field="4294967294" count="1" selected="0">
            <x v="0"/>
          </reference>
          <reference field="0" count="1" selected="0">
            <x v="67"/>
          </reference>
        </references>
      </pivotArea>
    </chartFormat>
    <chartFormat chart="0" format="673" series="1">
      <pivotArea type="data" outline="0" fieldPosition="0">
        <references count="2">
          <reference field="4294967294" count="1" selected="0">
            <x v="0"/>
          </reference>
          <reference field="0" count="1" selected="0">
            <x v="68"/>
          </reference>
        </references>
      </pivotArea>
    </chartFormat>
    <chartFormat chart="0" format="674" series="1">
      <pivotArea type="data" outline="0" fieldPosition="0">
        <references count="2">
          <reference field="4294967294" count="1" selected="0">
            <x v="0"/>
          </reference>
          <reference field="0" count="1" selected="0">
            <x v="69"/>
          </reference>
        </references>
      </pivotArea>
    </chartFormat>
    <chartFormat chart="0" format="675" series="1">
      <pivotArea type="data" outline="0" fieldPosition="0">
        <references count="2">
          <reference field="4294967294" count="1" selected="0">
            <x v="0"/>
          </reference>
          <reference field="0" count="1" selected="0">
            <x v="70"/>
          </reference>
        </references>
      </pivotArea>
    </chartFormat>
    <chartFormat chart="0" format="676" series="1">
      <pivotArea type="data" outline="0" fieldPosition="0">
        <references count="2">
          <reference field="4294967294" count="1" selected="0">
            <x v="0"/>
          </reference>
          <reference field="0" count="1" selected="0">
            <x v="71"/>
          </reference>
        </references>
      </pivotArea>
    </chartFormat>
    <chartFormat chart="0" format="677" series="1">
      <pivotArea type="data" outline="0" fieldPosition="0">
        <references count="2">
          <reference field="4294967294" count="1" selected="0">
            <x v="0"/>
          </reference>
          <reference field="0" count="1" selected="0">
            <x v="72"/>
          </reference>
        </references>
      </pivotArea>
    </chartFormat>
    <chartFormat chart="0" format="678" series="1">
      <pivotArea type="data" outline="0" fieldPosition="0">
        <references count="2">
          <reference field="4294967294" count="1" selected="0">
            <x v="0"/>
          </reference>
          <reference field="0" count="1" selected="0">
            <x v="73"/>
          </reference>
        </references>
      </pivotArea>
    </chartFormat>
    <chartFormat chart="0" format="679" series="1">
      <pivotArea type="data" outline="0" fieldPosition="0">
        <references count="2">
          <reference field="4294967294" count="1" selected="0">
            <x v="0"/>
          </reference>
          <reference field="0" count="1" selected="0">
            <x v="74"/>
          </reference>
        </references>
      </pivotArea>
    </chartFormat>
    <chartFormat chart="0" format="680" series="1">
      <pivotArea type="data" outline="0" fieldPosition="0">
        <references count="2">
          <reference field="4294967294" count="1" selected="0">
            <x v="0"/>
          </reference>
          <reference field="0" count="1" selected="0">
            <x v="75"/>
          </reference>
        </references>
      </pivotArea>
    </chartFormat>
    <chartFormat chart="0" format="681" series="1">
      <pivotArea type="data" outline="0" fieldPosition="0">
        <references count="2">
          <reference field="4294967294" count="1" selected="0">
            <x v="0"/>
          </reference>
          <reference field="0" count="1" selected="0">
            <x v="76"/>
          </reference>
        </references>
      </pivotArea>
    </chartFormat>
    <chartFormat chart="0" format="682" series="1">
      <pivotArea type="data" outline="0" fieldPosition="0">
        <references count="2">
          <reference field="4294967294" count="1" selected="0">
            <x v="0"/>
          </reference>
          <reference field="0" count="1" selected="0">
            <x v="77"/>
          </reference>
        </references>
      </pivotArea>
    </chartFormat>
    <chartFormat chart="0" format="683" series="1">
      <pivotArea type="data" outline="0" fieldPosition="0">
        <references count="2">
          <reference field="4294967294" count="1" selected="0">
            <x v="0"/>
          </reference>
          <reference field="0" count="1" selected="0">
            <x v="78"/>
          </reference>
        </references>
      </pivotArea>
    </chartFormat>
    <chartFormat chart="0" format="684" series="1">
      <pivotArea type="data" outline="0" fieldPosition="0">
        <references count="2">
          <reference field="4294967294" count="1" selected="0">
            <x v="0"/>
          </reference>
          <reference field="0" count="1" selected="0">
            <x v="79"/>
          </reference>
        </references>
      </pivotArea>
    </chartFormat>
    <chartFormat chart="0" format="685" series="1">
      <pivotArea type="data" outline="0" fieldPosition="0">
        <references count="2">
          <reference field="4294967294" count="1" selected="0">
            <x v="0"/>
          </reference>
          <reference field="0" count="1" selected="0">
            <x v="80"/>
          </reference>
        </references>
      </pivotArea>
    </chartFormat>
    <chartFormat chart="0" format="686" series="1">
      <pivotArea type="data" outline="0" fieldPosition="0">
        <references count="2">
          <reference field="4294967294" count="1" selected="0">
            <x v="0"/>
          </reference>
          <reference field="0" count="1" selected="0">
            <x v="81"/>
          </reference>
        </references>
      </pivotArea>
    </chartFormat>
    <chartFormat chart="0" format="687" series="1">
      <pivotArea type="data" outline="0" fieldPosition="0">
        <references count="2">
          <reference field="4294967294" count="1" selected="0">
            <x v="0"/>
          </reference>
          <reference field="0" count="1" selected="0">
            <x v="82"/>
          </reference>
        </references>
      </pivotArea>
    </chartFormat>
    <chartFormat chart="0" format="688" series="1">
      <pivotArea type="data" outline="0" fieldPosition="0">
        <references count="2">
          <reference field="4294967294" count="1" selected="0">
            <x v="0"/>
          </reference>
          <reference field="0" count="1" selected="0">
            <x v="83"/>
          </reference>
        </references>
      </pivotArea>
    </chartFormat>
    <chartFormat chart="0" format="689" series="1">
      <pivotArea type="data" outline="0" fieldPosition="0">
        <references count="2">
          <reference field="4294967294" count="1" selected="0">
            <x v="0"/>
          </reference>
          <reference field="0" count="1" selected="0">
            <x v="84"/>
          </reference>
        </references>
      </pivotArea>
    </chartFormat>
    <chartFormat chart="0" format="690" series="1">
      <pivotArea type="data" outline="0" fieldPosition="0">
        <references count="2">
          <reference field="4294967294" count="1" selected="0">
            <x v="0"/>
          </reference>
          <reference field="0" count="1" selected="0">
            <x v="85"/>
          </reference>
        </references>
      </pivotArea>
    </chartFormat>
    <chartFormat chart="0" format="691" series="1">
      <pivotArea type="data" outline="0" fieldPosition="0">
        <references count="2">
          <reference field="4294967294" count="1" selected="0">
            <x v="0"/>
          </reference>
          <reference field="0" count="1" selected="0">
            <x v="86"/>
          </reference>
        </references>
      </pivotArea>
    </chartFormat>
    <chartFormat chart="0" format="692" series="1">
      <pivotArea type="data" outline="0" fieldPosition="0">
        <references count="2">
          <reference field="4294967294" count="1" selected="0">
            <x v="0"/>
          </reference>
          <reference field="0" count="1" selected="0">
            <x v="87"/>
          </reference>
        </references>
      </pivotArea>
    </chartFormat>
    <chartFormat chart="0" format="693" series="1">
      <pivotArea type="data" outline="0" fieldPosition="0">
        <references count="2">
          <reference field="4294967294" count="1" selected="0">
            <x v="0"/>
          </reference>
          <reference field="0" count="1" selected="0">
            <x v="88"/>
          </reference>
        </references>
      </pivotArea>
    </chartFormat>
    <chartFormat chart="0" format="694" series="1">
      <pivotArea type="data" outline="0" fieldPosition="0">
        <references count="2">
          <reference field="4294967294" count="1" selected="0">
            <x v="0"/>
          </reference>
          <reference field="0" count="1" selected="0">
            <x v="89"/>
          </reference>
        </references>
      </pivotArea>
    </chartFormat>
    <chartFormat chart="0" format="695" series="1">
      <pivotArea type="data" outline="0" fieldPosition="0">
        <references count="2">
          <reference field="4294967294" count="1" selected="0">
            <x v="0"/>
          </reference>
          <reference field="0" count="1" selected="0">
            <x v="90"/>
          </reference>
        </references>
      </pivotArea>
    </chartFormat>
    <chartFormat chart="0" format="696" series="1">
      <pivotArea type="data" outline="0" fieldPosition="0">
        <references count="2">
          <reference field="4294967294" count="1" selected="0">
            <x v="0"/>
          </reference>
          <reference field="0" count="1" selected="0">
            <x v="91"/>
          </reference>
        </references>
      </pivotArea>
    </chartFormat>
    <chartFormat chart="0" format="697" series="1">
      <pivotArea type="data" outline="0" fieldPosition="0">
        <references count="2">
          <reference field="4294967294" count="1" selected="0">
            <x v="0"/>
          </reference>
          <reference field="0" count="1" selected="0">
            <x v="92"/>
          </reference>
        </references>
      </pivotArea>
    </chartFormat>
    <chartFormat chart="0" format="698" series="1">
      <pivotArea type="data" outline="0" fieldPosition="0">
        <references count="2">
          <reference field="4294967294" count="1" selected="0">
            <x v="0"/>
          </reference>
          <reference field="0" count="1" selected="0">
            <x v="93"/>
          </reference>
        </references>
      </pivotArea>
    </chartFormat>
    <chartFormat chart="0" format="699" series="1">
      <pivotArea type="data" outline="0" fieldPosition="0">
        <references count="2">
          <reference field="4294967294" count="1" selected="0">
            <x v="0"/>
          </reference>
          <reference field="0" count="1" selected="0">
            <x v="94"/>
          </reference>
        </references>
      </pivotArea>
    </chartFormat>
    <chartFormat chart="0" format="700" series="1">
      <pivotArea type="data" outline="0" fieldPosition="0">
        <references count="2">
          <reference field="4294967294" count="1" selected="0">
            <x v="0"/>
          </reference>
          <reference field="0" count="1" selected="0">
            <x v="95"/>
          </reference>
        </references>
      </pivotArea>
    </chartFormat>
    <chartFormat chart="0" format="701" series="1">
      <pivotArea type="data" outline="0" fieldPosition="0">
        <references count="2">
          <reference field="4294967294" count="1" selected="0">
            <x v="0"/>
          </reference>
          <reference field="0" count="1" selected="0">
            <x v="96"/>
          </reference>
        </references>
      </pivotArea>
    </chartFormat>
    <chartFormat chart="0" format="702" series="1">
      <pivotArea type="data" outline="0" fieldPosition="0">
        <references count="2">
          <reference field="4294967294" count="1" selected="0">
            <x v="0"/>
          </reference>
          <reference field="0" count="1" selected="0">
            <x v="97"/>
          </reference>
        </references>
      </pivotArea>
    </chartFormat>
    <chartFormat chart="0" format="703" series="1">
      <pivotArea type="data" outline="0" fieldPosition="0">
        <references count="2">
          <reference field="4294967294" count="1" selected="0">
            <x v="0"/>
          </reference>
          <reference field="0" count="1" selected="0">
            <x v="98"/>
          </reference>
        </references>
      </pivotArea>
    </chartFormat>
    <chartFormat chart="0" format="704" series="1">
      <pivotArea type="data" outline="0" fieldPosition="0">
        <references count="2">
          <reference field="4294967294" count="1" selected="0">
            <x v="0"/>
          </reference>
          <reference field="0" count="1" selected="0">
            <x v="99"/>
          </reference>
        </references>
      </pivotArea>
    </chartFormat>
    <chartFormat chart="0" format="705" series="1">
      <pivotArea type="data" outline="0" fieldPosition="0">
        <references count="2">
          <reference field="4294967294" count="1" selected="0">
            <x v="0"/>
          </reference>
          <reference field="0" count="1" selected="0">
            <x v="100"/>
          </reference>
        </references>
      </pivotArea>
    </chartFormat>
    <chartFormat chart="0" format="706" series="1">
      <pivotArea type="data" outline="0" fieldPosition="0">
        <references count="2">
          <reference field="4294967294" count="1" selected="0">
            <x v="0"/>
          </reference>
          <reference field="0" count="1" selected="0">
            <x v="101"/>
          </reference>
        </references>
      </pivotArea>
    </chartFormat>
    <chartFormat chart="0" format="707" series="1">
      <pivotArea type="data" outline="0" fieldPosition="0">
        <references count="2">
          <reference field="4294967294" count="1" selected="0">
            <x v="0"/>
          </reference>
          <reference field="0" count="1" selected="0">
            <x v="102"/>
          </reference>
        </references>
      </pivotArea>
    </chartFormat>
    <chartFormat chart="0" format="708" series="1">
      <pivotArea type="data" outline="0" fieldPosition="0">
        <references count="2">
          <reference field="4294967294" count="1" selected="0">
            <x v="0"/>
          </reference>
          <reference field="0" count="1" selected="0">
            <x v="103"/>
          </reference>
        </references>
      </pivotArea>
    </chartFormat>
    <chartFormat chart="0" format="709" series="1">
      <pivotArea type="data" outline="0" fieldPosition="0">
        <references count="2">
          <reference field="4294967294" count="1" selected="0">
            <x v="0"/>
          </reference>
          <reference field="0" count="1" selected="0">
            <x v="104"/>
          </reference>
        </references>
      </pivotArea>
    </chartFormat>
    <chartFormat chart="0" format="710" series="1">
      <pivotArea type="data" outline="0" fieldPosition="0">
        <references count="2">
          <reference field="4294967294" count="1" selected="0">
            <x v="0"/>
          </reference>
          <reference field="0" count="1" selected="0">
            <x v="105"/>
          </reference>
        </references>
      </pivotArea>
    </chartFormat>
    <chartFormat chart="0" format="711" series="1">
      <pivotArea type="data" outline="0" fieldPosition="0">
        <references count="2">
          <reference field="4294967294" count="1" selected="0">
            <x v="0"/>
          </reference>
          <reference field="0" count="1" selected="0">
            <x v="106"/>
          </reference>
        </references>
      </pivotArea>
    </chartFormat>
    <chartFormat chart="0" format="712" series="1">
      <pivotArea type="data" outline="0" fieldPosition="0">
        <references count="2">
          <reference field="4294967294" count="1" selected="0">
            <x v="0"/>
          </reference>
          <reference field="0" count="1" selected="0">
            <x v="107"/>
          </reference>
        </references>
      </pivotArea>
    </chartFormat>
    <chartFormat chart="0" format="713" series="1">
      <pivotArea type="data" outline="0" fieldPosition="0">
        <references count="2">
          <reference field="4294967294" count="1" selected="0">
            <x v="0"/>
          </reference>
          <reference field="0" count="1" selected="0">
            <x v="108"/>
          </reference>
        </references>
      </pivotArea>
    </chartFormat>
    <chartFormat chart="0" format="714" series="1">
      <pivotArea type="data" outline="0" fieldPosition="0">
        <references count="2">
          <reference field="4294967294" count="1" selected="0">
            <x v="0"/>
          </reference>
          <reference field="0" count="1" selected="0">
            <x v="109"/>
          </reference>
        </references>
      </pivotArea>
    </chartFormat>
    <chartFormat chart="0" format="715" series="1">
      <pivotArea type="data" outline="0" fieldPosition="0">
        <references count="2">
          <reference field="4294967294" count="1" selected="0">
            <x v="0"/>
          </reference>
          <reference field="0" count="1" selected="0">
            <x v="110"/>
          </reference>
        </references>
      </pivotArea>
    </chartFormat>
    <chartFormat chart="0" format="716" series="1">
      <pivotArea type="data" outline="0" fieldPosition="0">
        <references count="2">
          <reference field="4294967294" count="1" selected="0">
            <x v="0"/>
          </reference>
          <reference field="0" count="1" selected="0">
            <x v="111"/>
          </reference>
        </references>
      </pivotArea>
    </chartFormat>
    <chartFormat chart="0" format="717" series="1">
      <pivotArea type="data" outline="0" fieldPosition="0">
        <references count="2">
          <reference field="4294967294" count="1" selected="0">
            <x v="0"/>
          </reference>
          <reference field="0" count="1" selected="0">
            <x v="112"/>
          </reference>
        </references>
      </pivotArea>
    </chartFormat>
    <chartFormat chart="0" format="718" series="1">
      <pivotArea type="data" outline="0" fieldPosition="0">
        <references count="2">
          <reference field="4294967294" count="1" selected="0">
            <x v="0"/>
          </reference>
          <reference field="0" count="1" selected="0">
            <x v="113"/>
          </reference>
        </references>
      </pivotArea>
    </chartFormat>
    <chartFormat chart="0" format="719" series="1">
      <pivotArea type="data" outline="0" fieldPosition="0">
        <references count="2">
          <reference field="4294967294" count="1" selected="0">
            <x v="0"/>
          </reference>
          <reference field="0" count="1" selected="0">
            <x v="114"/>
          </reference>
        </references>
      </pivotArea>
    </chartFormat>
    <chartFormat chart="0" format="720" series="1">
      <pivotArea type="data" outline="0" fieldPosition="0">
        <references count="2">
          <reference field="4294967294" count="1" selected="0">
            <x v="0"/>
          </reference>
          <reference field="0" count="1" selected="0">
            <x v="115"/>
          </reference>
        </references>
      </pivotArea>
    </chartFormat>
    <chartFormat chart="0" format="721" series="1">
      <pivotArea type="data" outline="0" fieldPosition="0">
        <references count="2">
          <reference field="4294967294" count="1" selected="0">
            <x v="0"/>
          </reference>
          <reference field="0" count="1" selected="0">
            <x v="116"/>
          </reference>
        </references>
      </pivotArea>
    </chartFormat>
    <chartFormat chart="0" format="722" series="1">
      <pivotArea type="data" outline="0" fieldPosition="0">
        <references count="2">
          <reference field="4294967294" count="1" selected="0">
            <x v="0"/>
          </reference>
          <reference field="0" count="1" selected="0">
            <x v="117"/>
          </reference>
        </references>
      </pivotArea>
    </chartFormat>
    <chartFormat chart="0" format="723" series="1">
      <pivotArea type="data" outline="0" fieldPosition="0">
        <references count="2">
          <reference field="4294967294" count="1" selected="0">
            <x v="0"/>
          </reference>
          <reference field="0" count="1" selected="0">
            <x v="118"/>
          </reference>
        </references>
      </pivotArea>
    </chartFormat>
    <chartFormat chart="0" format="724" series="1">
      <pivotArea type="data" outline="0" fieldPosition="0">
        <references count="2">
          <reference field="4294967294" count="1" selected="0">
            <x v="0"/>
          </reference>
          <reference field="0" count="1" selected="0">
            <x v="119"/>
          </reference>
        </references>
      </pivotArea>
    </chartFormat>
    <chartFormat chart="0" format="725" series="1">
      <pivotArea type="data" outline="0" fieldPosition="0">
        <references count="2">
          <reference field="4294967294" count="1" selected="0">
            <x v="0"/>
          </reference>
          <reference field="0" count="1" selected="0">
            <x v="120"/>
          </reference>
        </references>
      </pivotArea>
    </chartFormat>
    <chartFormat chart="0" format="726" series="1">
      <pivotArea type="data" outline="0" fieldPosition="0">
        <references count="2">
          <reference field="4294967294" count="1" selected="0">
            <x v="0"/>
          </reference>
          <reference field="0" count="1" selected="0">
            <x v="121"/>
          </reference>
        </references>
      </pivotArea>
    </chartFormat>
    <chartFormat chart="0" format="727" series="1">
      <pivotArea type="data" outline="0" fieldPosition="0">
        <references count="2">
          <reference field="4294967294" count="1" selected="0">
            <x v="0"/>
          </reference>
          <reference field="0" count="1" selected="0">
            <x v="122"/>
          </reference>
        </references>
      </pivotArea>
    </chartFormat>
    <chartFormat chart="0" format="728" series="1">
      <pivotArea type="data" outline="0" fieldPosition="0">
        <references count="2">
          <reference field="4294967294" count="1" selected="0">
            <x v="0"/>
          </reference>
          <reference field="0" count="1" selected="0">
            <x v="123"/>
          </reference>
        </references>
      </pivotArea>
    </chartFormat>
    <chartFormat chart="0" format="729" series="1">
      <pivotArea type="data" outline="0" fieldPosition="0">
        <references count="2">
          <reference field="4294967294" count="1" selected="0">
            <x v="0"/>
          </reference>
          <reference field="0" count="1" selected="0">
            <x v="124"/>
          </reference>
        </references>
      </pivotArea>
    </chartFormat>
    <chartFormat chart="0" format="730" series="1">
      <pivotArea type="data" outline="0" fieldPosition="0">
        <references count="2">
          <reference field="4294967294" count="1" selected="0">
            <x v="0"/>
          </reference>
          <reference field="0" count="1" selected="0">
            <x v="125"/>
          </reference>
        </references>
      </pivotArea>
    </chartFormat>
    <chartFormat chart="0" format="731" series="1">
      <pivotArea type="data" outline="0" fieldPosition="0">
        <references count="2">
          <reference field="4294967294" count="1" selected="0">
            <x v="0"/>
          </reference>
          <reference field="0" count="1" selected="0">
            <x v="126"/>
          </reference>
        </references>
      </pivotArea>
    </chartFormat>
    <chartFormat chart="0" format="732" series="1">
      <pivotArea type="data" outline="0" fieldPosition="0">
        <references count="2">
          <reference field="4294967294" count="1" selected="0">
            <x v="0"/>
          </reference>
          <reference field="0" count="1" selected="0">
            <x v="127"/>
          </reference>
        </references>
      </pivotArea>
    </chartFormat>
    <chartFormat chart="0" format="733" series="1">
      <pivotArea type="data" outline="0" fieldPosition="0">
        <references count="2">
          <reference field="4294967294" count="1" selected="0">
            <x v="0"/>
          </reference>
          <reference field="0" count="1" selected="0">
            <x v="128"/>
          </reference>
        </references>
      </pivotArea>
    </chartFormat>
    <chartFormat chart="0" format="734" series="1">
      <pivotArea type="data" outline="0" fieldPosition="0">
        <references count="2">
          <reference field="4294967294" count="1" selected="0">
            <x v="0"/>
          </reference>
          <reference field="0" count="1" selected="0">
            <x v="129"/>
          </reference>
        </references>
      </pivotArea>
    </chartFormat>
    <chartFormat chart="0" format="735" series="1">
      <pivotArea type="data" outline="0" fieldPosition="0">
        <references count="2">
          <reference field="4294967294" count="1" selected="0">
            <x v="0"/>
          </reference>
          <reference field="0" count="1" selected="0">
            <x v="130"/>
          </reference>
        </references>
      </pivotArea>
    </chartFormat>
    <chartFormat chart="0" format="736" series="1">
      <pivotArea type="data" outline="0" fieldPosition="0">
        <references count="2">
          <reference field="4294967294" count="1" selected="0">
            <x v="0"/>
          </reference>
          <reference field="0" count="1" selected="0">
            <x v="131"/>
          </reference>
        </references>
      </pivotArea>
    </chartFormat>
    <chartFormat chart="0" format="737" series="1">
      <pivotArea type="data" outline="0" fieldPosition="0">
        <references count="2">
          <reference field="4294967294" count="1" selected="0">
            <x v="0"/>
          </reference>
          <reference field="0" count="1" selected="0">
            <x v="132"/>
          </reference>
        </references>
      </pivotArea>
    </chartFormat>
    <chartFormat chart="0" format="738" series="1">
      <pivotArea type="data" outline="0" fieldPosition="0">
        <references count="2">
          <reference field="4294967294" count="1" selected="0">
            <x v="0"/>
          </reference>
          <reference field="0" count="1" selected="0">
            <x v="133"/>
          </reference>
        </references>
      </pivotArea>
    </chartFormat>
    <chartFormat chart="0" format="739" series="1">
      <pivotArea type="data" outline="0" fieldPosition="0">
        <references count="2">
          <reference field="4294967294" count="1" selected="0">
            <x v="0"/>
          </reference>
          <reference field="0" count="1" selected="0">
            <x v="134"/>
          </reference>
        </references>
      </pivotArea>
    </chartFormat>
    <chartFormat chart="0" format="740" series="1">
      <pivotArea type="data" outline="0" fieldPosition="0">
        <references count="2">
          <reference field="4294967294" count="1" selected="0">
            <x v="0"/>
          </reference>
          <reference field="0" count="1" selected="0">
            <x v="135"/>
          </reference>
        </references>
      </pivotArea>
    </chartFormat>
    <chartFormat chart="0" format="741" series="1">
      <pivotArea type="data" outline="0" fieldPosition="0">
        <references count="2">
          <reference field="4294967294" count="1" selected="0">
            <x v="0"/>
          </reference>
          <reference field="0" count="1" selected="0">
            <x v="136"/>
          </reference>
        </references>
      </pivotArea>
    </chartFormat>
    <chartFormat chart="0" format="742" series="1">
      <pivotArea type="data" outline="0" fieldPosition="0">
        <references count="2">
          <reference field="4294967294" count="1" selected="0">
            <x v="0"/>
          </reference>
          <reference field="0" count="1" selected="0">
            <x v="137"/>
          </reference>
        </references>
      </pivotArea>
    </chartFormat>
    <chartFormat chart="0" format="743" series="1">
      <pivotArea type="data" outline="0" fieldPosition="0">
        <references count="2">
          <reference field="4294967294" count="1" selected="0">
            <x v="0"/>
          </reference>
          <reference field="0" count="1" selected="0">
            <x v="138"/>
          </reference>
        </references>
      </pivotArea>
    </chartFormat>
    <chartFormat chart="0" format="744" series="1">
      <pivotArea type="data" outline="0" fieldPosition="0">
        <references count="2">
          <reference field="4294967294" count="1" selected="0">
            <x v="0"/>
          </reference>
          <reference field="0" count="1" selected="0">
            <x v="139"/>
          </reference>
        </references>
      </pivotArea>
    </chartFormat>
    <chartFormat chart="0" format="745" series="1">
      <pivotArea type="data" outline="0" fieldPosition="0">
        <references count="2">
          <reference field="4294967294" count="1" selected="0">
            <x v="0"/>
          </reference>
          <reference field="0" count="1" selected="0">
            <x v="140"/>
          </reference>
        </references>
      </pivotArea>
    </chartFormat>
    <chartFormat chart="0" format="746" series="1">
      <pivotArea type="data" outline="0" fieldPosition="0">
        <references count="2">
          <reference field="4294967294" count="1" selected="0">
            <x v="0"/>
          </reference>
          <reference field="0" count="1" selected="0">
            <x v="141"/>
          </reference>
        </references>
      </pivotArea>
    </chartFormat>
    <chartFormat chart="0" format="747" series="1">
      <pivotArea type="data" outline="0" fieldPosition="0">
        <references count="2">
          <reference field="4294967294" count="1" selected="0">
            <x v="0"/>
          </reference>
          <reference field="0" count="1" selected="0">
            <x v="142"/>
          </reference>
        </references>
      </pivotArea>
    </chartFormat>
    <chartFormat chart="0" format="748" series="1">
      <pivotArea type="data" outline="0" fieldPosition="0">
        <references count="2">
          <reference field="4294967294" count="1" selected="0">
            <x v="0"/>
          </reference>
          <reference field="0" count="1" selected="0">
            <x v="143"/>
          </reference>
        </references>
      </pivotArea>
    </chartFormat>
    <chartFormat chart="0" format="749" series="1">
      <pivotArea type="data" outline="0" fieldPosition="0">
        <references count="2">
          <reference field="4294967294" count="1" selected="0">
            <x v="0"/>
          </reference>
          <reference field="0" count="1" selected="0">
            <x v="144"/>
          </reference>
        </references>
      </pivotArea>
    </chartFormat>
    <chartFormat chart="0" format="750" series="1">
      <pivotArea type="data" outline="0" fieldPosition="0">
        <references count="2">
          <reference field="4294967294" count="1" selected="0">
            <x v="0"/>
          </reference>
          <reference field="0" count="1" selected="0">
            <x v="145"/>
          </reference>
        </references>
      </pivotArea>
    </chartFormat>
    <chartFormat chart="0" format="751" series="1">
      <pivotArea type="data" outline="0" fieldPosition="0">
        <references count="2">
          <reference field="4294967294" count="1" selected="0">
            <x v="0"/>
          </reference>
          <reference field="0" count="1" selected="0">
            <x v="146"/>
          </reference>
        </references>
      </pivotArea>
    </chartFormat>
    <chartFormat chart="0" format="752" series="1">
      <pivotArea type="data" outline="0" fieldPosition="0">
        <references count="2">
          <reference field="4294967294" count="1" selected="0">
            <x v="0"/>
          </reference>
          <reference field="0" count="1" selected="0">
            <x v="147"/>
          </reference>
        </references>
      </pivotArea>
    </chartFormat>
    <chartFormat chart="0" format="753" series="1">
      <pivotArea type="data" outline="0" fieldPosition="0">
        <references count="2">
          <reference field="4294967294" count="1" selected="0">
            <x v="0"/>
          </reference>
          <reference field="0" count="1" selected="0">
            <x v="148"/>
          </reference>
        </references>
      </pivotArea>
    </chartFormat>
    <chartFormat chart="0" format="754" series="1">
      <pivotArea type="data" outline="0" fieldPosition="0">
        <references count="2">
          <reference field="4294967294" count="1" selected="0">
            <x v="0"/>
          </reference>
          <reference field="0" count="1" selected="0">
            <x v="149"/>
          </reference>
        </references>
      </pivotArea>
    </chartFormat>
    <chartFormat chart="0" format="755" series="1">
      <pivotArea type="data" outline="0" fieldPosition="0">
        <references count="2">
          <reference field="4294967294" count="1" selected="0">
            <x v="0"/>
          </reference>
          <reference field="0" count="1" selected="0">
            <x v="150"/>
          </reference>
        </references>
      </pivotArea>
    </chartFormat>
    <chartFormat chart="0" format="756" series="1">
      <pivotArea type="data" outline="0" fieldPosition="0">
        <references count="2">
          <reference field="4294967294" count="1" selected="0">
            <x v="0"/>
          </reference>
          <reference field="0" count="1" selected="0">
            <x v="151"/>
          </reference>
        </references>
      </pivotArea>
    </chartFormat>
    <chartFormat chart="0" format="757" series="1">
      <pivotArea type="data" outline="0" fieldPosition="0">
        <references count="2">
          <reference field="4294967294" count="1" selected="0">
            <x v="0"/>
          </reference>
          <reference field="0" count="1" selected="0">
            <x v="152"/>
          </reference>
        </references>
      </pivotArea>
    </chartFormat>
    <chartFormat chart="0" format="758" series="1">
      <pivotArea type="data" outline="0" fieldPosition="0">
        <references count="2">
          <reference field="4294967294" count="1" selected="0">
            <x v="0"/>
          </reference>
          <reference field="0" count="1" selected="0">
            <x v="153"/>
          </reference>
        </references>
      </pivotArea>
    </chartFormat>
    <chartFormat chart="0" format="759" series="1">
      <pivotArea type="data" outline="0" fieldPosition="0">
        <references count="2">
          <reference field="4294967294" count="1" selected="0">
            <x v="0"/>
          </reference>
          <reference field="0" count="1" selected="0">
            <x v="154"/>
          </reference>
        </references>
      </pivotArea>
    </chartFormat>
    <chartFormat chart="0" format="760" series="1">
      <pivotArea type="data" outline="0" fieldPosition="0">
        <references count="2">
          <reference field="4294967294" count="1" selected="0">
            <x v="0"/>
          </reference>
          <reference field="0" count="1" selected="0">
            <x v="155"/>
          </reference>
        </references>
      </pivotArea>
    </chartFormat>
    <chartFormat chart="0" format="761" series="1">
      <pivotArea type="data" outline="0" fieldPosition="0">
        <references count="2">
          <reference field="4294967294" count="1" selected="0">
            <x v="0"/>
          </reference>
          <reference field="0" count="1" selected="0">
            <x v="156"/>
          </reference>
        </references>
      </pivotArea>
    </chartFormat>
    <chartFormat chart="0" format="762" series="1">
      <pivotArea type="data" outline="0" fieldPosition="0">
        <references count="2">
          <reference field="4294967294" count="1" selected="0">
            <x v="0"/>
          </reference>
          <reference field="0" count="1" selected="0">
            <x v="157"/>
          </reference>
        </references>
      </pivotArea>
    </chartFormat>
    <chartFormat chart="0" format="763" series="1">
      <pivotArea type="data" outline="0" fieldPosition="0">
        <references count="2">
          <reference field="4294967294" count="1" selected="0">
            <x v="0"/>
          </reference>
          <reference field="0" count="1" selected="0">
            <x v="158"/>
          </reference>
        </references>
      </pivotArea>
    </chartFormat>
    <chartFormat chart="0" format="764" series="1">
      <pivotArea type="data" outline="0" fieldPosition="0">
        <references count="2">
          <reference field="4294967294" count="1" selected="0">
            <x v="0"/>
          </reference>
          <reference field="0" count="1" selected="0">
            <x v="159"/>
          </reference>
        </references>
      </pivotArea>
    </chartFormat>
    <chartFormat chart="0" format="765" series="1">
      <pivotArea type="data" outline="0" fieldPosition="0">
        <references count="2">
          <reference field="4294967294" count="1" selected="0">
            <x v="0"/>
          </reference>
          <reference field="0" count="1" selected="0">
            <x v="160"/>
          </reference>
        </references>
      </pivotArea>
    </chartFormat>
    <chartFormat chart="0" format="766" series="1">
      <pivotArea type="data" outline="0" fieldPosition="0">
        <references count="2">
          <reference field="4294967294" count="1" selected="0">
            <x v="0"/>
          </reference>
          <reference field="0" count="1" selected="0">
            <x v="161"/>
          </reference>
        </references>
      </pivotArea>
    </chartFormat>
    <chartFormat chart="0" format="767" series="1">
      <pivotArea type="data" outline="0" fieldPosition="0">
        <references count="2">
          <reference field="4294967294" count="1" selected="0">
            <x v="0"/>
          </reference>
          <reference field="0" count="1" selected="0">
            <x v="162"/>
          </reference>
        </references>
      </pivotArea>
    </chartFormat>
    <chartFormat chart="0" format="768" series="1">
      <pivotArea type="data" outline="0" fieldPosition="0">
        <references count="2">
          <reference field="4294967294" count="1" selected="0">
            <x v="0"/>
          </reference>
          <reference field="0" count="1" selected="0">
            <x v="163"/>
          </reference>
        </references>
      </pivotArea>
    </chartFormat>
    <chartFormat chart="0" format="769" series="1">
      <pivotArea type="data" outline="0" fieldPosition="0">
        <references count="2">
          <reference field="4294967294" count="1" selected="0">
            <x v="0"/>
          </reference>
          <reference field="0" count="1" selected="0">
            <x v="164"/>
          </reference>
        </references>
      </pivotArea>
    </chartFormat>
    <chartFormat chart="0" format="770" series="1">
      <pivotArea type="data" outline="0" fieldPosition="0">
        <references count="2">
          <reference field="4294967294" count="1" selected="0">
            <x v="0"/>
          </reference>
          <reference field="0" count="1" selected="0">
            <x v="165"/>
          </reference>
        </references>
      </pivotArea>
    </chartFormat>
    <chartFormat chart="0" format="771" series="1">
      <pivotArea type="data" outline="0" fieldPosition="0">
        <references count="2">
          <reference field="4294967294" count="1" selected="0">
            <x v="0"/>
          </reference>
          <reference field="0" count="1" selected="0">
            <x v="166"/>
          </reference>
        </references>
      </pivotArea>
    </chartFormat>
    <chartFormat chart="0" format="772" series="1">
      <pivotArea type="data" outline="0" fieldPosition="0">
        <references count="2">
          <reference field="4294967294" count="1" selected="0">
            <x v="0"/>
          </reference>
          <reference field="0" count="1" selected="0">
            <x v="167"/>
          </reference>
        </references>
      </pivotArea>
    </chartFormat>
    <chartFormat chart="0" format="773" series="1">
      <pivotArea type="data" outline="0" fieldPosition="0">
        <references count="2">
          <reference field="4294967294" count="1" selected="0">
            <x v="0"/>
          </reference>
          <reference field="0" count="1" selected="0">
            <x v="168"/>
          </reference>
        </references>
      </pivotArea>
    </chartFormat>
    <chartFormat chart="0" format="774" series="1">
      <pivotArea type="data" outline="0" fieldPosition="0">
        <references count="2">
          <reference field="4294967294" count="1" selected="0">
            <x v="0"/>
          </reference>
          <reference field="0" count="1" selected="0">
            <x v="169"/>
          </reference>
        </references>
      </pivotArea>
    </chartFormat>
    <chartFormat chart="0" format="775" series="1">
      <pivotArea type="data" outline="0" fieldPosition="0">
        <references count="2">
          <reference field="4294967294" count="1" selected="0">
            <x v="0"/>
          </reference>
          <reference field="0" count="1" selected="0">
            <x v="170"/>
          </reference>
        </references>
      </pivotArea>
    </chartFormat>
    <chartFormat chart="0" format="776" series="1">
      <pivotArea type="data" outline="0" fieldPosition="0">
        <references count="2">
          <reference field="4294967294" count="1" selected="0">
            <x v="0"/>
          </reference>
          <reference field="0" count="1" selected="0">
            <x v="171"/>
          </reference>
        </references>
      </pivotArea>
    </chartFormat>
    <chartFormat chart="0" format="777" series="1">
      <pivotArea type="data" outline="0" fieldPosition="0">
        <references count="2">
          <reference field="4294967294" count="1" selected="0">
            <x v="0"/>
          </reference>
          <reference field="0" count="1" selected="0">
            <x v="172"/>
          </reference>
        </references>
      </pivotArea>
    </chartFormat>
    <chartFormat chart="0" format="778" series="1">
      <pivotArea type="data" outline="0" fieldPosition="0">
        <references count="2">
          <reference field="4294967294" count="1" selected="0">
            <x v="0"/>
          </reference>
          <reference field="0" count="1" selected="0">
            <x v="173"/>
          </reference>
        </references>
      </pivotArea>
    </chartFormat>
    <chartFormat chart="0" format="779" series="1">
      <pivotArea type="data" outline="0" fieldPosition="0">
        <references count="2">
          <reference field="4294967294" count="1" selected="0">
            <x v="0"/>
          </reference>
          <reference field="0" count="1" selected="0">
            <x v="174"/>
          </reference>
        </references>
      </pivotArea>
    </chartFormat>
    <chartFormat chart="0" format="780" series="1">
      <pivotArea type="data" outline="0" fieldPosition="0">
        <references count="2">
          <reference field="4294967294" count="1" selected="0">
            <x v="0"/>
          </reference>
          <reference field="0" count="1" selected="0">
            <x v="175"/>
          </reference>
        </references>
      </pivotArea>
    </chartFormat>
    <chartFormat chart="0" format="781" series="1">
      <pivotArea type="data" outline="0" fieldPosition="0">
        <references count="2">
          <reference field="4294967294" count="1" selected="0">
            <x v="0"/>
          </reference>
          <reference field="0" count="1" selected="0">
            <x v="176"/>
          </reference>
        </references>
      </pivotArea>
    </chartFormat>
    <chartFormat chart="0" format="782" series="1">
      <pivotArea type="data" outline="0" fieldPosition="0">
        <references count="2">
          <reference field="4294967294" count="1" selected="0">
            <x v="0"/>
          </reference>
          <reference field="0" count="1" selected="0">
            <x v="177"/>
          </reference>
        </references>
      </pivotArea>
    </chartFormat>
    <chartFormat chart="0" format="783" series="1">
      <pivotArea type="data" outline="0" fieldPosition="0">
        <references count="2">
          <reference field="4294967294" count="1" selected="0">
            <x v="0"/>
          </reference>
          <reference field="0" count="1" selected="0">
            <x v="178"/>
          </reference>
        </references>
      </pivotArea>
    </chartFormat>
    <chartFormat chart="0" format="784" series="1">
      <pivotArea type="data" outline="0" fieldPosition="0">
        <references count="2">
          <reference field="4294967294" count="1" selected="0">
            <x v="0"/>
          </reference>
          <reference field="0" count="1" selected="0">
            <x v="179"/>
          </reference>
        </references>
      </pivotArea>
    </chartFormat>
    <chartFormat chart="0" format="785" series="1">
      <pivotArea type="data" outline="0" fieldPosition="0">
        <references count="2">
          <reference field="4294967294" count="1" selected="0">
            <x v="0"/>
          </reference>
          <reference field="0" count="1" selected="0">
            <x v="180"/>
          </reference>
        </references>
      </pivotArea>
    </chartFormat>
    <chartFormat chart="0" format="786" series="1">
      <pivotArea type="data" outline="0" fieldPosition="0">
        <references count="2">
          <reference field="4294967294" count="1" selected="0">
            <x v="0"/>
          </reference>
          <reference field="0" count="1" selected="0">
            <x v="181"/>
          </reference>
        </references>
      </pivotArea>
    </chartFormat>
    <chartFormat chart="0" format="787" series="1">
      <pivotArea type="data" outline="0" fieldPosition="0">
        <references count="2">
          <reference field="4294967294" count="1" selected="0">
            <x v="0"/>
          </reference>
          <reference field="0" count="1" selected="0">
            <x v="182"/>
          </reference>
        </references>
      </pivotArea>
    </chartFormat>
    <chartFormat chart="0" format="788" series="1">
      <pivotArea type="data" outline="0" fieldPosition="0">
        <references count="2">
          <reference field="4294967294" count="1" selected="0">
            <x v="0"/>
          </reference>
          <reference field="0" count="1" selected="0">
            <x v="183"/>
          </reference>
        </references>
      </pivotArea>
    </chartFormat>
    <chartFormat chart="0" format="789" series="1">
      <pivotArea type="data" outline="0" fieldPosition="0">
        <references count="2">
          <reference field="4294967294" count="1" selected="0">
            <x v="0"/>
          </reference>
          <reference field="0" count="1" selected="0">
            <x v="184"/>
          </reference>
        </references>
      </pivotArea>
    </chartFormat>
    <chartFormat chart="0" format="790" series="1">
      <pivotArea type="data" outline="0" fieldPosition="0">
        <references count="2">
          <reference field="4294967294" count="1" selected="0">
            <x v="0"/>
          </reference>
          <reference field="0" count="1" selected="0">
            <x v="185"/>
          </reference>
        </references>
      </pivotArea>
    </chartFormat>
    <chartFormat chart="0" format="791" series="1">
      <pivotArea type="data" outline="0" fieldPosition="0">
        <references count="2">
          <reference field="4294967294" count="1" selected="0">
            <x v="0"/>
          </reference>
          <reference field="0" count="1" selected="0">
            <x v="186"/>
          </reference>
        </references>
      </pivotArea>
    </chartFormat>
    <chartFormat chart="0" format="792" series="1">
      <pivotArea type="data" outline="0" fieldPosition="0">
        <references count="2">
          <reference field="4294967294" count="1" selected="0">
            <x v="0"/>
          </reference>
          <reference field="0" count="1" selected="0">
            <x v="187"/>
          </reference>
        </references>
      </pivotArea>
    </chartFormat>
    <chartFormat chart="0" format="793" series="1">
      <pivotArea type="data" outline="0" fieldPosition="0">
        <references count="2">
          <reference field="4294967294" count="1" selected="0">
            <x v="0"/>
          </reference>
          <reference field="0" count="1" selected="0">
            <x v="188"/>
          </reference>
        </references>
      </pivotArea>
    </chartFormat>
    <chartFormat chart="0" format="794" series="1">
      <pivotArea type="data" outline="0" fieldPosition="0">
        <references count="2">
          <reference field="4294967294" count="1" selected="0">
            <x v="0"/>
          </reference>
          <reference field="0" count="1" selected="0">
            <x v="189"/>
          </reference>
        </references>
      </pivotArea>
    </chartFormat>
    <chartFormat chart="0" format="795" series="1">
      <pivotArea type="data" outline="0" fieldPosition="0">
        <references count="2">
          <reference field="4294967294" count="1" selected="0">
            <x v="0"/>
          </reference>
          <reference field="0" count="1" selected="0">
            <x v="190"/>
          </reference>
        </references>
      </pivotArea>
    </chartFormat>
    <chartFormat chart="0" format="796" series="1">
      <pivotArea type="data" outline="0" fieldPosition="0">
        <references count="2">
          <reference field="4294967294" count="1" selected="0">
            <x v="0"/>
          </reference>
          <reference field="0" count="1" selected="0">
            <x v="191"/>
          </reference>
        </references>
      </pivotArea>
    </chartFormat>
    <chartFormat chart="0" format="797" series="1">
      <pivotArea type="data" outline="0" fieldPosition="0">
        <references count="2">
          <reference field="4294967294" count="1" selected="0">
            <x v="0"/>
          </reference>
          <reference field="0" count="1" selected="0">
            <x v="192"/>
          </reference>
        </references>
      </pivotArea>
    </chartFormat>
    <chartFormat chart="0" format="798" series="1">
      <pivotArea type="data" outline="0" fieldPosition="0">
        <references count="2">
          <reference field="4294967294" count="1" selected="0">
            <x v="0"/>
          </reference>
          <reference field="0" count="1" selected="0">
            <x v="193"/>
          </reference>
        </references>
      </pivotArea>
    </chartFormat>
    <chartFormat chart="0" format="799" series="1">
      <pivotArea type="data" outline="0" fieldPosition="0">
        <references count="2">
          <reference field="4294967294" count="1" selected="0">
            <x v="0"/>
          </reference>
          <reference field="0" count="1" selected="0">
            <x v="194"/>
          </reference>
        </references>
      </pivotArea>
    </chartFormat>
    <chartFormat chart="0" format="800" series="1">
      <pivotArea type="data" outline="0" fieldPosition="0">
        <references count="2">
          <reference field="4294967294" count="1" selected="0">
            <x v="0"/>
          </reference>
          <reference field="0" count="1" selected="0">
            <x v="195"/>
          </reference>
        </references>
      </pivotArea>
    </chartFormat>
    <chartFormat chart="0" format="801" series="1">
      <pivotArea type="data" outline="0" fieldPosition="0">
        <references count="2">
          <reference field="4294967294" count="1" selected="0">
            <x v="0"/>
          </reference>
          <reference field="0" count="1" selected="0">
            <x v="196"/>
          </reference>
        </references>
      </pivotArea>
    </chartFormat>
    <chartFormat chart="0" format="802" series="1">
      <pivotArea type="data" outline="0" fieldPosition="0">
        <references count="2">
          <reference field="4294967294" count="1" selected="0">
            <x v="0"/>
          </reference>
          <reference field="0" count="1" selected="0">
            <x v="197"/>
          </reference>
        </references>
      </pivotArea>
    </chartFormat>
    <chartFormat chart="0" format="803" series="1">
      <pivotArea type="data" outline="0" fieldPosition="0">
        <references count="2">
          <reference field="4294967294" count="1" selected="0">
            <x v="0"/>
          </reference>
          <reference field="0" count="1" selected="0">
            <x v="198"/>
          </reference>
        </references>
      </pivotArea>
    </chartFormat>
    <chartFormat chart="0" format="804" series="1">
      <pivotArea type="data" outline="0" fieldPosition="0">
        <references count="2">
          <reference field="4294967294" count="1" selected="0">
            <x v="0"/>
          </reference>
          <reference field="0" count="1" selected="0">
            <x v="199"/>
          </reference>
        </references>
      </pivotArea>
    </chartFormat>
    <chartFormat chart="0" format="805" series="1">
      <pivotArea type="data" outline="0" fieldPosition="0">
        <references count="2">
          <reference field="4294967294" count="1" selected="0">
            <x v="0"/>
          </reference>
          <reference field="0" count="1" selected="0">
            <x v="200"/>
          </reference>
        </references>
      </pivotArea>
    </chartFormat>
    <chartFormat chart="0" format="806" series="1">
      <pivotArea type="data" outline="0" fieldPosition="0">
        <references count="2">
          <reference field="4294967294" count="1" selected="0">
            <x v="0"/>
          </reference>
          <reference field="0" count="1" selected="0">
            <x v="201"/>
          </reference>
        </references>
      </pivotArea>
    </chartFormat>
    <chartFormat chart="0" format="807" series="1">
      <pivotArea type="data" outline="0" fieldPosition="0">
        <references count="2">
          <reference field="4294967294" count="1" selected="0">
            <x v="0"/>
          </reference>
          <reference field="0" count="1" selected="0">
            <x v="202"/>
          </reference>
        </references>
      </pivotArea>
    </chartFormat>
    <chartFormat chart="0" format="808" series="1">
      <pivotArea type="data" outline="0" fieldPosition="0">
        <references count="2">
          <reference field="4294967294" count="1" selected="0">
            <x v="0"/>
          </reference>
          <reference field="0" count="1" selected="0">
            <x v="203"/>
          </reference>
        </references>
      </pivotArea>
    </chartFormat>
    <chartFormat chart="0" format="809" series="1">
      <pivotArea type="data" outline="0" fieldPosition="0">
        <references count="2">
          <reference field="4294967294" count="1" selected="0">
            <x v="0"/>
          </reference>
          <reference field="0" count="1" selected="0">
            <x v="204"/>
          </reference>
        </references>
      </pivotArea>
    </chartFormat>
    <chartFormat chart="0" format="810" series="1">
      <pivotArea type="data" outline="0" fieldPosition="0">
        <references count="2">
          <reference field="4294967294" count="1" selected="0">
            <x v="0"/>
          </reference>
          <reference field="0" count="1" selected="0">
            <x v="205"/>
          </reference>
        </references>
      </pivotArea>
    </chartFormat>
    <chartFormat chart="0" format="811" series="1">
      <pivotArea type="data" outline="0" fieldPosition="0">
        <references count="2">
          <reference field="4294967294" count="1" selected="0">
            <x v="0"/>
          </reference>
          <reference field="0" count="1" selected="0">
            <x v="206"/>
          </reference>
        </references>
      </pivotArea>
    </chartFormat>
    <chartFormat chart="0" format="812" series="1">
      <pivotArea type="data" outline="0" fieldPosition="0">
        <references count="2">
          <reference field="4294967294" count="1" selected="0">
            <x v="0"/>
          </reference>
          <reference field="0" count="1" selected="0">
            <x v="207"/>
          </reference>
        </references>
      </pivotArea>
    </chartFormat>
    <chartFormat chart="0" format="813" series="1">
      <pivotArea type="data" outline="0" fieldPosition="0">
        <references count="2">
          <reference field="4294967294" count="1" selected="0">
            <x v="0"/>
          </reference>
          <reference field="0" count="1" selected="0">
            <x v="208"/>
          </reference>
        </references>
      </pivotArea>
    </chartFormat>
    <chartFormat chart="0" format="814" series="1">
      <pivotArea type="data" outline="0" fieldPosition="0">
        <references count="2">
          <reference field="4294967294" count="1" selected="0">
            <x v="0"/>
          </reference>
          <reference field="0" count="1" selected="0">
            <x v="209"/>
          </reference>
        </references>
      </pivotArea>
    </chartFormat>
    <chartFormat chart="0" format="815" series="1">
      <pivotArea type="data" outline="0" fieldPosition="0">
        <references count="2">
          <reference field="4294967294" count="1" selected="0">
            <x v="0"/>
          </reference>
          <reference field="0" count="1" selected="0">
            <x v="210"/>
          </reference>
        </references>
      </pivotArea>
    </chartFormat>
    <chartFormat chart="0" format="816" series="1">
      <pivotArea type="data" outline="0" fieldPosition="0">
        <references count="2">
          <reference field="4294967294" count="1" selected="0">
            <x v="0"/>
          </reference>
          <reference field="0" count="1" selected="0">
            <x v="211"/>
          </reference>
        </references>
      </pivotArea>
    </chartFormat>
    <chartFormat chart="0" format="817" series="1">
      <pivotArea type="data" outline="0" fieldPosition="0">
        <references count="2">
          <reference field="4294967294" count="1" selected="0">
            <x v="0"/>
          </reference>
          <reference field="0" count="1" selected="0">
            <x v="212"/>
          </reference>
        </references>
      </pivotArea>
    </chartFormat>
    <chartFormat chart="0" format="818" series="1">
      <pivotArea type="data" outline="0" fieldPosition="0">
        <references count="2">
          <reference field="4294967294" count="1" selected="0">
            <x v="0"/>
          </reference>
          <reference field="0" count="1" selected="0">
            <x v="213"/>
          </reference>
        </references>
      </pivotArea>
    </chartFormat>
    <chartFormat chart="0" format="819" series="1">
      <pivotArea type="data" outline="0" fieldPosition="0">
        <references count="2">
          <reference field="4294967294" count="1" selected="0">
            <x v="0"/>
          </reference>
          <reference field="0" count="1" selected="0">
            <x v="214"/>
          </reference>
        </references>
      </pivotArea>
    </chartFormat>
    <chartFormat chart="0" format="820" series="1">
      <pivotArea type="data" outline="0" fieldPosition="0">
        <references count="2">
          <reference field="4294967294" count="1" selected="0">
            <x v="0"/>
          </reference>
          <reference field="0" count="1" selected="0">
            <x v="215"/>
          </reference>
        </references>
      </pivotArea>
    </chartFormat>
    <chartFormat chart="0" format="821" series="1">
      <pivotArea type="data" outline="0" fieldPosition="0">
        <references count="2">
          <reference field="4294967294" count="1" selected="0">
            <x v="0"/>
          </reference>
          <reference field="0" count="1" selected="0">
            <x v="216"/>
          </reference>
        </references>
      </pivotArea>
    </chartFormat>
    <chartFormat chart="0" format="822" series="1">
      <pivotArea type="data" outline="0" fieldPosition="0">
        <references count="2">
          <reference field="4294967294" count="1" selected="0">
            <x v="0"/>
          </reference>
          <reference field="0" count="1" selected="0">
            <x v="217"/>
          </reference>
        </references>
      </pivotArea>
    </chartFormat>
    <chartFormat chart="0" format="823" series="1">
      <pivotArea type="data" outline="0" fieldPosition="0">
        <references count="2">
          <reference field="4294967294" count="1" selected="0">
            <x v="0"/>
          </reference>
          <reference field="0" count="1" selected="0">
            <x v="218"/>
          </reference>
        </references>
      </pivotArea>
    </chartFormat>
    <chartFormat chart="0" format="824" series="1">
      <pivotArea type="data" outline="0" fieldPosition="0">
        <references count="2">
          <reference field="4294967294" count="1" selected="0">
            <x v="0"/>
          </reference>
          <reference field="0" count="1" selected="0">
            <x v="219"/>
          </reference>
        </references>
      </pivotArea>
    </chartFormat>
    <chartFormat chart="0" format="825" series="1">
      <pivotArea type="data" outline="0" fieldPosition="0">
        <references count="2">
          <reference field="4294967294" count="1" selected="0">
            <x v="0"/>
          </reference>
          <reference field="0" count="1" selected="0">
            <x v="220"/>
          </reference>
        </references>
      </pivotArea>
    </chartFormat>
    <chartFormat chart="0" format="826" series="1">
      <pivotArea type="data" outline="0" fieldPosition="0">
        <references count="2">
          <reference field="4294967294" count="1" selected="0">
            <x v="0"/>
          </reference>
          <reference field="0" count="1" selected="0">
            <x v="221"/>
          </reference>
        </references>
      </pivotArea>
    </chartFormat>
    <chartFormat chart="0" format="827" series="1">
      <pivotArea type="data" outline="0" fieldPosition="0">
        <references count="2">
          <reference field="4294967294" count="1" selected="0">
            <x v="0"/>
          </reference>
          <reference field="0" count="1" selected="0">
            <x v="222"/>
          </reference>
        </references>
      </pivotArea>
    </chartFormat>
    <chartFormat chart="0" format="828" series="1">
      <pivotArea type="data" outline="0" fieldPosition="0">
        <references count="2">
          <reference field="4294967294" count="1" selected="0">
            <x v="0"/>
          </reference>
          <reference field="0" count="1" selected="0">
            <x v="223"/>
          </reference>
        </references>
      </pivotArea>
    </chartFormat>
    <chartFormat chart="0" format="829" series="1">
      <pivotArea type="data" outline="0" fieldPosition="0">
        <references count="2">
          <reference field="4294967294" count="1" selected="0">
            <x v="0"/>
          </reference>
          <reference field="0" count="1" selected="0">
            <x v="224"/>
          </reference>
        </references>
      </pivotArea>
    </chartFormat>
    <chartFormat chart="0" format="830" series="1">
      <pivotArea type="data" outline="0" fieldPosition="0">
        <references count="2">
          <reference field="4294967294" count="1" selected="0">
            <x v="0"/>
          </reference>
          <reference field="0" count="1" selected="0">
            <x v="225"/>
          </reference>
        </references>
      </pivotArea>
    </chartFormat>
    <chartFormat chart="0" format="831" series="1">
      <pivotArea type="data" outline="0" fieldPosition="0">
        <references count="2">
          <reference field="4294967294" count="1" selected="0">
            <x v="0"/>
          </reference>
          <reference field="0" count="1" selected="0">
            <x v="226"/>
          </reference>
        </references>
      </pivotArea>
    </chartFormat>
    <chartFormat chart="0" format="832" series="1">
      <pivotArea type="data" outline="0" fieldPosition="0">
        <references count="2">
          <reference field="4294967294" count="1" selected="0">
            <x v="0"/>
          </reference>
          <reference field="0" count="1" selected="0">
            <x v="227"/>
          </reference>
        </references>
      </pivotArea>
    </chartFormat>
    <chartFormat chart="0" format="833" series="1">
      <pivotArea type="data" outline="0" fieldPosition="0">
        <references count="2">
          <reference field="4294967294" count="1" selected="0">
            <x v="0"/>
          </reference>
          <reference field="0" count="1" selected="0">
            <x v="228"/>
          </reference>
        </references>
      </pivotArea>
    </chartFormat>
    <chartFormat chart="0" format="834" series="1">
      <pivotArea type="data" outline="0" fieldPosition="0">
        <references count="2">
          <reference field="4294967294" count="1" selected="0">
            <x v="0"/>
          </reference>
          <reference field="0" count="1" selected="0">
            <x v="229"/>
          </reference>
        </references>
      </pivotArea>
    </chartFormat>
    <chartFormat chart="0" format="835" series="1">
      <pivotArea type="data" outline="0" fieldPosition="0">
        <references count="2">
          <reference field="4294967294" count="1" selected="0">
            <x v="0"/>
          </reference>
          <reference field="0" count="1" selected="0">
            <x v="230"/>
          </reference>
        </references>
      </pivotArea>
    </chartFormat>
    <chartFormat chart="0" format="836" series="1">
      <pivotArea type="data" outline="0" fieldPosition="0">
        <references count="2">
          <reference field="4294967294" count="1" selected="0">
            <x v="0"/>
          </reference>
          <reference field="0" count="1" selected="0">
            <x v="231"/>
          </reference>
        </references>
      </pivotArea>
    </chartFormat>
    <chartFormat chart="0" format="837" series="1">
      <pivotArea type="data" outline="0" fieldPosition="0">
        <references count="2">
          <reference field="4294967294" count="1" selected="0">
            <x v="0"/>
          </reference>
          <reference field="0" count="1" selected="0">
            <x v="232"/>
          </reference>
        </references>
      </pivotArea>
    </chartFormat>
    <chartFormat chart="0" format="838" series="1">
      <pivotArea type="data" outline="0" fieldPosition="0">
        <references count="2">
          <reference field="4294967294" count="1" selected="0">
            <x v="0"/>
          </reference>
          <reference field="0" count="1" selected="0">
            <x v="233"/>
          </reference>
        </references>
      </pivotArea>
    </chartFormat>
    <chartFormat chart="0" format="839" series="1">
      <pivotArea type="data" outline="0" fieldPosition="0">
        <references count="2">
          <reference field="4294967294" count="1" selected="0">
            <x v="0"/>
          </reference>
          <reference field="0" count="1" selected="0">
            <x v="234"/>
          </reference>
        </references>
      </pivotArea>
    </chartFormat>
    <chartFormat chart="0" format="840" series="1">
      <pivotArea type="data" outline="0" fieldPosition="0">
        <references count="2">
          <reference field="4294967294" count="1" selected="0">
            <x v="0"/>
          </reference>
          <reference field="0" count="1" selected="0">
            <x v="235"/>
          </reference>
        </references>
      </pivotArea>
    </chartFormat>
    <chartFormat chart="0" format="841" series="1">
      <pivotArea type="data" outline="0" fieldPosition="0">
        <references count="2">
          <reference field="4294967294" count="1" selected="0">
            <x v="0"/>
          </reference>
          <reference field="0" count="1" selected="0">
            <x v="236"/>
          </reference>
        </references>
      </pivotArea>
    </chartFormat>
    <chartFormat chart="0" format="842" series="1">
      <pivotArea type="data" outline="0" fieldPosition="0">
        <references count="2">
          <reference field="4294967294" count="1" selected="0">
            <x v="0"/>
          </reference>
          <reference field="0" count="1" selected="0">
            <x v="237"/>
          </reference>
        </references>
      </pivotArea>
    </chartFormat>
    <chartFormat chart="0" format="843" series="1">
      <pivotArea type="data" outline="0" fieldPosition="0">
        <references count="2">
          <reference field="4294967294" count="1" selected="0">
            <x v="0"/>
          </reference>
          <reference field="0" count="1" selected="0">
            <x v="238"/>
          </reference>
        </references>
      </pivotArea>
    </chartFormat>
    <chartFormat chart="0" format="844" series="1">
      <pivotArea type="data" outline="0" fieldPosition="0">
        <references count="2">
          <reference field="4294967294" count="1" selected="0">
            <x v="0"/>
          </reference>
          <reference field="0" count="1" selected="0">
            <x v="239"/>
          </reference>
        </references>
      </pivotArea>
    </chartFormat>
    <chartFormat chart="0" format="845" series="1">
      <pivotArea type="data" outline="0" fieldPosition="0">
        <references count="2">
          <reference field="4294967294" count="1" selected="0">
            <x v="0"/>
          </reference>
          <reference field="0" count="1" selected="0">
            <x v="240"/>
          </reference>
        </references>
      </pivotArea>
    </chartFormat>
    <chartFormat chart="0" format="846" series="1">
      <pivotArea type="data" outline="0" fieldPosition="0">
        <references count="2">
          <reference field="4294967294" count="1" selected="0">
            <x v="0"/>
          </reference>
          <reference field="0" count="1" selected="0">
            <x v="241"/>
          </reference>
        </references>
      </pivotArea>
    </chartFormat>
    <chartFormat chart="0" format="847" series="1">
      <pivotArea type="data" outline="0" fieldPosition="0">
        <references count="2">
          <reference field="4294967294" count="1" selected="0">
            <x v="0"/>
          </reference>
          <reference field="0" count="1" selected="0">
            <x v="242"/>
          </reference>
        </references>
      </pivotArea>
    </chartFormat>
    <chartFormat chart="0" format="848" series="1">
      <pivotArea type="data" outline="0" fieldPosition="0">
        <references count="2">
          <reference field="4294967294" count="1" selected="0">
            <x v="0"/>
          </reference>
          <reference field="0" count="1" selected="0">
            <x v="243"/>
          </reference>
        </references>
      </pivotArea>
    </chartFormat>
    <chartFormat chart="0" format="849" series="1">
      <pivotArea type="data" outline="0" fieldPosition="0">
        <references count="2">
          <reference field="4294967294" count="1" selected="0">
            <x v="0"/>
          </reference>
          <reference field="0" count="1" selected="0">
            <x v="244"/>
          </reference>
        </references>
      </pivotArea>
    </chartFormat>
    <chartFormat chart="0" format="850" series="1">
      <pivotArea type="data" outline="0" fieldPosition="0">
        <references count="2">
          <reference field="4294967294" count="1" selected="0">
            <x v="0"/>
          </reference>
          <reference field="0" count="1" selected="0">
            <x v="245"/>
          </reference>
        </references>
      </pivotArea>
    </chartFormat>
    <chartFormat chart="0" format="851" series="1">
      <pivotArea type="data" outline="0" fieldPosition="0">
        <references count="2">
          <reference field="4294967294" count="1" selected="0">
            <x v="0"/>
          </reference>
          <reference field="0" count="1" selected="0">
            <x v="246"/>
          </reference>
        </references>
      </pivotArea>
    </chartFormat>
    <chartFormat chart="0" format="852" series="1">
      <pivotArea type="data" outline="0" fieldPosition="0">
        <references count="2">
          <reference field="4294967294" count="1" selected="0">
            <x v="0"/>
          </reference>
          <reference field="0" count="1" selected="0">
            <x v="247"/>
          </reference>
        </references>
      </pivotArea>
    </chartFormat>
    <chartFormat chart="1" format="0" series="1">
      <pivotArea type="data" outline="0" fieldPosition="0">
        <references count="2">
          <reference field="4294967294" count="1" selected="0">
            <x v="0"/>
          </reference>
          <reference field="0" count="1" selected="0">
            <x v="4"/>
          </reference>
        </references>
      </pivotArea>
    </chartFormat>
    <chartFormat chart="1" format="1" series="1">
      <pivotArea type="data" outline="0" fieldPosition="0">
        <references count="2">
          <reference field="4294967294" count="1" selected="0">
            <x v="0"/>
          </reference>
          <reference field="0" count="1" selected="0">
            <x v="6"/>
          </reference>
        </references>
      </pivotArea>
    </chartFormat>
    <chartFormat chart="1" format="2" series="1">
      <pivotArea type="data" outline="0" fieldPosition="0">
        <references count="2">
          <reference field="4294967294" count="1" selected="0">
            <x v="0"/>
          </reference>
          <reference field="0" count="1" selected="0">
            <x v="7"/>
          </reference>
        </references>
      </pivotArea>
    </chartFormat>
    <chartFormat chart="1" format="3" series="1">
      <pivotArea type="data" outline="0" fieldPosition="0">
        <references count="2">
          <reference field="4294967294" count="1" selected="0">
            <x v="0"/>
          </reference>
          <reference field="0" count="1" selected="0">
            <x v="16"/>
          </reference>
        </references>
      </pivotArea>
    </chartFormat>
    <chartFormat chart="1" format="4" series="1">
      <pivotArea type="data" outline="0" fieldPosition="0">
        <references count="2">
          <reference field="4294967294" count="1" selected="0">
            <x v="0"/>
          </reference>
          <reference field="0" count="1" selected="0">
            <x v="18"/>
          </reference>
        </references>
      </pivotArea>
    </chartFormat>
    <chartFormat chart="1" format="5" series="1">
      <pivotArea type="data" outline="0" fieldPosition="0">
        <references count="2">
          <reference field="4294967294" count="1" selected="0">
            <x v="0"/>
          </reference>
          <reference field="0" count="1" selected="0">
            <x v="19"/>
          </reference>
        </references>
      </pivotArea>
    </chartFormat>
    <chartFormat chart="1" format="6" series="1">
      <pivotArea type="data" outline="0" fieldPosition="0">
        <references count="2">
          <reference field="4294967294" count="1" selected="0">
            <x v="0"/>
          </reference>
          <reference field="0" count="1" selected="0">
            <x v="23"/>
          </reference>
        </references>
      </pivotArea>
    </chartFormat>
    <chartFormat chart="1" format="7" series="1">
      <pivotArea type="data" outline="0" fieldPosition="0">
        <references count="2">
          <reference field="4294967294" count="1" selected="0">
            <x v="0"/>
          </reference>
          <reference field="0" count="1" selected="0">
            <x v="28"/>
          </reference>
        </references>
      </pivotArea>
    </chartFormat>
    <chartFormat chart="1" format="8" series="1">
      <pivotArea type="data" outline="0" fieldPosition="0">
        <references count="2">
          <reference field="4294967294" count="1" selected="0">
            <x v="0"/>
          </reference>
          <reference field="0" count="1" selected="0">
            <x v="29"/>
          </reference>
        </references>
      </pivotArea>
    </chartFormat>
    <chartFormat chart="1" format="9" series="1">
      <pivotArea type="data" outline="0" fieldPosition="0">
        <references count="2">
          <reference field="4294967294" count="1" selected="0">
            <x v="0"/>
          </reference>
          <reference field="0" count="1" selected="0">
            <x v="31"/>
          </reference>
        </references>
      </pivotArea>
    </chartFormat>
    <chartFormat chart="1" format="10" series="1">
      <pivotArea type="data" outline="0" fieldPosition="0">
        <references count="2">
          <reference field="4294967294" count="1" selected="0">
            <x v="0"/>
          </reference>
          <reference field="0" count="1" selected="0">
            <x v="34"/>
          </reference>
        </references>
      </pivotArea>
    </chartFormat>
    <chartFormat chart="1" format="11" series="1">
      <pivotArea type="data" outline="0" fieldPosition="0">
        <references count="2">
          <reference field="4294967294" count="1" selected="0">
            <x v="0"/>
          </reference>
          <reference field="0" count="1" selected="0">
            <x v="40"/>
          </reference>
        </references>
      </pivotArea>
    </chartFormat>
    <chartFormat chart="1" format="12" series="1">
      <pivotArea type="data" outline="0" fieldPosition="0">
        <references count="2">
          <reference field="4294967294" count="1" selected="0">
            <x v="0"/>
          </reference>
          <reference field="0" count="1" selected="0">
            <x v="42"/>
          </reference>
        </references>
      </pivotArea>
    </chartFormat>
    <chartFormat chart="1" format="13" series="1">
      <pivotArea type="data" outline="0" fieldPosition="0">
        <references count="2">
          <reference field="4294967294" count="1" selected="0">
            <x v="0"/>
          </reference>
          <reference field="0" count="1" selected="0">
            <x v="54"/>
          </reference>
        </references>
      </pivotArea>
    </chartFormat>
    <chartFormat chart="1" format="14" series="1">
      <pivotArea type="data" outline="0" fieldPosition="0">
        <references count="2">
          <reference field="4294967294" count="1" selected="0">
            <x v="0"/>
          </reference>
          <reference field="0" count="1" selected="0">
            <x v="59"/>
          </reference>
        </references>
      </pivotArea>
    </chartFormat>
    <chartFormat chart="1" format="15" series="1">
      <pivotArea type="data" outline="0" fieldPosition="0">
        <references count="2">
          <reference field="4294967294" count="1" selected="0">
            <x v="0"/>
          </reference>
          <reference field="0" count="1" selected="0">
            <x v="60"/>
          </reference>
        </references>
      </pivotArea>
    </chartFormat>
    <chartFormat chart="1" format="16" series="1">
      <pivotArea type="data" outline="0" fieldPosition="0">
        <references count="2">
          <reference field="4294967294" count="1" selected="0">
            <x v="0"/>
          </reference>
          <reference field="0" count="1" selected="0">
            <x v="62"/>
          </reference>
        </references>
      </pivotArea>
    </chartFormat>
    <chartFormat chart="1" format="17" series="1">
      <pivotArea type="data" outline="0" fieldPosition="0">
        <references count="2">
          <reference field="4294967294" count="1" selected="0">
            <x v="0"/>
          </reference>
          <reference field="0" count="1" selected="0">
            <x v="65"/>
          </reference>
        </references>
      </pivotArea>
    </chartFormat>
    <chartFormat chart="1" format="18" series="1">
      <pivotArea type="data" outline="0" fieldPosition="0">
        <references count="2">
          <reference field="4294967294" count="1" selected="0">
            <x v="0"/>
          </reference>
          <reference field="0" count="1" selected="0">
            <x v="67"/>
          </reference>
        </references>
      </pivotArea>
    </chartFormat>
    <chartFormat chart="1" format="19" series="1">
      <pivotArea type="data" outline="0" fieldPosition="0">
        <references count="2">
          <reference field="4294967294" count="1" selected="0">
            <x v="0"/>
          </reference>
          <reference field="0" count="1" selected="0">
            <x v="68"/>
          </reference>
        </references>
      </pivotArea>
    </chartFormat>
    <chartFormat chart="1" format="20" series="1">
      <pivotArea type="data" outline="0" fieldPosition="0">
        <references count="2">
          <reference field="4294967294" count="1" selected="0">
            <x v="0"/>
          </reference>
          <reference field="0" count="1" selected="0">
            <x v="69"/>
          </reference>
        </references>
      </pivotArea>
    </chartFormat>
    <chartFormat chart="1" format="21" series="1">
      <pivotArea type="data" outline="0" fieldPosition="0">
        <references count="2">
          <reference field="4294967294" count="1" selected="0">
            <x v="0"/>
          </reference>
          <reference field="0" count="1" selected="0">
            <x v="73"/>
          </reference>
        </references>
      </pivotArea>
    </chartFormat>
    <chartFormat chart="1" format="22" series="1">
      <pivotArea type="data" outline="0" fieldPosition="0">
        <references count="2">
          <reference field="4294967294" count="1" selected="0">
            <x v="0"/>
          </reference>
          <reference field="0" count="1" selected="0">
            <x v="74"/>
          </reference>
        </references>
      </pivotArea>
    </chartFormat>
    <chartFormat chart="1" format="23" series="1">
      <pivotArea type="data" outline="0" fieldPosition="0">
        <references count="2">
          <reference field="4294967294" count="1" selected="0">
            <x v="0"/>
          </reference>
          <reference field="0" count="1" selected="0">
            <x v="78"/>
          </reference>
        </references>
      </pivotArea>
    </chartFormat>
    <chartFormat chart="1" format="24" series="1">
      <pivotArea type="data" outline="0" fieldPosition="0">
        <references count="2">
          <reference field="4294967294" count="1" selected="0">
            <x v="0"/>
          </reference>
          <reference field="0" count="1" selected="0">
            <x v="82"/>
          </reference>
        </references>
      </pivotArea>
    </chartFormat>
    <chartFormat chart="1" format="25" series="1">
      <pivotArea type="data" outline="0" fieldPosition="0">
        <references count="2">
          <reference field="4294967294" count="1" selected="0">
            <x v="0"/>
          </reference>
          <reference field="0" count="1" selected="0">
            <x v="84"/>
          </reference>
        </references>
      </pivotArea>
    </chartFormat>
    <chartFormat chart="1" format="26" series="1">
      <pivotArea type="data" outline="0" fieldPosition="0">
        <references count="2">
          <reference field="4294967294" count="1" selected="0">
            <x v="0"/>
          </reference>
          <reference field="0" count="1" selected="0">
            <x v="86"/>
          </reference>
        </references>
      </pivotArea>
    </chartFormat>
    <chartFormat chart="1" format="27" series="1">
      <pivotArea type="data" outline="0" fieldPosition="0">
        <references count="2">
          <reference field="4294967294" count="1" selected="0">
            <x v="0"/>
          </reference>
          <reference field="0" count="1" selected="0">
            <x v="88"/>
          </reference>
        </references>
      </pivotArea>
    </chartFormat>
    <chartFormat chart="1" format="28" series="1">
      <pivotArea type="data" outline="0" fieldPosition="0">
        <references count="2">
          <reference field="4294967294" count="1" selected="0">
            <x v="0"/>
          </reference>
          <reference field="0" count="1" selected="0">
            <x v="91"/>
          </reference>
        </references>
      </pivotArea>
    </chartFormat>
    <chartFormat chart="1" format="29" series="1">
      <pivotArea type="data" outline="0" fieldPosition="0">
        <references count="2">
          <reference field="4294967294" count="1" selected="0">
            <x v="0"/>
          </reference>
          <reference field="0" count="1" selected="0">
            <x v="92"/>
          </reference>
        </references>
      </pivotArea>
    </chartFormat>
    <chartFormat chart="1" format="30" series="1">
      <pivotArea type="data" outline="0" fieldPosition="0">
        <references count="2">
          <reference field="4294967294" count="1" selected="0">
            <x v="0"/>
          </reference>
          <reference field="0" count="1" selected="0">
            <x v="101"/>
          </reference>
        </references>
      </pivotArea>
    </chartFormat>
    <chartFormat chart="1" format="31" series="1">
      <pivotArea type="data" outline="0" fieldPosition="0">
        <references count="2">
          <reference field="4294967294" count="1" selected="0">
            <x v="0"/>
          </reference>
          <reference field="0" count="1" selected="0">
            <x v="103"/>
          </reference>
        </references>
      </pivotArea>
    </chartFormat>
    <chartFormat chart="1" format="32" series="1">
      <pivotArea type="data" outline="0" fieldPosition="0">
        <references count="2">
          <reference field="4294967294" count="1" selected="0">
            <x v="0"/>
          </reference>
          <reference field="0" count="1" selected="0">
            <x v="104"/>
          </reference>
        </references>
      </pivotArea>
    </chartFormat>
    <chartFormat chart="1" format="33" series="1">
      <pivotArea type="data" outline="0" fieldPosition="0">
        <references count="2">
          <reference field="4294967294" count="1" selected="0">
            <x v="0"/>
          </reference>
          <reference field="0" count="1" selected="0">
            <x v="107"/>
          </reference>
        </references>
      </pivotArea>
    </chartFormat>
    <chartFormat chart="1" format="34" series="1">
      <pivotArea type="data" outline="0" fieldPosition="0">
        <references count="2">
          <reference field="4294967294" count="1" selected="0">
            <x v="0"/>
          </reference>
          <reference field="0" count="1" selected="0">
            <x v="109"/>
          </reference>
        </references>
      </pivotArea>
    </chartFormat>
    <chartFormat chart="1" format="35" series="1">
      <pivotArea type="data" outline="0" fieldPosition="0">
        <references count="2">
          <reference field="4294967294" count="1" selected="0">
            <x v="0"/>
          </reference>
          <reference field="0" count="1" selected="0">
            <x v="115"/>
          </reference>
        </references>
      </pivotArea>
    </chartFormat>
    <chartFormat chart="1" format="36" series="1">
      <pivotArea type="data" outline="0" fieldPosition="0">
        <references count="2">
          <reference field="4294967294" count="1" selected="0">
            <x v="0"/>
          </reference>
          <reference field="0" count="1" selected="0">
            <x v="117"/>
          </reference>
        </references>
      </pivotArea>
    </chartFormat>
    <chartFormat chart="1" format="37" series="1">
      <pivotArea type="data" outline="0" fieldPosition="0">
        <references count="2">
          <reference field="4294967294" count="1" selected="0">
            <x v="0"/>
          </reference>
          <reference field="0" count="1" selected="0">
            <x v="119"/>
          </reference>
        </references>
      </pivotArea>
    </chartFormat>
    <chartFormat chart="1" format="38" series="1">
      <pivotArea type="data" outline="0" fieldPosition="0">
        <references count="2">
          <reference field="4294967294" count="1" selected="0">
            <x v="0"/>
          </reference>
          <reference field="0" count="1" selected="0">
            <x v="125"/>
          </reference>
        </references>
      </pivotArea>
    </chartFormat>
    <chartFormat chart="1" format="39" series="1">
      <pivotArea type="data" outline="0" fieldPosition="0">
        <references count="2">
          <reference field="4294967294" count="1" selected="0">
            <x v="0"/>
          </reference>
          <reference field="0" count="1" selected="0">
            <x v="129"/>
          </reference>
        </references>
      </pivotArea>
    </chartFormat>
    <chartFormat chart="1" format="40" series="1">
      <pivotArea type="data" outline="0" fieldPosition="0">
        <references count="2">
          <reference field="4294967294" count="1" selected="0">
            <x v="0"/>
          </reference>
          <reference field="0" count="1" selected="0">
            <x v="130"/>
          </reference>
        </references>
      </pivotArea>
    </chartFormat>
    <chartFormat chart="1" format="41" series="1">
      <pivotArea type="data" outline="0" fieldPosition="0">
        <references count="2">
          <reference field="4294967294" count="1" selected="0">
            <x v="0"/>
          </reference>
          <reference field="0" count="1" selected="0">
            <x v="138"/>
          </reference>
        </references>
      </pivotArea>
    </chartFormat>
    <chartFormat chart="1" format="42" series="1">
      <pivotArea type="data" outline="0" fieldPosition="0">
        <references count="2">
          <reference field="4294967294" count="1" selected="0">
            <x v="0"/>
          </reference>
          <reference field="0" count="1" selected="0">
            <x v="141"/>
          </reference>
        </references>
      </pivotArea>
    </chartFormat>
    <chartFormat chart="1" format="43" series="1">
      <pivotArea type="data" outline="0" fieldPosition="0">
        <references count="2">
          <reference field="4294967294" count="1" selected="0">
            <x v="0"/>
          </reference>
          <reference field="0" count="1" selected="0">
            <x v="144"/>
          </reference>
        </references>
      </pivotArea>
    </chartFormat>
    <chartFormat chart="1" format="44" series="1">
      <pivotArea type="data" outline="0" fieldPosition="0">
        <references count="2">
          <reference field="4294967294" count="1" selected="0">
            <x v="0"/>
          </reference>
          <reference field="0" count="1" selected="0">
            <x v="153"/>
          </reference>
        </references>
      </pivotArea>
    </chartFormat>
    <chartFormat chart="1" format="45" series="1">
      <pivotArea type="data" outline="0" fieldPosition="0">
        <references count="2">
          <reference field="4294967294" count="1" selected="0">
            <x v="0"/>
          </reference>
          <reference field="0" count="1" selected="0">
            <x v="159"/>
          </reference>
        </references>
      </pivotArea>
    </chartFormat>
    <chartFormat chart="1" format="46" series="1">
      <pivotArea type="data" outline="0" fieldPosition="0">
        <references count="2">
          <reference field="4294967294" count="1" selected="0">
            <x v="0"/>
          </reference>
          <reference field="0" count="1" selected="0">
            <x v="162"/>
          </reference>
        </references>
      </pivotArea>
    </chartFormat>
    <chartFormat chart="1" format="47" series="1">
      <pivotArea type="data" outline="0" fieldPosition="0">
        <references count="2">
          <reference field="4294967294" count="1" selected="0">
            <x v="0"/>
          </reference>
          <reference field="0" count="1" selected="0">
            <x v="168"/>
          </reference>
        </references>
      </pivotArea>
    </chartFormat>
    <chartFormat chart="1" format="48" series="1">
      <pivotArea type="data" outline="0" fieldPosition="0">
        <references count="2">
          <reference field="4294967294" count="1" selected="0">
            <x v="0"/>
          </reference>
          <reference field="0" count="1" selected="0">
            <x v="169"/>
          </reference>
        </references>
      </pivotArea>
    </chartFormat>
    <chartFormat chart="1" format="49" series="1">
      <pivotArea type="data" outline="0" fieldPosition="0">
        <references count="2">
          <reference field="4294967294" count="1" selected="0">
            <x v="0"/>
          </reference>
          <reference field="0" count="1" selected="0">
            <x v="174"/>
          </reference>
        </references>
      </pivotArea>
    </chartFormat>
    <chartFormat chart="1" format="50" series="1">
      <pivotArea type="data" outline="0" fieldPosition="0">
        <references count="2">
          <reference field="4294967294" count="1" selected="0">
            <x v="0"/>
          </reference>
          <reference field="0" count="1" selected="0">
            <x v="175"/>
          </reference>
        </references>
      </pivotArea>
    </chartFormat>
    <chartFormat chart="1" format="51" series="1">
      <pivotArea type="data" outline="0" fieldPosition="0">
        <references count="2">
          <reference field="4294967294" count="1" selected="0">
            <x v="0"/>
          </reference>
          <reference field="0" count="1" selected="0">
            <x v="176"/>
          </reference>
        </references>
      </pivotArea>
    </chartFormat>
    <chartFormat chart="1" format="52" series="1">
      <pivotArea type="data" outline="0" fieldPosition="0">
        <references count="2">
          <reference field="4294967294" count="1" selected="0">
            <x v="0"/>
          </reference>
          <reference field="0" count="1" selected="0">
            <x v="178"/>
          </reference>
        </references>
      </pivotArea>
    </chartFormat>
    <chartFormat chart="1" format="53" series="1">
      <pivotArea type="data" outline="0" fieldPosition="0">
        <references count="2">
          <reference field="4294967294" count="1" selected="0">
            <x v="0"/>
          </reference>
          <reference field="0" count="1" selected="0">
            <x v="179"/>
          </reference>
        </references>
      </pivotArea>
    </chartFormat>
    <chartFormat chart="1" format="54" series="1">
      <pivotArea type="data" outline="0" fieldPosition="0">
        <references count="2">
          <reference field="4294967294" count="1" selected="0">
            <x v="0"/>
          </reference>
          <reference field="0" count="1" selected="0">
            <x v="182"/>
          </reference>
        </references>
      </pivotArea>
    </chartFormat>
    <chartFormat chart="1" format="55" series="1">
      <pivotArea type="data" outline="0" fieldPosition="0">
        <references count="2">
          <reference field="4294967294" count="1" selected="0">
            <x v="0"/>
          </reference>
          <reference field="0" count="1" selected="0">
            <x v="188"/>
          </reference>
        </references>
      </pivotArea>
    </chartFormat>
    <chartFormat chart="1" format="56" series="1">
      <pivotArea type="data" outline="0" fieldPosition="0">
        <references count="2">
          <reference field="4294967294" count="1" selected="0">
            <x v="0"/>
          </reference>
          <reference field="0" count="1" selected="0">
            <x v="192"/>
          </reference>
        </references>
      </pivotArea>
    </chartFormat>
    <chartFormat chart="1" format="57" series="1">
      <pivotArea type="data" outline="0" fieldPosition="0">
        <references count="2">
          <reference field="4294967294" count="1" selected="0">
            <x v="0"/>
          </reference>
          <reference field="0" count="1" selected="0">
            <x v="206"/>
          </reference>
        </references>
      </pivotArea>
    </chartFormat>
    <chartFormat chart="1" format="58" series="1">
      <pivotArea type="data" outline="0" fieldPosition="0">
        <references count="2">
          <reference field="4294967294" count="1" selected="0">
            <x v="0"/>
          </reference>
          <reference field="0" count="1" selected="0">
            <x v="209"/>
          </reference>
        </references>
      </pivotArea>
    </chartFormat>
    <chartFormat chart="1" format="59" series="1">
      <pivotArea type="data" outline="0" fieldPosition="0">
        <references count="2">
          <reference field="4294967294" count="1" selected="0">
            <x v="0"/>
          </reference>
          <reference field="0" count="1" selected="0">
            <x v="216"/>
          </reference>
        </references>
      </pivotArea>
    </chartFormat>
    <chartFormat chart="1" format="60" series="1">
      <pivotArea type="data" outline="0" fieldPosition="0">
        <references count="2">
          <reference field="4294967294" count="1" selected="0">
            <x v="0"/>
          </reference>
          <reference field="0" count="1" selected="0">
            <x v="220"/>
          </reference>
        </references>
      </pivotArea>
    </chartFormat>
    <chartFormat chart="1" format="61" series="1">
      <pivotArea type="data" outline="0" fieldPosition="0">
        <references count="2">
          <reference field="4294967294" count="1" selected="0">
            <x v="0"/>
          </reference>
          <reference field="0" count="1" selected="0">
            <x v="224"/>
          </reference>
        </references>
      </pivotArea>
    </chartFormat>
    <chartFormat chart="1" format="62" series="1">
      <pivotArea type="data" outline="0" fieldPosition="0">
        <references count="2">
          <reference field="4294967294" count="1" selected="0">
            <x v="0"/>
          </reference>
          <reference field="0" count="1" selected="0">
            <x v="228"/>
          </reference>
        </references>
      </pivotArea>
    </chartFormat>
    <chartFormat chart="1" format="63" series="1">
      <pivotArea type="data" outline="0" fieldPosition="0">
        <references count="2">
          <reference field="4294967294" count="1" selected="0">
            <x v="0"/>
          </reference>
          <reference field="0" count="1" selected="0">
            <x v="232"/>
          </reference>
        </references>
      </pivotArea>
    </chartFormat>
    <chartFormat chart="1" format="64" series="1">
      <pivotArea type="data" outline="0" fieldPosition="0">
        <references count="2">
          <reference field="4294967294" count="1" selected="0">
            <x v="0"/>
          </reference>
          <reference field="0" count="1" selected="0">
            <x v="233"/>
          </reference>
        </references>
      </pivotArea>
    </chartFormat>
    <chartFormat chart="1" format="65" series="1">
      <pivotArea type="data" outline="0" fieldPosition="0">
        <references count="2">
          <reference field="4294967294" count="1" selected="0">
            <x v="0"/>
          </reference>
          <reference field="0" count="1" selected="0">
            <x v="235"/>
          </reference>
        </references>
      </pivotArea>
    </chartFormat>
    <chartFormat chart="1" format="66" series="1">
      <pivotArea type="data" outline="0" fieldPosition="0">
        <references count="2">
          <reference field="4294967294" count="1" selected="0">
            <x v="0"/>
          </reference>
          <reference field="0" count="1" selected="0">
            <x v="236"/>
          </reference>
        </references>
      </pivotArea>
    </chartFormat>
    <chartFormat chart="1" format="67" series="1">
      <pivotArea type="data" outline="0" fieldPosition="0">
        <references count="2">
          <reference field="4294967294" count="1" selected="0">
            <x v="0"/>
          </reference>
          <reference field="0" count="1" selected="0">
            <x v="238"/>
          </reference>
        </references>
      </pivotArea>
    </chartFormat>
    <chartFormat chart="1" format="68" series="1">
      <pivotArea type="data" outline="0" fieldPosition="0">
        <references count="2">
          <reference field="4294967294" count="1" selected="0">
            <x v="0"/>
          </reference>
          <reference field="0" count="1" selected="0">
            <x v="239"/>
          </reference>
        </references>
      </pivotArea>
    </chartFormat>
    <chartFormat chart="1" format="69" series="1">
      <pivotArea type="data" outline="0" fieldPosition="0">
        <references count="2">
          <reference field="4294967294" count="1" selected="0">
            <x v="0"/>
          </reference>
          <reference field="0" count="1" selected="0">
            <x v="240"/>
          </reference>
        </references>
      </pivotArea>
    </chartFormat>
    <chartFormat chart="1" format="70" series="1">
      <pivotArea type="data" outline="0" fieldPosition="0">
        <references count="2">
          <reference field="4294967294" count="1" selected="0">
            <x v="0"/>
          </reference>
          <reference field="0" count="1" selected="0">
            <x v="246"/>
          </reference>
        </references>
      </pivotArea>
    </chartFormat>
  </chartFormats>
  <pivotTableStyleInfo name="PivotStyleDark16" showRowHeaders="1" showColHeaders="1" showRowStripes="0" showColStripes="0" showLastColumn="1"/>
  <filters count="1">
    <filter fld="5" type="captionContains" evalOrder="-1" id="1" stringValue1="affectionate">
      <autoFilter ref="A1">
        <filterColumn colId="0">
          <customFilters>
            <customFilter val="*affectionate*"/>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56901DF-996B-4E51-BA43-E5445417DEC2}" name="PivotTable Dog Group 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IP14" firstHeaderRow="1" firstDataRow="2" firstDataCol="1"/>
  <pivotFields count="15">
    <pivotField axis="axisCol" showAll="0">
      <items count="2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234"/>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83"/>
        <item x="200"/>
        <item x="155"/>
        <item x="156"/>
        <item x="157"/>
        <item x="158"/>
        <item x="159"/>
        <item x="160"/>
        <item x="161"/>
        <item x="162"/>
        <item x="163"/>
        <item x="164"/>
        <item x="165"/>
        <item x="166"/>
        <item x="167"/>
        <item x="168"/>
        <item x="169"/>
        <item x="170"/>
        <item x="171"/>
        <item x="235"/>
        <item x="172"/>
        <item x="173"/>
        <item x="174"/>
        <item x="175"/>
        <item x="176"/>
        <item x="177"/>
        <item x="178"/>
        <item x="179"/>
        <item x="180"/>
        <item x="181"/>
        <item x="185"/>
        <item x="186"/>
        <item x="187"/>
        <item x="188"/>
        <item x="189"/>
        <item x="190"/>
        <item x="191"/>
        <item x="192"/>
        <item x="193"/>
        <item x="194"/>
        <item x="195"/>
        <item x="196"/>
        <item x="197"/>
        <item x="198"/>
        <item x="199"/>
        <item x="201"/>
        <item x="202"/>
        <item x="203"/>
        <item x="204"/>
        <item x="205"/>
        <item x="206"/>
        <item x="207"/>
        <item x="208"/>
        <item x="209"/>
        <item x="210"/>
        <item x="211"/>
        <item x="212"/>
        <item x="213"/>
        <item x="214"/>
        <item x="215"/>
        <item x="216"/>
        <item x="217"/>
        <item x="218"/>
        <item x="219"/>
        <item x="220"/>
        <item x="182"/>
        <item x="221"/>
        <item x="222"/>
        <item x="223"/>
        <item x="224"/>
        <item x="225"/>
        <item x="226"/>
        <item x="227"/>
        <item x="228"/>
        <item x="229"/>
        <item x="184"/>
        <item x="230"/>
        <item x="231"/>
        <item x="232"/>
        <item x="233"/>
        <item x="236"/>
        <item x="237"/>
        <item x="238"/>
        <item x="239"/>
        <item x="240"/>
        <item x="241"/>
        <item x="242"/>
        <item x="243"/>
        <item x="244"/>
        <item x="245"/>
        <item x="246"/>
        <item x="247"/>
        <item t="default"/>
      </items>
    </pivotField>
    <pivotField showAll="0"/>
    <pivotField showAll="0">
      <items count="10">
        <item x="6"/>
        <item x="7"/>
        <item x="5"/>
        <item x="8"/>
        <item x="1"/>
        <item x="3"/>
        <item x="0"/>
        <item x="4"/>
        <item x="2"/>
        <item t="default"/>
      </items>
    </pivotField>
    <pivotField axis="axisRow" showAll="0">
      <items count="12">
        <item x="0"/>
        <item x="4"/>
        <item x="7"/>
        <item x="10"/>
        <item x="5"/>
        <item x="6"/>
        <item x="8"/>
        <item x="1"/>
        <item x="9"/>
        <item x="3"/>
        <item x="2"/>
        <item t="default"/>
      </items>
    </pivotField>
    <pivotField showAll="0"/>
    <pivotField showAll="0"/>
    <pivotField showAll="0"/>
    <pivotField showAll="0"/>
    <pivotField showAll="0"/>
    <pivotField showAll="0"/>
    <pivotField showAll="0"/>
    <pivotField showAll="0"/>
    <pivotField showAll="0"/>
    <pivotField dataField="1" showAll="0"/>
    <pivotField numFmtId="164" showAll="0">
      <items count="214">
        <item x="2"/>
        <item x="91"/>
        <item x="132"/>
        <item x="42"/>
        <item x="119"/>
        <item x="89"/>
        <item x="168"/>
        <item x="86"/>
        <item x="154"/>
        <item x="88"/>
        <item x="169"/>
        <item x="145"/>
        <item x="63"/>
        <item x="120"/>
        <item x="183"/>
        <item x="80"/>
        <item x="135"/>
        <item x="110"/>
        <item x="87"/>
        <item x="210"/>
        <item x="161"/>
        <item x="75"/>
        <item x="198"/>
        <item x="152"/>
        <item x="121"/>
        <item x="8"/>
        <item x="153"/>
        <item x="51"/>
        <item x="111"/>
        <item x="67"/>
        <item x="19"/>
        <item x="66"/>
        <item x="136"/>
        <item x="181"/>
        <item x="74"/>
        <item x="176"/>
        <item x="41"/>
        <item x="151"/>
        <item x="16"/>
        <item x="40"/>
        <item x="155"/>
        <item x="9"/>
        <item x="21"/>
        <item x="62"/>
        <item x="56"/>
        <item x="182"/>
        <item x="24"/>
        <item x="197"/>
        <item x="112"/>
        <item x="138"/>
        <item x="96"/>
        <item x="139"/>
        <item x="84"/>
        <item x="90"/>
        <item x="31"/>
        <item x="23"/>
        <item x="195"/>
        <item x="177"/>
        <item x="97"/>
        <item x="93"/>
        <item x="179"/>
        <item x="133"/>
        <item x="11"/>
        <item x="131"/>
        <item x="209"/>
        <item x="140"/>
        <item x="18"/>
        <item x="134"/>
        <item x="82"/>
        <item x="124"/>
        <item x="78"/>
        <item x="113"/>
        <item x="105"/>
        <item x="68"/>
        <item x="14"/>
        <item x="25"/>
        <item x="15"/>
        <item x="212"/>
        <item x="69"/>
        <item x="211"/>
        <item x="20"/>
        <item x="146"/>
        <item x="141"/>
        <item x="207"/>
        <item x="17"/>
        <item x="79"/>
        <item x="85"/>
        <item x="53"/>
        <item x="106"/>
        <item x="150"/>
        <item x="83"/>
        <item x="7"/>
        <item x="57"/>
        <item x="38"/>
        <item x="147"/>
        <item x="95"/>
        <item x="123"/>
        <item x="180"/>
        <item x="77"/>
        <item x="45"/>
        <item x="10"/>
        <item x="22"/>
        <item x="81"/>
        <item x="125"/>
        <item x="27"/>
        <item x="28"/>
        <item x="43"/>
        <item x="26"/>
        <item x="199"/>
        <item x="70"/>
        <item x="52"/>
        <item x="137"/>
        <item x="103"/>
        <item x="49"/>
        <item x="99"/>
        <item x="189"/>
        <item x="98"/>
        <item x="188"/>
        <item x="166"/>
        <item x="159"/>
        <item x="50"/>
        <item x="187"/>
        <item x="64"/>
        <item x="92"/>
        <item x="44"/>
        <item x="109"/>
        <item x="157"/>
        <item x="202"/>
        <item x="54"/>
        <item x="58"/>
        <item x="178"/>
        <item x="143"/>
        <item x="144"/>
        <item x="184"/>
        <item x="101"/>
        <item x="160"/>
        <item x="65"/>
        <item x="61"/>
        <item x="39"/>
        <item x="149"/>
        <item x="102"/>
        <item x="203"/>
        <item x="165"/>
        <item x="148"/>
        <item x="122"/>
        <item x="60"/>
        <item x="174"/>
        <item x="175"/>
        <item x="94"/>
        <item x="4"/>
        <item x="170"/>
        <item x="167"/>
        <item x="200"/>
        <item x="30"/>
        <item x="59"/>
        <item x="29"/>
        <item x="194"/>
        <item x="172"/>
        <item x="108"/>
        <item x="116"/>
        <item x="206"/>
        <item x="201"/>
        <item x="196"/>
        <item x="100"/>
        <item x="104"/>
        <item x="32"/>
        <item x="72"/>
        <item x="76"/>
        <item x="173"/>
        <item x="204"/>
        <item x="171"/>
        <item x="118"/>
        <item x="34"/>
        <item x="126"/>
        <item x="37"/>
        <item x="0"/>
        <item x="127"/>
        <item x="191"/>
        <item x="158"/>
        <item x="193"/>
        <item x="205"/>
        <item x="208"/>
        <item x="35"/>
        <item x="48"/>
        <item x="162"/>
        <item x="5"/>
        <item x="71"/>
        <item x="3"/>
        <item x="129"/>
        <item x="115"/>
        <item x="142"/>
        <item x="186"/>
        <item x="130"/>
        <item x="107"/>
        <item x="55"/>
        <item x="1"/>
        <item x="192"/>
        <item x="128"/>
        <item x="190"/>
        <item x="12"/>
        <item x="13"/>
        <item x="156"/>
        <item x="163"/>
        <item x="36"/>
        <item x="185"/>
        <item x="47"/>
        <item x="46"/>
        <item x="73"/>
        <item x="33"/>
        <item x="117"/>
        <item x="6"/>
        <item x="164"/>
        <item x="114"/>
        <item t="default"/>
      </items>
    </pivotField>
  </pivotFields>
  <rowFields count="1">
    <field x="3"/>
  </rowFields>
  <rowItems count="12">
    <i>
      <x/>
    </i>
    <i>
      <x v="1"/>
    </i>
    <i>
      <x v="2"/>
    </i>
    <i>
      <x v="3"/>
    </i>
    <i>
      <x v="4"/>
    </i>
    <i>
      <x v="5"/>
    </i>
    <i>
      <x v="6"/>
    </i>
    <i>
      <x v="7"/>
    </i>
    <i>
      <x v="8"/>
    </i>
    <i>
      <x v="9"/>
    </i>
    <i>
      <x v="10"/>
    </i>
    <i t="grand">
      <x/>
    </i>
  </rowItems>
  <colFields count="1">
    <field x="0"/>
  </colFields>
  <colItems count="2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t="grand">
      <x/>
    </i>
  </colItems>
  <dataFields count="1">
    <dataField name="Count of dog breeds per Group 2" fld="13" baseField="0" baseItem="0"/>
  </dataFields>
  <chartFormats count="497">
    <chartFormat chart="0" format="356" series="1">
      <pivotArea type="data" outline="0" fieldPosition="0">
        <references count="2">
          <reference field="4294967294" count="1" selected="0">
            <x v="0"/>
          </reference>
          <reference field="3" count="1" selected="0">
            <x v="0"/>
          </reference>
        </references>
      </pivotArea>
    </chartFormat>
    <chartFormat chart="0" format="357" series="1">
      <pivotArea type="data" outline="0" fieldPosition="0">
        <references count="2">
          <reference field="4294967294" count="1" selected="0">
            <x v="0"/>
          </reference>
          <reference field="3" count="1" selected="0">
            <x v="1"/>
          </reference>
        </references>
      </pivotArea>
    </chartFormat>
    <chartFormat chart="0" format="358" series="1">
      <pivotArea type="data" outline="0" fieldPosition="0">
        <references count="2">
          <reference field="4294967294" count="1" selected="0">
            <x v="0"/>
          </reference>
          <reference field="3" count="1" selected="0">
            <x v="2"/>
          </reference>
        </references>
      </pivotArea>
    </chartFormat>
    <chartFormat chart="0" format="359" series="1">
      <pivotArea type="data" outline="0" fieldPosition="0">
        <references count="2">
          <reference field="4294967294" count="1" selected="0">
            <x v="0"/>
          </reference>
          <reference field="3" count="1" selected="0">
            <x v="3"/>
          </reference>
        </references>
      </pivotArea>
    </chartFormat>
    <chartFormat chart="0" format="360" series="1">
      <pivotArea type="data" outline="0" fieldPosition="0">
        <references count="2">
          <reference field="4294967294" count="1" selected="0">
            <x v="0"/>
          </reference>
          <reference field="3" count="1" selected="0">
            <x v="4"/>
          </reference>
        </references>
      </pivotArea>
    </chartFormat>
    <chartFormat chart="0" format="361" series="1">
      <pivotArea type="data" outline="0" fieldPosition="0">
        <references count="2">
          <reference field="4294967294" count="1" selected="0">
            <x v="0"/>
          </reference>
          <reference field="3" count="1" selected="0">
            <x v="5"/>
          </reference>
        </references>
      </pivotArea>
    </chartFormat>
    <chartFormat chart="0" format="362" series="1">
      <pivotArea type="data" outline="0" fieldPosition="0">
        <references count="2">
          <reference field="4294967294" count="1" selected="0">
            <x v="0"/>
          </reference>
          <reference field="3" count="1" selected="0">
            <x v="6"/>
          </reference>
        </references>
      </pivotArea>
    </chartFormat>
    <chartFormat chart="0" format="363" series="1">
      <pivotArea type="data" outline="0" fieldPosition="0">
        <references count="2">
          <reference field="4294967294" count="1" selected="0">
            <x v="0"/>
          </reference>
          <reference field="3" count="1" selected="0">
            <x v="7"/>
          </reference>
        </references>
      </pivotArea>
    </chartFormat>
    <chartFormat chart="0" format="364" series="1">
      <pivotArea type="data" outline="0" fieldPosition="0">
        <references count="2">
          <reference field="4294967294" count="1" selected="0">
            <x v="0"/>
          </reference>
          <reference field="3" count="1" selected="0">
            <x v="8"/>
          </reference>
        </references>
      </pivotArea>
    </chartFormat>
    <chartFormat chart="0" format="365" series="1">
      <pivotArea type="data" outline="0" fieldPosition="0">
        <references count="2">
          <reference field="4294967294" count="1" selected="0">
            <x v="0"/>
          </reference>
          <reference field="3" count="1" selected="0">
            <x v="9"/>
          </reference>
        </references>
      </pivotArea>
    </chartFormat>
    <chartFormat chart="0" format="366" series="1">
      <pivotArea type="data" outline="0" fieldPosition="0">
        <references count="2">
          <reference field="4294967294" count="1" selected="0">
            <x v="0"/>
          </reference>
          <reference field="3" count="1" selected="0">
            <x v="10"/>
          </reference>
        </references>
      </pivotArea>
    </chartFormat>
    <chartFormat chart="0" format="367" series="1">
      <pivotArea type="data" outline="0" fieldPosition="0">
        <references count="3">
          <reference field="4294967294" count="1" selected="0">
            <x v="0"/>
          </reference>
          <reference field="0" count="1" selected="0">
            <x v="92"/>
          </reference>
          <reference field="3" count="1" selected="0">
            <x v="0"/>
          </reference>
        </references>
      </pivotArea>
    </chartFormat>
    <chartFormat chart="0" format="368" series="1">
      <pivotArea type="data" outline="0" fieldPosition="0">
        <references count="3">
          <reference field="4294967294" count="1" selected="0">
            <x v="0"/>
          </reference>
          <reference field="0" count="1" selected="0">
            <x v="103"/>
          </reference>
          <reference field="3" count="1" selected="0">
            <x v="0"/>
          </reference>
        </references>
      </pivotArea>
    </chartFormat>
    <chartFormat chart="0" format="369" series="1">
      <pivotArea type="data" outline="0" fieldPosition="0">
        <references count="3">
          <reference field="4294967294" count="1" selected="0">
            <x v="0"/>
          </reference>
          <reference field="0" count="1" selected="0">
            <x v="110"/>
          </reference>
          <reference field="3" count="1" selected="0">
            <x v="0"/>
          </reference>
        </references>
      </pivotArea>
    </chartFormat>
    <chartFormat chart="0" format="370" series="1">
      <pivotArea type="data" outline="0" fieldPosition="0">
        <references count="3">
          <reference field="4294967294" count="1" selected="0">
            <x v="0"/>
          </reference>
          <reference field="0" count="1" selected="0">
            <x v="119"/>
          </reference>
          <reference field="3" count="1" selected="0">
            <x v="0"/>
          </reference>
        </references>
      </pivotArea>
    </chartFormat>
    <chartFormat chart="0" format="371" series="1">
      <pivotArea type="data" outline="0" fieldPosition="0">
        <references count="3">
          <reference field="4294967294" count="1" selected="0">
            <x v="0"/>
          </reference>
          <reference field="0" count="1" selected="0">
            <x v="129"/>
          </reference>
          <reference field="3" count="1" selected="0">
            <x v="0"/>
          </reference>
        </references>
      </pivotArea>
    </chartFormat>
    <chartFormat chart="0" format="372" series="1">
      <pivotArea type="data" outline="0" fieldPosition="0">
        <references count="3">
          <reference field="4294967294" count="1" selected="0">
            <x v="0"/>
          </reference>
          <reference field="0" count="1" selected="0">
            <x v="133"/>
          </reference>
          <reference field="3" count="1" selected="0">
            <x v="0"/>
          </reference>
        </references>
      </pivotArea>
    </chartFormat>
    <chartFormat chart="0" format="373" series="1">
      <pivotArea type="data" outline="0" fieldPosition="0">
        <references count="3">
          <reference field="4294967294" count="1" selected="0">
            <x v="0"/>
          </reference>
          <reference field="0" count="1" selected="0">
            <x v="143"/>
          </reference>
          <reference field="3" count="1" selected="0">
            <x v="0"/>
          </reference>
        </references>
      </pivotArea>
    </chartFormat>
    <chartFormat chart="0" format="374" series="1">
      <pivotArea type="data" outline="0" fieldPosition="0">
        <references count="3">
          <reference field="4294967294" count="1" selected="0">
            <x v="0"/>
          </reference>
          <reference field="0" count="1" selected="0">
            <x v="148"/>
          </reference>
          <reference field="3" count="1" selected="0">
            <x v="0"/>
          </reference>
        </references>
      </pivotArea>
    </chartFormat>
    <chartFormat chart="0" format="375" series="1">
      <pivotArea type="data" outline="0" fieldPosition="0">
        <references count="3">
          <reference field="4294967294" count="1" selected="0">
            <x v="0"/>
          </reference>
          <reference field="0" count="1" selected="0">
            <x v="149"/>
          </reference>
          <reference field="3" count="1" selected="0">
            <x v="0"/>
          </reference>
        </references>
      </pivotArea>
    </chartFormat>
    <chartFormat chart="0" format="376" series="1">
      <pivotArea type="data" outline="0" fieldPosition="0">
        <references count="3">
          <reference field="4294967294" count="1" selected="0">
            <x v="0"/>
          </reference>
          <reference field="0" count="1" selected="0">
            <x v="150"/>
          </reference>
          <reference field="3" count="1" selected="0">
            <x v="0"/>
          </reference>
        </references>
      </pivotArea>
    </chartFormat>
    <chartFormat chart="0" format="377" series="1">
      <pivotArea type="data" outline="0" fieldPosition="0">
        <references count="3">
          <reference field="4294967294" count="1" selected="0">
            <x v="0"/>
          </reference>
          <reference field="0" count="1" selected="0">
            <x v="155"/>
          </reference>
          <reference field="3" count="1" selected="0">
            <x v="0"/>
          </reference>
        </references>
      </pivotArea>
    </chartFormat>
    <chartFormat chart="0" format="378" series="1">
      <pivotArea type="data" outline="0" fieldPosition="0">
        <references count="3">
          <reference field="4294967294" count="1" selected="0">
            <x v="0"/>
          </reference>
          <reference field="0" count="1" selected="0">
            <x v="156"/>
          </reference>
          <reference field="3" count="1" selected="0">
            <x v="0"/>
          </reference>
        </references>
      </pivotArea>
    </chartFormat>
    <chartFormat chart="0" format="379" series="1">
      <pivotArea type="data" outline="0" fieldPosition="0">
        <references count="3">
          <reference field="4294967294" count="1" selected="0">
            <x v="0"/>
          </reference>
          <reference field="0" count="1" selected="0">
            <x v="157"/>
          </reference>
          <reference field="3" count="1" selected="0">
            <x v="0"/>
          </reference>
        </references>
      </pivotArea>
    </chartFormat>
    <chartFormat chart="0" format="380" series="1">
      <pivotArea type="data" outline="0" fieldPosition="0">
        <references count="3">
          <reference field="4294967294" count="1" selected="0">
            <x v="0"/>
          </reference>
          <reference field="0" count="1" selected="0">
            <x v="172"/>
          </reference>
          <reference field="3" count="1" selected="0">
            <x v="0"/>
          </reference>
        </references>
      </pivotArea>
    </chartFormat>
    <chartFormat chart="0" format="381" series="1">
      <pivotArea type="data" outline="0" fieldPosition="0">
        <references count="3">
          <reference field="4294967294" count="1" selected="0">
            <x v="0"/>
          </reference>
          <reference field="0" count="1" selected="0">
            <x v="174"/>
          </reference>
          <reference field="3" count="1" selected="0">
            <x v="0"/>
          </reference>
        </references>
      </pivotArea>
    </chartFormat>
    <chartFormat chart="0" format="382" series="1">
      <pivotArea type="data" outline="0" fieldPosition="0">
        <references count="3">
          <reference field="4294967294" count="1" selected="0">
            <x v="0"/>
          </reference>
          <reference field="0" count="1" selected="0">
            <x v="184"/>
          </reference>
          <reference field="3" count="1" selected="0">
            <x v="0"/>
          </reference>
        </references>
      </pivotArea>
    </chartFormat>
    <chartFormat chart="0" format="383" series="1">
      <pivotArea type="data" outline="0" fieldPosition="0">
        <references count="3">
          <reference field="4294967294" count="1" selected="0">
            <x v="0"/>
          </reference>
          <reference field="0" count="1" selected="0">
            <x v="188"/>
          </reference>
          <reference field="3" count="1" selected="0">
            <x v="0"/>
          </reference>
        </references>
      </pivotArea>
    </chartFormat>
    <chartFormat chart="0" format="384" series="1">
      <pivotArea type="data" outline="0" fieldPosition="0">
        <references count="3">
          <reference field="4294967294" count="1" selected="0">
            <x v="0"/>
          </reference>
          <reference field="0" count="1" selected="0">
            <x v="200"/>
          </reference>
          <reference field="3" count="1" selected="0">
            <x v="0"/>
          </reference>
        </references>
      </pivotArea>
    </chartFormat>
    <chartFormat chart="0" format="385" series="1">
      <pivotArea type="data" outline="0" fieldPosition="0">
        <references count="3">
          <reference field="4294967294" count="1" selected="0">
            <x v="0"/>
          </reference>
          <reference field="0" count="1" selected="0">
            <x v="210"/>
          </reference>
          <reference field="3" count="1" selected="0">
            <x v="0"/>
          </reference>
        </references>
      </pivotArea>
    </chartFormat>
    <chartFormat chart="0" format="386" series="1">
      <pivotArea type="data" outline="0" fieldPosition="0">
        <references count="3">
          <reference field="4294967294" count="1" selected="0">
            <x v="0"/>
          </reference>
          <reference field="0" count="1" selected="0">
            <x v="211"/>
          </reference>
          <reference field="3" count="1" selected="0">
            <x v="0"/>
          </reference>
        </references>
      </pivotArea>
    </chartFormat>
    <chartFormat chart="0" format="387" series="1">
      <pivotArea type="data" outline="0" fieldPosition="0">
        <references count="3">
          <reference field="4294967294" count="1" selected="0">
            <x v="0"/>
          </reference>
          <reference field="0" count="1" selected="0">
            <x v="227"/>
          </reference>
          <reference field="3" count="1" selected="0">
            <x v="0"/>
          </reference>
        </references>
      </pivotArea>
    </chartFormat>
    <chartFormat chart="0" format="388" series="1">
      <pivotArea type="data" outline="0" fieldPosition="0">
        <references count="3">
          <reference field="4294967294" count="1" selected="0">
            <x v="0"/>
          </reference>
          <reference field="0" count="1" selected="0">
            <x v="228"/>
          </reference>
          <reference field="3" count="1" selected="0">
            <x v="0"/>
          </reference>
        </references>
      </pivotArea>
    </chartFormat>
    <chartFormat chart="0" format="389" series="1">
      <pivotArea type="data" outline="0" fieldPosition="0">
        <references count="3">
          <reference field="4294967294" count="1" selected="0">
            <x v="0"/>
          </reference>
          <reference field="0" count="1" selected="0">
            <x v="231"/>
          </reference>
          <reference field="3" count="1" selected="0">
            <x v="0"/>
          </reference>
        </references>
      </pivotArea>
    </chartFormat>
    <chartFormat chart="0" format="390" series="1">
      <pivotArea type="data" outline="0" fieldPosition="0">
        <references count="3">
          <reference field="4294967294" count="1" selected="0">
            <x v="0"/>
          </reference>
          <reference field="0" count="1" selected="0">
            <x v="247"/>
          </reference>
          <reference field="3" count="1" selected="0">
            <x v="0"/>
          </reference>
        </references>
      </pivotArea>
    </chartFormat>
    <chartFormat chart="0" format="391" series="1">
      <pivotArea type="data" outline="0" fieldPosition="0">
        <references count="3">
          <reference field="4294967294" count="1" selected="0">
            <x v="0"/>
          </reference>
          <reference field="0" count="1" selected="0">
            <x v="4"/>
          </reference>
          <reference field="3" count="1" selected="0">
            <x v="1"/>
          </reference>
        </references>
      </pivotArea>
    </chartFormat>
    <chartFormat chart="0" format="392" series="1">
      <pivotArea type="data" outline="0" fieldPosition="0">
        <references count="3">
          <reference field="4294967294" count="1" selected="0">
            <x v="0"/>
          </reference>
          <reference field="0" count="1" selected="0">
            <x v="7"/>
          </reference>
          <reference field="3" count="1" selected="0">
            <x v="1"/>
          </reference>
        </references>
      </pivotArea>
    </chartFormat>
    <chartFormat chart="0" format="393" series="1">
      <pivotArea type="data" outline="0" fieldPosition="0">
        <references count="3">
          <reference field="4294967294" count="1" selected="0">
            <x v="0"/>
          </reference>
          <reference field="0" count="1" selected="0">
            <x v="12"/>
          </reference>
          <reference field="3" count="1" selected="0">
            <x v="1"/>
          </reference>
        </references>
      </pivotArea>
    </chartFormat>
    <chartFormat chart="0" format="394" series="1">
      <pivotArea type="data" outline="0" fieldPosition="0">
        <references count="3">
          <reference field="4294967294" count="1" selected="0">
            <x v="0"/>
          </reference>
          <reference field="0" count="1" selected="0">
            <x v="13"/>
          </reference>
          <reference field="3" count="1" selected="0">
            <x v="1"/>
          </reference>
        </references>
      </pivotArea>
    </chartFormat>
    <chartFormat chart="0" format="395" series="1">
      <pivotArea type="data" outline="0" fieldPosition="0">
        <references count="3">
          <reference field="4294967294" count="1" selected="0">
            <x v="0"/>
          </reference>
          <reference field="0" count="1" selected="0">
            <x v="28"/>
          </reference>
          <reference field="3" count="1" selected="0">
            <x v="1"/>
          </reference>
        </references>
      </pivotArea>
    </chartFormat>
    <chartFormat chart="0" format="396" series="1">
      <pivotArea type="data" outline="0" fieldPosition="0">
        <references count="3">
          <reference field="4294967294" count="1" selected="0">
            <x v="0"/>
          </reference>
          <reference field="0" count="1" selected="0">
            <x v="33"/>
          </reference>
          <reference field="3" count="1" selected="0">
            <x v="1"/>
          </reference>
        </references>
      </pivotArea>
    </chartFormat>
    <chartFormat chart="0" format="397" series="1">
      <pivotArea type="data" outline="0" fieldPosition="0">
        <references count="3">
          <reference field="4294967294" count="1" selected="0">
            <x v="0"/>
          </reference>
          <reference field="0" count="1" selected="0">
            <x v="37"/>
          </reference>
          <reference field="3" count="1" selected="0">
            <x v="1"/>
          </reference>
        </references>
      </pivotArea>
    </chartFormat>
    <chartFormat chart="0" format="398" series="1">
      <pivotArea type="data" outline="0" fieldPosition="0">
        <references count="3">
          <reference field="4294967294" count="1" selected="0">
            <x v="0"/>
          </reference>
          <reference field="0" count="1" selected="0">
            <x v="44"/>
          </reference>
          <reference field="3" count="1" selected="0">
            <x v="1"/>
          </reference>
        </references>
      </pivotArea>
    </chartFormat>
    <chartFormat chart="0" format="399" series="1">
      <pivotArea type="data" outline="0" fieldPosition="0">
        <references count="3">
          <reference field="4294967294" count="1" selected="0">
            <x v="0"/>
          </reference>
          <reference field="0" count="1" selected="0">
            <x v="50"/>
          </reference>
          <reference field="3" count="1" selected="0">
            <x v="1"/>
          </reference>
        </references>
      </pivotArea>
    </chartFormat>
    <chartFormat chart="0" format="400" series="1">
      <pivotArea type="data" outline="0" fieldPosition="0">
        <references count="3">
          <reference field="4294967294" count="1" selected="0">
            <x v="0"/>
          </reference>
          <reference field="0" count="1" selected="0">
            <x v="53"/>
          </reference>
          <reference field="3" count="1" selected="0">
            <x v="1"/>
          </reference>
        </references>
      </pivotArea>
    </chartFormat>
    <chartFormat chart="0" format="401" series="1">
      <pivotArea type="data" outline="0" fieldPosition="0">
        <references count="3">
          <reference field="4294967294" count="1" selected="0">
            <x v="0"/>
          </reference>
          <reference field="0" count="1" selected="0">
            <x v="58"/>
          </reference>
          <reference field="3" count="1" selected="0">
            <x v="1"/>
          </reference>
        </references>
      </pivotArea>
    </chartFormat>
    <chartFormat chart="0" format="402" series="1">
      <pivotArea type="data" outline="0" fieldPosition="0">
        <references count="3">
          <reference field="4294967294" count="1" selected="0">
            <x v="0"/>
          </reference>
          <reference field="0" count="1" selected="0">
            <x v="81"/>
          </reference>
          <reference field="3" count="1" selected="0">
            <x v="1"/>
          </reference>
        </references>
      </pivotArea>
    </chartFormat>
    <chartFormat chart="0" format="403" series="1">
      <pivotArea type="data" outline="0" fieldPosition="0">
        <references count="3">
          <reference field="4294967294" count="1" selected="0">
            <x v="0"/>
          </reference>
          <reference field="0" count="1" selected="0">
            <x v="82"/>
          </reference>
          <reference field="3" count="1" selected="0">
            <x v="1"/>
          </reference>
        </references>
      </pivotArea>
    </chartFormat>
    <chartFormat chart="0" format="404" series="1">
      <pivotArea type="data" outline="0" fieldPosition="0">
        <references count="3">
          <reference field="4294967294" count="1" selected="0">
            <x v="0"/>
          </reference>
          <reference field="0" count="1" selected="0">
            <x v="83"/>
          </reference>
          <reference field="3" count="1" selected="0">
            <x v="1"/>
          </reference>
        </references>
      </pivotArea>
    </chartFormat>
    <chartFormat chart="0" format="405" series="1">
      <pivotArea type="data" outline="0" fieldPosition="0">
        <references count="3">
          <reference field="4294967294" count="1" selected="0">
            <x v="0"/>
          </reference>
          <reference field="0" count="1" selected="0">
            <x v="93"/>
          </reference>
          <reference field="3" count="1" selected="0">
            <x v="1"/>
          </reference>
        </references>
      </pivotArea>
    </chartFormat>
    <chartFormat chart="0" format="406" series="1">
      <pivotArea type="data" outline="0" fieldPosition="0">
        <references count="3">
          <reference field="4294967294" count="1" selected="0">
            <x v="0"/>
          </reference>
          <reference field="0" count="1" selected="0">
            <x v="97"/>
          </reference>
          <reference field="3" count="1" selected="0">
            <x v="1"/>
          </reference>
        </references>
      </pivotArea>
    </chartFormat>
    <chartFormat chart="0" format="407" series="1">
      <pivotArea type="data" outline="0" fieldPosition="0">
        <references count="3">
          <reference field="4294967294" count="1" selected="0">
            <x v="0"/>
          </reference>
          <reference field="0" count="1" selected="0">
            <x v="114"/>
          </reference>
          <reference field="3" count="1" selected="0">
            <x v="1"/>
          </reference>
        </references>
      </pivotArea>
    </chartFormat>
    <chartFormat chart="0" format="408" series="1">
      <pivotArea type="data" outline="0" fieldPosition="0">
        <references count="3">
          <reference field="4294967294" count="1" selected="0">
            <x v="0"/>
          </reference>
          <reference field="0" count="1" selected="0">
            <x v="115"/>
          </reference>
          <reference field="3" count="1" selected="0">
            <x v="1"/>
          </reference>
        </references>
      </pivotArea>
    </chartFormat>
    <chartFormat chart="0" format="409" series="1">
      <pivotArea type="data" outline="0" fieldPosition="0">
        <references count="3">
          <reference field="4294967294" count="1" selected="0">
            <x v="0"/>
          </reference>
          <reference field="0" count="1" selected="0">
            <x v="116"/>
          </reference>
          <reference field="3" count="1" selected="0">
            <x v="1"/>
          </reference>
        </references>
      </pivotArea>
    </chartFormat>
    <chartFormat chart="0" format="410" series="1">
      <pivotArea type="data" outline="0" fieldPosition="0">
        <references count="3">
          <reference field="4294967294" count="1" selected="0">
            <x v="0"/>
          </reference>
          <reference field="0" count="1" selected="0">
            <x v="121"/>
          </reference>
          <reference field="3" count="1" selected="0">
            <x v="1"/>
          </reference>
        </references>
      </pivotArea>
    </chartFormat>
    <chartFormat chart="0" format="411" series="1">
      <pivotArea type="data" outline="0" fieldPosition="0">
        <references count="3">
          <reference field="4294967294" count="1" selected="0">
            <x v="0"/>
          </reference>
          <reference field="0" count="1" selected="0">
            <x v="141"/>
          </reference>
          <reference field="3" count="1" selected="0">
            <x v="1"/>
          </reference>
        </references>
      </pivotArea>
    </chartFormat>
    <chartFormat chart="0" format="412" series="1">
      <pivotArea type="data" outline="0" fieldPosition="0">
        <references count="3">
          <reference field="4294967294" count="1" selected="0">
            <x v="0"/>
          </reference>
          <reference field="0" count="1" selected="0">
            <x v="142"/>
          </reference>
          <reference field="3" count="1" selected="0">
            <x v="1"/>
          </reference>
        </references>
      </pivotArea>
    </chartFormat>
    <chartFormat chart="0" format="413" series="1">
      <pivotArea type="data" outline="0" fieldPosition="0">
        <references count="3">
          <reference field="4294967294" count="1" selected="0">
            <x v="0"/>
          </reference>
          <reference field="0" count="1" selected="0">
            <x v="147"/>
          </reference>
          <reference field="3" count="1" selected="0">
            <x v="1"/>
          </reference>
        </references>
      </pivotArea>
    </chartFormat>
    <chartFormat chart="0" format="414" series="1">
      <pivotArea type="data" outline="0" fieldPosition="0">
        <references count="3">
          <reference field="4294967294" count="1" selected="0">
            <x v="0"/>
          </reference>
          <reference field="0" count="1" selected="0">
            <x v="152"/>
          </reference>
          <reference field="3" count="1" selected="0">
            <x v="1"/>
          </reference>
        </references>
      </pivotArea>
    </chartFormat>
    <chartFormat chart="0" format="415" series="1">
      <pivotArea type="data" outline="0" fieldPosition="0">
        <references count="3">
          <reference field="4294967294" count="1" selected="0">
            <x v="0"/>
          </reference>
          <reference field="0" count="1" selected="0">
            <x v="153"/>
          </reference>
          <reference field="3" count="1" selected="0">
            <x v="1"/>
          </reference>
        </references>
      </pivotArea>
    </chartFormat>
    <chartFormat chart="0" format="416" series="1">
      <pivotArea type="data" outline="0" fieldPosition="0">
        <references count="3">
          <reference field="4294967294" count="1" selected="0">
            <x v="0"/>
          </reference>
          <reference field="0" count="1" selected="0">
            <x v="159"/>
          </reference>
          <reference field="3" count="1" selected="0">
            <x v="1"/>
          </reference>
        </references>
      </pivotArea>
    </chartFormat>
    <chartFormat chart="0" format="417" series="1">
      <pivotArea type="data" outline="0" fieldPosition="0">
        <references count="3">
          <reference field="4294967294" count="1" selected="0">
            <x v="0"/>
          </reference>
          <reference field="0" count="1" selected="0">
            <x v="161"/>
          </reference>
          <reference field="3" count="1" selected="0">
            <x v="1"/>
          </reference>
        </references>
      </pivotArea>
    </chartFormat>
    <chartFormat chart="0" format="418" series="1">
      <pivotArea type="data" outline="0" fieldPosition="0">
        <references count="3">
          <reference field="4294967294" count="1" selected="0">
            <x v="0"/>
          </reference>
          <reference field="0" count="1" selected="0">
            <x v="163"/>
          </reference>
          <reference field="3" count="1" selected="0">
            <x v="1"/>
          </reference>
        </references>
      </pivotArea>
    </chartFormat>
    <chartFormat chart="0" format="419" series="1">
      <pivotArea type="data" outline="0" fieldPosition="0">
        <references count="3">
          <reference field="4294967294" count="1" selected="0">
            <x v="0"/>
          </reference>
          <reference field="0" count="1" selected="0">
            <x v="187"/>
          </reference>
          <reference field="3" count="1" selected="0">
            <x v="1"/>
          </reference>
        </references>
      </pivotArea>
    </chartFormat>
    <chartFormat chart="0" format="420" series="1">
      <pivotArea type="data" outline="0" fieldPosition="0">
        <references count="3">
          <reference field="4294967294" count="1" selected="0">
            <x v="0"/>
          </reference>
          <reference field="0" count="1" selected="0">
            <x v="195"/>
          </reference>
          <reference field="3" count="1" selected="0">
            <x v="1"/>
          </reference>
        </references>
      </pivotArea>
    </chartFormat>
    <chartFormat chart="0" format="421" series="1">
      <pivotArea type="data" outline="0" fieldPosition="0">
        <references count="3">
          <reference field="4294967294" count="1" selected="0">
            <x v="0"/>
          </reference>
          <reference field="0" count="1" selected="0">
            <x v="196"/>
          </reference>
          <reference field="3" count="1" selected="0">
            <x v="1"/>
          </reference>
        </references>
      </pivotArea>
    </chartFormat>
    <chartFormat chart="0" format="422" series="1">
      <pivotArea type="data" outline="0" fieldPosition="0">
        <references count="3">
          <reference field="4294967294" count="1" selected="0">
            <x v="0"/>
          </reference>
          <reference field="0" count="1" selected="0">
            <x v="199"/>
          </reference>
          <reference field="3" count="1" selected="0">
            <x v="1"/>
          </reference>
        </references>
      </pivotArea>
    </chartFormat>
    <chartFormat chart="0" format="423" series="1">
      <pivotArea type="data" outline="0" fieldPosition="0">
        <references count="3">
          <reference field="4294967294" count="1" selected="0">
            <x v="0"/>
          </reference>
          <reference field="0" count="1" selected="0">
            <x v="226"/>
          </reference>
          <reference field="3" count="1" selected="0">
            <x v="1"/>
          </reference>
        </references>
      </pivotArea>
    </chartFormat>
    <chartFormat chart="0" format="424" series="1">
      <pivotArea type="data" outline="0" fieldPosition="0">
        <references count="3">
          <reference field="4294967294" count="1" selected="0">
            <x v="0"/>
          </reference>
          <reference field="0" count="1" selected="0">
            <x v="229"/>
          </reference>
          <reference field="3" count="1" selected="0">
            <x v="1"/>
          </reference>
        </references>
      </pivotArea>
    </chartFormat>
    <chartFormat chart="0" format="425" series="1">
      <pivotArea type="data" outline="0" fieldPosition="0">
        <references count="3">
          <reference field="4294967294" count="1" selected="0">
            <x v="0"/>
          </reference>
          <reference field="0" count="1" selected="0">
            <x v="11"/>
          </reference>
          <reference field="3" count="1" selected="0">
            <x v="2"/>
          </reference>
        </references>
      </pivotArea>
    </chartFormat>
    <chartFormat chart="0" format="426" series="1">
      <pivotArea type="data" outline="0" fieldPosition="0">
        <references count="3">
          <reference field="4294967294" count="1" selected="0">
            <x v="0"/>
          </reference>
          <reference field="0" count="1" selected="0">
            <x v="31"/>
          </reference>
          <reference field="3" count="1" selected="0">
            <x v="2"/>
          </reference>
        </references>
      </pivotArea>
    </chartFormat>
    <chartFormat chart="0" format="427" series="1">
      <pivotArea type="data" outline="0" fieldPosition="0">
        <references count="3">
          <reference field="4294967294" count="1" selected="0">
            <x v="0"/>
          </reference>
          <reference field="0" count="1" selected="0">
            <x v="35"/>
          </reference>
          <reference field="3" count="1" selected="0">
            <x v="2"/>
          </reference>
        </references>
      </pivotArea>
    </chartFormat>
    <chartFormat chart="0" format="428" series="1">
      <pivotArea type="data" outline="0" fieldPosition="0">
        <references count="3">
          <reference field="4294967294" count="1" selected="0">
            <x v="0"/>
          </reference>
          <reference field="0" count="1" selected="0">
            <x v="45"/>
          </reference>
          <reference field="3" count="1" selected="0">
            <x v="2"/>
          </reference>
        </references>
      </pivotArea>
    </chartFormat>
    <chartFormat chart="0" format="429" series="1">
      <pivotArea type="data" outline="0" fieldPosition="0">
        <references count="3">
          <reference field="4294967294" count="1" selected="0">
            <x v="0"/>
          </reference>
          <reference field="0" count="1" selected="0">
            <x v="46"/>
          </reference>
          <reference field="3" count="1" selected="0">
            <x v="2"/>
          </reference>
        </references>
      </pivotArea>
    </chartFormat>
    <chartFormat chart="0" format="430" series="1">
      <pivotArea type="data" outline="0" fieldPosition="0">
        <references count="3">
          <reference field="4294967294" count="1" selected="0">
            <x v="0"/>
          </reference>
          <reference field="0" count="1" selected="0">
            <x v="47"/>
          </reference>
          <reference field="3" count="1" selected="0">
            <x v="2"/>
          </reference>
        </references>
      </pivotArea>
    </chartFormat>
    <chartFormat chart="0" format="431" series="1">
      <pivotArea type="data" outline="0" fieldPosition="0">
        <references count="3">
          <reference field="4294967294" count="1" selected="0">
            <x v="0"/>
          </reference>
          <reference field="0" count="1" selected="0">
            <x v="60"/>
          </reference>
          <reference field="3" count="1" selected="0">
            <x v="2"/>
          </reference>
        </references>
      </pivotArea>
    </chartFormat>
    <chartFormat chart="0" format="432" series="1">
      <pivotArea type="data" outline="0" fieldPosition="0">
        <references count="3">
          <reference field="4294967294" count="1" selected="0">
            <x v="0"/>
          </reference>
          <reference field="0" count="1" selected="0">
            <x v="65"/>
          </reference>
          <reference field="3" count="1" selected="0">
            <x v="2"/>
          </reference>
        </references>
      </pivotArea>
    </chartFormat>
    <chartFormat chart="0" format="433" series="1">
      <pivotArea type="data" outline="0" fieldPosition="0">
        <references count="3">
          <reference field="4294967294" count="1" selected="0">
            <x v="0"/>
          </reference>
          <reference field="0" count="1" selected="0">
            <x v="68"/>
          </reference>
          <reference field="3" count="1" selected="0">
            <x v="2"/>
          </reference>
        </references>
      </pivotArea>
    </chartFormat>
    <chartFormat chart="0" format="434" series="1">
      <pivotArea type="data" outline="0" fieldPosition="0">
        <references count="3">
          <reference field="4294967294" count="1" selected="0">
            <x v="0"/>
          </reference>
          <reference field="0" count="1" selected="0">
            <x v="69"/>
          </reference>
          <reference field="3" count="1" selected="0">
            <x v="2"/>
          </reference>
        </references>
      </pivotArea>
    </chartFormat>
    <chartFormat chart="0" format="435" series="1">
      <pivotArea type="data" outline="0" fieldPosition="0">
        <references count="3">
          <reference field="4294967294" count="1" selected="0">
            <x v="0"/>
          </reference>
          <reference field="0" count="1" selected="0">
            <x v="70"/>
          </reference>
          <reference field="3" count="1" selected="0">
            <x v="2"/>
          </reference>
        </references>
      </pivotArea>
    </chartFormat>
    <chartFormat chart="0" format="436" series="1">
      <pivotArea type="data" outline="0" fieldPosition="0">
        <references count="3">
          <reference field="4294967294" count="1" selected="0">
            <x v="0"/>
          </reference>
          <reference field="0" count="1" selected="0">
            <x v="75"/>
          </reference>
          <reference field="3" count="1" selected="0">
            <x v="2"/>
          </reference>
        </references>
      </pivotArea>
    </chartFormat>
    <chartFormat chart="0" format="437" series="1">
      <pivotArea type="data" outline="0" fieldPosition="0">
        <references count="3">
          <reference field="4294967294" count="1" selected="0">
            <x v="0"/>
          </reference>
          <reference field="0" count="1" selected="0">
            <x v="86"/>
          </reference>
          <reference field="3" count="1" selected="0">
            <x v="2"/>
          </reference>
        </references>
      </pivotArea>
    </chartFormat>
    <chartFormat chart="0" format="438" series="1">
      <pivotArea type="data" outline="0" fieldPosition="0">
        <references count="3">
          <reference field="4294967294" count="1" selected="0">
            <x v="0"/>
          </reference>
          <reference field="0" count="1" selected="0">
            <x v="88"/>
          </reference>
          <reference field="3" count="1" selected="0">
            <x v="2"/>
          </reference>
        </references>
      </pivotArea>
    </chartFormat>
    <chartFormat chart="0" format="439" series="1">
      <pivotArea type="data" outline="0" fieldPosition="0">
        <references count="3">
          <reference field="4294967294" count="1" selected="0">
            <x v="0"/>
          </reference>
          <reference field="0" count="1" selected="0">
            <x v="89"/>
          </reference>
          <reference field="3" count="1" selected="0">
            <x v="2"/>
          </reference>
        </references>
      </pivotArea>
    </chartFormat>
    <chartFormat chart="0" format="440" series="1">
      <pivotArea type="data" outline="0" fieldPosition="0">
        <references count="3">
          <reference field="4294967294" count="1" selected="0">
            <x v="0"/>
          </reference>
          <reference field="0" count="1" selected="0">
            <x v="91"/>
          </reference>
          <reference field="3" count="1" selected="0">
            <x v="2"/>
          </reference>
        </references>
      </pivotArea>
    </chartFormat>
    <chartFormat chart="0" format="441" series="1">
      <pivotArea type="data" outline="0" fieldPosition="0">
        <references count="3">
          <reference field="4294967294" count="1" selected="0">
            <x v="0"/>
          </reference>
          <reference field="0" count="1" selected="0">
            <x v="96"/>
          </reference>
          <reference field="3" count="1" selected="0">
            <x v="2"/>
          </reference>
        </references>
      </pivotArea>
    </chartFormat>
    <chartFormat chart="0" format="442" series="1">
      <pivotArea type="data" outline="0" fieldPosition="0">
        <references count="3">
          <reference field="4294967294" count="1" selected="0">
            <x v="0"/>
          </reference>
          <reference field="0" count="1" selected="0">
            <x v="100"/>
          </reference>
          <reference field="3" count="1" selected="0">
            <x v="2"/>
          </reference>
        </references>
      </pivotArea>
    </chartFormat>
    <chartFormat chart="0" format="443" series="1">
      <pivotArea type="data" outline="0" fieldPosition="0">
        <references count="3">
          <reference field="4294967294" count="1" selected="0">
            <x v="0"/>
          </reference>
          <reference field="0" count="1" selected="0">
            <x v="107"/>
          </reference>
          <reference field="3" count="1" selected="0">
            <x v="2"/>
          </reference>
        </references>
      </pivotArea>
    </chartFormat>
    <chartFormat chart="0" format="444" series="1">
      <pivotArea type="data" outline="0" fieldPosition="0">
        <references count="3">
          <reference field="4294967294" count="1" selected="0">
            <x v="0"/>
          </reference>
          <reference field="0" count="1" selected="0">
            <x v="109"/>
          </reference>
          <reference field="3" count="1" selected="0">
            <x v="2"/>
          </reference>
        </references>
      </pivotArea>
    </chartFormat>
    <chartFormat chart="0" format="445" series="1">
      <pivotArea type="data" outline="0" fieldPosition="0">
        <references count="3">
          <reference field="4294967294" count="1" selected="0">
            <x v="0"/>
          </reference>
          <reference field="0" count="1" selected="0">
            <x v="112"/>
          </reference>
          <reference field="3" count="1" selected="0">
            <x v="2"/>
          </reference>
        </references>
      </pivotArea>
    </chartFormat>
    <chartFormat chart="0" format="446" series="1">
      <pivotArea type="data" outline="0" fieldPosition="0">
        <references count="3">
          <reference field="4294967294" count="1" selected="0">
            <x v="0"/>
          </reference>
          <reference field="0" count="1" selected="0">
            <x v="113"/>
          </reference>
          <reference field="3" count="1" selected="0">
            <x v="2"/>
          </reference>
        </references>
      </pivotArea>
    </chartFormat>
    <chartFormat chart="0" format="447" series="1">
      <pivotArea type="data" outline="0" fieldPosition="0">
        <references count="3">
          <reference field="4294967294" count="1" selected="0">
            <x v="0"/>
          </reference>
          <reference field="0" count="1" selected="0">
            <x v="125"/>
          </reference>
          <reference field="3" count="1" selected="0">
            <x v="2"/>
          </reference>
        </references>
      </pivotArea>
    </chartFormat>
    <chartFormat chart="0" format="448" series="1">
      <pivotArea type="data" outline="0" fieldPosition="0">
        <references count="3">
          <reference field="4294967294" count="1" selected="0">
            <x v="0"/>
          </reference>
          <reference field="0" count="1" selected="0">
            <x v="127"/>
          </reference>
          <reference field="3" count="1" selected="0">
            <x v="2"/>
          </reference>
        </references>
      </pivotArea>
    </chartFormat>
    <chartFormat chart="0" format="449" series="1">
      <pivotArea type="data" outline="0" fieldPosition="0">
        <references count="3">
          <reference field="4294967294" count="1" selected="0">
            <x v="0"/>
          </reference>
          <reference field="0" count="1" selected="0">
            <x v="130"/>
          </reference>
          <reference field="3" count="1" selected="0">
            <x v="2"/>
          </reference>
        </references>
      </pivotArea>
    </chartFormat>
    <chartFormat chart="0" format="450" series="1">
      <pivotArea type="data" outline="0" fieldPosition="0">
        <references count="3">
          <reference field="4294967294" count="1" selected="0">
            <x v="0"/>
          </reference>
          <reference field="0" count="1" selected="0">
            <x v="144"/>
          </reference>
          <reference field="3" count="1" selected="0">
            <x v="2"/>
          </reference>
        </references>
      </pivotArea>
    </chartFormat>
    <chartFormat chart="0" format="451" series="1">
      <pivotArea type="data" outline="0" fieldPosition="0">
        <references count="3">
          <reference field="4294967294" count="1" selected="0">
            <x v="0"/>
          </reference>
          <reference field="0" count="1" selected="0">
            <x v="160"/>
          </reference>
          <reference field="3" count="1" selected="0">
            <x v="2"/>
          </reference>
        </references>
      </pivotArea>
    </chartFormat>
    <chartFormat chart="0" format="452" series="1">
      <pivotArea type="data" outline="0" fieldPosition="0">
        <references count="3">
          <reference field="4294967294" count="1" selected="0">
            <x v="0"/>
          </reference>
          <reference field="0" count="1" selected="0">
            <x v="182"/>
          </reference>
          <reference field="3" count="1" selected="0">
            <x v="2"/>
          </reference>
        </references>
      </pivotArea>
    </chartFormat>
    <chartFormat chart="0" format="453" series="1">
      <pivotArea type="data" outline="0" fieldPosition="0">
        <references count="3">
          <reference field="4294967294" count="1" selected="0">
            <x v="0"/>
          </reference>
          <reference field="0" count="1" selected="0">
            <x v="185"/>
          </reference>
          <reference field="3" count="1" selected="0">
            <x v="2"/>
          </reference>
        </references>
      </pivotArea>
    </chartFormat>
    <chartFormat chart="0" format="454" series="1">
      <pivotArea type="data" outline="0" fieldPosition="0">
        <references count="3">
          <reference field="4294967294" count="1" selected="0">
            <x v="0"/>
          </reference>
          <reference field="0" count="1" selected="0">
            <x v="186"/>
          </reference>
          <reference field="3" count="1" selected="0">
            <x v="2"/>
          </reference>
        </references>
      </pivotArea>
    </chartFormat>
    <chartFormat chart="0" format="455" series="1">
      <pivotArea type="data" outline="0" fieldPosition="0">
        <references count="3">
          <reference field="4294967294" count="1" selected="0">
            <x v="0"/>
          </reference>
          <reference field="0" count="1" selected="0">
            <x v="193"/>
          </reference>
          <reference field="3" count="1" selected="0">
            <x v="2"/>
          </reference>
        </references>
      </pivotArea>
    </chartFormat>
    <chartFormat chart="0" format="456" series="1">
      <pivotArea type="data" outline="0" fieldPosition="0">
        <references count="3">
          <reference field="4294967294" count="1" selected="0">
            <x v="0"/>
          </reference>
          <reference field="0" count="1" selected="0">
            <x v="205"/>
          </reference>
          <reference field="3" count="1" selected="0">
            <x v="2"/>
          </reference>
        </references>
      </pivotArea>
    </chartFormat>
    <chartFormat chart="0" format="457" series="1">
      <pivotArea type="data" outline="0" fieldPosition="0">
        <references count="3">
          <reference field="4294967294" count="1" selected="0">
            <x v="0"/>
          </reference>
          <reference field="0" count="1" selected="0">
            <x v="218"/>
          </reference>
          <reference field="3" count="1" selected="0">
            <x v="2"/>
          </reference>
        </references>
      </pivotArea>
    </chartFormat>
    <chartFormat chart="0" format="458" series="1">
      <pivotArea type="data" outline="0" fieldPosition="0">
        <references count="3">
          <reference field="4294967294" count="1" selected="0">
            <x v="0"/>
          </reference>
          <reference field="0" count="1" selected="0">
            <x v="221"/>
          </reference>
          <reference field="3" count="1" selected="0">
            <x v="2"/>
          </reference>
        </references>
      </pivotArea>
    </chartFormat>
    <chartFormat chart="0" format="459" series="1">
      <pivotArea type="data" outline="0" fieldPosition="0">
        <references count="3">
          <reference field="4294967294" count="1" selected="0">
            <x v="0"/>
          </reference>
          <reference field="0" count="1" selected="0">
            <x v="222"/>
          </reference>
          <reference field="3" count="1" selected="0">
            <x v="2"/>
          </reference>
        </references>
      </pivotArea>
    </chartFormat>
    <chartFormat chart="0" format="460" series="1">
      <pivotArea type="data" outline="0" fieldPosition="0">
        <references count="3">
          <reference field="4294967294" count="1" selected="0">
            <x v="0"/>
          </reference>
          <reference field="0" count="1" selected="0">
            <x v="233"/>
          </reference>
          <reference field="3" count="1" selected="0">
            <x v="2"/>
          </reference>
        </references>
      </pivotArea>
    </chartFormat>
    <chartFormat chart="0" format="461" series="1">
      <pivotArea type="data" outline="0" fieldPosition="0">
        <references count="3">
          <reference field="4294967294" count="1" selected="0">
            <x v="0"/>
          </reference>
          <reference field="0" count="1" selected="0">
            <x v="234"/>
          </reference>
          <reference field="3" count="1" selected="0">
            <x v="2"/>
          </reference>
        </references>
      </pivotArea>
    </chartFormat>
    <chartFormat chart="0" format="462" series="1">
      <pivotArea type="data" outline="0" fieldPosition="0">
        <references count="3">
          <reference field="4294967294" count="1" selected="0">
            <x v="0"/>
          </reference>
          <reference field="0" count="1" selected="0">
            <x v="236"/>
          </reference>
          <reference field="3" count="1" selected="0">
            <x v="2"/>
          </reference>
        </references>
      </pivotArea>
    </chartFormat>
    <chartFormat chart="0" format="463" series="1">
      <pivotArea type="data" outline="0" fieldPosition="0">
        <references count="3">
          <reference field="4294967294" count="1" selected="0">
            <x v="0"/>
          </reference>
          <reference field="0" count="1" selected="0">
            <x v="243"/>
          </reference>
          <reference field="3" count="1" selected="0">
            <x v="2"/>
          </reference>
        </references>
      </pivotArea>
    </chartFormat>
    <chartFormat chart="0" format="464" series="1">
      <pivotArea type="data" outline="0" fieldPosition="0">
        <references count="3">
          <reference field="4294967294" count="1" selected="0">
            <x v="0"/>
          </reference>
          <reference field="0" count="1" selected="0">
            <x v="246"/>
          </reference>
          <reference field="3" count="1" selected="0">
            <x v="2"/>
          </reference>
        </references>
      </pivotArea>
    </chartFormat>
    <chartFormat chart="0" format="465" series="1">
      <pivotArea type="data" outline="0" fieldPosition="0">
        <references count="3">
          <reference field="4294967294" count="1" selected="0">
            <x v="0"/>
          </reference>
          <reference field="0" count="1" selected="0">
            <x v="169"/>
          </reference>
          <reference field="3" count="1" selected="0">
            <x v="3"/>
          </reference>
        </references>
      </pivotArea>
    </chartFormat>
    <chartFormat chart="0" format="466" series="1">
      <pivotArea type="data" outline="0" fieldPosition="0">
        <references count="3">
          <reference field="4294967294" count="1" selected="0">
            <x v="0"/>
          </reference>
          <reference field="0" count="1" selected="0">
            <x v="5"/>
          </reference>
          <reference field="3" count="1" selected="0">
            <x v="4"/>
          </reference>
        </references>
      </pivotArea>
    </chartFormat>
    <chartFormat chart="0" format="467" series="1">
      <pivotArea type="data" outline="0" fieldPosition="0">
        <references count="3">
          <reference field="4294967294" count="1" selected="0">
            <x v="0"/>
          </reference>
          <reference field="0" count="1" selected="0">
            <x v="14"/>
          </reference>
          <reference field="3" count="1" selected="0">
            <x v="4"/>
          </reference>
        </references>
      </pivotArea>
    </chartFormat>
    <chartFormat chart="0" format="468" series="1">
      <pivotArea type="data" outline="0" fieldPosition="0">
        <references count="3">
          <reference field="4294967294" count="1" selected="0">
            <x v="0"/>
          </reference>
          <reference field="0" count="1" selected="0">
            <x v="15"/>
          </reference>
          <reference field="3" count="1" selected="0">
            <x v="4"/>
          </reference>
        </references>
      </pivotArea>
    </chartFormat>
    <chartFormat chart="0" format="469" series="1">
      <pivotArea type="data" outline="0" fieldPosition="0">
        <references count="3">
          <reference field="4294967294" count="1" selected="0">
            <x v="0"/>
          </reference>
          <reference field="0" count="1" selected="0">
            <x v="21"/>
          </reference>
          <reference field="3" count="1" selected="0">
            <x v="4"/>
          </reference>
        </references>
      </pivotArea>
    </chartFormat>
    <chartFormat chart="0" format="470" series="1">
      <pivotArea type="data" outline="0" fieldPosition="0">
        <references count="3">
          <reference field="4294967294" count="1" selected="0">
            <x v="0"/>
          </reference>
          <reference field="0" count="1" selected="0">
            <x v="22"/>
          </reference>
          <reference field="3" count="1" selected="0">
            <x v="4"/>
          </reference>
        </references>
      </pivotArea>
    </chartFormat>
    <chartFormat chart="0" format="471" series="1">
      <pivotArea type="data" outline="0" fieldPosition="0">
        <references count="3">
          <reference field="4294967294" count="1" selected="0">
            <x v="0"/>
          </reference>
          <reference field="0" count="1" selected="0">
            <x v="24"/>
          </reference>
          <reference field="3" count="1" selected="0">
            <x v="4"/>
          </reference>
        </references>
      </pivotArea>
    </chartFormat>
    <chartFormat chart="0" format="472" series="1">
      <pivotArea type="data" outline="0" fieldPosition="0">
        <references count="3">
          <reference field="4294967294" count="1" selected="0">
            <x v="0"/>
          </reference>
          <reference field="0" count="1" selected="0">
            <x v="25"/>
          </reference>
          <reference field="3" count="1" selected="0">
            <x v="4"/>
          </reference>
        </references>
      </pivotArea>
    </chartFormat>
    <chartFormat chart="0" format="473" series="1">
      <pivotArea type="data" outline="0" fieldPosition="0">
        <references count="3">
          <reference field="4294967294" count="1" selected="0">
            <x v="0"/>
          </reference>
          <reference field="0" count="1" selected="0">
            <x v="26"/>
          </reference>
          <reference field="3" count="1" selected="0">
            <x v="4"/>
          </reference>
        </references>
      </pivotArea>
    </chartFormat>
    <chartFormat chart="0" format="474" series="1">
      <pivotArea type="data" outline="0" fieldPosition="0">
        <references count="3">
          <reference field="4294967294" count="1" selected="0">
            <x v="0"/>
          </reference>
          <reference field="0" count="1" selected="0">
            <x v="27"/>
          </reference>
          <reference field="3" count="1" selected="0">
            <x v="4"/>
          </reference>
        </references>
      </pivotArea>
    </chartFormat>
    <chartFormat chart="0" format="475" series="1">
      <pivotArea type="data" outline="0" fieldPosition="0">
        <references count="3">
          <reference field="4294967294" count="1" selected="0">
            <x v="0"/>
          </reference>
          <reference field="0" count="1" selected="0">
            <x v="39"/>
          </reference>
          <reference field="3" count="1" selected="0">
            <x v="4"/>
          </reference>
        </references>
      </pivotArea>
    </chartFormat>
    <chartFormat chart="0" format="476" series="1">
      <pivotArea type="data" outline="0" fieldPosition="0">
        <references count="3">
          <reference field="4294967294" count="1" selected="0">
            <x v="0"/>
          </reference>
          <reference field="0" count="1" selected="0">
            <x v="43"/>
          </reference>
          <reference field="3" count="1" selected="0">
            <x v="4"/>
          </reference>
        </references>
      </pivotArea>
    </chartFormat>
    <chartFormat chart="0" format="477" series="1">
      <pivotArea type="data" outline="0" fieldPosition="0">
        <references count="3">
          <reference field="4294967294" count="1" selected="0">
            <x v="0"/>
          </reference>
          <reference field="0" count="1" selected="0">
            <x v="54"/>
          </reference>
          <reference field="3" count="1" selected="0">
            <x v="4"/>
          </reference>
        </references>
      </pivotArea>
    </chartFormat>
    <chartFormat chart="0" format="478" series="1">
      <pivotArea type="data" outline="0" fieldPosition="0">
        <references count="3">
          <reference field="4294967294" count="1" selected="0">
            <x v="0"/>
          </reference>
          <reference field="0" count="1" selected="0">
            <x v="56"/>
          </reference>
          <reference field="3" count="1" selected="0">
            <x v="4"/>
          </reference>
        </references>
      </pivotArea>
    </chartFormat>
    <chartFormat chart="0" format="479" series="1">
      <pivotArea type="data" outline="0" fieldPosition="0">
        <references count="3">
          <reference field="4294967294" count="1" selected="0">
            <x v="0"/>
          </reference>
          <reference field="0" count="1" selected="0">
            <x v="57"/>
          </reference>
          <reference field="3" count="1" selected="0">
            <x v="4"/>
          </reference>
        </references>
      </pivotArea>
    </chartFormat>
    <chartFormat chart="0" format="480" series="1">
      <pivotArea type="data" outline="0" fieldPosition="0">
        <references count="3">
          <reference field="4294967294" count="1" selected="0">
            <x v="0"/>
          </reference>
          <reference field="0" count="1" selected="0">
            <x v="71"/>
          </reference>
          <reference field="3" count="1" selected="0">
            <x v="4"/>
          </reference>
        </references>
      </pivotArea>
    </chartFormat>
    <chartFormat chart="0" format="481" series="1">
      <pivotArea type="data" outline="0" fieldPosition="0">
        <references count="3">
          <reference field="4294967294" count="1" selected="0">
            <x v="0"/>
          </reference>
          <reference field="0" count="1" selected="0">
            <x v="73"/>
          </reference>
          <reference field="3" count="1" selected="0">
            <x v="4"/>
          </reference>
        </references>
      </pivotArea>
    </chartFormat>
    <chartFormat chart="0" format="482" series="1">
      <pivotArea type="data" outline="0" fieldPosition="0">
        <references count="3">
          <reference field="4294967294" count="1" selected="0">
            <x v="0"/>
          </reference>
          <reference field="0" count="1" selected="0">
            <x v="84"/>
          </reference>
          <reference field="3" count="1" selected="0">
            <x v="4"/>
          </reference>
        </references>
      </pivotArea>
    </chartFormat>
    <chartFormat chart="0" format="483" series="1">
      <pivotArea type="data" outline="0" fieldPosition="0">
        <references count="3">
          <reference field="4294967294" count="1" selected="0">
            <x v="0"/>
          </reference>
          <reference field="0" count="1" selected="0">
            <x v="90"/>
          </reference>
          <reference field="3" count="1" selected="0">
            <x v="4"/>
          </reference>
        </references>
      </pivotArea>
    </chartFormat>
    <chartFormat chart="0" format="484" series="1">
      <pivotArea type="data" outline="0" fieldPosition="0">
        <references count="3">
          <reference field="4294967294" count="1" selected="0">
            <x v="0"/>
          </reference>
          <reference field="0" count="1" selected="0">
            <x v="106"/>
          </reference>
          <reference field="3" count="1" selected="0">
            <x v="4"/>
          </reference>
        </references>
      </pivotArea>
    </chartFormat>
    <chartFormat chart="0" format="485" series="1">
      <pivotArea type="data" outline="0" fieldPosition="0">
        <references count="3">
          <reference field="4294967294" count="1" selected="0">
            <x v="0"/>
          </reference>
          <reference field="0" count="1" selected="0">
            <x v="110"/>
          </reference>
          <reference field="3" count="1" selected="0">
            <x v="4"/>
          </reference>
        </references>
      </pivotArea>
    </chartFormat>
    <chartFormat chart="0" format="486" series="1">
      <pivotArea type="data" outline="0" fieldPosition="0">
        <references count="3">
          <reference field="4294967294" count="1" selected="0">
            <x v="0"/>
          </reference>
          <reference field="0" count="1" selected="0">
            <x v="124"/>
          </reference>
          <reference field="3" count="1" selected="0">
            <x v="4"/>
          </reference>
        </references>
      </pivotArea>
    </chartFormat>
    <chartFormat chart="0" format="487" series="1">
      <pivotArea type="data" outline="0" fieldPosition="0">
        <references count="3">
          <reference field="4294967294" count="1" selected="0">
            <x v="0"/>
          </reference>
          <reference field="0" count="1" selected="0">
            <x v="146"/>
          </reference>
          <reference field="3" count="1" selected="0">
            <x v="4"/>
          </reference>
        </references>
      </pivotArea>
    </chartFormat>
    <chartFormat chart="0" format="488" series="1">
      <pivotArea type="data" outline="0" fieldPosition="0">
        <references count="3">
          <reference field="4294967294" count="1" selected="0">
            <x v="0"/>
          </reference>
          <reference field="0" count="1" selected="0">
            <x v="154"/>
          </reference>
          <reference field="3" count="1" selected="0">
            <x v="4"/>
          </reference>
        </references>
      </pivotArea>
    </chartFormat>
    <chartFormat chart="0" format="489" series="1">
      <pivotArea type="data" outline="0" fieldPosition="0">
        <references count="3">
          <reference field="4294967294" count="1" selected="0">
            <x v="0"/>
          </reference>
          <reference field="0" count="1" selected="0">
            <x v="170"/>
          </reference>
          <reference field="3" count="1" selected="0">
            <x v="4"/>
          </reference>
        </references>
      </pivotArea>
    </chartFormat>
    <chartFormat chart="0" format="490" series="1">
      <pivotArea type="data" outline="0" fieldPosition="0">
        <references count="3">
          <reference field="4294967294" count="1" selected="0">
            <x v="0"/>
          </reference>
          <reference field="0" count="1" selected="0">
            <x v="175"/>
          </reference>
          <reference field="3" count="1" selected="0">
            <x v="4"/>
          </reference>
        </references>
      </pivotArea>
    </chartFormat>
    <chartFormat chart="0" format="491" series="1">
      <pivotArea type="data" outline="0" fieldPosition="0">
        <references count="3">
          <reference field="4294967294" count="1" selected="0">
            <x v="0"/>
          </reference>
          <reference field="0" count="1" selected="0">
            <x v="183"/>
          </reference>
          <reference field="3" count="1" selected="0">
            <x v="4"/>
          </reference>
        </references>
      </pivotArea>
    </chartFormat>
    <chartFormat chart="0" format="492" series="1">
      <pivotArea type="data" outline="0" fieldPosition="0">
        <references count="3">
          <reference field="4294967294" count="1" selected="0">
            <x v="0"/>
          </reference>
          <reference field="0" count="1" selected="0">
            <x v="189"/>
          </reference>
          <reference field="3" count="1" selected="0">
            <x v="4"/>
          </reference>
        </references>
      </pivotArea>
    </chartFormat>
    <chartFormat chart="0" format="493" series="1">
      <pivotArea type="data" outline="0" fieldPosition="0">
        <references count="3">
          <reference field="4294967294" count="1" selected="0">
            <x v="0"/>
          </reference>
          <reference field="0" count="1" selected="0">
            <x v="190"/>
          </reference>
          <reference field="3" count="1" selected="0">
            <x v="4"/>
          </reference>
        </references>
      </pivotArea>
    </chartFormat>
    <chartFormat chart="0" format="494" series="1">
      <pivotArea type="data" outline="0" fieldPosition="0">
        <references count="3">
          <reference field="4294967294" count="1" selected="0">
            <x v="0"/>
          </reference>
          <reference field="0" count="1" selected="0">
            <x v="201"/>
          </reference>
          <reference field="3" count="1" selected="0">
            <x v="4"/>
          </reference>
        </references>
      </pivotArea>
    </chartFormat>
    <chartFormat chart="0" format="495" series="1">
      <pivotArea type="data" outline="0" fieldPosition="0">
        <references count="3">
          <reference field="4294967294" count="1" selected="0">
            <x v="0"/>
          </reference>
          <reference field="0" count="1" selected="0">
            <x v="207"/>
          </reference>
          <reference field="3" count="1" selected="0">
            <x v="4"/>
          </reference>
        </references>
      </pivotArea>
    </chartFormat>
    <chartFormat chart="0" format="496" series="1">
      <pivotArea type="data" outline="0" fieldPosition="0">
        <references count="3">
          <reference field="4294967294" count="1" selected="0">
            <x v="0"/>
          </reference>
          <reference field="0" count="1" selected="0">
            <x v="208"/>
          </reference>
          <reference field="3" count="1" selected="0">
            <x v="4"/>
          </reference>
        </references>
      </pivotArea>
    </chartFormat>
    <chartFormat chart="0" format="497" series="1">
      <pivotArea type="data" outline="0" fieldPosition="0">
        <references count="3">
          <reference field="4294967294" count="1" selected="0">
            <x v="0"/>
          </reference>
          <reference field="0" count="1" selected="0">
            <x v="209"/>
          </reference>
          <reference field="3" count="1" selected="0">
            <x v="4"/>
          </reference>
        </references>
      </pivotArea>
    </chartFormat>
    <chartFormat chart="0" format="498" series="1">
      <pivotArea type="data" outline="0" fieldPosition="0">
        <references count="3">
          <reference field="4294967294" count="1" selected="0">
            <x v="0"/>
          </reference>
          <reference field="0" count="1" selected="0">
            <x v="217"/>
          </reference>
          <reference field="3" count="1" selected="0">
            <x v="4"/>
          </reference>
        </references>
      </pivotArea>
    </chartFormat>
    <chartFormat chart="0" format="499" series="1">
      <pivotArea type="data" outline="0" fieldPosition="0">
        <references count="3">
          <reference field="4294967294" count="1" selected="0">
            <x v="0"/>
          </reference>
          <reference field="0" count="1" selected="0">
            <x v="223"/>
          </reference>
          <reference field="3" count="1" selected="0">
            <x v="4"/>
          </reference>
        </references>
      </pivotArea>
    </chartFormat>
    <chartFormat chart="0" format="500" series="1">
      <pivotArea type="data" outline="0" fieldPosition="0">
        <references count="3">
          <reference field="4294967294" count="1" selected="0">
            <x v="0"/>
          </reference>
          <reference field="0" count="1" selected="0">
            <x v="235"/>
          </reference>
          <reference field="3" count="1" selected="0">
            <x v="4"/>
          </reference>
        </references>
      </pivotArea>
    </chartFormat>
    <chartFormat chart="0" format="501" series="1">
      <pivotArea type="data" outline="0" fieldPosition="0">
        <references count="3">
          <reference field="4294967294" count="1" selected="0">
            <x v="0"/>
          </reference>
          <reference field="0" count="1" selected="0">
            <x v="241"/>
          </reference>
          <reference field="3" count="1" selected="0">
            <x v="4"/>
          </reference>
        </references>
      </pivotArea>
    </chartFormat>
    <chartFormat chart="0" format="502" series="1">
      <pivotArea type="data" outline="0" fieldPosition="0">
        <references count="3">
          <reference field="4294967294" count="1" selected="0">
            <x v="0"/>
          </reference>
          <reference field="0" count="1" selected="0">
            <x v="6"/>
          </reference>
          <reference field="3" count="1" selected="0">
            <x v="5"/>
          </reference>
        </references>
      </pivotArea>
    </chartFormat>
    <chartFormat chart="0" format="503" series="1">
      <pivotArea type="data" outline="0" fieldPosition="0">
        <references count="3">
          <reference field="4294967294" count="1" selected="0">
            <x v="0"/>
          </reference>
          <reference field="0" count="1" selected="0">
            <x v="8"/>
          </reference>
          <reference field="3" count="1" selected="0">
            <x v="5"/>
          </reference>
        </references>
      </pivotArea>
    </chartFormat>
    <chartFormat chart="0" format="504" series="1">
      <pivotArea type="data" outline="0" fieldPosition="0">
        <references count="3">
          <reference field="4294967294" count="1" selected="0">
            <x v="0"/>
          </reference>
          <reference field="0" count="1" selected="0">
            <x v="63"/>
          </reference>
          <reference field="3" count="1" selected="0">
            <x v="5"/>
          </reference>
        </references>
      </pivotArea>
    </chartFormat>
    <chartFormat chart="0" format="505" series="1">
      <pivotArea type="data" outline="0" fieldPosition="0">
        <references count="3">
          <reference field="4294967294" count="1" selected="0">
            <x v="0"/>
          </reference>
          <reference field="0" count="1" selected="0">
            <x v="64"/>
          </reference>
          <reference field="3" count="1" selected="0">
            <x v="5"/>
          </reference>
        </references>
      </pivotArea>
    </chartFormat>
    <chartFormat chart="0" format="506" series="1">
      <pivotArea type="data" outline="0" fieldPosition="0">
        <references count="3">
          <reference field="4294967294" count="1" selected="0">
            <x v="0"/>
          </reference>
          <reference field="0" count="1" selected="0">
            <x v="66"/>
          </reference>
          <reference field="3" count="1" selected="0">
            <x v="5"/>
          </reference>
        </references>
      </pivotArea>
    </chartFormat>
    <chartFormat chart="0" format="507" series="1">
      <pivotArea type="data" outline="0" fieldPosition="0">
        <references count="3">
          <reference field="4294967294" count="1" selected="0">
            <x v="0"/>
          </reference>
          <reference field="0" count="1" selected="0">
            <x v="94"/>
          </reference>
          <reference field="3" count="1" selected="0">
            <x v="5"/>
          </reference>
        </references>
      </pivotArea>
    </chartFormat>
    <chartFormat chart="0" format="508" series="1">
      <pivotArea type="data" outline="0" fieldPosition="0">
        <references count="3">
          <reference field="4294967294" count="1" selected="0">
            <x v="0"/>
          </reference>
          <reference field="0" count="1" selected="0">
            <x v="98"/>
          </reference>
          <reference field="3" count="1" selected="0">
            <x v="5"/>
          </reference>
        </references>
      </pivotArea>
    </chartFormat>
    <chartFormat chart="0" format="509" series="1">
      <pivotArea type="data" outline="0" fieldPosition="0">
        <references count="3">
          <reference field="4294967294" count="1" selected="0">
            <x v="0"/>
          </reference>
          <reference field="0" count="1" selected="0">
            <x v="99"/>
          </reference>
          <reference field="3" count="1" selected="0">
            <x v="5"/>
          </reference>
        </references>
      </pivotArea>
    </chartFormat>
    <chartFormat chart="0" format="510" series="1">
      <pivotArea type="data" outline="0" fieldPosition="0">
        <references count="3">
          <reference field="4294967294" count="1" selected="0">
            <x v="0"/>
          </reference>
          <reference field="0" count="1" selected="0">
            <x v="108"/>
          </reference>
          <reference field="3" count="1" selected="0">
            <x v="5"/>
          </reference>
        </references>
      </pivotArea>
    </chartFormat>
    <chartFormat chart="0" format="511" series="1">
      <pivotArea type="data" outline="0" fieldPosition="0">
        <references count="3">
          <reference field="4294967294" count="1" selected="0">
            <x v="0"/>
          </reference>
          <reference field="0" count="1" selected="0">
            <x v="122"/>
          </reference>
          <reference field="3" count="1" selected="0">
            <x v="5"/>
          </reference>
        </references>
      </pivotArea>
    </chartFormat>
    <chartFormat chart="0" format="512" series="1">
      <pivotArea type="data" outline="0" fieldPosition="0">
        <references count="3">
          <reference field="4294967294" count="1" selected="0">
            <x v="0"/>
          </reference>
          <reference field="0" count="1" selected="0">
            <x v="134"/>
          </reference>
          <reference field="3" count="1" selected="0">
            <x v="5"/>
          </reference>
        </references>
      </pivotArea>
    </chartFormat>
    <chartFormat chart="0" format="513" series="1">
      <pivotArea type="data" outline="0" fieldPosition="0">
        <references count="3">
          <reference field="4294967294" count="1" selected="0">
            <x v="0"/>
          </reference>
          <reference field="0" count="1" selected="0">
            <x v="135"/>
          </reference>
          <reference field="3" count="1" selected="0">
            <x v="5"/>
          </reference>
        </references>
      </pivotArea>
    </chartFormat>
    <chartFormat chart="0" format="514" series="1">
      <pivotArea type="data" outline="0" fieldPosition="0">
        <references count="3">
          <reference field="4294967294" count="1" selected="0">
            <x v="0"/>
          </reference>
          <reference field="0" count="1" selected="0">
            <x v="136"/>
          </reference>
          <reference field="3" count="1" selected="0">
            <x v="5"/>
          </reference>
        </references>
      </pivotArea>
    </chartFormat>
    <chartFormat chart="0" format="515" series="1">
      <pivotArea type="data" outline="0" fieldPosition="0">
        <references count="3">
          <reference field="4294967294" count="1" selected="0">
            <x v="0"/>
          </reference>
          <reference field="0" count="1" selected="0">
            <x v="137"/>
          </reference>
          <reference field="3" count="1" selected="0">
            <x v="5"/>
          </reference>
        </references>
      </pivotArea>
    </chartFormat>
    <chartFormat chart="0" format="516" series="1">
      <pivotArea type="data" outline="0" fieldPosition="0">
        <references count="3">
          <reference field="4294967294" count="1" selected="0">
            <x v="0"/>
          </reference>
          <reference field="0" count="1" selected="0">
            <x v="139"/>
          </reference>
          <reference field="3" count="1" selected="0">
            <x v="5"/>
          </reference>
        </references>
      </pivotArea>
    </chartFormat>
    <chartFormat chart="0" format="517" series="1">
      <pivotArea type="data" outline="0" fieldPosition="0">
        <references count="3">
          <reference field="4294967294" count="1" selected="0">
            <x v="0"/>
          </reference>
          <reference field="0" count="1" selected="0">
            <x v="140"/>
          </reference>
          <reference field="3" count="1" selected="0">
            <x v="5"/>
          </reference>
        </references>
      </pivotArea>
    </chartFormat>
    <chartFormat chart="0" format="518" series="1">
      <pivotArea type="data" outline="0" fieldPosition="0">
        <references count="3">
          <reference field="4294967294" count="1" selected="0">
            <x v="0"/>
          </reference>
          <reference field="0" count="1" selected="0">
            <x v="165"/>
          </reference>
          <reference field="3" count="1" selected="0">
            <x v="5"/>
          </reference>
        </references>
      </pivotArea>
    </chartFormat>
    <chartFormat chart="0" format="519" series="1">
      <pivotArea type="data" outline="0" fieldPosition="0">
        <references count="3">
          <reference field="4294967294" count="1" selected="0">
            <x v="0"/>
          </reference>
          <reference field="0" count="1" selected="0">
            <x v="166"/>
          </reference>
          <reference field="3" count="1" selected="0">
            <x v="5"/>
          </reference>
        </references>
      </pivotArea>
    </chartFormat>
    <chartFormat chart="0" format="520" series="1">
      <pivotArea type="data" outline="0" fieldPosition="0">
        <references count="3">
          <reference field="4294967294" count="1" selected="0">
            <x v="0"/>
          </reference>
          <reference field="0" count="1" selected="0">
            <x v="167"/>
          </reference>
          <reference field="3" count="1" selected="0">
            <x v="5"/>
          </reference>
        </references>
      </pivotArea>
    </chartFormat>
    <chartFormat chart="0" format="521" series="1">
      <pivotArea type="data" outline="0" fieldPosition="0">
        <references count="3">
          <reference field="4294967294" count="1" selected="0">
            <x v="0"/>
          </reference>
          <reference field="0" count="1" selected="0">
            <x v="198"/>
          </reference>
          <reference field="3" count="1" selected="0">
            <x v="5"/>
          </reference>
        </references>
      </pivotArea>
    </chartFormat>
    <chartFormat chart="0" format="522" series="1">
      <pivotArea type="data" outline="0" fieldPosition="0">
        <references count="3">
          <reference field="4294967294" count="1" selected="0">
            <x v="0"/>
          </reference>
          <reference field="0" count="1" selected="0">
            <x v="206"/>
          </reference>
          <reference field="3" count="1" selected="0">
            <x v="5"/>
          </reference>
        </references>
      </pivotArea>
    </chartFormat>
    <chartFormat chart="0" format="523" series="1">
      <pivotArea type="data" outline="0" fieldPosition="0">
        <references count="3">
          <reference field="4294967294" count="1" selected="0">
            <x v="0"/>
          </reference>
          <reference field="0" count="1" selected="0">
            <x v="212"/>
          </reference>
          <reference field="3" count="1" selected="0">
            <x v="5"/>
          </reference>
        </references>
      </pivotArea>
    </chartFormat>
    <chartFormat chart="0" format="524" series="1">
      <pivotArea type="data" outline="0" fieldPosition="0">
        <references count="3">
          <reference field="4294967294" count="1" selected="0">
            <x v="0"/>
          </reference>
          <reference field="0" count="1" selected="0">
            <x v="219"/>
          </reference>
          <reference field="3" count="1" selected="0">
            <x v="5"/>
          </reference>
        </references>
      </pivotArea>
    </chartFormat>
    <chartFormat chart="0" format="525" series="1">
      <pivotArea type="data" outline="0" fieldPosition="0">
        <references count="3">
          <reference field="4294967294" count="1" selected="0">
            <x v="0"/>
          </reference>
          <reference field="0" count="1" selected="0">
            <x v="19"/>
          </reference>
          <reference field="3" count="1" selected="0">
            <x v="6"/>
          </reference>
        </references>
      </pivotArea>
    </chartFormat>
    <chartFormat chart="0" format="526" series="1">
      <pivotArea type="data" outline="0" fieldPosition="0">
        <references count="3">
          <reference field="4294967294" count="1" selected="0">
            <x v="0"/>
          </reference>
          <reference field="0" count="1" selected="0">
            <x v="20"/>
          </reference>
          <reference field="3" count="1" selected="0">
            <x v="6"/>
          </reference>
        </references>
      </pivotArea>
    </chartFormat>
    <chartFormat chart="0" format="527" series="1">
      <pivotArea type="data" outline="0" fieldPosition="0">
        <references count="3">
          <reference field="4294967294" count="1" selected="0">
            <x v="0"/>
          </reference>
          <reference field="0" count="1" selected="0">
            <x v="30"/>
          </reference>
          <reference field="3" count="1" selected="0">
            <x v="6"/>
          </reference>
        </references>
      </pivotArea>
    </chartFormat>
    <chartFormat chart="0" format="528" series="1">
      <pivotArea type="data" outline="0" fieldPosition="0">
        <references count="3">
          <reference field="4294967294" count="1" selected="0">
            <x v="0"/>
          </reference>
          <reference field="0" count="1" selected="0">
            <x v="32"/>
          </reference>
          <reference field="3" count="1" selected="0">
            <x v="6"/>
          </reference>
        </references>
      </pivotArea>
    </chartFormat>
    <chartFormat chart="0" format="529" series="1">
      <pivotArea type="data" outline="0" fieldPosition="0">
        <references count="3">
          <reference field="4294967294" count="1" selected="0">
            <x v="0"/>
          </reference>
          <reference field="0" count="1" selected="0">
            <x v="34"/>
          </reference>
          <reference field="3" count="1" selected="0">
            <x v="6"/>
          </reference>
        </references>
      </pivotArea>
    </chartFormat>
    <chartFormat chart="0" format="530" series="1">
      <pivotArea type="data" outline="0" fieldPosition="0">
        <references count="3">
          <reference field="4294967294" count="1" selected="0">
            <x v="0"/>
          </reference>
          <reference field="0" count="1" selected="0">
            <x v="36"/>
          </reference>
          <reference field="3" count="1" selected="0">
            <x v="6"/>
          </reference>
        </references>
      </pivotArea>
    </chartFormat>
    <chartFormat chart="0" format="531" series="1">
      <pivotArea type="data" outline="0" fieldPosition="0">
        <references count="3">
          <reference field="4294967294" count="1" selected="0">
            <x v="0"/>
          </reference>
          <reference field="0" count="1" selected="0">
            <x v="72"/>
          </reference>
          <reference field="3" count="1" selected="0">
            <x v="6"/>
          </reference>
        </references>
      </pivotArea>
    </chartFormat>
    <chartFormat chart="0" format="532" series="1">
      <pivotArea type="data" outline="0" fieldPosition="0">
        <references count="3">
          <reference field="4294967294" count="1" selected="0">
            <x v="0"/>
          </reference>
          <reference field="0" count="1" selected="0">
            <x v="76"/>
          </reference>
          <reference field="3" count="1" selected="0">
            <x v="6"/>
          </reference>
        </references>
      </pivotArea>
    </chartFormat>
    <chartFormat chart="0" format="533" series="1">
      <pivotArea type="data" outline="0" fieldPosition="0">
        <references count="3">
          <reference field="4294967294" count="1" selected="0">
            <x v="0"/>
          </reference>
          <reference field="0" count="1" selected="0">
            <x v="87"/>
          </reference>
          <reference field="3" count="1" selected="0">
            <x v="6"/>
          </reference>
        </references>
      </pivotArea>
    </chartFormat>
    <chartFormat chart="0" format="534" series="1">
      <pivotArea type="data" outline="0" fieldPosition="0">
        <references count="3">
          <reference field="4294967294" count="1" selected="0">
            <x v="0"/>
          </reference>
          <reference field="0" count="1" selected="0">
            <x v="102"/>
          </reference>
          <reference field="3" count="1" selected="0">
            <x v="6"/>
          </reference>
        </references>
      </pivotArea>
    </chartFormat>
    <chartFormat chart="0" format="535" series="1">
      <pivotArea type="data" outline="0" fieldPosition="0">
        <references count="3">
          <reference field="4294967294" count="1" selected="0">
            <x v="0"/>
          </reference>
          <reference field="0" count="1" selected="0">
            <x v="118"/>
          </reference>
          <reference field="3" count="1" selected="0">
            <x v="6"/>
          </reference>
        </references>
      </pivotArea>
    </chartFormat>
    <chartFormat chart="0" format="536" series="1">
      <pivotArea type="data" outline="0" fieldPosition="0">
        <references count="3">
          <reference field="4294967294" count="1" selected="0">
            <x v="0"/>
          </reference>
          <reference field="0" count="1" selected="0">
            <x v="120"/>
          </reference>
          <reference field="3" count="1" selected="0">
            <x v="6"/>
          </reference>
        </references>
      </pivotArea>
    </chartFormat>
    <chartFormat chart="0" format="537" series="1">
      <pivotArea type="data" outline="0" fieldPosition="0">
        <references count="3">
          <reference field="4294967294" count="1" selected="0">
            <x v="0"/>
          </reference>
          <reference field="0" count="1" selected="0">
            <x v="128"/>
          </reference>
          <reference field="3" count="1" selected="0">
            <x v="6"/>
          </reference>
        </references>
      </pivotArea>
    </chartFormat>
    <chartFormat chart="0" format="538" series="1">
      <pivotArea type="data" outline="0" fieldPosition="0">
        <references count="3">
          <reference field="4294967294" count="1" selected="0">
            <x v="0"/>
          </reference>
          <reference field="0" count="1" selected="0">
            <x v="158"/>
          </reference>
          <reference field="3" count="1" selected="0">
            <x v="6"/>
          </reference>
        </references>
      </pivotArea>
    </chartFormat>
    <chartFormat chart="0" format="539" series="1">
      <pivotArea type="data" outline="0" fieldPosition="0">
        <references count="3">
          <reference field="4294967294" count="1" selected="0">
            <x v="0"/>
          </reference>
          <reference field="0" count="1" selected="0">
            <x v="171"/>
          </reference>
          <reference field="3" count="1" selected="0">
            <x v="6"/>
          </reference>
        </references>
      </pivotArea>
    </chartFormat>
    <chartFormat chart="0" format="540" series="1">
      <pivotArea type="data" outline="0" fieldPosition="0">
        <references count="3">
          <reference field="4294967294" count="1" selected="0">
            <x v="0"/>
          </reference>
          <reference field="0" count="1" selected="0">
            <x v="177"/>
          </reference>
          <reference field="3" count="1" selected="0">
            <x v="6"/>
          </reference>
        </references>
      </pivotArea>
    </chartFormat>
    <chartFormat chart="0" format="541" series="1">
      <pivotArea type="data" outline="0" fieldPosition="0">
        <references count="3">
          <reference field="4294967294" count="1" selected="0">
            <x v="0"/>
          </reference>
          <reference field="0" count="1" selected="0">
            <x v="180"/>
          </reference>
          <reference field="3" count="1" selected="0">
            <x v="6"/>
          </reference>
        </references>
      </pivotArea>
    </chartFormat>
    <chartFormat chart="0" format="542" series="1">
      <pivotArea type="data" outline="0" fieldPosition="0">
        <references count="3">
          <reference field="4294967294" count="1" selected="0">
            <x v="0"/>
          </reference>
          <reference field="0" count="1" selected="0">
            <x v="192"/>
          </reference>
          <reference field="3" count="1" selected="0">
            <x v="6"/>
          </reference>
        </references>
      </pivotArea>
    </chartFormat>
    <chartFormat chart="0" format="543" series="1">
      <pivotArea type="data" outline="0" fieldPosition="0">
        <references count="3">
          <reference field="4294967294" count="1" selected="0">
            <x v="0"/>
          </reference>
          <reference field="0" count="1" selected="0">
            <x v="232"/>
          </reference>
          <reference field="3" count="1" selected="0">
            <x v="6"/>
          </reference>
        </references>
      </pivotArea>
    </chartFormat>
    <chartFormat chart="0" format="544" series="1">
      <pivotArea type="data" outline="0" fieldPosition="0">
        <references count="3">
          <reference field="4294967294" count="1" selected="0">
            <x v="0"/>
          </reference>
          <reference field="0" count="1" selected="0">
            <x v="1"/>
          </reference>
          <reference field="3" count="1" selected="0">
            <x v="7"/>
          </reference>
        </references>
      </pivotArea>
    </chartFormat>
    <chartFormat chart="0" format="545" series="1">
      <pivotArea type="data" outline="0" fieldPosition="0">
        <references count="3">
          <reference field="4294967294" count="1" selected="0">
            <x v="0"/>
          </reference>
          <reference field="0" count="1" selected="0">
            <x v="18"/>
          </reference>
          <reference field="3" count="1" selected="0">
            <x v="7"/>
          </reference>
        </references>
      </pivotArea>
    </chartFormat>
    <chartFormat chart="0" format="546" series="1">
      <pivotArea type="data" outline="0" fieldPosition="0">
        <references count="3">
          <reference field="4294967294" count="1" selected="0">
            <x v="0"/>
          </reference>
          <reference field="0" count="1" selected="0">
            <x v="41"/>
          </reference>
          <reference field="3" count="1" selected="0">
            <x v="7"/>
          </reference>
        </references>
      </pivotArea>
    </chartFormat>
    <chartFormat chart="0" format="547" series="1">
      <pivotArea type="data" outline="0" fieldPosition="0">
        <references count="3">
          <reference field="4294967294" count="1" selected="0">
            <x v="0"/>
          </reference>
          <reference field="0" count="1" selected="0">
            <x v="52"/>
          </reference>
          <reference field="3" count="1" selected="0">
            <x v="7"/>
          </reference>
        </references>
      </pivotArea>
    </chartFormat>
    <chartFormat chart="0" format="548" series="1">
      <pivotArea type="data" outline="0" fieldPosition="0">
        <references count="3">
          <reference field="4294967294" count="1" selected="0">
            <x v="0"/>
          </reference>
          <reference field="0" count="1" selected="0">
            <x v="55"/>
          </reference>
          <reference field="3" count="1" selected="0">
            <x v="7"/>
          </reference>
        </references>
      </pivotArea>
    </chartFormat>
    <chartFormat chart="0" format="549" series="1">
      <pivotArea type="data" outline="0" fieldPosition="0">
        <references count="3">
          <reference field="4294967294" count="1" selected="0">
            <x v="0"/>
          </reference>
          <reference field="0" count="1" selected="0">
            <x v="67"/>
          </reference>
          <reference field="3" count="1" selected="0">
            <x v="7"/>
          </reference>
        </references>
      </pivotArea>
    </chartFormat>
    <chartFormat chart="0" format="550" series="1">
      <pivotArea type="data" outline="0" fieldPosition="0">
        <references count="3">
          <reference field="4294967294" count="1" selected="0">
            <x v="0"/>
          </reference>
          <reference field="0" count="1" selected="0">
            <x v="104"/>
          </reference>
          <reference field="3" count="1" selected="0">
            <x v="7"/>
          </reference>
        </references>
      </pivotArea>
    </chartFormat>
    <chartFormat chart="0" format="551" series="1">
      <pivotArea type="data" outline="0" fieldPosition="0">
        <references count="3">
          <reference field="4294967294" count="1" selected="0">
            <x v="0"/>
          </reference>
          <reference field="0" count="1" selected="0">
            <x v="117"/>
          </reference>
          <reference field="3" count="1" selected="0">
            <x v="7"/>
          </reference>
        </references>
      </pivotArea>
    </chartFormat>
    <chartFormat chart="0" format="552" series="1">
      <pivotArea type="data" outline="0" fieldPosition="0">
        <references count="3">
          <reference field="4294967294" count="1" selected="0">
            <x v="0"/>
          </reference>
          <reference field="0" count="1" selected="0">
            <x v="123"/>
          </reference>
          <reference field="3" count="1" selected="0">
            <x v="7"/>
          </reference>
        </references>
      </pivotArea>
    </chartFormat>
    <chartFormat chart="0" format="553" series="1">
      <pivotArea type="data" outline="0" fieldPosition="0">
        <references count="3">
          <reference field="4294967294" count="1" selected="0">
            <x v="0"/>
          </reference>
          <reference field="0" count="1" selected="0">
            <x v="176"/>
          </reference>
          <reference field="3" count="1" selected="0">
            <x v="7"/>
          </reference>
        </references>
      </pivotArea>
    </chartFormat>
    <chartFormat chart="0" format="554" series="1">
      <pivotArea type="data" outline="0" fieldPosition="0">
        <references count="3">
          <reference field="4294967294" count="1" selected="0">
            <x v="0"/>
          </reference>
          <reference field="0" count="1" selected="0">
            <x v="178"/>
          </reference>
          <reference field="3" count="1" selected="0">
            <x v="7"/>
          </reference>
        </references>
      </pivotArea>
    </chartFormat>
    <chartFormat chart="0" format="555" series="1">
      <pivotArea type="data" outline="0" fieldPosition="0">
        <references count="3">
          <reference field="4294967294" count="1" selected="0">
            <x v="0"/>
          </reference>
          <reference field="0" count="1" selected="0">
            <x v="181"/>
          </reference>
          <reference field="3" count="1" selected="0">
            <x v="7"/>
          </reference>
        </references>
      </pivotArea>
    </chartFormat>
    <chartFormat chart="0" format="556" series="1">
      <pivotArea type="data" outline="0" fieldPosition="0">
        <references count="3">
          <reference field="4294967294" count="1" selected="0">
            <x v="0"/>
          </reference>
          <reference field="0" count="1" selected="0">
            <x v="194"/>
          </reference>
          <reference field="3" count="1" selected="0">
            <x v="7"/>
          </reference>
        </references>
      </pivotArea>
    </chartFormat>
    <chartFormat chart="0" format="557" series="1">
      <pivotArea type="data" outline="0" fieldPosition="0">
        <references count="3">
          <reference field="4294967294" count="1" selected="0">
            <x v="0"/>
          </reference>
          <reference field="0" count="1" selected="0">
            <x v="197"/>
          </reference>
          <reference field="3" count="1" selected="0">
            <x v="7"/>
          </reference>
        </references>
      </pivotArea>
    </chartFormat>
    <chartFormat chart="0" format="558" series="1">
      <pivotArea type="data" outline="0" fieldPosition="0">
        <references count="3">
          <reference field="4294967294" count="1" selected="0">
            <x v="0"/>
          </reference>
          <reference field="0" count="1" selected="0">
            <x v="202"/>
          </reference>
          <reference field="3" count="1" selected="0">
            <x v="7"/>
          </reference>
        </references>
      </pivotArea>
    </chartFormat>
    <chartFormat chart="0" format="559" series="1">
      <pivotArea type="data" outline="0" fieldPosition="0">
        <references count="3">
          <reference field="4294967294" count="1" selected="0">
            <x v="0"/>
          </reference>
          <reference field="0" count="1" selected="0">
            <x v="215"/>
          </reference>
          <reference field="3" count="1" selected="0">
            <x v="7"/>
          </reference>
        </references>
      </pivotArea>
    </chartFormat>
    <chartFormat chart="0" format="560" series="1">
      <pivotArea type="data" outline="0" fieldPosition="0">
        <references count="3">
          <reference field="4294967294" count="1" selected="0">
            <x v="0"/>
          </reference>
          <reference field="0" count="1" selected="0">
            <x v="225"/>
          </reference>
          <reference field="3" count="1" selected="0">
            <x v="7"/>
          </reference>
        </references>
      </pivotArea>
    </chartFormat>
    <chartFormat chart="0" format="561" series="1">
      <pivotArea type="data" outline="0" fieldPosition="0">
        <references count="3">
          <reference field="4294967294" count="1" selected="0">
            <x v="0"/>
          </reference>
          <reference field="0" count="1" selected="0">
            <x v="240"/>
          </reference>
          <reference field="3" count="1" selected="0">
            <x v="7"/>
          </reference>
        </references>
      </pivotArea>
    </chartFormat>
    <chartFormat chart="0" format="562" series="1">
      <pivotArea type="data" outline="0" fieldPosition="0">
        <references count="3">
          <reference field="4294967294" count="1" selected="0">
            <x v="0"/>
          </reference>
          <reference field="0" count="1" selected="0">
            <x v="245"/>
          </reference>
          <reference field="3" count="1" selected="0">
            <x v="7"/>
          </reference>
        </references>
      </pivotArea>
    </chartFormat>
    <chartFormat chart="0" format="563" series="1">
      <pivotArea type="data" outline="0" fieldPosition="0">
        <references count="3">
          <reference field="4294967294" count="1" selected="0">
            <x v="0"/>
          </reference>
          <reference field="0" count="1" selected="0">
            <x v="162"/>
          </reference>
          <reference field="3" count="1" selected="0">
            <x v="8"/>
          </reference>
        </references>
      </pivotArea>
    </chartFormat>
    <chartFormat chart="0" format="564" series="1">
      <pivotArea type="data" outline="0" fieldPosition="0">
        <references count="3">
          <reference field="4294967294" count="1" selected="0">
            <x v="0"/>
          </reference>
          <reference field="0" count="1" selected="0">
            <x v="3"/>
          </reference>
          <reference field="3" count="1" selected="0">
            <x v="9"/>
          </reference>
        </references>
      </pivotArea>
    </chartFormat>
    <chartFormat chart="0" format="565" series="1">
      <pivotArea type="data" outline="0" fieldPosition="0">
        <references count="3">
          <reference field="4294967294" count="1" selected="0">
            <x v="0"/>
          </reference>
          <reference field="0" count="1" selected="0">
            <x v="9"/>
          </reference>
          <reference field="3" count="1" selected="0">
            <x v="9"/>
          </reference>
        </references>
      </pivotArea>
    </chartFormat>
    <chartFormat chart="0" format="566" series="1">
      <pivotArea type="data" outline="0" fieldPosition="0">
        <references count="3">
          <reference field="4294967294" count="1" selected="0">
            <x v="0"/>
          </reference>
          <reference field="0" count="1" selected="0">
            <x v="10"/>
          </reference>
          <reference field="3" count="1" selected="0">
            <x v="9"/>
          </reference>
        </references>
      </pivotArea>
    </chartFormat>
    <chartFormat chart="0" format="567" series="1">
      <pivotArea type="data" outline="0" fieldPosition="0">
        <references count="3">
          <reference field="4294967294" count="1" selected="0">
            <x v="0"/>
          </reference>
          <reference field="0" count="1" selected="0">
            <x v="16"/>
          </reference>
          <reference field="3" count="1" selected="0">
            <x v="9"/>
          </reference>
        </references>
      </pivotArea>
    </chartFormat>
    <chartFormat chart="0" format="568" series="1">
      <pivotArea type="data" outline="0" fieldPosition="0">
        <references count="3">
          <reference field="4294967294" count="1" selected="0">
            <x v="0"/>
          </reference>
          <reference field="0" count="1" selected="0">
            <x v="17"/>
          </reference>
          <reference field="3" count="1" selected="0">
            <x v="9"/>
          </reference>
        </references>
      </pivotArea>
    </chartFormat>
    <chartFormat chart="0" format="569" series="1">
      <pivotArea type="data" outline="0" fieldPosition="0">
        <references count="3">
          <reference field="4294967294" count="1" selected="0">
            <x v="0"/>
          </reference>
          <reference field="0" count="1" selected="0">
            <x v="23"/>
          </reference>
          <reference field="3" count="1" selected="0">
            <x v="9"/>
          </reference>
        </references>
      </pivotArea>
    </chartFormat>
    <chartFormat chart="0" format="570" series="1">
      <pivotArea type="data" outline="0" fieldPosition="0">
        <references count="3">
          <reference field="4294967294" count="1" selected="0">
            <x v="0"/>
          </reference>
          <reference field="0" count="1" selected="0">
            <x v="40"/>
          </reference>
          <reference field="3" count="1" selected="0">
            <x v="9"/>
          </reference>
        </references>
      </pivotArea>
    </chartFormat>
    <chartFormat chart="0" format="571" series="1">
      <pivotArea type="data" outline="0" fieldPosition="0">
        <references count="3">
          <reference field="4294967294" count="1" selected="0">
            <x v="0"/>
          </reference>
          <reference field="0" count="1" selected="0">
            <x v="49"/>
          </reference>
          <reference field="3" count="1" selected="0">
            <x v="9"/>
          </reference>
        </references>
      </pivotArea>
    </chartFormat>
    <chartFormat chart="0" format="572" series="1">
      <pivotArea type="data" outline="0" fieldPosition="0">
        <references count="3">
          <reference field="4294967294" count="1" selected="0">
            <x v="0"/>
          </reference>
          <reference field="0" count="1" selected="0">
            <x v="51"/>
          </reference>
          <reference field="3" count="1" selected="0">
            <x v="9"/>
          </reference>
        </references>
      </pivotArea>
    </chartFormat>
    <chartFormat chart="0" format="573" series="1">
      <pivotArea type="data" outline="0" fieldPosition="0">
        <references count="3">
          <reference field="4294967294" count="1" selected="0">
            <x v="0"/>
          </reference>
          <reference field="0" count="1" selected="0">
            <x v="78"/>
          </reference>
          <reference field="3" count="1" selected="0">
            <x v="9"/>
          </reference>
        </references>
      </pivotArea>
    </chartFormat>
    <chartFormat chart="0" format="574" series="1">
      <pivotArea type="data" outline="0" fieldPosition="0">
        <references count="3">
          <reference field="4294967294" count="1" selected="0">
            <x v="0"/>
          </reference>
          <reference field="0" count="1" selected="0">
            <x v="95"/>
          </reference>
          <reference field="3" count="1" selected="0">
            <x v="9"/>
          </reference>
        </references>
      </pivotArea>
    </chartFormat>
    <chartFormat chart="0" format="575" series="1">
      <pivotArea type="data" outline="0" fieldPosition="0">
        <references count="3">
          <reference field="4294967294" count="1" selected="0">
            <x v="0"/>
          </reference>
          <reference field="0" count="1" selected="0">
            <x v="101"/>
          </reference>
          <reference field="3" count="1" selected="0">
            <x v="9"/>
          </reference>
        </references>
      </pivotArea>
    </chartFormat>
    <chartFormat chart="0" format="576" series="1">
      <pivotArea type="data" outline="0" fieldPosition="0">
        <references count="3">
          <reference field="4294967294" count="1" selected="0">
            <x v="0"/>
          </reference>
          <reference field="0" count="1" selected="0">
            <x v="105"/>
          </reference>
          <reference field="3" count="1" selected="0">
            <x v="9"/>
          </reference>
        </references>
      </pivotArea>
    </chartFormat>
    <chartFormat chart="0" format="577" series="1">
      <pivotArea type="data" outline="0" fieldPosition="0">
        <references count="3">
          <reference field="4294967294" count="1" selected="0">
            <x v="0"/>
          </reference>
          <reference field="0" count="1" selected="0">
            <x v="111"/>
          </reference>
          <reference field="3" count="1" selected="0">
            <x v="9"/>
          </reference>
        </references>
      </pivotArea>
    </chartFormat>
    <chartFormat chart="0" format="578" series="1">
      <pivotArea type="data" outline="0" fieldPosition="0">
        <references count="3">
          <reference field="4294967294" count="1" selected="0">
            <x v="0"/>
          </reference>
          <reference field="0" count="1" selected="0">
            <x v="126"/>
          </reference>
          <reference field="3" count="1" selected="0">
            <x v="9"/>
          </reference>
        </references>
      </pivotArea>
    </chartFormat>
    <chartFormat chart="0" format="579" series="1">
      <pivotArea type="data" outline="0" fieldPosition="0">
        <references count="3">
          <reference field="4294967294" count="1" selected="0">
            <x v="0"/>
          </reference>
          <reference field="0" count="1" selected="0">
            <x v="131"/>
          </reference>
          <reference field="3" count="1" selected="0">
            <x v="9"/>
          </reference>
        </references>
      </pivotArea>
    </chartFormat>
    <chartFormat chart="0" format="580" series="1">
      <pivotArea type="data" outline="0" fieldPosition="0">
        <references count="3">
          <reference field="4294967294" count="1" selected="0">
            <x v="0"/>
          </reference>
          <reference field="0" count="1" selected="0">
            <x v="132"/>
          </reference>
          <reference field="3" count="1" selected="0">
            <x v="9"/>
          </reference>
        </references>
      </pivotArea>
    </chartFormat>
    <chartFormat chart="0" format="581" series="1">
      <pivotArea type="data" outline="0" fieldPosition="0">
        <references count="3">
          <reference field="4294967294" count="1" selected="0">
            <x v="0"/>
          </reference>
          <reference field="0" count="1" selected="0">
            <x v="138"/>
          </reference>
          <reference field="3" count="1" selected="0">
            <x v="9"/>
          </reference>
        </references>
      </pivotArea>
    </chartFormat>
    <chartFormat chart="0" format="582" series="1">
      <pivotArea type="data" outline="0" fieldPosition="0">
        <references count="3">
          <reference field="4294967294" count="1" selected="0">
            <x v="0"/>
          </reference>
          <reference field="0" count="1" selected="0">
            <x v="145"/>
          </reference>
          <reference field="3" count="1" selected="0">
            <x v="9"/>
          </reference>
        </references>
      </pivotArea>
    </chartFormat>
    <chartFormat chart="0" format="583" series="1">
      <pivotArea type="data" outline="0" fieldPosition="0">
        <references count="3">
          <reference field="4294967294" count="1" selected="0">
            <x v="0"/>
          </reference>
          <reference field="0" count="1" selected="0">
            <x v="151"/>
          </reference>
          <reference field="3" count="1" selected="0">
            <x v="9"/>
          </reference>
        </references>
      </pivotArea>
    </chartFormat>
    <chartFormat chart="0" format="584" series="1">
      <pivotArea type="data" outline="0" fieldPosition="0">
        <references count="3">
          <reference field="4294967294" count="1" selected="0">
            <x v="0"/>
          </reference>
          <reference field="0" count="1" selected="0">
            <x v="164"/>
          </reference>
          <reference field="3" count="1" selected="0">
            <x v="9"/>
          </reference>
        </references>
      </pivotArea>
    </chartFormat>
    <chartFormat chart="0" format="585" series="1">
      <pivotArea type="data" outline="0" fieldPosition="0">
        <references count="3">
          <reference field="4294967294" count="1" selected="0">
            <x v="0"/>
          </reference>
          <reference field="0" count="1" selected="0">
            <x v="168"/>
          </reference>
          <reference field="3" count="1" selected="0">
            <x v="9"/>
          </reference>
        </references>
      </pivotArea>
    </chartFormat>
    <chartFormat chart="0" format="586" series="1">
      <pivotArea type="data" outline="0" fieldPosition="0">
        <references count="3">
          <reference field="4294967294" count="1" selected="0">
            <x v="0"/>
          </reference>
          <reference field="0" count="1" selected="0">
            <x v="173"/>
          </reference>
          <reference field="3" count="1" selected="0">
            <x v="9"/>
          </reference>
        </references>
      </pivotArea>
    </chartFormat>
    <chartFormat chart="0" format="587" series="1">
      <pivotArea type="data" outline="0" fieldPosition="0">
        <references count="3">
          <reference field="4294967294" count="1" selected="0">
            <x v="0"/>
          </reference>
          <reference field="0" count="1" selected="0">
            <x v="179"/>
          </reference>
          <reference field="3" count="1" selected="0">
            <x v="9"/>
          </reference>
        </references>
      </pivotArea>
    </chartFormat>
    <chartFormat chart="0" format="588" series="1">
      <pivotArea type="data" outline="0" fieldPosition="0">
        <references count="3">
          <reference field="4294967294" count="1" selected="0">
            <x v="0"/>
          </reference>
          <reference field="0" count="1" selected="0">
            <x v="191"/>
          </reference>
          <reference field="3" count="1" selected="0">
            <x v="9"/>
          </reference>
        </references>
      </pivotArea>
    </chartFormat>
    <chartFormat chart="0" format="589" series="1">
      <pivotArea type="data" outline="0" fieldPosition="0">
        <references count="3">
          <reference field="4294967294" count="1" selected="0">
            <x v="0"/>
          </reference>
          <reference field="0" count="1" selected="0">
            <x v="203"/>
          </reference>
          <reference field="3" count="1" selected="0">
            <x v="9"/>
          </reference>
        </references>
      </pivotArea>
    </chartFormat>
    <chartFormat chart="0" format="590" series="1">
      <pivotArea type="data" outline="0" fieldPosition="0">
        <references count="3">
          <reference field="4294967294" count="1" selected="0">
            <x v="0"/>
          </reference>
          <reference field="0" count="1" selected="0">
            <x v="204"/>
          </reference>
          <reference field="3" count="1" selected="0">
            <x v="9"/>
          </reference>
        </references>
      </pivotArea>
    </chartFormat>
    <chartFormat chart="0" format="591" series="1">
      <pivotArea type="data" outline="0" fieldPosition="0">
        <references count="3">
          <reference field="4294967294" count="1" selected="0">
            <x v="0"/>
          </reference>
          <reference field="0" count="1" selected="0">
            <x v="213"/>
          </reference>
          <reference field="3" count="1" selected="0">
            <x v="9"/>
          </reference>
        </references>
      </pivotArea>
    </chartFormat>
    <chartFormat chart="0" format="592" series="1">
      <pivotArea type="data" outline="0" fieldPosition="0">
        <references count="3">
          <reference field="4294967294" count="1" selected="0">
            <x v="0"/>
          </reference>
          <reference field="0" count="1" selected="0">
            <x v="214"/>
          </reference>
          <reference field="3" count="1" selected="0">
            <x v="9"/>
          </reference>
        </references>
      </pivotArea>
    </chartFormat>
    <chartFormat chart="0" format="593" series="1">
      <pivotArea type="data" outline="0" fieldPosition="0">
        <references count="3">
          <reference field="4294967294" count="1" selected="0">
            <x v="0"/>
          </reference>
          <reference field="0" count="1" selected="0">
            <x v="216"/>
          </reference>
          <reference field="3" count="1" selected="0">
            <x v="9"/>
          </reference>
        </references>
      </pivotArea>
    </chartFormat>
    <chartFormat chart="0" format="594" series="1">
      <pivotArea type="data" outline="0" fieldPosition="0">
        <references count="3">
          <reference field="4294967294" count="1" selected="0">
            <x v="0"/>
          </reference>
          <reference field="0" count="1" selected="0">
            <x v="220"/>
          </reference>
          <reference field="3" count="1" selected="0">
            <x v="9"/>
          </reference>
        </references>
      </pivotArea>
    </chartFormat>
    <chartFormat chart="0" format="595" series="1">
      <pivotArea type="data" outline="0" fieldPosition="0">
        <references count="3">
          <reference field="4294967294" count="1" selected="0">
            <x v="0"/>
          </reference>
          <reference field="0" count="1" selected="0">
            <x v="224"/>
          </reference>
          <reference field="3" count="1" selected="0">
            <x v="9"/>
          </reference>
        </references>
      </pivotArea>
    </chartFormat>
    <chartFormat chart="0" format="596" series="1">
      <pivotArea type="data" outline="0" fieldPosition="0">
        <references count="3">
          <reference field="4294967294" count="1" selected="0">
            <x v="0"/>
          </reference>
          <reference field="0" count="1" selected="0">
            <x v="230"/>
          </reference>
          <reference field="3" count="1" selected="0">
            <x v="9"/>
          </reference>
        </references>
      </pivotArea>
    </chartFormat>
    <chartFormat chart="0" format="597" series="1">
      <pivotArea type="data" outline="0" fieldPosition="0">
        <references count="3">
          <reference field="4294967294" count="1" selected="0">
            <x v="0"/>
          </reference>
          <reference field="0" count="1" selected="0">
            <x v="237"/>
          </reference>
          <reference field="3" count="1" selected="0">
            <x v="9"/>
          </reference>
        </references>
      </pivotArea>
    </chartFormat>
    <chartFormat chart="0" format="598" series="1">
      <pivotArea type="data" outline="0" fieldPosition="0">
        <references count="3">
          <reference field="4294967294" count="1" selected="0">
            <x v="0"/>
          </reference>
          <reference field="0" count="1" selected="0">
            <x v="238"/>
          </reference>
          <reference field="3" count="1" selected="0">
            <x v="9"/>
          </reference>
        </references>
      </pivotArea>
    </chartFormat>
    <chartFormat chart="0" format="599" series="1">
      <pivotArea type="data" outline="0" fieldPosition="0">
        <references count="3">
          <reference field="4294967294" count="1" selected="0">
            <x v="0"/>
          </reference>
          <reference field="0" count="1" selected="0">
            <x v="239"/>
          </reference>
          <reference field="3" count="1" selected="0">
            <x v="9"/>
          </reference>
        </references>
      </pivotArea>
    </chartFormat>
    <chartFormat chart="0" format="600" series="1">
      <pivotArea type="data" outline="0" fieldPosition="0">
        <references count="3">
          <reference field="4294967294" count="1" selected="0">
            <x v="0"/>
          </reference>
          <reference field="0" count="1" selected="0">
            <x v="242"/>
          </reference>
          <reference field="3" count="1" selected="0">
            <x v="9"/>
          </reference>
        </references>
      </pivotArea>
    </chartFormat>
    <chartFormat chart="0" format="601" series="1">
      <pivotArea type="data" outline="0" fieldPosition="0">
        <references count="3">
          <reference field="4294967294" count="1" selected="0">
            <x v="0"/>
          </reference>
          <reference field="0" count="1" selected="0">
            <x v="244"/>
          </reference>
          <reference field="3" count="1" selected="0">
            <x v="9"/>
          </reference>
        </references>
      </pivotArea>
    </chartFormat>
    <chartFormat chart="0" format="602" series="1">
      <pivotArea type="data" outline="0" fieldPosition="0">
        <references count="3">
          <reference field="4294967294" count="1" selected="0">
            <x v="0"/>
          </reference>
          <reference field="0" count="1" selected="0">
            <x v="2"/>
          </reference>
          <reference field="3" count="1" selected="0">
            <x v="10"/>
          </reference>
        </references>
      </pivotArea>
    </chartFormat>
    <chartFormat chart="0" format="603" series="1">
      <pivotArea type="data" outline="0" fieldPosition="0">
        <references count="3">
          <reference field="4294967294" count="1" selected="0">
            <x v="0"/>
          </reference>
          <reference field="0" count="1" selected="0">
            <x v="79"/>
          </reference>
          <reference field="3" count="1" selected="0">
            <x v="10"/>
          </reference>
        </references>
      </pivotArea>
    </chartFormat>
    <chartFormat chart="0" format="604" series="1">
      <pivotArea type="data" outline="0" fieldPosition="0">
        <references count="3">
          <reference field="4294967294" count="1" selected="0">
            <x v="0"/>
          </reference>
          <reference field="0" count="1" selected="0">
            <x v="80"/>
          </reference>
          <reference field="3" count="1" selected="0">
            <x v="10"/>
          </reference>
        </references>
      </pivotArea>
    </chartFormat>
    <chartFormat chart="0" format="605" series="1">
      <pivotArea type="data" outline="0" fieldPosition="0">
        <references count="2">
          <reference field="4294967294" count="1" selected="0">
            <x v="0"/>
          </reference>
          <reference field="0" count="1" selected="0">
            <x v="0"/>
          </reference>
        </references>
      </pivotArea>
    </chartFormat>
    <chartFormat chart="0" format="606" series="1">
      <pivotArea type="data" outline="0" fieldPosition="0">
        <references count="2">
          <reference field="4294967294" count="1" selected="0">
            <x v="0"/>
          </reference>
          <reference field="0" count="1" selected="0">
            <x v="1"/>
          </reference>
        </references>
      </pivotArea>
    </chartFormat>
    <chartFormat chart="0" format="607" series="1">
      <pivotArea type="data" outline="0" fieldPosition="0">
        <references count="2">
          <reference field="4294967294" count="1" selected="0">
            <x v="0"/>
          </reference>
          <reference field="0" count="1" selected="0">
            <x v="2"/>
          </reference>
        </references>
      </pivotArea>
    </chartFormat>
    <chartFormat chart="0" format="608" series="1">
      <pivotArea type="data" outline="0" fieldPosition="0">
        <references count="2">
          <reference field="4294967294" count="1" selected="0">
            <x v="0"/>
          </reference>
          <reference field="0" count="1" selected="0">
            <x v="3"/>
          </reference>
        </references>
      </pivotArea>
    </chartFormat>
    <chartFormat chart="0" format="609" series="1">
      <pivotArea type="data" outline="0" fieldPosition="0">
        <references count="2">
          <reference field="4294967294" count="1" selected="0">
            <x v="0"/>
          </reference>
          <reference field="0" count="1" selected="0">
            <x v="4"/>
          </reference>
        </references>
      </pivotArea>
    </chartFormat>
    <chartFormat chart="0" format="610" series="1">
      <pivotArea type="data" outline="0" fieldPosition="0">
        <references count="2">
          <reference field="4294967294" count="1" selected="0">
            <x v="0"/>
          </reference>
          <reference field="0" count="1" selected="0">
            <x v="5"/>
          </reference>
        </references>
      </pivotArea>
    </chartFormat>
    <chartFormat chart="0" format="611" series="1">
      <pivotArea type="data" outline="0" fieldPosition="0">
        <references count="2">
          <reference field="4294967294" count="1" selected="0">
            <x v="0"/>
          </reference>
          <reference field="0" count="1" selected="0">
            <x v="6"/>
          </reference>
        </references>
      </pivotArea>
    </chartFormat>
    <chartFormat chart="0" format="612" series="1">
      <pivotArea type="data" outline="0" fieldPosition="0">
        <references count="2">
          <reference field="4294967294" count="1" selected="0">
            <x v="0"/>
          </reference>
          <reference field="0" count="1" selected="0">
            <x v="7"/>
          </reference>
        </references>
      </pivotArea>
    </chartFormat>
    <chartFormat chart="0" format="613" series="1">
      <pivotArea type="data" outline="0" fieldPosition="0">
        <references count="2">
          <reference field="4294967294" count="1" selected="0">
            <x v="0"/>
          </reference>
          <reference field="0" count="1" selected="0">
            <x v="8"/>
          </reference>
        </references>
      </pivotArea>
    </chartFormat>
    <chartFormat chart="0" format="614" series="1">
      <pivotArea type="data" outline="0" fieldPosition="0">
        <references count="2">
          <reference field="4294967294" count="1" selected="0">
            <x v="0"/>
          </reference>
          <reference field="0" count="1" selected="0">
            <x v="9"/>
          </reference>
        </references>
      </pivotArea>
    </chartFormat>
    <chartFormat chart="0" format="615" series="1">
      <pivotArea type="data" outline="0" fieldPosition="0">
        <references count="2">
          <reference field="4294967294" count="1" selected="0">
            <x v="0"/>
          </reference>
          <reference field="0" count="1" selected="0">
            <x v="10"/>
          </reference>
        </references>
      </pivotArea>
    </chartFormat>
    <chartFormat chart="0" format="616" series="1">
      <pivotArea type="data" outline="0" fieldPosition="0">
        <references count="2">
          <reference field="4294967294" count="1" selected="0">
            <x v="0"/>
          </reference>
          <reference field="0" count="1" selected="0">
            <x v="11"/>
          </reference>
        </references>
      </pivotArea>
    </chartFormat>
    <chartFormat chart="0" format="617" series="1">
      <pivotArea type="data" outline="0" fieldPosition="0">
        <references count="2">
          <reference field="4294967294" count="1" selected="0">
            <x v="0"/>
          </reference>
          <reference field="0" count="1" selected="0">
            <x v="12"/>
          </reference>
        </references>
      </pivotArea>
    </chartFormat>
    <chartFormat chart="0" format="618" series="1">
      <pivotArea type="data" outline="0" fieldPosition="0">
        <references count="2">
          <reference field="4294967294" count="1" selected="0">
            <x v="0"/>
          </reference>
          <reference field="0" count="1" selected="0">
            <x v="13"/>
          </reference>
        </references>
      </pivotArea>
    </chartFormat>
    <chartFormat chart="0" format="619" series="1">
      <pivotArea type="data" outline="0" fieldPosition="0">
        <references count="2">
          <reference field="4294967294" count="1" selected="0">
            <x v="0"/>
          </reference>
          <reference field="0" count="1" selected="0">
            <x v="14"/>
          </reference>
        </references>
      </pivotArea>
    </chartFormat>
    <chartFormat chart="0" format="620" series="1">
      <pivotArea type="data" outline="0" fieldPosition="0">
        <references count="2">
          <reference field="4294967294" count="1" selected="0">
            <x v="0"/>
          </reference>
          <reference field="0" count="1" selected="0">
            <x v="15"/>
          </reference>
        </references>
      </pivotArea>
    </chartFormat>
    <chartFormat chart="0" format="621" series="1">
      <pivotArea type="data" outline="0" fieldPosition="0">
        <references count="2">
          <reference field="4294967294" count="1" selected="0">
            <x v="0"/>
          </reference>
          <reference field="0" count="1" selected="0">
            <x v="16"/>
          </reference>
        </references>
      </pivotArea>
    </chartFormat>
    <chartFormat chart="0" format="622" series="1">
      <pivotArea type="data" outline="0" fieldPosition="0">
        <references count="2">
          <reference field="4294967294" count="1" selected="0">
            <x v="0"/>
          </reference>
          <reference field="0" count="1" selected="0">
            <x v="17"/>
          </reference>
        </references>
      </pivotArea>
    </chartFormat>
    <chartFormat chart="0" format="623" series="1">
      <pivotArea type="data" outline="0" fieldPosition="0">
        <references count="2">
          <reference field="4294967294" count="1" selected="0">
            <x v="0"/>
          </reference>
          <reference field="0" count="1" selected="0">
            <x v="18"/>
          </reference>
        </references>
      </pivotArea>
    </chartFormat>
    <chartFormat chart="0" format="624" series="1">
      <pivotArea type="data" outline="0" fieldPosition="0">
        <references count="2">
          <reference field="4294967294" count="1" selected="0">
            <x v="0"/>
          </reference>
          <reference field="0" count="1" selected="0">
            <x v="19"/>
          </reference>
        </references>
      </pivotArea>
    </chartFormat>
    <chartFormat chart="0" format="625" series="1">
      <pivotArea type="data" outline="0" fieldPosition="0">
        <references count="2">
          <reference field="4294967294" count="1" selected="0">
            <x v="0"/>
          </reference>
          <reference field="0" count="1" selected="0">
            <x v="20"/>
          </reference>
        </references>
      </pivotArea>
    </chartFormat>
    <chartFormat chart="0" format="626" series="1">
      <pivotArea type="data" outline="0" fieldPosition="0">
        <references count="2">
          <reference field="4294967294" count="1" selected="0">
            <x v="0"/>
          </reference>
          <reference field="0" count="1" selected="0">
            <x v="21"/>
          </reference>
        </references>
      </pivotArea>
    </chartFormat>
    <chartFormat chart="0" format="627" series="1">
      <pivotArea type="data" outline="0" fieldPosition="0">
        <references count="2">
          <reference field="4294967294" count="1" selected="0">
            <x v="0"/>
          </reference>
          <reference field="0" count="1" selected="0">
            <x v="22"/>
          </reference>
        </references>
      </pivotArea>
    </chartFormat>
    <chartFormat chart="0" format="628" series="1">
      <pivotArea type="data" outline="0" fieldPosition="0">
        <references count="2">
          <reference field="4294967294" count="1" selected="0">
            <x v="0"/>
          </reference>
          <reference field="0" count="1" selected="0">
            <x v="23"/>
          </reference>
        </references>
      </pivotArea>
    </chartFormat>
    <chartFormat chart="0" format="629" series="1">
      <pivotArea type="data" outline="0" fieldPosition="0">
        <references count="2">
          <reference field="4294967294" count="1" selected="0">
            <x v="0"/>
          </reference>
          <reference field="0" count="1" selected="0">
            <x v="24"/>
          </reference>
        </references>
      </pivotArea>
    </chartFormat>
    <chartFormat chart="0" format="630" series="1">
      <pivotArea type="data" outline="0" fieldPosition="0">
        <references count="2">
          <reference field="4294967294" count="1" selected="0">
            <x v="0"/>
          </reference>
          <reference field="0" count="1" selected="0">
            <x v="25"/>
          </reference>
        </references>
      </pivotArea>
    </chartFormat>
    <chartFormat chart="0" format="631" series="1">
      <pivotArea type="data" outline="0" fieldPosition="0">
        <references count="2">
          <reference field="4294967294" count="1" selected="0">
            <x v="0"/>
          </reference>
          <reference field="0" count="1" selected="0">
            <x v="26"/>
          </reference>
        </references>
      </pivotArea>
    </chartFormat>
    <chartFormat chart="0" format="632" series="1">
      <pivotArea type="data" outline="0" fieldPosition="0">
        <references count="2">
          <reference field="4294967294" count="1" selected="0">
            <x v="0"/>
          </reference>
          <reference field="0" count="1" selected="0">
            <x v="27"/>
          </reference>
        </references>
      </pivotArea>
    </chartFormat>
    <chartFormat chart="0" format="633" series="1">
      <pivotArea type="data" outline="0" fieldPosition="0">
        <references count="2">
          <reference field="4294967294" count="1" selected="0">
            <x v="0"/>
          </reference>
          <reference field="0" count="1" selected="0">
            <x v="28"/>
          </reference>
        </references>
      </pivotArea>
    </chartFormat>
    <chartFormat chart="0" format="634" series="1">
      <pivotArea type="data" outline="0" fieldPosition="0">
        <references count="2">
          <reference field="4294967294" count="1" selected="0">
            <x v="0"/>
          </reference>
          <reference field="0" count="1" selected="0">
            <x v="29"/>
          </reference>
        </references>
      </pivotArea>
    </chartFormat>
    <chartFormat chart="0" format="635" series="1">
      <pivotArea type="data" outline="0" fieldPosition="0">
        <references count="2">
          <reference field="4294967294" count="1" selected="0">
            <x v="0"/>
          </reference>
          <reference field="0" count="1" selected="0">
            <x v="30"/>
          </reference>
        </references>
      </pivotArea>
    </chartFormat>
    <chartFormat chart="0" format="636" series="1">
      <pivotArea type="data" outline="0" fieldPosition="0">
        <references count="2">
          <reference field="4294967294" count="1" selected="0">
            <x v="0"/>
          </reference>
          <reference field="0" count="1" selected="0">
            <x v="31"/>
          </reference>
        </references>
      </pivotArea>
    </chartFormat>
    <chartFormat chart="0" format="637" series="1">
      <pivotArea type="data" outline="0" fieldPosition="0">
        <references count="2">
          <reference field="4294967294" count="1" selected="0">
            <x v="0"/>
          </reference>
          <reference field="0" count="1" selected="0">
            <x v="32"/>
          </reference>
        </references>
      </pivotArea>
    </chartFormat>
    <chartFormat chart="0" format="638" series="1">
      <pivotArea type="data" outline="0" fieldPosition="0">
        <references count="2">
          <reference field="4294967294" count="1" selected="0">
            <x v="0"/>
          </reference>
          <reference field="0" count="1" selected="0">
            <x v="33"/>
          </reference>
        </references>
      </pivotArea>
    </chartFormat>
    <chartFormat chart="0" format="639" series="1">
      <pivotArea type="data" outline="0" fieldPosition="0">
        <references count="2">
          <reference field="4294967294" count="1" selected="0">
            <x v="0"/>
          </reference>
          <reference field="0" count="1" selected="0">
            <x v="34"/>
          </reference>
        </references>
      </pivotArea>
    </chartFormat>
    <chartFormat chart="0" format="640" series="1">
      <pivotArea type="data" outline="0" fieldPosition="0">
        <references count="2">
          <reference field="4294967294" count="1" selected="0">
            <x v="0"/>
          </reference>
          <reference field="0" count="1" selected="0">
            <x v="35"/>
          </reference>
        </references>
      </pivotArea>
    </chartFormat>
    <chartFormat chart="0" format="641" series="1">
      <pivotArea type="data" outline="0" fieldPosition="0">
        <references count="2">
          <reference field="4294967294" count="1" selected="0">
            <x v="0"/>
          </reference>
          <reference field="0" count="1" selected="0">
            <x v="36"/>
          </reference>
        </references>
      </pivotArea>
    </chartFormat>
    <chartFormat chart="0" format="642" series="1">
      <pivotArea type="data" outline="0" fieldPosition="0">
        <references count="2">
          <reference field="4294967294" count="1" selected="0">
            <x v="0"/>
          </reference>
          <reference field="0" count="1" selected="0">
            <x v="37"/>
          </reference>
        </references>
      </pivotArea>
    </chartFormat>
    <chartFormat chart="0" format="643" series="1">
      <pivotArea type="data" outline="0" fieldPosition="0">
        <references count="2">
          <reference field="4294967294" count="1" selected="0">
            <x v="0"/>
          </reference>
          <reference field="0" count="1" selected="0">
            <x v="38"/>
          </reference>
        </references>
      </pivotArea>
    </chartFormat>
    <chartFormat chart="0" format="644" series="1">
      <pivotArea type="data" outline="0" fieldPosition="0">
        <references count="2">
          <reference field="4294967294" count="1" selected="0">
            <x v="0"/>
          </reference>
          <reference field="0" count="1" selected="0">
            <x v="39"/>
          </reference>
        </references>
      </pivotArea>
    </chartFormat>
    <chartFormat chart="0" format="645" series="1">
      <pivotArea type="data" outline="0" fieldPosition="0">
        <references count="2">
          <reference field="4294967294" count="1" selected="0">
            <x v="0"/>
          </reference>
          <reference field="0" count="1" selected="0">
            <x v="40"/>
          </reference>
        </references>
      </pivotArea>
    </chartFormat>
    <chartFormat chart="0" format="646" series="1">
      <pivotArea type="data" outline="0" fieldPosition="0">
        <references count="2">
          <reference field="4294967294" count="1" selected="0">
            <x v="0"/>
          </reference>
          <reference field="0" count="1" selected="0">
            <x v="41"/>
          </reference>
        </references>
      </pivotArea>
    </chartFormat>
    <chartFormat chart="0" format="647" series="1">
      <pivotArea type="data" outline="0" fieldPosition="0">
        <references count="2">
          <reference field="4294967294" count="1" selected="0">
            <x v="0"/>
          </reference>
          <reference field="0" count="1" selected="0">
            <x v="42"/>
          </reference>
        </references>
      </pivotArea>
    </chartFormat>
    <chartFormat chart="0" format="648" series="1">
      <pivotArea type="data" outline="0" fieldPosition="0">
        <references count="2">
          <reference field="4294967294" count="1" selected="0">
            <x v="0"/>
          </reference>
          <reference field="0" count="1" selected="0">
            <x v="43"/>
          </reference>
        </references>
      </pivotArea>
    </chartFormat>
    <chartFormat chart="0" format="649" series="1">
      <pivotArea type="data" outline="0" fieldPosition="0">
        <references count="2">
          <reference field="4294967294" count="1" selected="0">
            <x v="0"/>
          </reference>
          <reference field="0" count="1" selected="0">
            <x v="44"/>
          </reference>
        </references>
      </pivotArea>
    </chartFormat>
    <chartFormat chart="0" format="650" series="1">
      <pivotArea type="data" outline="0" fieldPosition="0">
        <references count="2">
          <reference field="4294967294" count="1" selected="0">
            <x v="0"/>
          </reference>
          <reference field="0" count="1" selected="0">
            <x v="45"/>
          </reference>
        </references>
      </pivotArea>
    </chartFormat>
    <chartFormat chart="0" format="651" series="1">
      <pivotArea type="data" outline="0" fieldPosition="0">
        <references count="2">
          <reference field="4294967294" count="1" selected="0">
            <x v="0"/>
          </reference>
          <reference field="0" count="1" selected="0">
            <x v="46"/>
          </reference>
        </references>
      </pivotArea>
    </chartFormat>
    <chartFormat chart="0" format="652" series="1">
      <pivotArea type="data" outline="0" fieldPosition="0">
        <references count="2">
          <reference field="4294967294" count="1" selected="0">
            <x v="0"/>
          </reference>
          <reference field="0" count="1" selected="0">
            <x v="47"/>
          </reference>
        </references>
      </pivotArea>
    </chartFormat>
    <chartFormat chart="0" format="653" series="1">
      <pivotArea type="data" outline="0" fieldPosition="0">
        <references count="2">
          <reference field="4294967294" count="1" selected="0">
            <x v="0"/>
          </reference>
          <reference field="0" count="1" selected="0">
            <x v="48"/>
          </reference>
        </references>
      </pivotArea>
    </chartFormat>
    <chartFormat chart="0" format="654" series="1">
      <pivotArea type="data" outline="0" fieldPosition="0">
        <references count="2">
          <reference field="4294967294" count="1" selected="0">
            <x v="0"/>
          </reference>
          <reference field="0" count="1" selected="0">
            <x v="49"/>
          </reference>
        </references>
      </pivotArea>
    </chartFormat>
    <chartFormat chart="0" format="655" series="1">
      <pivotArea type="data" outline="0" fieldPosition="0">
        <references count="2">
          <reference field="4294967294" count="1" selected="0">
            <x v="0"/>
          </reference>
          <reference field="0" count="1" selected="0">
            <x v="50"/>
          </reference>
        </references>
      </pivotArea>
    </chartFormat>
    <chartFormat chart="0" format="656" series="1">
      <pivotArea type="data" outline="0" fieldPosition="0">
        <references count="2">
          <reference field="4294967294" count="1" selected="0">
            <x v="0"/>
          </reference>
          <reference field="0" count="1" selected="0">
            <x v="51"/>
          </reference>
        </references>
      </pivotArea>
    </chartFormat>
    <chartFormat chart="0" format="657" series="1">
      <pivotArea type="data" outline="0" fieldPosition="0">
        <references count="2">
          <reference field="4294967294" count="1" selected="0">
            <x v="0"/>
          </reference>
          <reference field="0" count="1" selected="0">
            <x v="52"/>
          </reference>
        </references>
      </pivotArea>
    </chartFormat>
    <chartFormat chart="0" format="658" series="1">
      <pivotArea type="data" outline="0" fieldPosition="0">
        <references count="2">
          <reference field="4294967294" count="1" selected="0">
            <x v="0"/>
          </reference>
          <reference field="0" count="1" selected="0">
            <x v="53"/>
          </reference>
        </references>
      </pivotArea>
    </chartFormat>
    <chartFormat chart="0" format="659" series="1">
      <pivotArea type="data" outline="0" fieldPosition="0">
        <references count="2">
          <reference field="4294967294" count="1" selected="0">
            <x v="0"/>
          </reference>
          <reference field="0" count="1" selected="0">
            <x v="54"/>
          </reference>
        </references>
      </pivotArea>
    </chartFormat>
    <chartFormat chart="0" format="660" series="1">
      <pivotArea type="data" outline="0" fieldPosition="0">
        <references count="2">
          <reference field="4294967294" count="1" selected="0">
            <x v="0"/>
          </reference>
          <reference field="0" count="1" selected="0">
            <x v="55"/>
          </reference>
        </references>
      </pivotArea>
    </chartFormat>
    <chartFormat chart="0" format="661" series="1">
      <pivotArea type="data" outline="0" fieldPosition="0">
        <references count="2">
          <reference field="4294967294" count="1" selected="0">
            <x v="0"/>
          </reference>
          <reference field="0" count="1" selected="0">
            <x v="56"/>
          </reference>
        </references>
      </pivotArea>
    </chartFormat>
    <chartFormat chart="0" format="662" series="1">
      <pivotArea type="data" outline="0" fieldPosition="0">
        <references count="2">
          <reference field="4294967294" count="1" selected="0">
            <x v="0"/>
          </reference>
          <reference field="0" count="1" selected="0">
            <x v="57"/>
          </reference>
        </references>
      </pivotArea>
    </chartFormat>
    <chartFormat chart="0" format="663" series="1">
      <pivotArea type="data" outline="0" fieldPosition="0">
        <references count="2">
          <reference field="4294967294" count="1" selected="0">
            <x v="0"/>
          </reference>
          <reference field="0" count="1" selected="0">
            <x v="58"/>
          </reference>
        </references>
      </pivotArea>
    </chartFormat>
    <chartFormat chart="0" format="664" series="1">
      <pivotArea type="data" outline="0" fieldPosition="0">
        <references count="2">
          <reference field="4294967294" count="1" selected="0">
            <x v="0"/>
          </reference>
          <reference field="0" count="1" selected="0">
            <x v="59"/>
          </reference>
        </references>
      </pivotArea>
    </chartFormat>
    <chartFormat chart="0" format="665" series="1">
      <pivotArea type="data" outline="0" fieldPosition="0">
        <references count="2">
          <reference field="4294967294" count="1" selected="0">
            <x v="0"/>
          </reference>
          <reference field="0" count="1" selected="0">
            <x v="60"/>
          </reference>
        </references>
      </pivotArea>
    </chartFormat>
    <chartFormat chart="0" format="666" series="1">
      <pivotArea type="data" outline="0" fieldPosition="0">
        <references count="2">
          <reference field="4294967294" count="1" selected="0">
            <x v="0"/>
          </reference>
          <reference field="0" count="1" selected="0">
            <x v="61"/>
          </reference>
        </references>
      </pivotArea>
    </chartFormat>
    <chartFormat chart="0" format="667" series="1">
      <pivotArea type="data" outline="0" fieldPosition="0">
        <references count="2">
          <reference field="4294967294" count="1" selected="0">
            <x v="0"/>
          </reference>
          <reference field="0" count="1" selected="0">
            <x v="62"/>
          </reference>
        </references>
      </pivotArea>
    </chartFormat>
    <chartFormat chart="0" format="668" series="1">
      <pivotArea type="data" outline="0" fieldPosition="0">
        <references count="2">
          <reference field="4294967294" count="1" selected="0">
            <x v="0"/>
          </reference>
          <reference field="0" count="1" selected="0">
            <x v="63"/>
          </reference>
        </references>
      </pivotArea>
    </chartFormat>
    <chartFormat chart="0" format="669" series="1">
      <pivotArea type="data" outline="0" fieldPosition="0">
        <references count="2">
          <reference field="4294967294" count="1" selected="0">
            <x v="0"/>
          </reference>
          <reference field="0" count="1" selected="0">
            <x v="64"/>
          </reference>
        </references>
      </pivotArea>
    </chartFormat>
    <chartFormat chart="0" format="670" series="1">
      <pivotArea type="data" outline="0" fieldPosition="0">
        <references count="2">
          <reference field="4294967294" count="1" selected="0">
            <x v="0"/>
          </reference>
          <reference field="0" count="1" selected="0">
            <x v="65"/>
          </reference>
        </references>
      </pivotArea>
    </chartFormat>
    <chartFormat chart="0" format="671" series="1">
      <pivotArea type="data" outline="0" fieldPosition="0">
        <references count="2">
          <reference field="4294967294" count="1" selected="0">
            <x v="0"/>
          </reference>
          <reference field="0" count="1" selected="0">
            <x v="66"/>
          </reference>
        </references>
      </pivotArea>
    </chartFormat>
    <chartFormat chart="0" format="672" series="1">
      <pivotArea type="data" outline="0" fieldPosition="0">
        <references count="2">
          <reference field="4294967294" count="1" selected="0">
            <x v="0"/>
          </reference>
          <reference field="0" count="1" selected="0">
            <x v="67"/>
          </reference>
        </references>
      </pivotArea>
    </chartFormat>
    <chartFormat chart="0" format="673" series="1">
      <pivotArea type="data" outline="0" fieldPosition="0">
        <references count="2">
          <reference field="4294967294" count="1" selected="0">
            <x v="0"/>
          </reference>
          <reference field="0" count="1" selected="0">
            <x v="68"/>
          </reference>
        </references>
      </pivotArea>
    </chartFormat>
    <chartFormat chart="0" format="674" series="1">
      <pivotArea type="data" outline="0" fieldPosition="0">
        <references count="2">
          <reference field="4294967294" count="1" selected="0">
            <x v="0"/>
          </reference>
          <reference field="0" count="1" selected="0">
            <x v="69"/>
          </reference>
        </references>
      </pivotArea>
    </chartFormat>
    <chartFormat chart="0" format="675" series="1">
      <pivotArea type="data" outline="0" fieldPosition="0">
        <references count="2">
          <reference field="4294967294" count="1" selected="0">
            <x v="0"/>
          </reference>
          <reference field="0" count="1" selected="0">
            <x v="70"/>
          </reference>
        </references>
      </pivotArea>
    </chartFormat>
    <chartFormat chart="0" format="676" series="1">
      <pivotArea type="data" outline="0" fieldPosition="0">
        <references count="2">
          <reference field="4294967294" count="1" selected="0">
            <x v="0"/>
          </reference>
          <reference field="0" count="1" selected="0">
            <x v="71"/>
          </reference>
        </references>
      </pivotArea>
    </chartFormat>
    <chartFormat chart="0" format="677" series="1">
      <pivotArea type="data" outline="0" fieldPosition="0">
        <references count="2">
          <reference field="4294967294" count="1" selected="0">
            <x v="0"/>
          </reference>
          <reference field="0" count="1" selected="0">
            <x v="72"/>
          </reference>
        </references>
      </pivotArea>
    </chartFormat>
    <chartFormat chart="0" format="678" series="1">
      <pivotArea type="data" outline="0" fieldPosition="0">
        <references count="2">
          <reference field="4294967294" count="1" selected="0">
            <x v="0"/>
          </reference>
          <reference field="0" count="1" selected="0">
            <x v="73"/>
          </reference>
        </references>
      </pivotArea>
    </chartFormat>
    <chartFormat chart="0" format="679" series="1">
      <pivotArea type="data" outline="0" fieldPosition="0">
        <references count="2">
          <reference field="4294967294" count="1" selected="0">
            <x v="0"/>
          </reference>
          <reference field="0" count="1" selected="0">
            <x v="74"/>
          </reference>
        </references>
      </pivotArea>
    </chartFormat>
    <chartFormat chart="0" format="680" series="1">
      <pivotArea type="data" outline="0" fieldPosition="0">
        <references count="2">
          <reference field="4294967294" count="1" selected="0">
            <x v="0"/>
          </reference>
          <reference field="0" count="1" selected="0">
            <x v="75"/>
          </reference>
        </references>
      </pivotArea>
    </chartFormat>
    <chartFormat chart="0" format="681" series="1">
      <pivotArea type="data" outline="0" fieldPosition="0">
        <references count="2">
          <reference field="4294967294" count="1" selected="0">
            <x v="0"/>
          </reference>
          <reference field="0" count="1" selected="0">
            <x v="76"/>
          </reference>
        </references>
      </pivotArea>
    </chartFormat>
    <chartFormat chart="0" format="682" series="1">
      <pivotArea type="data" outline="0" fieldPosition="0">
        <references count="2">
          <reference field="4294967294" count="1" selected="0">
            <x v="0"/>
          </reference>
          <reference field="0" count="1" selected="0">
            <x v="77"/>
          </reference>
        </references>
      </pivotArea>
    </chartFormat>
    <chartFormat chart="0" format="683" series="1">
      <pivotArea type="data" outline="0" fieldPosition="0">
        <references count="2">
          <reference field="4294967294" count="1" selected="0">
            <x v="0"/>
          </reference>
          <reference field="0" count="1" selected="0">
            <x v="78"/>
          </reference>
        </references>
      </pivotArea>
    </chartFormat>
    <chartFormat chart="0" format="684" series="1">
      <pivotArea type="data" outline="0" fieldPosition="0">
        <references count="2">
          <reference field="4294967294" count="1" selected="0">
            <x v="0"/>
          </reference>
          <reference field="0" count="1" selected="0">
            <x v="79"/>
          </reference>
        </references>
      </pivotArea>
    </chartFormat>
    <chartFormat chart="0" format="685" series="1">
      <pivotArea type="data" outline="0" fieldPosition="0">
        <references count="2">
          <reference field="4294967294" count="1" selected="0">
            <x v="0"/>
          </reference>
          <reference field="0" count="1" selected="0">
            <x v="80"/>
          </reference>
        </references>
      </pivotArea>
    </chartFormat>
    <chartFormat chart="0" format="686" series="1">
      <pivotArea type="data" outline="0" fieldPosition="0">
        <references count="2">
          <reference field="4294967294" count="1" selected="0">
            <x v="0"/>
          </reference>
          <reference field="0" count="1" selected="0">
            <x v="81"/>
          </reference>
        </references>
      </pivotArea>
    </chartFormat>
    <chartFormat chart="0" format="687" series="1">
      <pivotArea type="data" outline="0" fieldPosition="0">
        <references count="2">
          <reference field="4294967294" count="1" selected="0">
            <x v="0"/>
          </reference>
          <reference field="0" count="1" selected="0">
            <x v="82"/>
          </reference>
        </references>
      </pivotArea>
    </chartFormat>
    <chartFormat chart="0" format="688" series="1">
      <pivotArea type="data" outline="0" fieldPosition="0">
        <references count="2">
          <reference field="4294967294" count="1" selected="0">
            <x v="0"/>
          </reference>
          <reference field="0" count="1" selected="0">
            <x v="83"/>
          </reference>
        </references>
      </pivotArea>
    </chartFormat>
    <chartFormat chart="0" format="689" series="1">
      <pivotArea type="data" outline="0" fieldPosition="0">
        <references count="2">
          <reference field="4294967294" count="1" selected="0">
            <x v="0"/>
          </reference>
          <reference field="0" count="1" selected="0">
            <x v="84"/>
          </reference>
        </references>
      </pivotArea>
    </chartFormat>
    <chartFormat chart="0" format="690" series="1">
      <pivotArea type="data" outline="0" fieldPosition="0">
        <references count="2">
          <reference field="4294967294" count="1" selected="0">
            <x v="0"/>
          </reference>
          <reference field="0" count="1" selected="0">
            <x v="85"/>
          </reference>
        </references>
      </pivotArea>
    </chartFormat>
    <chartFormat chart="0" format="691" series="1">
      <pivotArea type="data" outline="0" fieldPosition="0">
        <references count="2">
          <reference field="4294967294" count="1" selected="0">
            <x v="0"/>
          </reference>
          <reference field="0" count="1" selected="0">
            <x v="86"/>
          </reference>
        </references>
      </pivotArea>
    </chartFormat>
    <chartFormat chart="0" format="692" series="1">
      <pivotArea type="data" outline="0" fieldPosition="0">
        <references count="2">
          <reference field="4294967294" count="1" selected="0">
            <x v="0"/>
          </reference>
          <reference field="0" count="1" selected="0">
            <x v="87"/>
          </reference>
        </references>
      </pivotArea>
    </chartFormat>
    <chartFormat chart="0" format="693" series="1">
      <pivotArea type="data" outline="0" fieldPosition="0">
        <references count="2">
          <reference field="4294967294" count="1" selected="0">
            <x v="0"/>
          </reference>
          <reference field="0" count="1" selected="0">
            <x v="88"/>
          </reference>
        </references>
      </pivotArea>
    </chartFormat>
    <chartFormat chart="0" format="694" series="1">
      <pivotArea type="data" outline="0" fieldPosition="0">
        <references count="2">
          <reference field="4294967294" count="1" selected="0">
            <x v="0"/>
          </reference>
          <reference field="0" count="1" selected="0">
            <x v="89"/>
          </reference>
        </references>
      </pivotArea>
    </chartFormat>
    <chartFormat chart="0" format="695" series="1">
      <pivotArea type="data" outline="0" fieldPosition="0">
        <references count="2">
          <reference field="4294967294" count="1" selected="0">
            <x v="0"/>
          </reference>
          <reference field="0" count="1" selected="0">
            <x v="90"/>
          </reference>
        </references>
      </pivotArea>
    </chartFormat>
    <chartFormat chart="0" format="696" series="1">
      <pivotArea type="data" outline="0" fieldPosition="0">
        <references count="2">
          <reference field="4294967294" count="1" selected="0">
            <x v="0"/>
          </reference>
          <reference field="0" count="1" selected="0">
            <x v="91"/>
          </reference>
        </references>
      </pivotArea>
    </chartFormat>
    <chartFormat chart="0" format="697" series="1">
      <pivotArea type="data" outline="0" fieldPosition="0">
        <references count="2">
          <reference field="4294967294" count="1" selected="0">
            <x v="0"/>
          </reference>
          <reference field="0" count="1" selected="0">
            <x v="92"/>
          </reference>
        </references>
      </pivotArea>
    </chartFormat>
    <chartFormat chart="0" format="698" series="1">
      <pivotArea type="data" outline="0" fieldPosition="0">
        <references count="2">
          <reference field="4294967294" count="1" selected="0">
            <x v="0"/>
          </reference>
          <reference field="0" count="1" selected="0">
            <x v="93"/>
          </reference>
        </references>
      </pivotArea>
    </chartFormat>
    <chartFormat chart="0" format="699" series="1">
      <pivotArea type="data" outline="0" fieldPosition="0">
        <references count="2">
          <reference field="4294967294" count="1" selected="0">
            <x v="0"/>
          </reference>
          <reference field="0" count="1" selected="0">
            <x v="94"/>
          </reference>
        </references>
      </pivotArea>
    </chartFormat>
    <chartFormat chart="0" format="700" series="1">
      <pivotArea type="data" outline="0" fieldPosition="0">
        <references count="2">
          <reference field="4294967294" count="1" selected="0">
            <x v="0"/>
          </reference>
          <reference field="0" count="1" selected="0">
            <x v="95"/>
          </reference>
        </references>
      </pivotArea>
    </chartFormat>
    <chartFormat chart="0" format="701" series="1">
      <pivotArea type="data" outline="0" fieldPosition="0">
        <references count="2">
          <reference field="4294967294" count="1" selected="0">
            <x v="0"/>
          </reference>
          <reference field="0" count="1" selected="0">
            <x v="96"/>
          </reference>
        </references>
      </pivotArea>
    </chartFormat>
    <chartFormat chart="0" format="702" series="1">
      <pivotArea type="data" outline="0" fieldPosition="0">
        <references count="2">
          <reference field="4294967294" count="1" selected="0">
            <x v="0"/>
          </reference>
          <reference field="0" count="1" selected="0">
            <x v="97"/>
          </reference>
        </references>
      </pivotArea>
    </chartFormat>
    <chartFormat chart="0" format="703" series="1">
      <pivotArea type="data" outline="0" fieldPosition="0">
        <references count="2">
          <reference field="4294967294" count="1" selected="0">
            <x v="0"/>
          </reference>
          <reference field="0" count="1" selected="0">
            <x v="98"/>
          </reference>
        </references>
      </pivotArea>
    </chartFormat>
    <chartFormat chart="0" format="704" series="1">
      <pivotArea type="data" outline="0" fieldPosition="0">
        <references count="2">
          <reference field="4294967294" count="1" selected="0">
            <x v="0"/>
          </reference>
          <reference field="0" count="1" selected="0">
            <x v="99"/>
          </reference>
        </references>
      </pivotArea>
    </chartFormat>
    <chartFormat chart="0" format="705" series="1">
      <pivotArea type="data" outline="0" fieldPosition="0">
        <references count="2">
          <reference field="4294967294" count="1" selected="0">
            <x v="0"/>
          </reference>
          <reference field="0" count="1" selected="0">
            <x v="100"/>
          </reference>
        </references>
      </pivotArea>
    </chartFormat>
    <chartFormat chart="0" format="706" series="1">
      <pivotArea type="data" outline="0" fieldPosition="0">
        <references count="2">
          <reference field="4294967294" count="1" selected="0">
            <x v="0"/>
          </reference>
          <reference field="0" count="1" selected="0">
            <x v="101"/>
          </reference>
        </references>
      </pivotArea>
    </chartFormat>
    <chartFormat chart="0" format="707" series="1">
      <pivotArea type="data" outline="0" fieldPosition="0">
        <references count="2">
          <reference field="4294967294" count="1" selected="0">
            <x v="0"/>
          </reference>
          <reference field="0" count="1" selected="0">
            <x v="102"/>
          </reference>
        </references>
      </pivotArea>
    </chartFormat>
    <chartFormat chart="0" format="708" series="1">
      <pivotArea type="data" outline="0" fieldPosition="0">
        <references count="2">
          <reference field="4294967294" count="1" selected="0">
            <x v="0"/>
          </reference>
          <reference field="0" count="1" selected="0">
            <x v="103"/>
          </reference>
        </references>
      </pivotArea>
    </chartFormat>
    <chartFormat chart="0" format="709" series="1">
      <pivotArea type="data" outline="0" fieldPosition="0">
        <references count="2">
          <reference field="4294967294" count="1" selected="0">
            <x v="0"/>
          </reference>
          <reference field="0" count="1" selected="0">
            <x v="104"/>
          </reference>
        </references>
      </pivotArea>
    </chartFormat>
    <chartFormat chart="0" format="710" series="1">
      <pivotArea type="data" outline="0" fieldPosition="0">
        <references count="2">
          <reference field="4294967294" count="1" selected="0">
            <x v="0"/>
          </reference>
          <reference field="0" count="1" selected="0">
            <x v="105"/>
          </reference>
        </references>
      </pivotArea>
    </chartFormat>
    <chartFormat chart="0" format="711" series="1">
      <pivotArea type="data" outline="0" fieldPosition="0">
        <references count="2">
          <reference field="4294967294" count="1" selected="0">
            <x v="0"/>
          </reference>
          <reference field="0" count="1" selected="0">
            <x v="106"/>
          </reference>
        </references>
      </pivotArea>
    </chartFormat>
    <chartFormat chart="0" format="712" series="1">
      <pivotArea type="data" outline="0" fieldPosition="0">
        <references count="2">
          <reference field="4294967294" count="1" selected="0">
            <x v="0"/>
          </reference>
          <reference field="0" count="1" selected="0">
            <x v="107"/>
          </reference>
        </references>
      </pivotArea>
    </chartFormat>
    <chartFormat chart="0" format="713" series="1">
      <pivotArea type="data" outline="0" fieldPosition="0">
        <references count="2">
          <reference field="4294967294" count="1" selected="0">
            <x v="0"/>
          </reference>
          <reference field="0" count="1" selected="0">
            <x v="108"/>
          </reference>
        </references>
      </pivotArea>
    </chartFormat>
    <chartFormat chart="0" format="714" series="1">
      <pivotArea type="data" outline="0" fieldPosition="0">
        <references count="2">
          <reference field="4294967294" count="1" selected="0">
            <x v="0"/>
          </reference>
          <reference field="0" count="1" selected="0">
            <x v="109"/>
          </reference>
        </references>
      </pivotArea>
    </chartFormat>
    <chartFormat chart="0" format="715" series="1">
      <pivotArea type="data" outline="0" fieldPosition="0">
        <references count="2">
          <reference field="4294967294" count="1" selected="0">
            <x v="0"/>
          </reference>
          <reference field="0" count="1" selected="0">
            <x v="110"/>
          </reference>
        </references>
      </pivotArea>
    </chartFormat>
    <chartFormat chart="0" format="716" series="1">
      <pivotArea type="data" outline="0" fieldPosition="0">
        <references count="2">
          <reference field="4294967294" count="1" selected="0">
            <x v="0"/>
          </reference>
          <reference field="0" count="1" selected="0">
            <x v="111"/>
          </reference>
        </references>
      </pivotArea>
    </chartFormat>
    <chartFormat chart="0" format="717" series="1">
      <pivotArea type="data" outline="0" fieldPosition="0">
        <references count="2">
          <reference field="4294967294" count="1" selected="0">
            <x v="0"/>
          </reference>
          <reference field="0" count="1" selected="0">
            <x v="112"/>
          </reference>
        </references>
      </pivotArea>
    </chartFormat>
    <chartFormat chart="0" format="718" series="1">
      <pivotArea type="data" outline="0" fieldPosition="0">
        <references count="2">
          <reference field="4294967294" count="1" selected="0">
            <x v="0"/>
          </reference>
          <reference field="0" count="1" selected="0">
            <x v="113"/>
          </reference>
        </references>
      </pivotArea>
    </chartFormat>
    <chartFormat chart="0" format="719" series="1">
      <pivotArea type="data" outline="0" fieldPosition="0">
        <references count="2">
          <reference field="4294967294" count="1" selected="0">
            <x v="0"/>
          </reference>
          <reference field="0" count="1" selected="0">
            <x v="114"/>
          </reference>
        </references>
      </pivotArea>
    </chartFormat>
    <chartFormat chart="0" format="720" series="1">
      <pivotArea type="data" outline="0" fieldPosition="0">
        <references count="2">
          <reference field="4294967294" count="1" selected="0">
            <x v="0"/>
          </reference>
          <reference field="0" count="1" selected="0">
            <x v="115"/>
          </reference>
        </references>
      </pivotArea>
    </chartFormat>
    <chartFormat chart="0" format="721" series="1">
      <pivotArea type="data" outline="0" fieldPosition="0">
        <references count="2">
          <reference field="4294967294" count="1" selected="0">
            <x v="0"/>
          </reference>
          <reference field="0" count="1" selected="0">
            <x v="116"/>
          </reference>
        </references>
      </pivotArea>
    </chartFormat>
    <chartFormat chart="0" format="722" series="1">
      <pivotArea type="data" outline="0" fieldPosition="0">
        <references count="2">
          <reference field="4294967294" count="1" selected="0">
            <x v="0"/>
          </reference>
          <reference field="0" count="1" selected="0">
            <x v="117"/>
          </reference>
        </references>
      </pivotArea>
    </chartFormat>
    <chartFormat chart="0" format="723" series="1">
      <pivotArea type="data" outline="0" fieldPosition="0">
        <references count="2">
          <reference field="4294967294" count="1" selected="0">
            <x v="0"/>
          </reference>
          <reference field="0" count="1" selected="0">
            <x v="118"/>
          </reference>
        </references>
      </pivotArea>
    </chartFormat>
    <chartFormat chart="0" format="724" series="1">
      <pivotArea type="data" outline="0" fieldPosition="0">
        <references count="2">
          <reference field="4294967294" count="1" selected="0">
            <x v="0"/>
          </reference>
          <reference field="0" count="1" selected="0">
            <x v="119"/>
          </reference>
        </references>
      </pivotArea>
    </chartFormat>
    <chartFormat chart="0" format="725" series="1">
      <pivotArea type="data" outline="0" fieldPosition="0">
        <references count="2">
          <reference field="4294967294" count="1" selected="0">
            <x v="0"/>
          </reference>
          <reference field="0" count="1" selected="0">
            <x v="120"/>
          </reference>
        </references>
      </pivotArea>
    </chartFormat>
    <chartFormat chart="0" format="726" series="1">
      <pivotArea type="data" outline="0" fieldPosition="0">
        <references count="2">
          <reference field="4294967294" count="1" selected="0">
            <x v="0"/>
          </reference>
          <reference field="0" count="1" selected="0">
            <x v="121"/>
          </reference>
        </references>
      </pivotArea>
    </chartFormat>
    <chartFormat chart="0" format="727" series="1">
      <pivotArea type="data" outline="0" fieldPosition="0">
        <references count="2">
          <reference field="4294967294" count="1" selected="0">
            <x v="0"/>
          </reference>
          <reference field="0" count="1" selected="0">
            <x v="122"/>
          </reference>
        </references>
      </pivotArea>
    </chartFormat>
    <chartFormat chart="0" format="728" series="1">
      <pivotArea type="data" outline="0" fieldPosition="0">
        <references count="2">
          <reference field="4294967294" count="1" selected="0">
            <x v="0"/>
          </reference>
          <reference field="0" count="1" selected="0">
            <x v="123"/>
          </reference>
        </references>
      </pivotArea>
    </chartFormat>
    <chartFormat chart="0" format="729" series="1">
      <pivotArea type="data" outline="0" fieldPosition="0">
        <references count="2">
          <reference field="4294967294" count="1" selected="0">
            <x v="0"/>
          </reference>
          <reference field="0" count="1" selected="0">
            <x v="124"/>
          </reference>
        </references>
      </pivotArea>
    </chartFormat>
    <chartFormat chart="0" format="730" series="1">
      <pivotArea type="data" outline="0" fieldPosition="0">
        <references count="2">
          <reference field="4294967294" count="1" selected="0">
            <x v="0"/>
          </reference>
          <reference field="0" count="1" selected="0">
            <x v="125"/>
          </reference>
        </references>
      </pivotArea>
    </chartFormat>
    <chartFormat chart="0" format="731" series="1">
      <pivotArea type="data" outline="0" fieldPosition="0">
        <references count="2">
          <reference field="4294967294" count="1" selected="0">
            <x v="0"/>
          </reference>
          <reference field="0" count="1" selected="0">
            <x v="126"/>
          </reference>
        </references>
      </pivotArea>
    </chartFormat>
    <chartFormat chart="0" format="732" series="1">
      <pivotArea type="data" outline="0" fieldPosition="0">
        <references count="2">
          <reference field="4294967294" count="1" selected="0">
            <x v="0"/>
          </reference>
          <reference field="0" count="1" selected="0">
            <x v="127"/>
          </reference>
        </references>
      </pivotArea>
    </chartFormat>
    <chartFormat chart="0" format="733" series="1">
      <pivotArea type="data" outline="0" fieldPosition="0">
        <references count="2">
          <reference field="4294967294" count="1" selected="0">
            <x v="0"/>
          </reference>
          <reference field="0" count="1" selected="0">
            <x v="128"/>
          </reference>
        </references>
      </pivotArea>
    </chartFormat>
    <chartFormat chart="0" format="734" series="1">
      <pivotArea type="data" outline="0" fieldPosition="0">
        <references count="2">
          <reference field="4294967294" count="1" selected="0">
            <x v="0"/>
          </reference>
          <reference field="0" count="1" selected="0">
            <x v="129"/>
          </reference>
        </references>
      </pivotArea>
    </chartFormat>
    <chartFormat chart="0" format="735" series="1">
      <pivotArea type="data" outline="0" fieldPosition="0">
        <references count="2">
          <reference field="4294967294" count="1" selected="0">
            <x v="0"/>
          </reference>
          <reference field="0" count="1" selected="0">
            <x v="130"/>
          </reference>
        </references>
      </pivotArea>
    </chartFormat>
    <chartFormat chart="0" format="736" series="1">
      <pivotArea type="data" outline="0" fieldPosition="0">
        <references count="2">
          <reference field="4294967294" count="1" selected="0">
            <x v="0"/>
          </reference>
          <reference field="0" count="1" selected="0">
            <x v="131"/>
          </reference>
        </references>
      </pivotArea>
    </chartFormat>
    <chartFormat chart="0" format="737" series="1">
      <pivotArea type="data" outline="0" fieldPosition="0">
        <references count="2">
          <reference field="4294967294" count="1" selected="0">
            <x v="0"/>
          </reference>
          <reference field="0" count="1" selected="0">
            <x v="132"/>
          </reference>
        </references>
      </pivotArea>
    </chartFormat>
    <chartFormat chart="0" format="738" series="1">
      <pivotArea type="data" outline="0" fieldPosition="0">
        <references count="2">
          <reference field="4294967294" count="1" selected="0">
            <x v="0"/>
          </reference>
          <reference field="0" count="1" selected="0">
            <x v="133"/>
          </reference>
        </references>
      </pivotArea>
    </chartFormat>
    <chartFormat chart="0" format="739" series="1">
      <pivotArea type="data" outline="0" fieldPosition="0">
        <references count="2">
          <reference field="4294967294" count="1" selected="0">
            <x v="0"/>
          </reference>
          <reference field="0" count="1" selected="0">
            <x v="134"/>
          </reference>
        </references>
      </pivotArea>
    </chartFormat>
    <chartFormat chart="0" format="740" series="1">
      <pivotArea type="data" outline="0" fieldPosition="0">
        <references count="2">
          <reference field="4294967294" count="1" selected="0">
            <x v="0"/>
          </reference>
          <reference field="0" count="1" selected="0">
            <x v="135"/>
          </reference>
        </references>
      </pivotArea>
    </chartFormat>
    <chartFormat chart="0" format="741" series="1">
      <pivotArea type="data" outline="0" fieldPosition="0">
        <references count="2">
          <reference field="4294967294" count="1" selected="0">
            <x v="0"/>
          </reference>
          <reference field="0" count="1" selected="0">
            <x v="136"/>
          </reference>
        </references>
      </pivotArea>
    </chartFormat>
    <chartFormat chart="0" format="742" series="1">
      <pivotArea type="data" outline="0" fieldPosition="0">
        <references count="2">
          <reference field="4294967294" count="1" selected="0">
            <x v="0"/>
          </reference>
          <reference field="0" count="1" selected="0">
            <x v="137"/>
          </reference>
        </references>
      </pivotArea>
    </chartFormat>
    <chartFormat chart="0" format="743" series="1">
      <pivotArea type="data" outline="0" fieldPosition="0">
        <references count="2">
          <reference field="4294967294" count="1" selected="0">
            <x v="0"/>
          </reference>
          <reference field="0" count="1" selected="0">
            <x v="138"/>
          </reference>
        </references>
      </pivotArea>
    </chartFormat>
    <chartFormat chart="0" format="744" series="1">
      <pivotArea type="data" outline="0" fieldPosition="0">
        <references count="2">
          <reference field="4294967294" count="1" selected="0">
            <x v="0"/>
          </reference>
          <reference field="0" count="1" selected="0">
            <x v="139"/>
          </reference>
        </references>
      </pivotArea>
    </chartFormat>
    <chartFormat chart="0" format="745" series="1">
      <pivotArea type="data" outline="0" fieldPosition="0">
        <references count="2">
          <reference field="4294967294" count="1" selected="0">
            <x v="0"/>
          </reference>
          <reference field="0" count="1" selected="0">
            <x v="140"/>
          </reference>
        </references>
      </pivotArea>
    </chartFormat>
    <chartFormat chart="0" format="746" series="1">
      <pivotArea type="data" outline="0" fieldPosition="0">
        <references count="2">
          <reference field="4294967294" count="1" selected="0">
            <x v="0"/>
          </reference>
          <reference field="0" count="1" selected="0">
            <x v="141"/>
          </reference>
        </references>
      </pivotArea>
    </chartFormat>
    <chartFormat chart="0" format="747" series="1">
      <pivotArea type="data" outline="0" fieldPosition="0">
        <references count="2">
          <reference field="4294967294" count="1" selected="0">
            <x v="0"/>
          </reference>
          <reference field="0" count="1" selected="0">
            <x v="142"/>
          </reference>
        </references>
      </pivotArea>
    </chartFormat>
    <chartFormat chart="0" format="748" series="1">
      <pivotArea type="data" outline="0" fieldPosition="0">
        <references count="2">
          <reference field="4294967294" count="1" selected="0">
            <x v="0"/>
          </reference>
          <reference field="0" count="1" selected="0">
            <x v="143"/>
          </reference>
        </references>
      </pivotArea>
    </chartFormat>
    <chartFormat chart="0" format="749" series="1">
      <pivotArea type="data" outline="0" fieldPosition="0">
        <references count="2">
          <reference field="4294967294" count="1" selected="0">
            <x v="0"/>
          </reference>
          <reference field="0" count="1" selected="0">
            <x v="144"/>
          </reference>
        </references>
      </pivotArea>
    </chartFormat>
    <chartFormat chart="0" format="750" series="1">
      <pivotArea type="data" outline="0" fieldPosition="0">
        <references count="2">
          <reference field="4294967294" count="1" selected="0">
            <x v="0"/>
          </reference>
          <reference field="0" count="1" selected="0">
            <x v="145"/>
          </reference>
        </references>
      </pivotArea>
    </chartFormat>
    <chartFormat chart="0" format="751" series="1">
      <pivotArea type="data" outline="0" fieldPosition="0">
        <references count="2">
          <reference field="4294967294" count="1" selected="0">
            <x v="0"/>
          </reference>
          <reference field="0" count="1" selected="0">
            <x v="146"/>
          </reference>
        </references>
      </pivotArea>
    </chartFormat>
    <chartFormat chart="0" format="752" series="1">
      <pivotArea type="data" outline="0" fieldPosition="0">
        <references count="2">
          <reference field="4294967294" count="1" selected="0">
            <x v="0"/>
          </reference>
          <reference field="0" count="1" selected="0">
            <x v="147"/>
          </reference>
        </references>
      </pivotArea>
    </chartFormat>
    <chartFormat chart="0" format="753" series="1">
      <pivotArea type="data" outline="0" fieldPosition="0">
        <references count="2">
          <reference field="4294967294" count="1" selected="0">
            <x v="0"/>
          </reference>
          <reference field="0" count="1" selected="0">
            <x v="148"/>
          </reference>
        </references>
      </pivotArea>
    </chartFormat>
    <chartFormat chart="0" format="754" series="1">
      <pivotArea type="data" outline="0" fieldPosition="0">
        <references count="2">
          <reference field="4294967294" count="1" selected="0">
            <x v="0"/>
          </reference>
          <reference field="0" count="1" selected="0">
            <x v="149"/>
          </reference>
        </references>
      </pivotArea>
    </chartFormat>
    <chartFormat chart="0" format="755" series="1">
      <pivotArea type="data" outline="0" fieldPosition="0">
        <references count="2">
          <reference field="4294967294" count="1" selected="0">
            <x v="0"/>
          </reference>
          <reference field="0" count="1" selected="0">
            <x v="150"/>
          </reference>
        </references>
      </pivotArea>
    </chartFormat>
    <chartFormat chart="0" format="756" series="1">
      <pivotArea type="data" outline="0" fieldPosition="0">
        <references count="2">
          <reference field="4294967294" count="1" selected="0">
            <x v="0"/>
          </reference>
          <reference field="0" count="1" selected="0">
            <x v="151"/>
          </reference>
        </references>
      </pivotArea>
    </chartFormat>
    <chartFormat chart="0" format="757" series="1">
      <pivotArea type="data" outline="0" fieldPosition="0">
        <references count="2">
          <reference field="4294967294" count="1" selected="0">
            <x v="0"/>
          </reference>
          <reference field="0" count="1" selected="0">
            <x v="152"/>
          </reference>
        </references>
      </pivotArea>
    </chartFormat>
    <chartFormat chart="0" format="758" series="1">
      <pivotArea type="data" outline="0" fieldPosition="0">
        <references count="2">
          <reference field="4294967294" count="1" selected="0">
            <x v="0"/>
          </reference>
          <reference field="0" count="1" selected="0">
            <x v="153"/>
          </reference>
        </references>
      </pivotArea>
    </chartFormat>
    <chartFormat chart="0" format="759" series="1">
      <pivotArea type="data" outline="0" fieldPosition="0">
        <references count="2">
          <reference field="4294967294" count="1" selected="0">
            <x v="0"/>
          </reference>
          <reference field="0" count="1" selected="0">
            <x v="154"/>
          </reference>
        </references>
      </pivotArea>
    </chartFormat>
    <chartFormat chart="0" format="760" series="1">
      <pivotArea type="data" outline="0" fieldPosition="0">
        <references count="2">
          <reference field="4294967294" count="1" selected="0">
            <x v="0"/>
          </reference>
          <reference field="0" count="1" selected="0">
            <x v="155"/>
          </reference>
        </references>
      </pivotArea>
    </chartFormat>
    <chartFormat chart="0" format="761" series="1">
      <pivotArea type="data" outline="0" fieldPosition="0">
        <references count="2">
          <reference field="4294967294" count="1" selected="0">
            <x v="0"/>
          </reference>
          <reference field="0" count="1" selected="0">
            <x v="156"/>
          </reference>
        </references>
      </pivotArea>
    </chartFormat>
    <chartFormat chart="0" format="762" series="1">
      <pivotArea type="data" outline="0" fieldPosition="0">
        <references count="2">
          <reference field="4294967294" count="1" selected="0">
            <x v="0"/>
          </reference>
          <reference field="0" count="1" selected="0">
            <x v="157"/>
          </reference>
        </references>
      </pivotArea>
    </chartFormat>
    <chartFormat chart="0" format="763" series="1">
      <pivotArea type="data" outline="0" fieldPosition="0">
        <references count="2">
          <reference field="4294967294" count="1" selected="0">
            <x v="0"/>
          </reference>
          <reference field="0" count="1" selected="0">
            <x v="158"/>
          </reference>
        </references>
      </pivotArea>
    </chartFormat>
    <chartFormat chart="0" format="764" series="1">
      <pivotArea type="data" outline="0" fieldPosition="0">
        <references count="2">
          <reference field="4294967294" count="1" selected="0">
            <x v="0"/>
          </reference>
          <reference field="0" count="1" selected="0">
            <x v="159"/>
          </reference>
        </references>
      </pivotArea>
    </chartFormat>
    <chartFormat chart="0" format="765" series="1">
      <pivotArea type="data" outline="0" fieldPosition="0">
        <references count="2">
          <reference field="4294967294" count="1" selected="0">
            <x v="0"/>
          </reference>
          <reference field="0" count="1" selected="0">
            <x v="160"/>
          </reference>
        </references>
      </pivotArea>
    </chartFormat>
    <chartFormat chart="0" format="766" series="1">
      <pivotArea type="data" outline="0" fieldPosition="0">
        <references count="2">
          <reference field="4294967294" count="1" selected="0">
            <x v="0"/>
          </reference>
          <reference field="0" count="1" selected="0">
            <x v="161"/>
          </reference>
        </references>
      </pivotArea>
    </chartFormat>
    <chartFormat chart="0" format="767" series="1">
      <pivotArea type="data" outline="0" fieldPosition="0">
        <references count="2">
          <reference field="4294967294" count="1" selected="0">
            <x v="0"/>
          </reference>
          <reference field="0" count="1" selected="0">
            <x v="162"/>
          </reference>
        </references>
      </pivotArea>
    </chartFormat>
    <chartFormat chart="0" format="768" series="1">
      <pivotArea type="data" outline="0" fieldPosition="0">
        <references count="2">
          <reference field="4294967294" count="1" selected="0">
            <x v="0"/>
          </reference>
          <reference field="0" count="1" selected="0">
            <x v="163"/>
          </reference>
        </references>
      </pivotArea>
    </chartFormat>
    <chartFormat chart="0" format="769" series="1">
      <pivotArea type="data" outline="0" fieldPosition="0">
        <references count="2">
          <reference field="4294967294" count="1" selected="0">
            <x v="0"/>
          </reference>
          <reference field="0" count="1" selected="0">
            <x v="164"/>
          </reference>
        </references>
      </pivotArea>
    </chartFormat>
    <chartFormat chart="0" format="770" series="1">
      <pivotArea type="data" outline="0" fieldPosition="0">
        <references count="2">
          <reference field="4294967294" count="1" selected="0">
            <x v="0"/>
          </reference>
          <reference field="0" count="1" selected="0">
            <x v="165"/>
          </reference>
        </references>
      </pivotArea>
    </chartFormat>
    <chartFormat chart="0" format="771" series="1">
      <pivotArea type="data" outline="0" fieldPosition="0">
        <references count="2">
          <reference field="4294967294" count="1" selected="0">
            <x v="0"/>
          </reference>
          <reference field="0" count="1" selected="0">
            <x v="166"/>
          </reference>
        </references>
      </pivotArea>
    </chartFormat>
    <chartFormat chart="0" format="772" series="1">
      <pivotArea type="data" outline="0" fieldPosition="0">
        <references count="2">
          <reference field="4294967294" count="1" selected="0">
            <x v="0"/>
          </reference>
          <reference field="0" count="1" selected="0">
            <x v="167"/>
          </reference>
        </references>
      </pivotArea>
    </chartFormat>
    <chartFormat chart="0" format="773" series="1">
      <pivotArea type="data" outline="0" fieldPosition="0">
        <references count="2">
          <reference field="4294967294" count="1" selected="0">
            <x v="0"/>
          </reference>
          <reference field="0" count="1" selected="0">
            <x v="168"/>
          </reference>
        </references>
      </pivotArea>
    </chartFormat>
    <chartFormat chart="0" format="774" series="1">
      <pivotArea type="data" outline="0" fieldPosition="0">
        <references count="2">
          <reference field="4294967294" count="1" selected="0">
            <x v="0"/>
          </reference>
          <reference field="0" count="1" selected="0">
            <x v="169"/>
          </reference>
        </references>
      </pivotArea>
    </chartFormat>
    <chartFormat chart="0" format="775" series="1">
      <pivotArea type="data" outline="0" fieldPosition="0">
        <references count="2">
          <reference field="4294967294" count="1" selected="0">
            <x v="0"/>
          </reference>
          <reference field="0" count="1" selected="0">
            <x v="170"/>
          </reference>
        </references>
      </pivotArea>
    </chartFormat>
    <chartFormat chart="0" format="776" series="1">
      <pivotArea type="data" outline="0" fieldPosition="0">
        <references count="2">
          <reference field="4294967294" count="1" selected="0">
            <x v="0"/>
          </reference>
          <reference field="0" count="1" selected="0">
            <x v="171"/>
          </reference>
        </references>
      </pivotArea>
    </chartFormat>
    <chartFormat chart="0" format="777" series="1">
      <pivotArea type="data" outline="0" fieldPosition="0">
        <references count="2">
          <reference field="4294967294" count="1" selected="0">
            <x v="0"/>
          </reference>
          <reference field="0" count="1" selected="0">
            <x v="172"/>
          </reference>
        </references>
      </pivotArea>
    </chartFormat>
    <chartFormat chart="0" format="778" series="1">
      <pivotArea type="data" outline="0" fieldPosition="0">
        <references count="2">
          <reference field="4294967294" count="1" selected="0">
            <x v="0"/>
          </reference>
          <reference field="0" count="1" selected="0">
            <x v="173"/>
          </reference>
        </references>
      </pivotArea>
    </chartFormat>
    <chartFormat chart="0" format="779" series="1">
      <pivotArea type="data" outline="0" fieldPosition="0">
        <references count="2">
          <reference field="4294967294" count="1" selected="0">
            <x v="0"/>
          </reference>
          <reference field="0" count="1" selected="0">
            <x v="174"/>
          </reference>
        </references>
      </pivotArea>
    </chartFormat>
    <chartFormat chart="0" format="780" series="1">
      <pivotArea type="data" outline="0" fieldPosition="0">
        <references count="2">
          <reference field="4294967294" count="1" selected="0">
            <x v="0"/>
          </reference>
          <reference field="0" count="1" selected="0">
            <x v="175"/>
          </reference>
        </references>
      </pivotArea>
    </chartFormat>
    <chartFormat chart="0" format="781" series="1">
      <pivotArea type="data" outline="0" fieldPosition="0">
        <references count="2">
          <reference field="4294967294" count="1" selected="0">
            <x v="0"/>
          </reference>
          <reference field="0" count="1" selected="0">
            <x v="176"/>
          </reference>
        </references>
      </pivotArea>
    </chartFormat>
    <chartFormat chart="0" format="782" series="1">
      <pivotArea type="data" outline="0" fieldPosition="0">
        <references count="2">
          <reference field="4294967294" count="1" selected="0">
            <x v="0"/>
          </reference>
          <reference field="0" count="1" selected="0">
            <x v="177"/>
          </reference>
        </references>
      </pivotArea>
    </chartFormat>
    <chartFormat chart="0" format="783" series="1">
      <pivotArea type="data" outline="0" fieldPosition="0">
        <references count="2">
          <reference field="4294967294" count="1" selected="0">
            <x v="0"/>
          </reference>
          <reference field="0" count="1" selected="0">
            <x v="178"/>
          </reference>
        </references>
      </pivotArea>
    </chartFormat>
    <chartFormat chart="0" format="784" series="1">
      <pivotArea type="data" outline="0" fieldPosition="0">
        <references count="2">
          <reference field="4294967294" count="1" selected="0">
            <x v="0"/>
          </reference>
          <reference field="0" count="1" selected="0">
            <x v="179"/>
          </reference>
        </references>
      </pivotArea>
    </chartFormat>
    <chartFormat chart="0" format="785" series="1">
      <pivotArea type="data" outline="0" fieldPosition="0">
        <references count="2">
          <reference field="4294967294" count="1" selected="0">
            <x v="0"/>
          </reference>
          <reference field="0" count="1" selected="0">
            <x v="180"/>
          </reference>
        </references>
      </pivotArea>
    </chartFormat>
    <chartFormat chart="0" format="786" series="1">
      <pivotArea type="data" outline="0" fieldPosition="0">
        <references count="2">
          <reference field="4294967294" count="1" selected="0">
            <x v="0"/>
          </reference>
          <reference field="0" count="1" selected="0">
            <x v="181"/>
          </reference>
        </references>
      </pivotArea>
    </chartFormat>
    <chartFormat chart="0" format="787" series="1">
      <pivotArea type="data" outline="0" fieldPosition="0">
        <references count="2">
          <reference field="4294967294" count="1" selected="0">
            <x v="0"/>
          </reference>
          <reference field="0" count="1" selected="0">
            <x v="182"/>
          </reference>
        </references>
      </pivotArea>
    </chartFormat>
    <chartFormat chart="0" format="788" series="1">
      <pivotArea type="data" outline="0" fieldPosition="0">
        <references count="2">
          <reference field="4294967294" count="1" selected="0">
            <x v="0"/>
          </reference>
          <reference field="0" count="1" selected="0">
            <x v="183"/>
          </reference>
        </references>
      </pivotArea>
    </chartFormat>
    <chartFormat chart="0" format="789" series="1">
      <pivotArea type="data" outline="0" fieldPosition="0">
        <references count="2">
          <reference field="4294967294" count="1" selected="0">
            <x v="0"/>
          </reference>
          <reference field="0" count="1" selected="0">
            <x v="184"/>
          </reference>
        </references>
      </pivotArea>
    </chartFormat>
    <chartFormat chart="0" format="790" series="1">
      <pivotArea type="data" outline="0" fieldPosition="0">
        <references count="2">
          <reference field="4294967294" count="1" selected="0">
            <x v="0"/>
          </reference>
          <reference field="0" count="1" selected="0">
            <x v="185"/>
          </reference>
        </references>
      </pivotArea>
    </chartFormat>
    <chartFormat chart="0" format="791" series="1">
      <pivotArea type="data" outline="0" fieldPosition="0">
        <references count="2">
          <reference field="4294967294" count="1" selected="0">
            <x v="0"/>
          </reference>
          <reference field="0" count="1" selected="0">
            <x v="186"/>
          </reference>
        </references>
      </pivotArea>
    </chartFormat>
    <chartFormat chart="0" format="792" series="1">
      <pivotArea type="data" outline="0" fieldPosition="0">
        <references count="2">
          <reference field="4294967294" count="1" selected="0">
            <x v="0"/>
          </reference>
          <reference field="0" count="1" selected="0">
            <x v="187"/>
          </reference>
        </references>
      </pivotArea>
    </chartFormat>
    <chartFormat chart="0" format="793" series="1">
      <pivotArea type="data" outline="0" fieldPosition="0">
        <references count="2">
          <reference field="4294967294" count="1" selected="0">
            <x v="0"/>
          </reference>
          <reference field="0" count="1" selected="0">
            <x v="188"/>
          </reference>
        </references>
      </pivotArea>
    </chartFormat>
    <chartFormat chart="0" format="794" series="1">
      <pivotArea type="data" outline="0" fieldPosition="0">
        <references count="2">
          <reference field="4294967294" count="1" selected="0">
            <x v="0"/>
          </reference>
          <reference field="0" count="1" selected="0">
            <x v="189"/>
          </reference>
        </references>
      </pivotArea>
    </chartFormat>
    <chartFormat chart="0" format="795" series="1">
      <pivotArea type="data" outline="0" fieldPosition="0">
        <references count="2">
          <reference field="4294967294" count="1" selected="0">
            <x v="0"/>
          </reference>
          <reference field="0" count="1" selected="0">
            <x v="190"/>
          </reference>
        </references>
      </pivotArea>
    </chartFormat>
    <chartFormat chart="0" format="796" series="1">
      <pivotArea type="data" outline="0" fieldPosition="0">
        <references count="2">
          <reference field="4294967294" count="1" selected="0">
            <x v="0"/>
          </reference>
          <reference field="0" count="1" selected="0">
            <x v="191"/>
          </reference>
        </references>
      </pivotArea>
    </chartFormat>
    <chartFormat chart="0" format="797" series="1">
      <pivotArea type="data" outline="0" fieldPosition="0">
        <references count="2">
          <reference field="4294967294" count="1" selected="0">
            <x v="0"/>
          </reference>
          <reference field="0" count="1" selected="0">
            <x v="192"/>
          </reference>
        </references>
      </pivotArea>
    </chartFormat>
    <chartFormat chart="0" format="798" series="1">
      <pivotArea type="data" outline="0" fieldPosition="0">
        <references count="2">
          <reference field="4294967294" count="1" selected="0">
            <x v="0"/>
          </reference>
          <reference field="0" count="1" selected="0">
            <x v="193"/>
          </reference>
        </references>
      </pivotArea>
    </chartFormat>
    <chartFormat chart="0" format="799" series="1">
      <pivotArea type="data" outline="0" fieldPosition="0">
        <references count="2">
          <reference field="4294967294" count="1" selected="0">
            <x v="0"/>
          </reference>
          <reference field="0" count="1" selected="0">
            <x v="194"/>
          </reference>
        </references>
      </pivotArea>
    </chartFormat>
    <chartFormat chart="0" format="800" series="1">
      <pivotArea type="data" outline="0" fieldPosition="0">
        <references count="2">
          <reference field="4294967294" count="1" selected="0">
            <x v="0"/>
          </reference>
          <reference field="0" count="1" selected="0">
            <x v="195"/>
          </reference>
        </references>
      </pivotArea>
    </chartFormat>
    <chartFormat chart="0" format="801" series="1">
      <pivotArea type="data" outline="0" fieldPosition="0">
        <references count="2">
          <reference field="4294967294" count="1" selected="0">
            <x v="0"/>
          </reference>
          <reference field="0" count="1" selected="0">
            <x v="196"/>
          </reference>
        </references>
      </pivotArea>
    </chartFormat>
    <chartFormat chart="0" format="802" series="1">
      <pivotArea type="data" outline="0" fieldPosition="0">
        <references count="2">
          <reference field="4294967294" count="1" selected="0">
            <x v="0"/>
          </reference>
          <reference field="0" count="1" selected="0">
            <x v="197"/>
          </reference>
        </references>
      </pivotArea>
    </chartFormat>
    <chartFormat chart="0" format="803" series="1">
      <pivotArea type="data" outline="0" fieldPosition="0">
        <references count="2">
          <reference field="4294967294" count="1" selected="0">
            <x v="0"/>
          </reference>
          <reference field="0" count="1" selected="0">
            <x v="198"/>
          </reference>
        </references>
      </pivotArea>
    </chartFormat>
    <chartFormat chart="0" format="804" series="1">
      <pivotArea type="data" outline="0" fieldPosition="0">
        <references count="2">
          <reference field="4294967294" count="1" selected="0">
            <x v="0"/>
          </reference>
          <reference field="0" count="1" selected="0">
            <x v="199"/>
          </reference>
        </references>
      </pivotArea>
    </chartFormat>
    <chartFormat chart="0" format="805" series="1">
      <pivotArea type="data" outline="0" fieldPosition="0">
        <references count="2">
          <reference field="4294967294" count="1" selected="0">
            <x v="0"/>
          </reference>
          <reference field="0" count="1" selected="0">
            <x v="200"/>
          </reference>
        </references>
      </pivotArea>
    </chartFormat>
    <chartFormat chart="0" format="806" series="1">
      <pivotArea type="data" outline="0" fieldPosition="0">
        <references count="2">
          <reference field="4294967294" count="1" selected="0">
            <x v="0"/>
          </reference>
          <reference field="0" count="1" selected="0">
            <x v="201"/>
          </reference>
        </references>
      </pivotArea>
    </chartFormat>
    <chartFormat chart="0" format="807" series="1">
      <pivotArea type="data" outline="0" fieldPosition="0">
        <references count="2">
          <reference field="4294967294" count="1" selected="0">
            <x v="0"/>
          </reference>
          <reference field="0" count="1" selected="0">
            <x v="202"/>
          </reference>
        </references>
      </pivotArea>
    </chartFormat>
    <chartFormat chart="0" format="808" series="1">
      <pivotArea type="data" outline="0" fieldPosition="0">
        <references count="2">
          <reference field="4294967294" count="1" selected="0">
            <x v="0"/>
          </reference>
          <reference field="0" count="1" selected="0">
            <x v="203"/>
          </reference>
        </references>
      </pivotArea>
    </chartFormat>
    <chartFormat chart="0" format="809" series="1">
      <pivotArea type="data" outline="0" fieldPosition="0">
        <references count="2">
          <reference field="4294967294" count="1" selected="0">
            <x v="0"/>
          </reference>
          <reference field="0" count="1" selected="0">
            <x v="204"/>
          </reference>
        </references>
      </pivotArea>
    </chartFormat>
    <chartFormat chart="0" format="810" series="1">
      <pivotArea type="data" outline="0" fieldPosition="0">
        <references count="2">
          <reference field="4294967294" count="1" selected="0">
            <x v="0"/>
          </reference>
          <reference field="0" count="1" selected="0">
            <x v="205"/>
          </reference>
        </references>
      </pivotArea>
    </chartFormat>
    <chartFormat chart="0" format="811" series="1">
      <pivotArea type="data" outline="0" fieldPosition="0">
        <references count="2">
          <reference field="4294967294" count="1" selected="0">
            <x v="0"/>
          </reference>
          <reference field="0" count="1" selected="0">
            <x v="206"/>
          </reference>
        </references>
      </pivotArea>
    </chartFormat>
    <chartFormat chart="0" format="812" series="1">
      <pivotArea type="data" outline="0" fieldPosition="0">
        <references count="2">
          <reference field="4294967294" count="1" selected="0">
            <x v="0"/>
          </reference>
          <reference field="0" count="1" selected="0">
            <x v="207"/>
          </reference>
        </references>
      </pivotArea>
    </chartFormat>
    <chartFormat chart="0" format="813" series="1">
      <pivotArea type="data" outline="0" fieldPosition="0">
        <references count="2">
          <reference field="4294967294" count="1" selected="0">
            <x v="0"/>
          </reference>
          <reference field="0" count="1" selected="0">
            <x v="208"/>
          </reference>
        </references>
      </pivotArea>
    </chartFormat>
    <chartFormat chart="0" format="814" series="1">
      <pivotArea type="data" outline="0" fieldPosition="0">
        <references count="2">
          <reference field="4294967294" count="1" selected="0">
            <x v="0"/>
          </reference>
          <reference field="0" count="1" selected="0">
            <x v="209"/>
          </reference>
        </references>
      </pivotArea>
    </chartFormat>
    <chartFormat chart="0" format="815" series="1">
      <pivotArea type="data" outline="0" fieldPosition="0">
        <references count="2">
          <reference field="4294967294" count="1" selected="0">
            <x v="0"/>
          </reference>
          <reference field="0" count="1" selected="0">
            <x v="210"/>
          </reference>
        </references>
      </pivotArea>
    </chartFormat>
    <chartFormat chart="0" format="816" series="1">
      <pivotArea type="data" outline="0" fieldPosition="0">
        <references count="2">
          <reference field="4294967294" count="1" selected="0">
            <x v="0"/>
          </reference>
          <reference field="0" count="1" selected="0">
            <x v="211"/>
          </reference>
        </references>
      </pivotArea>
    </chartFormat>
    <chartFormat chart="0" format="817" series="1">
      <pivotArea type="data" outline="0" fieldPosition="0">
        <references count="2">
          <reference field="4294967294" count="1" selected="0">
            <x v="0"/>
          </reference>
          <reference field="0" count="1" selected="0">
            <x v="212"/>
          </reference>
        </references>
      </pivotArea>
    </chartFormat>
    <chartFormat chart="0" format="818" series="1">
      <pivotArea type="data" outline="0" fieldPosition="0">
        <references count="2">
          <reference field="4294967294" count="1" selected="0">
            <x v="0"/>
          </reference>
          <reference field="0" count="1" selected="0">
            <x v="213"/>
          </reference>
        </references>
      </pivotArea>
    </chartFormat>
    <chartFormat chart="0" format="819" series="1">
      <pivotArea type="data" outline="0" fieldPosition="0">
        <references count="2">
          <reference field="4294967294" count="1" selected="0">
            <x v="0"/>
          </reference>
          <reference field="0" count="1" selected="0">
            <x v="214"/>
          </reference>
        </references>
      </pivotArea>
    </chartFormat>
    <chartFormat chart="0" format="820" series="1">
      <pivotArea type="data" outline="0" fieldPosition="0">
        <references count="2">
          <reference field="4294967294" count="1" selected="0">
            <x v="0"/>
          </reference>
          <reference field="0" count="1" selected="0">
            <x v="215"/>
          </reference>
        </references>
      </pivotArea>
    </chartFormat>
    <chartFormat chart="0" format="821" series="1">
      <pivotArea type="data" outline="0" fieldPosition="0">
        <references count="2">
          <reference field="4294967294" count="1" selected="0">
            <x v="0"/>
          </reference>
          <reference field="0" count="1" selected="0">
            <x v="216"/>
          </reference>
        </references>
      </pivotArea>
    </chartFormat>
    <chartFormat chart="0" format="822" series="1">
      <pivotArea type="data" outline="0" fieldPosition="0">
        <references count="2">
          <reference field="4294967294" count="1" selected="0">
            <x v="0"/>
          </reference>
          <reference field="0" count="1" selected="0">
            <x v="217"/>
          </reference>
        </references>
      </pivotArea>
    </chartFormat>
    <chartFormat chart="0" format="823" series="1">
      <pivotArea type="data" outline="0" fieldPosition="0">
        <references count="2">
          <reference field="4294967294" count="1" selected="0">
            <x v="0"/>
          </reference>
          <reference field="0" count="1" selected="0">
            <x v="218"/>
          </reference>
        </references>
      </pivotArea>
    </chartFormat>
    <chartFormat chart="0" format="824" series="1">
      <pivotArea type="data" outline="0" fieldPosition="0">
        <references count="2">
          <reference field="4294967294" count="1" selected="0">
            <x v="0"/>
          </reference>
          <reference field="0" count="1" selected="0">
            <x v="219"/>
          </reference>
        </references>
      </pivotArea>
    </chartFormat>
    <chartFormat chart="0" format="825" series="1">
      <pivotArea type="data" outline="0" fieldPosition="0">
        <references count="2">
          <reference field="4294967294" count="1" selected="0">
            <x v="0"/>
          </reference>
          <reference field="0" count="1" selected="0">
            <x v="220"/>
          </reference>
        </references>
      </pivotArea>
    </chartFormat>
    <chartFormat chart="0" format="826" series="1">
      <pivotArea type="data" outline="0" fieldPosition="0">
        <references count="2">
          <reference field="4294967294" count="1" selected="0">
            <x v="0"/>
          </reference>
          <reference field="0" count="1" selected="0">
            <x v="221"/>
          </reference>
        </references>
      </pivotArea>
    </chartFormat>
    <chartFormat chart="0" format="827" series="1">
      <pivotArea type="data" outline="0" fieldPosition="0">
        <references count="2">
          <reference field="4294967294" count="1" selected="0">
            <x v="0"/>
          </reference>
          <reference field="0" count="1" selected="0">
            <x v="222"/>
          </reference>
        </references>
      </pivotArea>
    </chartFormat>
    <chartFormat chart="0" format="828" series="1">
      <pivotArea type="data" outline="0" fieldPosition="0">
        <references count="2">
          <reference field="4294967294" count="1" selected="0">
            <x v="0"/>
          </reference>
          <reference field="0" count="1" selected="0">
            <x v="223"/>
          </reference>
        </references>
      </pivotArea>
    </chartFormat>
    <chartFormat chart="0" format="829" series="1">
      <pivotArea type="data" outline="0" fieldPosition="0">
        <references count="2">
          <reference field="4294967294" count="1" selected="0">
            <x v="0"/>
          </reference>
          <reference field="0" count="1" selected="0">
            <x v="224"/>
          </reference>
        </references>
      </pivotArea>
    </chartFormat>
    <chartFormat chart="0" format="830" series="1">
      <pivotArea type="data" outline="0" fieldPosition="0">
        <references count="2">
          <reference field="4294967294" count="1" selected="0">
            <x v="0"/>
          </reference>
          <reference field="0" count="1" selected="0">
            <x v="225"/>
          </reference>
        </references>
      </pivotArea>
    </chartFormat>
    <chartFormat chart="0" format="831" series="1">
      <pivotArea type="data" outline="0" fieldPosition="0">
        <references count="2">
          <reference field="4294967294" count="1" selected="0">
            <x v="0"/>
          </reference>
          <reference field="0" count="1" selected="0">
            <x v="226"/>
          </reference>
        </references>
      </pivotArea>
    </chartFormat>
    <chartFormat chart="0" format="832" series="1">
      <pivotArea type="data" outline="0" fieldPosition="0">
        <references count="2">
          <reference field="4294967294" count="1" selected="0">
            <x v="0"/>
          </reference>
          <reference field="0" count="1" selected="0">
            <x v="227"/>
          </reference>
        </references>
      </pivotArea>
    </chartFormat>
    <chartFormat chart="0" format="833" series="1">
      <pivotArea type="data" outline="0" fieldPosition="0">
        <references count="2">
          <reference field="4294967294" count="1" selected="0">
            <x v="0"/>
          </reference>
          <reference field="0" count="1" selected="0">
            <x v="228"/>
          </reference>
        </references>
      </pivotArea>
    </chartFormat>
    <chartFormat chart="0" format="834" series="1">
      <pivotArea type="data" outline="0" fieldPosition="0">
        <references count="2">
          <reference field="4294967294" count="1" selected="0">
            <x v="0"/>
          </reference>
          <reference field="0" count="1" selected="0">
            <x v="229"/>
          </reference>
        </references>
      </pivotArea>
    </chartFormat>
    <chartFormat chart="0" format="835" series="1">
      <pivotArea type="data" outline="0" fieldPosition="0">
        <references count="2">
          <reference field="4294967294" count="1" selected="0">
            <x v="0"/>
          </reference>
          <reference field="0" count="1" selected="0">
            <x v="230"/>
          </reference>
        </references>
      </pivotArea>
    </chartFormat>
    <chartFormat chart="0" format="836" series="1">
      <pivotArea type="data" outline="0" fieldPosition="0">
        <references count="2">
          <reference field="4294967294" count="1" selected="0">
            <x v="0"/>
          </reference>
          <reference field="0" count="1" selected="0">
            <x v="231"/>
          </reference>
        </references>
      </pivotArea>
    </chartFormat>
    <chartFormat chart="0" format="837" series="1">
      <pivotArea type="data" outline="0" fieldPosition="0">
        <references count="2">
          <reference field="4294967294" count="1" selected="0">
            <x v="0"/>
          </reference>
          <reference field="0" count="1" selected="0">
            <x v="232"/>
          </reference>
        </references>
      </pivotArea>
    </chartFormat>
    <chartFormat chart="0" format="838" series="1">
      <pivotArea type="data" outline="0" fieldPosition="0">
        <references count="2">
          <reference field="4294967294" count="1" selected="0">
            <x v="0"/>
          </reference>
          <reference field="0" count="1" selected="0">
            <x v="233"/>
          </reference>
        </references>
      </pivotArea>
    </chartFormat>
    <chartFormat chart="0" format="839" series="1">
      <pivotArea type="data" outline="0" fieldPosition="0">
        <references count="2">
          <reference field="4294967294" count="1" selected="0">
            <x v="0"/>
          </reference>
          <reference field="0" count="1" selected="0">
            <x v="234"/>
          </reference>
        </references>
      </pivotArea>
    </chartFormat>
    <chartFormat chart="0" format="840" series="1">
      <pivotArea type="data" outline="0" fieldPosition="0">
        <references count="2">
          <reference field="4294967294" count="1" selected="0">
            <x v="0"/>
          </reference>
          <reference field="0" count="1" selected="0">
            <x v="235"/>
          </reference>
        </references>
      </pivotArea>
    </chartFormat>
    <chartFormat chart="0" format="841" series="1">
      <pivotArea type="data" outline="0" fieldPosition="0">
        <references count="2">
          <reference field="4294967294" count="1" selected="0">
            <x v="0"/>
          </reference>
          <reference field="0" count="1" selected="0">
            <x v="236"/>
          </reference>
        </references>
      </pivotArea>
    </chartFormat>
    <chartFormat chart="0" format="842" series="1">
      <pivotArea type="data" outline="0" fieldPosition="0">
        <references count="2">
          <reference field="4294967294" count="1" selected="0">
            <x v="0"/>
          </reference>
          <reference field="0" count="1" selected="0">
            <x v="237"/>
          </reference>
        </references>
      </pivotArea>
    </chartFormat>
    <chartFormat chart="0" format="843" series="1">
      <pivotArea type="data" outline="0" fieldPosition="0">
        <references count="2">
          <reference field="4294967294" count="1" selected="0">
            <x v="0"/>
          </reference>
          <reference field="0" count="1" selected="0">
            <x v="238"/>
          </reference>
        </references>
      </pivotArea>
    </chartFormat>
    <chartFormat chart="0" format="844" series="1">
      <pivotArea type="data" outline="0" fieldPosition="0">
        <references count="2">
          <reference field="4294967294" count="1" selected="0">
            <x v="0"/>
          </reference>
          <reference field="0" count="1" selected="0">
            <x v="239"/>
          </reference>
        </references>
      </pivotArea>
    </chartFormat>
    <chartFormat chart="0" format="845" series="1">
      <pivotArea type="data" outline="0" fieldPosition="0">
        <references count="2">
          <reference field="4294967294" count="1" selected="0">
            <x v="0"/>
          </reference>
          <reference field="0" count="1" selected="0">
            <x v="240"/>
          </reference>
        </references>
      </pivotArea>
    </chartFormat>
    <chartFormat chart="0" format="846" series="1">
      <pivotArea type="data" outline="0" fieldPosition="0">
        <references count="2">
          <reference field="4294967294" count="1" selected="0">
            <x v="0"/>
          </reference>
          <reference field="0" count="1" selected="0">
            <x v="241"/>
          </reference>
        </references>
      </pivotArea>
    </chartFormat>
    <chartFormat chart="0" format="847" series="1">
      <pivotArea type="data" outline="0" fieldPosition="0">
        <references count="2">
          <reference field="4294967294" count="1" selected="0">
            <x v="0"/>
          </reference>
          <reference field="0" count="1" selected="0">
            <x v="242"/>
          </reference>
        </references>
      </pivotArea>
    </chartFormat>
    <chartFormat chart="0" format="848" series="1">
      <pivotArea type="data" outline="0" fieldPosition="0">
        <references count="2">
          <reference field="4294967294" count="1" selected="0">
            <x v="0"/>
          </reference>
          <reference field="0" count="1" selected="0">
            <x v="243"/>
          </reference>
        </references>
      </pivotArea>
    </chartFormat>
    <chartFormat chart="0" format="849" series="1">
      <pivotArea type="data" outline="0" fieldPosition="0">
        <references count="2">
          <reference field="4294967294" count="1" selected="0">
            <x v="0"/>
          </reference>
          <reference field="0" count="1" selected="0">
            <x v="244"/>
          </reference>
        </references>
      </pivotArea>
    </chartFormat>
    <chartFormat chart="0" format="850" series="1">
      <pivotArea type="data" outline="0" fieldPosition="0">
        <references count="2">
          <reference field="4294967294" count="1" selected="0">
            <x v="0"/>
          </reference>
          <reference field="0" count="1" selected="0">
            <x v="245"/>
          </reference>
        </references>
      </pivotArea>
    </chartFormat>
    <chartFormat chart="0" format="851" series="1">
      <pivotArea type="data" outline="0" fieldPosition="0">
        <references count="2">
          <reference field="4294967294" count="1" selected="0">
            <x v="0"/>
          </reference>
          <reference field="0" count="1" selected="0">
            <x v="246"/>
          </reference>
        </references>
      </pivotArea>
    </chartFormat>
    <chartFormat chart="0" format="852" series="1">
      <pivotArea type="data" outline="0" fieldPosition="0">
        <references count="2">
          <reference field="4294967294" count="1" selected="0">
            <x v="0"/>
          </reference>
          <reference field="0" count="1" selected="0">
            <x v="247"/>
          </reference>
        </references>
      </pivotArea>
    </chartFormat>
  </chartFormats>
  <pivotTableStyleInfo name="PivotStyleDark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pCat" xr10:uid="{9F9C9FC9-DF25-47DE-9D82-AF124ED62AD1}" sourceName="LapCat">
  <pivotTables>
    <pivotTable tabId="4" name="PivotTable2"/>
  </pivotTables>
  <data>
    <tabular pivotCacheId="1066724890">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Sales1" xr10:uid="{E636EC71-84E0-40BB-9E82-DD4E7431D02A}" sourceName="Average Sales">
  <pivotTables>
    <pivotTable tabId="4" name="PivotTable2"/>
  </pivotTables>
  <data>
    <tabular pivotCacheId="1066724890">
      <items count="61">
        <i x="52" s="1"/>
        <i x="25" s="1"/>
        <i x="51" s="1"/>
        <i x="13" s="1"/>
        <i x="56" s="1"/>
        <i x="23" s="1"/>
        <i x="24" s="1"/>
        <i x="6" s="1"/>
        <i x="21" s="1"/>
        <i x="60" s="1"/>
        <i x="17" s="1"/>
        <i x="22" s="1"/>
        <i x="37" s="1"/>
        <i x="4" s="1"/>
        <i x="12" s="1"/>
        <i x="30" s="1"/>
        <i x="8" s="1"/>
        <i x="50" s="1"/>
        <i x="33" s="1"/>
        <i x="39" s="1"/>
        <i x="19" s="1"/>
        <i x="14" s="1"/>
        <i x="35" s="1"/>
        <i x="29" s="1"/>
        <i x="38" s="1"/>
        <i x="46" s="1"/>
        <i x="47" s="1"/>
        <i x="31" s="1"/>
        <i x="57" s="1"/>
        <i x="45" s="1"/>
        <i x="0" s="1"/>
        <i x="20" s="1"/>
        <i x="11" s="1"/>
        <i x="2" s="1"/>
        <i x="27" s="1"/>
        <i x="34" s="1"/>
        <i x="36" s="1"/>
        <i x="54" s="1" nd="1"/>
        <i x="5" s="1" nd="1"/>
        <i x="3" s="1" nd="1"/>
        <i x="9" s="1" nd="1"/>
        <i x="53" s="1" nd="1"/>
        <i x="58" s="1" nd="1"/>
        <i x="40" s="1" nd="1"/>
        <i x="10" s="1" nd="1"/>
        <i x="32" s="1" nd="1"/>
        <i x="41" s="1" nd="1"/>
        <i x="15" s="1" nd="1"/>
        <i x="55" s="1" nd="1"/>
        <i x="28" s="1" nd="1"/>
        <i x="7" s="1" nd="1"/>
        <i x="59" s="1" nd="1"/>
        <i x="26" s="1" nd="1"/>
        <i x="18" s="1" nd="1"/>
        <i x="42" s="1" nd="1"/>
        <i x="16" s="1" nd="1"/>
        <i x="48" s="1" nd="1"/>
        <i x="1" s="1" nd="1"/>
        <i x="49" s="1" nd="1"/>
        <i x="43" s="1" nd="1"/>
        <i x="4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pCat1" xr10:uid="{DDF41E5A-76FB-4E74-8F3C-7562A8BBBF91}" sourceName="LapCat">
  <pivotTables>
    <pivotTable tabId="4" name="Total Count of cat breeds with and without affectionate temperament"/>
  </pivotTables>
  <data>
    <tabular pivotCacheId="1066724890">
      <items count="4">
        <i x="0" s="1"/>
        <i x="1" s="1"/>
        <i x="2" s="1" nd="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Sales2" xr10:uid="{E30E9554-BB3A-41D0-A61E-C1DB21C99128}" sourceName="Average Sales">
  <pivotTables>
    <pivotTable tabId="4" name="Total Count of cat breeds with and without affectionate temperament"/>
  </pivotTables>
  <data>
    <tabular pivotCacheId="1066724890">
      <items count="61">
        <i x="54" s="1"/>
        <i x="5" s="1"/>
        <i x="3" s="1"/>
        <i x="6" s="1"/>
        <i x="9" s="1"/>
        <i x="53" s="1"/>
        <i x="58" s="1"/>
        <i x="40" s="1"/>
        <i x="10" s="1"/>
        <i x="32" s="1"/>
        <i x="41" s="1"/>
        <i x="15" s="1"/>
        <i x="55" s="1"/>
        <i x="28" s="1"/>
        <i x="45" s="1"/>
        <i x="7" s="1"/>
        <i x="59" s="1"/>
        <i x="26" s="1"/>
        <i x="18" s="1"/>
        <i x="42" s="1"/>
        <i x="16" s="1"/>
        <i x="48" s="1"/>
        <i x="1" s="1"/>
        <i x="49" s="1"/>
        <i x="43" s="1"/>
        <i x="44" s="1"/>
        <i x="52" s="1" nd="1"/>
        <i x="25" s="1" nd="1"/>
        <i x="51" s="1" nd="1"/>
        <i x="13" s="1" nd="1"/>
        <i x="56" s="1" nd="1"/>
        <i x="23" s="1" nd="1"/>
        <i x="24" s="1" nd="1"/>
        <i x="21" s="1" nd="1"/>
        <i x="60" s="1" nd="1"/>
        <i x="17" s="1" nd="1"/>
        <i x="22" s="1" nd="1"/>
        <i x="37" s="1" nd="1"/>
        <i x="4" s="1" nd="1"/>
        <i x="12" s="1" nd="1"/>
        <i x="30" s="1" nd="1"/>
        <i x="8" s="1" nd="1"/>
        <i x="50" s="1" nd="1"/>
        <i x="33" s="1" nd="1"/>
        <i x="39" s="1" nd="1"/>
        <i x="19" s="1" nd="1"/>
        <i x="14" s="1" nd="1"/>
        <i x="35" s="1" nd="1"/>
        <i x="29" s="1" nd="1"/>
        <i x="38" s="1" nd="1"/>
        <i x="46" s="1" nd="1"/>
        <i x="47" s="1" nd="1"/>
        <i x="31" s="1" nd="1"/>
        <i x="57" s="1" nd="1"/>
        <i x="0" s="1" nd="1"/>
        <i x="20" s="1" nd="1"/>
        <i x="11" s="1" nd="1"/>
        <i x="2" s="1" nd="1"/>
        <i x="27" s="1" nd="1"/>
        <i x="34" s="1" nd="1"/>
        <i x="3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pCat2" xr10:uid="{6548E19C-318D-4041-9549-9826F4D45A7F}" sourceName="LapCat">
  <pivotTables>
    <pivotTable tabId="4" name="Total Count of cat breeds per fur type"/>
  </pivotTables>
  <data>
    <tabular pivotCacheId="1066724890">
      <items count="4">
        <i x="2" s="1"/>
        <i x="0" s="1"/>
        <i x="1"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Sales3" xr10:uid="{AECB907B-CDB5-45DD-A8DA-E3B136FF4987}" sourceName="Average Sales">
  <pivotTables>
    <pivotTable tabId="4" name="Total Count of cat breeds per fur type"/>
  </pivotTables>
  <data>
    <tabular pivotCacheId="1066724890">
      <items count="61">
        <i x="52" s="1"/>
        <i x="25" s="1"/>
        <i x="54" s="1"/>
        <i x="51" s="1"/>
        <i x="13" s="1"/>
        <i x="56" s="1"/>
        <i x="5" s="1"/>
        <i x="23" s="1"/>
        <i x="24" s="1"/>
        <i x="3" s="1"/>
        <i x="6" s="1"/>
        <i x="9" s="1"/>
        <i x="21" s="1"/>
        <i x="60" s="1"/>
        <i x="53" s="1"/>
        <i x="17" s="1"/>
        <i x="22" s="1"/>
        <i x="37" s="1"/>
        <i x="4" s="1"/>
        <i x="58" s="1"/>
        <i x="40" s="1"/>
        <i x="12" s="1"/>
        <i x="30" s="1"/>
        <i x="8" s="1"/>
        <i x="50" s="1"/>
        <i x="33" s="1"/>
        <i x="10" s="1"/>
        <i x="39" s="1"/>
        <i x="32" s="1"/>
        <i x="19" s="1"/>
        <i x="14" s="1"/>
        <i x="41" s="1"/>
        <i x="35" s="1"/>
        <i x="29" s="1"/>
        <i x="15" s="1"/>
        <i x="38" s="1"/>
        <i x="55" s="1"/>
        <i x="46" s="1"/>
        <i x="28" s="1"/>
        <i x="47" s="1"/>
        <i x="31" s="1"/>
        <i x="57" s="1"/>
        <i x="45" s="1"/>
        <i x="7" s="1"/>
        <i x="0" s="1"/>
        <i x="20" s="1"/>
        <i x="59" s="1"/>
        <i x="26" s="1"/>
        <i x="11" s="1"/>
        <i x="18" s="1"/>
        <i x="2" s="1"/>
        <i x="42" s="1"/>
        <i x="16" s="1"/>
        <i x="48" s="1"/>
        <i x="1" s="1"/>
        <i x="49" s="1"/>
        <i x="27" s="1"/>
        <i x="43" s="1"/>
        <i x="34" s="1"/>
        <i x="44" s="1"/>
        <i x="36"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1" xr10:uid="{C6FE35B2-3439-4D8D-B771-BFFE7A90855D}" sourceName="Group1">
  <pivotTables>
    <pivotTable tabId="5" name="PivotTable Dog Group 2"/>
    <pivotTable tabId="5" name="PivotTable3"/>
    <pivotTable tabId="5" name="PivotTable4"/>
  </pivotTables>
  <data>
    <tabular pivotCacheId="832599028">
      <items count="9">
        <i x="6" s="1"/>
        <i x="7" s="1"/>
        <i x="5" s="1"/>
        <i x="8" s="1"/>
        <i x="1" s="1"/>
        <i x="3" s="1"/>
        <i x="0" s="1"/>
        <i x="4"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Sales" xr10:uid="{1C03C96F-4C3A-4D40-8D5C-B91EDBD34258}" sourceName="Average Sales">
  <pivotTables>
    <pivotTable tabId="5" name="PivotTable Dog Group 2"/>
    <pivotTable tabId="5" name="PivotTable3"/>
    <pivotTable tabId="5" name="PivotTable4"/>
  </pivotTables>
  <data>
    <tabular pivotCacheId="832599028">
      <items count="213">
        <i x="2" s="1"/>
        <i x="91" s="1"/>
        <i x="132" s="1"/>
        <i x="42" s="1"/>
        <i x="119" s="1"/>
        <i x="89" s="1"/>
        <i x="168" s="1"/>
        <i x="86" s="1"/>
        <i x="154" s="1"/>
        <i x="88" s="1"/>
        <i x="169" s="1"/>
        <i x="145" s="1"/>
        <i x="63" s="1"/>
        <i x="120" s="1"/>
        <i x="183" s="1"/>
        <i x="80" s="1"/>
        <i x="135" s="1"/>
        <i x="110" s="1"/>
        <i x="87" s="1"/>
        <i x="210" s="1"/>
        <i x="161" s="1"/>
        <i x="75" s="1"/>
        <i x="198" s="1"/>
        <i x="152" s="1"/>
        <i x="121" s="1"/>
        <i x="8" s="1"/>
        <i x="153" s="1"/>
        <i x="51" s="1"/>
        <i x="111" s="1"/>
        <i x="67" s="1"/>
        <i x="19" s="1"/>
        <i x="66" s="1"/>
        <i x="136" s="1"/>
        <i x="181" s="1"/>
        <i x="74" s="1"/>
        <i x="176" s="1"/>
        <i x="41" s="1"/>
        <i x="151" s="1"/>
        <i x="16" s="1"/>
        <i x="40" s="1"/>
        <i x="155" s="1"/>
        <i x="9" s="1"/>
        <i x="21" s="1"/>
        <i x="62" s="1"/>
        <i x="56" s="1"/>
        <i x="182" s="1"/>
        <i x="24" s="1"/>
        <i x="197" s="1"/>
        <i x="112" s="1"/>
        <i x="138" s="1"/>
        <i x="96" s="1"/>
        <i x="139" s="1"/>
        <i x="84" s="1"/>
        <i x="90" s="1"/>
        <i x="31" s="1"/>
        <i x="23" s="1"/>
        <i x="195" s="1"/>
        <i x="177" s="1"/>
        <i x="97" s="1"/>
        <i x="93" s="1"/>
        <i x="179" s="1"/>
        <i x="133" s="1"/>
        <i x="11" s="1"/>
        <i x="131" s="1"/>
        <i x="209" s="1"/>
        <i x="140" s="1"/>
        <i x="18" s="1"/>
        <i x="134" s="1"/>
        <i x="82" s="1"/>
        <i x="124" s="1"/>
        <i x="78" s="1"/>
        <i x="113" s="1"/>
        <i x="105" s="1"/>
        <i x="68" s="1"/>
        <i x="14" s="1"/>
        <i x="25" s="1"/>
        <i x="15" s="1"/>
        <i x="212" s="1"/>
        <i x="69" s="1"/>
        <i x="211" s="1"/>
        <i x="20" s="1"/>
        <i x="146" s="1"/>
        <i x="141" s="1"/>
        <i x="207" s="1"/>
        <i x="17" s="1"/>
        <i x="79" s="1"/>
        <i x="85" s="1"/>
        <i x="53" s="1"/>
        <i x="106" s="1"/>
        <i x="150" s="1"/>
        <i x="83" s="1"/>
        <i x="7" s="1"/>
        <i x="57" s="1"/>
        <i x="38" s="1"/>
        <i x="147" s="1"/>
        <i x="95" s="1"/>
        <i x="123" s="1"/>
        <i x="180" s="1"/>
        <i x="77" s="1"/>
        <i x="45" s="1"/>
        <i x="10" s="1"/>
        <i x="22" s="1"/>
        <i x="81" s="1"/>
        <i x="125" s="1"/>
        <i x="27" s="1"/>
        <i x="28" s="1"/>
        <i x="43" s="1"/>
        <i x="26" s="1"/>
        <i x="199" s="1"/>
        <i x="70" s="1"/>
        <i x="52" s="1"/>
        <i x="137" s="1"/>
        <i x="103" s="1"/>
        <i x="49" s="1"/>
        <i x="99" s="1"/>
        <i x="189" s="1"/>
        <i x="98" s="1"/>
        <i x="188" s="1"/>
        <i x="166" s="1"/>
        <i x="159" s="1"/>
        <i x="50" s="1"/>
        <i x="187" s="1"/>
        <i x="64" s="1"/>
        <i x="92" s="1"/>
        <i x="44" s="1"/>
        <i x="109" s="1"/>
        <i x="157" s="1"/>
        <i x="202" s="1"/>
        <i x="54" s="1"/>
        <i x="58" s="1"/>
        <i x="178" s="1"/>
        <i x="143" s="1"/>
        <i x="144" s="1"/>
        <i x="184" s="1"/>
        <i x="101" s="1"/>
        <i x="160" s="1"/>
        <i x="65" s="1"/>
        <i x="61" s="1"/>
        <i x="39" s="1"/>
        <i x="149" s="1"/>
        <i x="102" s="1"/>
        <i x="203" s="1"/>
        <i x="165" s="1"/>
        <i x="148" s="1"/>
        <i x="122" s="1"/>
        <i x="60" s="1"/>
        <i x="174" s="1"/>
        <i x="175" s="1"/>
        <i x="94" s="1"/>
        <i x="4" s="1"/>
        <i x="170" s="1"/>
        <i x="167" s="1"/>
        <i x="200" s="1"/>
        <i x="30" s="1"/>
        <i x="59" s="1"/>
        <i x="29" s="1"/>
        <i x="194" s="1"/>
        <i x="172" s="1"/>
        <i x="108" s="1"/>
        <i x="116" s="1"/>
        <i x="206" s="1"/>
        <i x="201" s="1"/>
        <i x="196" s="1"/>
        <i x="100" s="1"/>
        <i x="104" s="1"/>
        <i x="32" s="1"/>
        <i x="72" s="1"/>
        <i x="76" s="1"/>
        <i x="173" s="1"/>
        <i x="204" s="1"/>
        <i x="171" s="1"/>
        <i x="118" s="1"/>
        <i x="34" s="1"/>
        <i x="126" s="1"/>
        <i x="37" s="1"/>
        <i x="0" s="1"/>
        <i x="127" s="1"/>
        <i x="191" s="1"/>
        <i x="158" s="1"/>
        <i x="193" s="1"/>
        <i x="205" s="1"/>
        <i x="208" s="1"/>
        <i x="35" s="1"/>
        <i x="48" s="1"/>
        <i x="162" s="1"/>
        <i x="5" s="1"/>
        <i x="71" s="1"/>
        <i x="3" s="1"/>
        <i x="129" s="1"/>
        <i x="115" s="1"/>
        <i x="142" s="1"/>
        <i x="186" s="1"/>
        <i x="130" s="1"/>
        <i x="107" s="1"/>
        <i x="55" s="1"/>
        <i x="1" s="1"/>
        <i x="192" s="1"/>
        <i x="128" s="1"/>
        <i x="190" s="1"/>
        <i x="12" s="1"/>
        <i x="13" s="1"/>
        <i x="156" s="1"/>
        <i x="163" s="1"/>
        <i x="36" s="1"/>
        <i x="185" s="1"/>
        <i x="47" s="1"/>
        <i x="46" s="1"/>
        <i x="73" s="1"/>
        <i x="33" s="1"/>
        <i x="117" s="1"/>
        <i x="6" s="1"/>
        <i x="164" s="1"/>
        <i x="11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pCat" xr10:uid="{B6790294-58EB-4FB4-BFB5-923EC19E02D1}" cache="Slicer_LapCat" caption="LapCat" style="SlicerStyleDark2" rowHeight="241300"/>
  <slicer name="Average Sales 1" xr10:uid="{4EFA7289-6D8B-471A-894E-75A8C584BBF1}" cache="Slicer_Average_Sales1" caption="Average Sales" startItem="31" style="SlicerStyleDark2" rowHeight="241300"/>
  <slicer name="LapCat 1" xr10:uid="{6B020717-3E49-4049-9AA3-C9BFFB703BB2}" cache="Slicer_LapCat1" caption="LapCat" style="SlicerStyleDark1" rowHeight="241300"/>
  <slicer name="Average Sales 2" xr10:uid="{C203BE7A-7D71-4854-AD07-F8085D675B17}" cache="Slicer_Average_Sales2" caption="Average Sales" style="SlicerStyleDark1" rowHeight="241300"/>
  <slicer name="LapCat 2" xr10:uid="{D1965F91-E77C-4EA6-B2AC-5FFC95257393}" cache="Slicer_LapCat2" caption="LapCat" style="SlicerStyleDark6" rowHeight="241300"/>
  <slicer name="Average Sales 3" xr10:uid="{0710BD53-41FC-406A-9E8A-962A92E119A8}" cache="Slicer_Average_Sales3" caption="Average Sales" style="SlicerStyleDark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oup1" xr10:uid="{D06E42E6-5E50-4B8F-A453-5B02CAB1614E}" cache="Slicer_Group1" caption="Group1" style="SlicerStyleDark6" rowHeight="241300"/>
  <slicer name="Group1 1" xr10:uid="{A9652FBD-97CC-40C3-800A-90FCC5D01CDB}" cache="Slicer_Group1" caption="Group1" style="SlicerStyleDark1" rowHeight="241300"/>
  <slicer name="Group1 2" xr10:uid="{E403490B-BF21-4D1B-AC8F-CCD06AA81F00}" cache="Slicer_Group1" caption="Group1" style="SlicerStyleDark2" rowHeight="241300"/>
  <slicer name="Average Sales" xr10:uid="{B2C718C2-485D-4E5A-BFA4-C0C02DD21D5C}" cache="Slicer_Average_Sales" caption="Average Sales" style="SlicerStyleDark6" rowHeight="241300"/>
  <slicer name="Average Sales 4" xr10:uid="{A0BA2371-6E78-414F-9BFB-F0BA9B3A879B}" cache="Slicer_Average_Sales" caption="Average Sales" style="SlicerStyleDark1" rowHeight="241300"/>
  <slicer name="Average Sales 5" xr10:uid="{78A7C1CF-00C9-49D0-A31F-CDDE72D61C2E}" cache="Slicer_Average_Sales" caption="Average Sales" style="SlicerStyleDark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8A4BE-F4F0-47A0-8F2E-57ECEA1D1FAB}">
  <dimension ref="A1:K67"/>
  <sheetViews>
    <sheetView tabSelected="1" topLeftCell="B1" workbookViewId="0">
      <selection activeCell="B1" sqref="B1"/>
    </sheetView>
  </sheetViews>
  <sheetFormatPr defaultRowHeight="15" x14ac:dyDescent="0.25"/>
  <cols>
    <col min="1" max="1" width="36.28515625" bestFit="1" customWidth="1"/>
    <col min="2" max="2" width="14.28515625" bestFit="1" customWidth="1"/>
    <col min="3" max="3" width="8.140625" bestFit="1" customWidth="1"/>
    <col min="4" max="4" width="8.42578125" bestFit="1" customWidth="1"/>
    <col min="5" max="5" width="10.140625" bestFit="1" customWidth="1"/>
    <col min="6" max="6" width="83.85546875" bestFit="1" customWidth="1"/>
    <col min="7" max="7" width="14.28515625" bestFit="1" customWidth="1"/>
    <col min="8" max="8" width="18.140625" bestFit="1" customWidth="1"/>
    <col min="9" max="9" width="16.5703125" bestFit="1" customWidth="1"/>
    <col min="10" max="10" width="16.5703125" customWidth="1"/>
    <col min="11" max="11" width="13.42578125" bestFit="1" customWidth="1"/>
  </cols>
  <sheetData>
    <row r="1" spans="1:11" ht="30" x14ac:dyDescent="0.25">
      <c r="A1" s="6" t="s">
        <v>0</v>
      </c>
      <c r="B1" s="6" t="s">
        <v>1</v>
      </c>
      <c r="C1" s="6" t="s">
        <v>2</v>
      </c>
      <c r="D1" s="6" t="s">
        <v>3</v>
      </c>
      <c r="E1" s="6" t="s">
        <v>4</v>
      </c>
      <c r="F1" s="6" t="s">
        <v>5</v>
      </c>
      <c r="G1" s="6" t="s">
        <v>6</v>
      </c>
      <c r="H1" s="6" t="s">
        <v>7</v>
      </c>
      <c r="I1" s="6" t="s">
        <v>8</v>
      </c>
      <c r="J1" s="13" t="s">
        <v>680</v>
      </c>
      <c r="K1" s="6" t="s">
        <v>656</v>
      </c>
    </row>
    <row r="2" spans="1:11" x14ac:dyDescent="0.25">
      <c r="A2" t="s">
        <v>9</v>
      </c>
      <c r="C2" t="s">
        <v>10</v>
      </c>
      <c r="D2" t="s">
        <v>11</v>
      </c>
      <c r="E2">
        <v>4</v>
      </c>
      <c r="F2" t="s">
        <v>12</v>
      </c>
      <c r="G2" s="2">
        <v>1050</v>
      </c>
      <c r="H2" s="10"/>
      <c r="I2" s="10">
        <v>7</v>
      </c>
      <c r="J2">
        <v>79</v>
      </c>
      <c r="K2" s="2">
        <f>G2*J2</f>
        <v>82950</v>
      </c>
    </row>
    <row r="3" spans="1:11" x14ac:dyDescent="0.25">
      <c r="A3" t="s">
        <v>13</v>
      </c>
      <c r="C3" t="s">
        <v>10</v>
      </c>
      <c r="D3" t="s">
        <v>14</v>
      </c>
      <c r="E3">
        <v>4</v>
      </c>
      <c r="F3" t="s">
        <v>15</v>
      </c>
      <c r="G3" s="2">
        <v>1400</v>
      </c>
      <c r="H3" s="10"/>
      <c r="I3" s="10">
        <v>26</v>
      </c>
      <c r="J3">
        <v>93</v>
      </c>
      <c r="K3" s="2">
        <f t="shared" ref="K3:K66" si="0">G3*J3</f>
        <v>130200</v>
      </c>
    </row>
    <row r="4" spans="1:11" x14ac:dyDescent="0.25">
      <c r="A4" t="s">
        <v>16</v>
      </c>
      <c r="C4" t="s">
        <v>10</v>
      </c>
      <c r="D4" t="s">
        <v>11</v>
      </c>
      <c r="E4">
        <v>6</v>
      </c>
      <c r="F4" t="s">
        <v>17</v>
      </c>
      <c r="G4" s="2">
        <v>900</v>
      </c>
      <c r="H4" s="10">
        <v>5</v>
      </c>
      <c r="I4" s="10">
        <v>6</v>
      </c>
      <c r="J4">
        <v>121</v>
      </c>
      <c r="K4" s="2">
        <f t="shared" si="0"/>
        <v>108900</v>
      </c>
    </row>
    <row r="5" spans="1:11" x14ac:dyDescent="0.25">
      <c r="A5" t="s">
        <v>18</v>
      </c>
      <c r="C5" t="s">
        <v>10</v>
      </c>
      <c r="D5" t="s">
        <v>14</v>
      </c>
      <c r="E5">
        <v>6</v>
      </c>
      <c r="F5" t="s">
        <v>19</v>
      </c>
      <c r="G5" s="2">
        <v>1000</v>
      </c>
      <c r="H5" s="10"/>
      <c r="I5" s="10">
        <v>41</v>
      </c>
      <c r="J5">
        <v>11</v>
      </c>
      <c r="K5" s="2">
        <f t="shared" si="0"/>
        <v>11000</v>
      </c>
    </row>
    <row r="6" spans="1:11" x14ac:dyDescent="0.25">
      <c r="A6" t="s">
        <v>20</v>
      </c>
      <c r="C6" t="s">
        <v>10</v>
      </c>
      <c r="D6" t="s">
        <v>11</v>
      </c>
      <c r="E6">
        <v>6</v>
      </c>
      <c r="F6" t="s">
        <v>21</v>
      </c>
      <c r="G6" s="2">
        <v>1600</v>
      </c>
      <c r="H6" s="10"/>
      <c r="I6" s="10"/>
      <c r="J6">
        <v>15</v>
      </c>
      <c r="K6" s="2">
        <f t="shared" si="0"/>
        <v>24000</v>
      </c>
    </row>
    <row r="7" spans="1:11" x14ac:dyDescent="0.25">
      <c r="A7" t="s">
        <v>22</v>
      </c>
      <c r="C7" t="s">
        <v>23</v>
      </c>
      <c r="D7" t="s">
        <v>24</v>
      </c>
      <c r="E7">
        <v>4</v>
      </c>
      <c r="F7" t="s">
        <v>25</v>
      </c>
      <c r="G7" s="2">
        <v>1300</v>
      </c>
      <c r="H7" s="10"/>
      <c r="I7" s="10">
        <v>31</v>
      </c>
      <c r="J7">
        <v>5</v>
      </c>
      <c r="K7" s="2">
        <f t="shared" si="0"/>
        <v>6500</v>
      </c>
    </row>
    <row r="8" spans="1:11" x14ac:dyDescent="0.25">
      <c r="A8" t="s">
        <v>26</v>
      </c>
      <c r="C8" t="s">
        <v>23</v>
      </c>
      <c r="D8" t="s">
        <v>14</v>
      </c>
      <c r="E8">
        <v>6</v>
      </c>
      <c r="F8" t="s">
        <v>27</v>
      </c>
      <c r="G8" s="2">
        <v>1250</v>
      </c>
      <c r="H8" s="10">
        <v>8</v>
      </c>
      <c r="I8" s="10"/>
      <c r="J8">
        <v>10</v>
      </c>
      <c r="K8" s="2">
        <f t="shared" si="0"/>
        <v>12500</v>
      </c>
    </row>
    <row r="9" spans="1:11" x14ac:dyDescent="0.25">
      <c r="A9" t="s">
        <v>28</v>
      </c>
      <c r="C9" t="s">
        <v>10</v>
      </c>
      <c r="D9" t="s">
        <v>24</v>
      </c>
      <c r="E9">
        <v>5</v>
      </c>
      <c r="F9" t="s">
        <v>29</v>
      </c>
      <c r="G9" s="2">
        <v>850</v>
      </c>
      <c r="H9" s="10"/>
      <c r="I9" s="10">
        <v>15</v>
      </c>
      <c r="J9">
        <v>93</v>
      </c>
      <c r="K9" s="2">
        <f t="shared" si="0"/>
        <v>79050</v>
      </c>
    </row>
    <row r="10" spans="1:11" x14ac:dyDescent="0.25">
      <c r="A10" t="s">
        <v>30</v>
      </c>
      <c r="C10" t="s">
        <v>10</v>
      </c>
      <c r="D10" t="s">
        <v>14</v>
      </c>
      <c r="E10">
        <v>6</v>
      </c>
      <c r="F10" t="s">
        <v>31</v>
      </c>
      <c r="G10" s="2">
        <v>800</v>
      </c>
      <c r="H10" s="10"/>
      <c r="I10" s="10">
        <v>36</v>
      </c>
      <c r="J10">
        <v>45</v>
      </c>
      <c r="K10" s="2">
        <f t="shared" si="0"/>
        <v>36000</v>
      </c>
    </row>
    <row r="11" spans="1:11" x14ac:dyDescent="0.25">
      <c r="A11" t="s">
        <v>32</v>
      </c>
      <c r="C11" t="s">
        <v>10</v>
      </c>
      <c r="D11" t="s">
        <v>11</v>
      </c>
      <c r="E11">
        <v>4</v>
      </c>
      <c r="F11" t="s">
        <v>33</v>
      </c>
      <c r="G11" s="2">
        <v>500</v>
      </c>
      <c r="H11" s="10"/>
      <c r="I11" s="10">
        <v>34</v>
      </c>
      <c r="J11">
        <v>29</v>
      </c>
      <c r="K11" s="2">
        <f t="shared" si="0"/>
        <v>14500</v>
      </c>
    </row>
    <row r="12" spans="1:11" x14ac:dyDescent="0.25">
      <c r="A12" t="s">
        <v>34</v>
      </c>
      <c r="C12" t="s">
        <v>10</v>
      </c>
      <c r="D12" t="s">
        <v>11</v>
      </c>
      <c r="E12">
        <v>7</v>
      </c>
      <c r="F12" t="s">
        <v>35</v>
      </c>
      <c r="G12" s="2">
        <v>1750</v>
      </c>
      <c r="H12" s="10">
        <v>6</v>
      </c>
      <c r="I12" s="10">
        <v>5</v>
      </c>
      <c r="J12">
        <v>26</v>
      </c>
      <c r="K12" s="2">
        <f t="shared" si="0"/>
        <v>45500</v>
      </c>
    </row>
    <row r="13" spans="1:11" x14ac:dyDescent="0.25">
      <c r="A13" t="s">
        <v>36</v>
      </c>
      <c r="C13" t="s">
        <v>10</v>
      </c>
      <c r="D13" t="s">
        <v>11</v>
      </c>
      <c r="E13">
        <v>5</v>
      </c>
      <c r="F13" t="s">
        <v>37</v>
      </c>
      <c r="G13" s="2">
        <v>1250</v>
      </c>
      <c r="H13" s="10">
        <v>4</v>
      </c>
      <c r="I13" s="10">
        <v>16</v>
      </c>
      <c r="J13">
        <v>77</v>
      </c>
      <c r="K13" s="2">
        <f t="shared" si="0"/>
        <v>96250</v>
      </c>
    </row>
    <row r="14" spans="1:11" x14ac:dyDescent="0.25">
      <c r="A14" t="s">
        <v>38</v>
      </c>
      <c r="C14" t="s">
        <v>10</v>
      </c>
      <c r="D14" t="s">
        <v>24</v>
      </c>
      <c r="E14">
        <v>5</v>
      </c>
      <c r="F14" t="s">
        <v>39</v>
      </c>
      <c r="G14" s="2">
        <v>600</v>
      </c>
      <c r="H14" s="10"/>
      <c r="I14" s="10">
        <v>38</v>
      </c>
      <c r="J14">
        <v>55</v>
      </c>
      <c r="K14" s="2">
        <f t="shared" si="0"/>
        <v>33000</v>
      </c>
    </row>
    <row r="15" spans="1:11" x14ac:dyDescent="0.25">
      <c r="A15" t="s">
        <v>40</v>
      </c>
      <c r="C15" t="s">
        <v>41</v>
      </c>
      <c r="D15" t="s">
        <v>11</v>
      </c>
      <c r="E15">
        <v>6</v>
      </c>
      <c r="F15" t="s">
        <v>17</v>
      </c>
      <c r="G15" s="2">
        <v>100</v>
      </c>
      <c r="H15" s="10"/>
      <c r="I15" s="10"/>
      <c r="J15">
        <v>54</v>
      </c>
      <c r="K15" s="2">
        <f t="shared" si="0"/>
        <v>5400</v>
      </c>
    </row>
    <row r="16" spans="1:11" x14ac:dyDescent="0.25">
      <c r="A16" t="s">
        <v>42</v>
      </c>
      <c r="C16" t="s">
        <v>10</v>
      </c>
      <c r="D16" t="s">
        <v>43</v>
      </c>
      <c r="E16">
        <v>5</v>
      </c>
      <c r="F16" t="s">
        <v>44</v>
      </c>
      <c r="G16" s="2">
        <v>1450</v>
      </c>
      <c r="H16" s="10"/>
      <c r="I16" s="10">
        <v>8</v>
      </c>
      <c r="J16">
        <v>35</v>
      </c>
      <c r="K16" s="2">
        <f t="shared" si="0"/>
        <v>50750</v>
      </c>
    </row>
    <row r="17" spans="1:11" x14ac:dyDescent="0.25">
      <c r="A17" t="s">
        <v>45</v>
      </c>
      <c r="C17" t="s">
        <v>10</v>
      </c>
      <c r="D17" t="s">
        <v>11</v>
      </c>
      <c r="E17">
        <v>6</v>
      </c>
      <c r="F17" t="s">
        <v>46</v>
      </c>
      <c r="G17" s="2">
        <v>1250</v>
      </c>
      <c r="H17" s="10"/>
      <c r="I17" s="10">
        <v>27</v>
      </c>
      <c r="J17">
        <v>47</v>
      </c>
      <c r="K17" s="2">
        <f t="shared" si="0"/>
        <v>58750</v>
      </c>
    </row>
    <row r="18" spans="1:11" x14ac:dyDescent="0.25">
      <c r="A18" t="s">
        <v>47</v>
      </c>
      <c r="C18" t="s">
        <v>23</v>
      </c>
      <c r="D18" t="s">
        <v>11</v>
      </c>
      <c r="E18">
        <v>5</v>
      </c>
      <c r="F18" t="s">
        <v>48</v>
      </c>
      <c r="G18" s="2">
        <v>1500</v>
      </c>
      <c r="H18" s="10"/>
      <c r="I18" s="10"/>
      <c r="J18">
        <v>84</v>
      </c>
      <c r="K18" s="2">
        <f t="shared" si="0"/>
        <v>126000</v>
      </c>
    </row>
    <row r="19" spans="1:11" x14ac:dyDescent="0.25">
      <c r="A19" t="s">
        <v>49</v>
      </c>
      <c r="C19" t="s">
        <v>50</v>
      </c>
      <c r="D19" t="s">
        <v>11</v>
      </c>
      <c r="E19">
        <v>1</v>
      </c>
      <c r="F19" t="s">
        <v>51</v>
      </c>
      <c r="G19" s="2">
        <v>200</v>
      </c>
      <c r="H19" s="10"/>
      <c r="I19" s="10"/>
      <c r="J19">
        <v>93</v>
      </c>
      <c r="K19" s="2">
        <f t="shared" si="0"/>
        <v>18600</v>
      </c>
    </row>
    <row r="20" spans="1:11" x14ac:dyDescent="0.25">
      <c r="A20" t="s">
        <v>52</v>
      </c>
      <c r="C20" t="s">
        <v>10</v>
      </c>
      <c r="D20" t="s">
        <v>11</v>
      </c>
      <c r="E20">
        <v>3</v>
      </c>
      <c r="F20" t="s">
        <v>53</v>
      </c>
      <c r="G20" s="2">
        <v>1000</v>
      </c>
      <c r="H20" s="10"/>
      <c r="I20" s="10">
        <v>11</v>
      </c>
      <c r="J20">
        <v>101</v>
      </c>
      <c r="K20" s="2">
        <f t="shared" si="0"/>
        <v>101000</v>
      </c>
    </row>
    <row r="21" spans="1:11" x14ac:dyDescent="0.25">
      <c r="A21" t="s">
        <v>54</v>
      </c>
      <c r="C21" t="s">
        <v>10</v>
      </c>
      <c r="D21" t="s">
        <v>24</v>
      </c>
      <c r="E21">
        <v>5</v>
      </c>
      <c r="F21" t="s">
        <v>55</v>
      </c>
      <c r="G21" s="2">
        <v>400</v>
      </c>
      <c r="H21" s="10"/>
      <c r="I21" s="10"/>
      <c r="J21">
        <v>125</v>
      </c>
      <c r="K21" s="2">
        <f t="shared" si="0"/>
        <v>50000</v>
      </c>
    </row>
    <row r="22" spans="1:11" x14ac:dyDescent="0.25">
      <c r="A22" t="s">
        <v>56</v>
      </c>
      <c r="C22" t="s">
        <v>10</v>
      </c>
      <c r="D22" t="s">
        <v>11</v>
      </c>
      <c r="E22">
        <v>3</v>
      </c>
      <c r="F22" t="s">
        <v>57</v>
      </c>
      <c r="G22" s="2">
        <v>800</v>
      </c>
      <c r="H22" s="10"/>
      <c r="I22" s="10">
        <v>12</v>
      </c>
      <c r="J22">
        <v>115</v>
      </c>
      <c r="K22" s="2">
        <f t="shared" si="0"/>
        <v>92000</v>
      </c>
    </row>
    <row r="23" spans="1:11" x14ac:dyDescent="0.25">
      <c r="A23" t="s">
        <v>58</v>
      </c>
      <c r="C23" t="s">
        <v>41</v>
      </c>
      <c r="D23" t="s">
        <v>11</v>
      </c>
      <c r="E23">
        <v>6</v>
      </c>
      <c r="F23" t="s">
        <v>17</v>
      </c>
      <c r="G23" s="2">
        <v>100</v>
      </c>
      <c r="H23" s="10"/>
      <c r="I23" s="10"/>
      <c r="J23">
        <v>154</v>
      </c>
      <c r="K23" s="2">
        <f t="shared" si="0"/>
        <v>15400</v>
      </c>
    </row>
    <row r="24" spans="1:11" x14ac:dyDescent="0.25">
      <c r="A24" t="s">
        <v>59</v>
      </c>
      <c r="C24" t="s">
        <v>41</v>
      </c>
      <c r="D24" t="s">
        <v>11</v>
      </c>
      <c r="E24">
        <v>6</v>
      </c>
      <c r="F24" t="s">
        <v>17</v>
      </c>
      <c r="G24" s="2">
        <v>100</v>
      </c>
      <c r="H24" s="10"/>
      <c r="I24" s="10"/>
      <c r="J24">
        <v>198</v>
      </c>
      <c r="K24" s="2">
        <f t="shared" si="0"/>
        <v>19800</v>
      </c>
    </row>
    <row r="25" spans="1:11" x14ac:dyDescent="0.25">
      <c r="A25" t="s">
        <v>60</v>
      </c>
      <c r="C25" t="s">
        <v>41</v>
      </c>
      <c r="D25" t="s">
        <v>24</v>
      </c>
      <c r="E25">
        <v>6</v>
      </c>
      <c r="F25" t="s">
        <v>17</v>
      </c>
      <c r="G25" s="2">
        <v>100</v>
      </c>
      <c r="H25" s="10"/>
      <c r="I25" s="10"/>
      <c r="J25">
        <v>76</v>
      </c>
      <c r="K25" s="2">
        <f t="shared" si="0"/>
        <v>7600</v>
      </c>
    </row>
    <row r="26" spans="1:11" x14ac:dyDescent="0.25">
      <c r="A26" t="s">
        <v>61</v>
      </c>
      <c r="C26" t="s">
        <v>41</v>
      </c>
      <c r="D26" t="s">
        <v>14</v>
      </c>
      <c r="E26">
        <v>6</v>
      </c>
      <c r="F26" t="s">
        <v>17</v>
      </c>
      <c r="G26" s="2">
        <v>100</v>
      </c>
      <c r="H26" s="10"/>
      <c r="I26" s="10"/>
      <c r="J26">
        <v>95</v>
      </c>
      <c r="K26" s="2">
        <f t="shared" si="0"/>
        <v>9500</v>
      </c>
    </row>
    <row r="27" spans="1:11" x14ac:dyDescent="0.25">
      <c r="A27" t="s">
        <v>62</v>
      </c>
      <c r="C27" t="s">
        <v>41</v>
      </c>
      <c r="D27" t="s">
        <v>11</v>
      </c>
      <c r="E27">
        <v>6</v>
      </c>
      <c r="F27" t="s">
        <v>17</v>
      </c>
      <c r="G27" s="2">
        <v>100</v>
      </c>
      <c r="H27" s="10"/>
      <c r="I27" s="10"/>
      <c r="J27">
        <v>39</v>
      </c>
      <c r="K27" s="2">
        <f t="shared" si="0"/>
        <v>3900</v>
      </c>
    </row>
    <row r="28" spans="1:11" x14ac:dyDescent="0.25">
      <c r="A28" t="s">
        <v>63</v>
      </c>
      <c r="C28" t="s">
        <v>10</v>
      </c>
      <c r="D28" t="s">
        <v>14</v>
      </c>
      <c r="E28">
        <v>5</v>
      </c>
      <c r="F28" t="s">
        <v>64</v>
      </c>
      <c r="G28" s="2">
        <v>800</v>
      </c>
      <c r="H28" s="10"/>
      <c r="I28" s="10">
        <v>20</v>
      </c>
      <c r="J28">
        <v>45</v>
      </c>
      <c r="K28" s="2">
        <f t="shared" si="0"/>
        <v>36000</v>
      </c>
    </row>
    <row r="29" spans="1:11" x14ac:dyDescent="0.25">
      <c r="A29" t="s">
        <v>65</v>
      </c>
      <c r="C29" t="s">
        <v>10</v>
      </c>
      <c r="D29" t="s">
        <v>11</v>
      </c>
      <c r="E29">
        <v>5</v>
      </c>
      <c r="F29" t="s">
        <v>66</v>
      </c>
      <c r="G29" s="2">
        <v>1750</v>
      </c>
      <c r="H29" s="10">
        <v>2</v>
      </c>
      <c r="I29" s="10">
        <v>1</v>
      </c>
      <c r="J29">
        <v>54</v>
      </c>
      <c r="K29" s="2">
        <f t="shared" si="0"/>
        <v>94500</v>
      </c>
    </row>
    <row r="30" spans="1:11" x14ac:dyDescent="0.25">
      <c r="A30" t="s">
        <v>67</v>
      </c>
      <c r="C30" t="s">
        <v>10</v>
      </c>
      <c r="D30" t="s">
        <v>14</v>
      </c>
      <c r="E30">
        <v>5</v>
      </c>
      <c r="F30" t="s">
        <v>68</v>
      </c>
      <c r="G30" s="2">
        <v>2000</v>
      </c>
      <c r="H30" s="10"/>
      <c r="I30" s="10"/>
      <c r="J30">
        <v>67</v>
      </c>
      <c r="K30" s="2">
        <f t="shared" si="0"/>
        <v>134000</v>
      </c>
    </row>
    <row r="31" spans="1:11" x14ac:dyDescent="0.25">
      <c r="A31" t="s">
        <v>69</v>
      </c>
      <c r="C31" t="s">
        <v>10</v>
      </c>
      <c r="D31" t="s">
        <v>14</v>
      </c>
      <c r="E31">
        <v>4</v>
      </c>
      <c r="F31" t="s">
        <v>70</v>
      </c>
      <c r="G31" s="2">
        <v>900</v>
      </c>
      <c r="H31" s="10"/>
      <c r="I31" s="10">
        <v>35</v>
      </c>
      <c r="J31">
        <v>71</v>
      </c>
      <c r="K31" s="2">
        <f t="shared" si="0"/>
        <v>63900</v>
      </c>
    </row>
    <row r="32" spans="1:11" x14ac:dyDescent="0.25">
      <c r="A32" t="s">
        <v>71</v>
      </c>
      <c r="C32" t="s">
        <v>10</v>
      </c>
      <c r="D32" t="s">
        <v>24</v>
      </c>
      <c r="E32">
        <v>6</v>
      </c>
      <c r="F32" t="s">
        <v>72</v>
      </c>
      <c r="G32" s="2">
        <v>800</v>
      </c>
      <c r="H32" s="10"/>
      <c r="I32" s="10"/>
      <c r="J32">
        <v>72</v>
      </c>
      <c r="K32" s="2">
        <f t="shared" si="0"/>
        <v>57600</v>
      </c>
    </row>
    <row r="33" spans="1:11" x14ac:dyDescent="0.25">
      <c r="A33" t="s">
        <v>73</v>
      </c>
      <c r="C33" t="s">
        <v>10</v>
      </c>
      <c r="D33" t="s">
        <v>24</v>
      </c>
      <c r="E33">
        <v>4</v>
      </c>
      <c r="F33" t="s">
        <v>74</v>
      </c>
      <c r="G33" s="2">
        <v>800</v>
      </c>
      <c r="H33" s="10"/>
      <c r="I33" s="10">
        <v>24</v>
      </c>
      <c r="J33">
        <v>43</v>
      </c>
      <c r="K33" s="2">
        <f t="shared" si="0"/>
        <v>34400</v>
      </c>
    </row>
    <row r="34" spans="1:11" x14ac:dyDescent="0.25">
      <c r="A34" t="s">
        <v>75</v>
      </c>
      <c r="C34" t="s">
        <v>23</v>
      </c>
      <c r="D34" t="s">
        <v>14</v>
      </c>
      <c r="E34">
        <v>4</v>
      </c>
      <c r="F34" t="s">
        <v>76</v>
      </c>
      <c r="G34" s="2">
        <v>1200</v>
      </c>
      <c r="H34" s="10"/>
      <c r="I34" s="10"/>
      <c r="J34">
        <v>57</v>
      </c>
      <c r="K34" s="2">
        <f t="shared" si="0"/>
        <v>68400</v>
      </c>
    </row>
    <row r="35" spans="1:11" x14ac:dyDescent="0.25">
      <c r="A35" t="s">
        <v>77</v>
      </c>
      <c r="C35" t="s">
        <v>10</v>
      </c>
      <c r="D35" t="s">
        <v>24</v>
      </c>
      <c r="E35">
        <v>4</v>
      </c>
      <c r="F35" t="s">
        <v>78</v>
      </c>
      <c r="G35" s="2">
        <v>600</v>
      </c>
      <c r="H35" s="10"/>
      <c r="I35" s="10">
        <v>40</v>
      </c>
      <c r="J35">
        <v>78</v>
      </c>
      <c r="K35" s="2">
        <f t="shared" si="0"/>
        <v>46800</v>
      </c>
    </row>
    <row r="36" spans="1:11" x14ac:dyDescent="0.25">
      <c r="A36" t="s">
        <v>79</v>
      </c>
      <c r="C36" t="s">
        <v>10</v>
      </c>
      <c r="D36" t="s">
        <v>24</v>
      </c>
      <c r="E36">
        <v>4</v>
      </c>
      <c r="F36" t="s">
        <v>80</v>
      </c>
      <c r="G36" s="2">
        <v>500</v>
      </c>
      <c r="H36" s="10"/>
      <c r="I36" s="10">
        <v>39</v>
      </c>
      <c r="J36">
        <v>89</v>
      </c>
      <c r="K36" s="2">
        <f t="shared" si="0"/>
        <v>44500</v>
      </c>
    </row>
    <row r="37" spans="1:11" x14ac:dyDescent="0.25">
      <c r="A37" t="s">
        <v>81</v>
      </c>
      <c r="C37" t="s">
        <v>10</v>
      </c>
      <c r="D37" t="s">
        <v>24</v>
      </c>
      <c r="E37">
        <v>7</v>
      </c>
      <c r="F37" t="s">
        <v>82</v>
      </c>
      <c r="G37" s="2">
        <v>1600</v>
      </c>
      <c r="H37" s="10">
        <v>1</v>
      </c>
      <c r="I37" s="10">
        <v>3</v>
      </c>
      <c r="J37">
        <v>99</v>
      </c>
      <c r="K37" s="2">
        <f t="shared" si="0"/>
        <v>158400</v>
      </c>
    </row>
    <row r="38" spans="1:11" x14ac:dyDescent="0.25">
      <c r="A38" t="s">
        <v>83</v>
      </c>
      <c r="C38" t="s">
        <v>10</v>
      </c>
      <c r="D38" t="s">
        <v>11</v>
      </c>
      <c r="E38">
        <v>5</v>
      </c>
      <c r="F38" t="s">
        <v>84</v>
      </c>
      <c r="G38" s="2">
        <v>500</v>
      </c>
      <c r="H38" s="10"/>
      <c r="I38" s="10">
        <v>23</v>
      </c>
      <c r="J38">
        <v>110</v>
      </c>
      <c r="K38" s="2">
        <f t="shared" si="0"/>
        <v>55000</v>
      </c>
    </row>
    <row r="39" spans="1:11" x14ac:dyDescent="0.25">
      <c r="A39" t="s">
        <v>85</v>
      </c>
      <c r="C39" t="s">
        <v>10</v>
      </c>
      <c r="D39" t="s">
        <v>14</v>
      </c>
      <c r="E39">
        <v>3</v>
      </c>
      <c r="F39" t="s">
        <v>86</v>
      </c>
      <c r="G39" s="2">
        <v>1500</v>
      </c>
      <c r="H39" s="10"/>
      <c r="I39" s="10"/>
      <c r="J39">
        <v>155</v>
      </c>
      <c r="K39" s="2">
        <f t="shared" si="0"/>
        <v>232500</v>
      </c>
    </row>
    <row r="40" spans="1:11" x14ac:dyDescent="0.25">
      <c r="A40" t="s">
        <v>87</v>
      </c>
      <c r="C40" t="s">
        <v>10</v>
      </c>
      <c r="D40" t="s">
        <v>24</v>
      </c>
      <c r="E40">
        <v>4</v>
      </c>
      <c r="F40" t="s">
        <v>88</v>
      </c>
      <c r="G40" s="2">
        <v>500</v>
      </c>
      <c r="H40" s="10"/>
      <c r="I40" s="10"/>
      <c r="J40">
        <v>45</v>
      </c>
      <c r="K40" s="2">
        <f t="shared" si="0"/>
        <v>22500</v>
      </c>
    </row>
    <row r="41" spans="1:11" x14ac:dyDescent="0.25">
      <c r="A41" t="s">
        <v>89</v>
      </c>
      <c r="C41" t="s">
        <v>23</v>
      </c>
      <c r="D41" t="s">
        <v>24</v>
      </c>
      <c r="E41">
        <v>6</v>
      </c>
      <c r="F41" t="s">
        <v>90</v>
      </c>
      <c r="G41" s="2">
        <v>1000</v>
      </c>
      <c r="H41" s="10">
        <v>9</v>
      </c>
      <c r="I41" s="10">
        <v>14</v>
      </c>
      <c r="J41">
        <v>59</v>
      </c>
      <c r="K41" s="2">
        <f t="shared" si="0"/>
        <v>59000</v>
      </c>
    </row>
    <row r="42" spans="1:11" x14ac:dyDescent="0.25">
      <c r="A42" t="s">
        <v>91</v>
      </c>
      <c r="C42" t="s">
        <v>23</v>
      </c>
      <c r="D42" t="s">
        <v>11</v>
      </c>
      <c r="E42">
        <v>6</v>
      </c>
      <c r="F42" t="s">
        <v>92</v>
      </c>
      <c r="G42" s="2">
        <v>850</v>
      </c>
      <c r="H42" s="10"/>
      <c r="I42" s="10">
        <v>21</v>
      </c>
      <c r="J42">
        <v>55</v>
      </c>
      <c r="K42" s="2">
        <f t="shared" si="0"/>
        <v>46750</v>
      </c>
    </row>
    <row r="43" spans="1:11" x14ac:dyDescent="0.25">
      <c r="A43" t="s">
        <v>93</v>
      </c>
      <c r="C43" t="s">
        <v>10</v>
      </c>
      <c r="D43" t="s">
        <v>24</v>
      </c>
      <c r="E43">
        <v>4</v>
      </c>
      <c r="F43" t="s">
        <v>94</v>
      </c>
      <c r="G43" s="2">
        <v>1150</v>
      </c>
      <c r="H43" s="10"/>
      <c r="I43" s="10">
        <v>13</v>
      </c>
      <c r="J43">
        <v>23</v>
      </c>
      <c r="K43" s="2">
        <f t="shared" si="0"/>
        <v>26450</v>
      </c>
    </row>
    <row r="44" spans="1:11" x14ac:dyDescent="0.25">
      <c r="A44" t="s">
        <v>95</v>
      </c>
      <c r="C44" t="s">
        <v>10</v>
      </c>
      <c r="D44" t="s">
        <v>11</v>
      </c>
      <c r="E44">
        <v>4</v>
      </c>
      <c r="F44" t="s">
        <v>94</v>
      </c>
      <c r="G44" s="2">
        <v>1150</v>
      </c>
      <c r="H44" s="10"/>
      <c r="I44" s="10">
        <v>13</v>
      </c>
      <c r="J44">
        <v>45</v>
      </c>
      <c r="K44" s="2">
        <f t="shared" si="0"/>
        <v>51750</v>
      </c>
    </row>
    <row r="45" spans="1:11" x14ac:dyDescent="0.25">
      <c r="A45" t="s">
        <v>96</v>
      </c>
      <c r="C45" t="s">
        <v>10</v>
      </c>
      <c r="D45" t="s">
        <v>14</v>
      </c>
      <c r="E45">
        <v>4</v>
      </c>
      <c r="F45" t="s">
        <v>94</v>
      </c>
      <c r="G45" s="2">
        <v>1150</v>
      </c>
      <c r="H45" s="10"/>
      <c r="I45" s="10">
        <v>13</v>
      </c>
      <c r="J45">
        <v>101</v>
      </c>
      <c r="K45" s="2">
        <f t="shared" si="0"/>
        <v>116150</v>
      </c>
    </row>
    <row r="46" spans="1:11" x14ac:dyDescent="0.25">
      <c r="A46" t="s">
        <v>97</v>
      </c>
      <c r="C46" t="s">
        <v>10</v>
      </c>
      <c r="D46" t="s">
        <v>24</v>
      </c>
      <c r="E46">
        <v>6</v>
      </c>
      <c r="F46" t="s">
        <v>98</v>
      </c>
      <c r="G46" s="2">
        <v>1250</v>
      </c>
      <c r="H46" s="10">
        <v>3</v>
      </c>
      <c r="I46" s="10">
        <v>2</v>
      </c>
      <c r="J46">
        <v>115</v>
      </c>
      <c r="K46" s="2">
        <f t="shared" si="0"/>
        <v>143750</v>
      </c>
    </row>
    <row r="47" spans="1:11" x14ac:dyDescent="0.25">
      <c r="A47" t="s">
        <v>99</v>
      </c>
      <c r="C47" t="s">
        <v>10</v>
      </c>
      <c r="D47" t="s">
        <v>14</v>
      </c>
      <c r="E47">
        <v>6</v>
      </c>
      <c r="F47" t="s">
        <v>100</v>
      </c>
      <c r="G47" s="2">
        <v>700</v>
      </c>
      <c r="H47" s="10"/>
      <c r="I47" s="10"/>
      <c r="J47">
        <v>309</v>
      </c>
      <c r="K47" s="2">
        <f t="shared" si="0"/>
        <v>216300</v>
      </c>
    </row>
    <row r="48" spans="1:11" x14ac:dyDescent="0.25">
      <c r="A48" t="s">
        <v>101</v>
      </c>
      <c r="C48" t="s">
        <v>10</v>
      </c>
      <c r="D48" t="s">
        <v>14</v>
      </c>
      <c r="E48">
        <v>7</v>
      </c>
      <c r="F48" t="s">
        <v>102</v>
      </c>
      <c r="G48" s="2">
        <v>1000</v>
      </c>
      <c r="H48" s="10"/>
      <c r="I48" s="10">
        <v>32</v>
      </c>
      <c r="J48">
        <v>77</v>
      </c>
      <c r="K48" s="2">
        <f t="shared" si="0"/>
        <v>77000</v>
      </c>
    </row>
    <row r="49" spans="1:11" x14ac:dyDescent="0.25">
      <c r="A49" t="s">
        <v>103</v>
      </c>
      <c r="C49" t="s">
        <v>10</v>
      </c>
      <c r="D49" t="s">
        <v>24</v>
      </c>
      <c r="E49">
        <v>7</v>
      </c>
      <c r="F49" t="s">
        <v>104</v>
      </c>
      <c r="G49" s="2">
        <v>1000</v>
      </c>
      <c r="H49" s="10">
        <v>7</v>
      </c>
      <c r="I49" s="10">
        <v>4</v>
      </c>
      <c r="J49">
        <v>63</v>
      </c>
      <c r="K49" s="2">
        <f t="shared" si="0"/>
        <v>63000</v>
      </c>
    </row>
    <row r="50" spans="1:11" x14ac:dyDescent="0.25">
      <c r="A50" t="s">
        <v>105</v>
      </c>
      <c r="C50" t="s">
        <v>10</v>
      </c>
      <c r="D50" t="s">
        <v>11</v>
      </c>
      <c r="E50">
        <v>4</v>
      </c>
      <c r="F50" t="s">
        <v>106</v>
      </c>
      <c r="G50" s="2">
        <v>700</v>
      </c>
      <c r="H50" s="10"/>
      <c r="I50" s="10">
        <v>19</v>
      </c>
      <c r="J50">
        <v>95</v>
      </c>
      <c r="K50" s="2">
        <f t="shared" si="0"/>
        <v>66500</v>
      </c>
    </row>
    <row r="51" spans="1:11" x14ac:dyDescent="0.25">
      <c r="A51" t="s">
        <v>107</v>
      </c>
      <c r="C51" t="s">
        <v>23</v>
      </c>
      <c r="D51" t="s">
        <v>11</v>
      </c>
      <c r="E51">
        <v>4</v>
      </c>
      <c r="F51" t="s">
        <v>108</v>
      </c>
      <c r="G51" s="2">
        <v>1250</v>
      </c>
      <c r="H51" s="10">
        <v>10</v>
      </c>
      <c r="I51" s="10">
        <v>10</v>
      </c>
      <c r="J51">
        <v>103</v>
      </c>
      <c r="K51" s="2">
        <f t="shared" si="0"/>
        <v>128750</v>
      </c>
    </row>
    <row r="52" spans="1:11" x14ac:dyDescent="0.25">
      <c r="A52" t="s">
        <v>109</v>
      </c>
      <c r="C52" t="s">
        <v>10</v>
      </c>
      <c r="D52" t="s">
        <v>24</v>
      </c>
      <c r="E52">
        <v>6</v>
      </c>
      <c r="F52" t="s">
        <v>110</v>
      </c>
      <c r="G52" s="2">
        <v>1150</v>
      </c>
      <c r="H52" s="10"/>
      <c r="I52" s="10">
        <v>25</v>
      </c>
      <c r="J52">
        <v>115</v>
      </c>
      <c r="K52" s="2">
        <f t="shared" si="0"/>
        <v>132250</v>
      </c>
    </row>
    <row r="53" spans="1:11" x14ac:dyDescent="0.25">
      <c r="A53" t="s">
        <v>111</v>
      </c>
      <c r="C53" t="s">
        <v>10</v>
      </c>
      <c r="D53" t="s">
        <v>11</v>
      </c>
      <c r="E53">
        <v>6</v>
      </c>
      <c r="F53" t="s">
        <v>21</v>
      </c>
      <c r="G53" s="2">
        <v>500</v>
      </c>
      <c r="H53" s="10"/>
      <c r="I53" s="10">
        <v>9</v>
      </c>
      <c r="J53">
        <v>79</v>
      </c>
      <c r="K53" s="2">
        <f t="shared" si="0"/>
        <v>39500</v>
      </c>
    </row>
    <row r="54" spans="1:11" x14ac:dyDescent="0.25">
      <c r="A54" t="s">
        <v>112</v>
      </c>
      <c r="C54" t="s">
        <v>23</v>
      </c>
      <c r="D54" t="s">
        <v>24</v>
      </c>
      <c r="E54">
        <v>6</v>
      </c>
      <c r="F54" t="s">
        <v>113</v>
      </c>
      <c r="G54" s="2">
        <v>1000</v>
      </c>
      <c r="H54" s="10"/>
      <c r="I54" s="10"/>
      <c r="J54">
        <v>5</v>
      </c>
      <c r="K54" s="2">
        <f t="shared" si="0"/>
        <v>5000</v>
      </c>
    </row>
    <row r="55" spans="1:11" x14ac:dyDescent="0.25">
      <c r="A55" t="s">
        <v>114</v>
      </c>
      <c r="C55" t="s">
        <v>41</v>
      </c>
      <c r="D55" t="s">
        <v>11</v>
      </c>
      <c r="E55">
        <v>6</v>
      </c>
      <c r="F55" t="s">
        <v>17</v>
      </c>
      <c r="G55" s="2">
        <v>100</v>
      </c>
      <c r="H55" s="10"/>
      <c r="I55" s="10"/>
      <c r="J55">
        <v>20</v>
      </c>
      <c r="K55" s="2">
        <f t="shared" si="0"/>
        <v>2000</v>
      </c>
    </row>
    <row r="56" spans="1:11" x14ac:dyDescent="0.25">
      <c r="A56" t="s">
        <v>115</v>
      </c>
      <c r="C56" t="s">
        <v>10</v>
      </c>
      <c r="D56" t="s">
        <v>11</v>
      </c>
      <c r="E56">
        <v>3</v>
      </c>
      <c r="F56" t="s">
        <v>116</v>
      </c>
      <c r="G56" s="2">
        <v>1150</v>
      </c>
      <c r="H56" s="10"/>
      <c r="I56" s="10">
        <v>22</v>
      </c>
      <c r="J56">
        <v>15</v>
      </c>
      <c r="K56" s="2">
        <f t="shared" si="0"/>
        <v>17250</v>
      </c>
    </row>
    <row r="57" spans="1:11" x14ac:dyDescent="0.25">
      <c r="A57" t="s">
        <v>117</v>
      </c>
      <c r="C57" t="s">
        <v>10</v>
      </c>
      <c r="D57" t="s">
        <v>11</v>
      </c>
      <c r="E57">
        <v>5</v>
      </c>
      <c r="F57" t="s">
        <v>118</v>
      </c>
      <c r="G57" s="2">
        <v>800</v>
      </c>
      <c r="H57" s="10"/>
      <c r="I57" s="10"/>
      <c r="J57">
        <v>5</v>
      </c>
      <c r="K57" s="2">
        <f t="shared" si="0"/>
        <v>4000</v>
      </c>
    </row>
    <row r="58" spans="1:11" x14ac:dyDescent="0.25">
      <c r="A58" t="s">
        <v>119</v>
      </c>
      <c r="C58" t="s">
        <v>23</v>
      </c>
      <c r="D58" t="s">
        <v>24</v>
      </c>
      <c r="E58">
        <v>5</v>
      </c>
      <c r="F58" t="s">
        <v>120</v>
      </c>
      <c r="G58" s="2">
        <v>1250</v>
      </c>
      <c r="H58" s="10"/>
      <c r="I58" s="10">
        <v>28</v>
      </c>
      <c r="J58">
        <v>49</v>
      </c>
      <c r="K58" s="2">
        <f t="shared" si="0"/>
        <v>61250</v>
      </c>
    </row>
    <row r="59" spans="1:11" x14ac:dyDescent="0.25">
      <c r="A59" t="s">
        <v>121</v>
      </c>
      <c r="B59" t="s">
        <v>122</v>
      </c>
      <c r="C59" t="s">
        <v>10</v>
      </c>
      <c r="D59" t="s">
        <v>43</v>
      </c>
      <c r="E59">
        <v>5</v>
      </c>
      <c r="F59" t="s">
        <v>44</v>
      </c>
      <c r="G59" s="2">
        <v>1450</v>
      </c>
      <c r="H59" s="10"/>
      <c r="I59" s="10">
        <v>8</v>
      </c>
      <c r="J59">
        <v>4</v>
      </c>
      <c r="K59" s="2">
        <f t="shared" si="0"/>
        <v>5800</v>
      </c>
    </row>
    <row r="60" spans="1:11" x14ac:dyDescent="0.25">
      <c r="A60" t="s">
        <v>123</v>
      </c>
      <c r="C60" t="s">
        <v>41</v>
      </c>
      <c r="D60" t="s">
        <v>11</v>
      </c>
      <c r="E60">
        <v>6</v>
      </c>
      <c r="F60" t="s">
        <v>17</v>
      </c>
      <c r="G60" s="2">
        <v>100</v>
      </c>
      <c r="H60" s="10"/>
      <c r="I60" s="10"/>
      <c r="J60">
        <v>39</v>
      </c>
      <c r="K60" s="2">
        <f t="shared" si="0"/>
        <v>3900</v>
      </c>
    </row>
    <row r="61" spans="1:11" x14ac:dyDescent="0.25">
      <c r="A61" t="s">
        <v>124</v>
      </c>
      <c r="C61" t="s">
        <v>10</v>
      </c>
      <c r="D61" t="s">
        <v>11</v>
      </c>
      <c r="E61">
        <v>6</v>
      </c>
      <c r="F61" t="s">
        <v>125</v>
      </c>
      <c r="G61" s="2">
        <v>900</v>
      </c>
      <c r="H61" s="10"/>
      <c r="I61" s="10"/>
      <c r="J61">
        <v>77</v>
      </c>
      <c r="K61" s="2">
        <f t="shared" si="0"/>
        <v>69300</v>
      </c>
    </row>
    <row r="62" spans="1:11" x14ac:dyDescent="0.25">
      <c r="A62" t="s">
        <v>126</v>
      </c>
      <c r="C62" t="s">
        <v>10</v>
      </c>
      <c r="D62" t="s">
        <v>14</v>
      </c>
      <c r="E62">
        <v>5</v>
      </c>
      <c r="F62" t="s">
        <v>127</v>
      </c>
      <c r="G62" s="2">
        <v>800</v>
      </c>
      <c r="H62" s="10"/>
      <c r="I62" s="10">
        <v>18</v>
      </c>
      <c r="J62">
        <v>32</v>
      </c>
      <c r="K62" s="2">
        <f t="shared" si="0"/>
        <v>25600</v>
      </c>
    </row>
    <row r="63" spans="1:11" x14ac:dyDescent="0.25">
      <c r="A63" t="s">
        <v>128</v>
      </c>
      <c r="C63" t="s">
        <v>41</v>
      </c>
      <c r="D63" t="s">
        <v>11</v>
      </c>
      <c r="E63">
        <v>6</v>
      </c>
      <c r="F63" t="s">
        <v>17</v>
      </c>
      <c r="G63" s="2">
        <v>100</v>
      </c>
      <c r="H63" s="10"/>
      <c r="I63" s="10"/>
      <c r="J63">
        <v>125</v>
      </c>
      <c r="K63" s="2">
        <f t="shared" si="0"/>
        <v>12500</v>
      </c>
    </row>
    <row r="64" spans="1:11" x14ac:dyDescent="0.25">
      <c r="A64" t="s">
        <v>129</v>
      </c>
      <c r="C64" t="s">
        <v>41</v>
      </c>
      <c r="D64" t="s">
        <v>11</v>
      </c>
      <c r="E64">
        <v>6</v>
      </c>
      <c r="F64" t="s">
        <v>17</v>
      </c>
      <c r="G64" s="2">
        <v>100</v>
      </c>
      <c r="H64" s="10"/>
      <c r="I64" s="10"/>
      <c r="J64">
        <v>198</v>
      </c>
      <c r="K64" s="2">
        <f t="shared" si="0"/>
        <v>19800</v>
      </c>
    </row>
    <row r="65" spans="1:11" x14ac:dyDescent="0.25">
      <c r="A65" t="s">
        <v>130</v>
      </c>
      <c r="C65" t="s">
        <v>23</v>
      </c>
      <c r="D65" t="s">
        <v>24</v>
      </c>
      <c r="E65">
        <v>4</v>
      </c>
      <c r="F65" t="s">
        <v>131</v>
      </c>
      <c r="G65" s="2">
        <v>700</v>
      </c>
      <c r="H65" s="10"/>
      <c r="I65" s="10">
        <v>29</v>
      </c>
      <c r="J65">
        <v>132</v>
      </c>
      <c r="K65" s="2">
        <f t="shared" si="0"/>
        <v>92400</v>
      </c>
    </row>
    <row r="66" spans="1:11" x14ac:dyDescent="0.25">
      <c r="A66" t="s">
        <v>132</v>
      </c>
      <c r="C66" t="s">
        <v>23</v>
      </c>
      <c r="D66" t="s">
        <v>24</v>
      </c>
      <c r="E66">
        <v>6</v>
      </c>
      <c r="F66" t="s">
        <v>133</v>
      </c>
      <c r="G66" s="2">
        <v>500</v>
      </c>
      <c r="H66" s="10"/>
      <c r="I66" s="10">
        <v>37</v>
      </c>
      <c r="J66">
        <v>154</v>
      </c>
      <c r="K66" s="2">
        <f t="shared" si="0"/>
        <v>77000</v>
      </c>
    </row>
    <row r="67" spans="1:11" x14ac:dyDescent="0.25">
      <c r="A67" t="s">
        <v>134</v>
      </c>
      <c r="C67" t="s">
        <v>41</v>
      </c>
      <c r="D67" t="s">
        <v>11</v>
      </c>
      <c r="E67">
        <v>6</v>
      </c>
      <c r="F67" t="s">
        <v>17</v>
      </c>
      <c r="G67" s="2">
        <v>100</v>
      </c>
      <c r="H67" s="10"/>
      <c r="I67" s="10"/>
      <c r="J67">
        <v>158</v>
      </c>
      <c r="K67" s="2">
        <f t="shared" ref="K67" si="1">G67*J67</f>
        <v>15800</v>
      </c>
    </row>
  </sheetData>
  <autoFilter ref="A1:K67" xr:uid="{B348A4BE-F4F0-47A0-8F2E-57ECEA1D1FAB}"/>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021C9-E0A5-4058-A773-CA1BDE68B8A7}">
  <dimension ref="A1:O250"/>
  <sheetViews>
    <sheetView topLeftCell="B1" workbookViewId="0">
      <selection sqref="A1:O250"/>
    </sheetView>
  </sheetViews>
  <sheetFormatPr defaultRowHeight="15" x14ac:dyDescent="0.25"/>
  <cols>
    <col min="1" max="1" width="39.85546875" bestFit="1" customWidth="1"/>
    <col min="2" max="2" width="27" bestFit="1" customWidth="1"/>
    <col min="3" max="3" width="12.5703125" bestFit="1" customWidth="1"/>
    <col min="4" max="4" width="11.5703125" bestFit="1" customWidth="1"/>
    <col min="5" max="5" width="10.140625" bestFit="1" customWidth="1"/>
    <col min="6" max="6" width="77" customWidth="1"/>
    <col min="7" max="7" width="12.140625" bestFit="1" customWidth="1"/>
    <col min="8" max="8" width="11.5703125" bestFit="1" customWidth="1"/>
    <col min="9" max="9" width="9.85546875" bestFit="1" customWidth="1"/>
    <col min="10" max="13" width="9.85546875" customWidth="1"/>
    <col min="14" max="14" width="12.42578125"/>
    <col min="15" max="15" width="13.85546875" bestFit="1" customWidth="1"/>
  </cols>
  <sheetData>
    <row r="1" spans="1:15" ht="45" x14ac:dyDescent="0.25">
      <c r="A1" s="6" t="s">
        <v>0</v>
      </c>
      <c r="B1" s="6" t="s">
        <v>1</v>
      </c>
      <c r="C1" s="6" t="s">
        <v>135</v>
      </c>
      <c r="D1" s="6" t="s">
        <v>136</v>
      </c>
      <c r="E1" s="6" t="s">
        <v>4</v>
      </c>
      <c r="F1" s="6" t="s">
        <v>5</v>
      </c>
      <c r="G1" s="6" t="s">
        <v>137</v>
      </c>
      <c r="H1" s="6" t="s">
        <v>138</v>
      </c>
      <c r="I1" s="6" t="s">
        <v>139</v>
      </c>
      <c r="J1" s="6" t="s">
        <v>140</v>
      </c>
      <c r="K1" s="6" t="s">
        <v>141</v>
      </c>
      <c r="L1" s="6" t="s">
        <v>7</v>
      </c>
      <c r="M1" s="6" t="s">
        <v>8</v>
      </c>
      <c r="N1" s="13" t="s">
        <v>680</v>
      </c>
      <c r="O1" s="6" t="s">
        <v>656</v>
      </c>
    </row>
    <row r="2" spans="1:15" x14ac:dyDescent="0.25">
      <c r="A2" t="s">
        <v>142</v>
      </c>
      <c r="C2" t="s">
        <v>143</v>
      </c>
      <c r="D2" t="s">
        <v>144</v>
      </c>
      <c r="E2">
        <v>4</v>
      </c>
      <c r="F2" t="s">
        <v>145</v>
      </c>
      <c r="G2">
        <v>1000</v>
      </c>
      <c r="H2">
        <v>37</v>
      </c>
      <c r="I2">
        <v>1</v>
      </c>
      <c r="M2">
        <v>147</v>
      </c>
      <c r="N2">
        <v>300</v>
      </c>
      <c r="O2" s="2">
        <f>G2*N2</f>
        <v>300000</v>
      </c>
    </row>
    <row r="3" spans="1:15" x14ac:dyDescent="0.25">
      <c r="A3" t="s">
        <v>146</v>
      </c>
      <c r="C3" t="s">
        <v>147</v>
      </c>
      <c r="D3" t="s">
        <v>148</v>
      </c>
      <c r="E3">
        <v>28</v>
      </c>
      <c r="F3" t="s">
        <v>149</v>
      </c>
      <c r="G3">
        <v>2250</v>
      </c>
      <c r="H3">
        <v>79</v>
      </c>
      <c r="I3">
        <v>1</v>
      </c>
      <c r="M3">
        <v>93</v>
      </c>
      <c r="N3">
        <v>250</v>
      </c>
      <c r="O3" s="2">
        <f t="shared" ref="O3:O66" si="0">G3*N3</f>
        <v>562500</v>
      </c>
    </row>
    <row r="4" spans="1:15" x14ac:dyDescent="0.25">
      <c r="A4" t="s">
        <v>150</v>
      </c>
      <c r="E4">
        <v>23</v>
      </c>
      <c r="F4" t="s">
        <v>151</v>
      </c>
      <c r="N4">
        <v>500</v>
      </c>
      <c r="O4" s="2">
        <f t="shared" si="0"/>
        <v>0</v>
      </c>
    </row>
    <row r="5" spans="1:15" x14ac:dyDescent="0.25">
      <c r="A5" t="s">
        <v>152</v>
      </c>
      <c r="B5" t="s">
        <v>153</v>
      </c>
      <c r="C5" t="s">
        <v>154</v>
      </c>
      <c r="D5" t="s">
        <v>154</v>
      </c>
      <c r="E5">
        <v>26</v>
      </c>
      <c r="F5" t="s">
        <v>155</v>
      </c>
      <c r="G5">
        <v>700</v>
      </c>
      <c r="H5">
        <v>29</v>
      </c>
      <c r="I5">
        <v>4</v>
      </c>
      <c r="M5">
        <v>55</v>
      </c>
      <c r="N5">
        <v>670</v>
      </c>
      <c r="O5" s="2">
        <f t="shared" si="0"/>
        <v>469000</v>
      </c>
    </row>
    <row r="6" spans="1:15" x14ac:dyDescent="0.25">
      <c r="A6" t="s">
        <v>156</v>
      </c>
      <c r="C6" t="s">
        <v>157</v>
      </c>
      <c r="D6" t="s">
        <v>158</v>
      </c>
      <c r="E6">
        <v>53</v>
      </c>
      <c r="F6" t="s">
        <v>159</v>
      </c>
      <c r="G6">
        <v>600</v>
      </c>
      <c r="I6">
        <v>5</v>
      </c>
      <c r="N6">
        <v>293</v>
      </c>
      <c r="O6" s="2">
        <f t="shared" si="0"/>
        <v>175800</v>
      </c>
    </row>
    <row r="7" spans="1:15" x14ac:dyDescent="0.25">
      <c r="A7" t="s">
        <v>160</v>
      </c>
      <c r="C7" t="s">
        <v>157</v>
      </c>
      <c r="D7" t="s">
        <v>161</v>
      </c>
      <c r="E7">
        <v>44</v>
      </c>
      <c r="F7" t="s">
        <v>162</v>
      </c>
      <c r="G7">
        <v>1000</v>
      </c>
      <c r="H7">
        <v>54</v>
      </c>
      <c r="I7">
        <v>5</v>
      </c>
      <c r="K7">
        <v>1</v>
      </c>
      <c r="M7">
        <v>47</v>
      </c>
      <c r="N7">
        <v>457</v>
      </c>
      <c r="O7" s="2">
        <f t="shared" si="0"/>
        <v>457000</v>
      </c>
    </row>
    <row r="8" spans="1:15" x14ac:dyDescent="0.25">
      <c r="A8" t="s">
        <v>163</v>
      </c>
      <c r="B8" t="s">
        <v>164</v>
      </c>
      <c r="C8" t="s">
        <v>157</v>
      </c>
      <c r="D8" t="s">
        <v>165</v>
      </c>
      <c r="E8">
        <v>40</v>
      </c>
      <c r="F8" t="s">
        <v>166</v>
      </c>
      <c r="G8">
        <v>1350</v>
      </c>
      <c r="H8">
        <v>50</v>
      </c>
      <c r="I8">
        <v>5</v>
      </c>
      <c r="M8">
        <v>59</v>
      </c>
      <c r="N8">
        <v>890</v>
      </c>
      <c r="O8" s="2">
        <f t="shared" si="0"/>
        <v>1201500</v>
      </c>
    </row>
    <row r="9" spans="1:15" x14ac:dyDescent="0.25">
      <c r="A9" t="s">
        <v>167</v>
      </c>
      <c r="C9" t="s">
        <v>157</v>
      </c>
      <c r="D9" t="s">
        <v>158</v>
      </c>
      <c r="E9">
        <v>38</v>
      </c>
      <c r="F9" t="s">
        <v>168</v>
      </c>
      <c r="G9">
        <v>800</v>
      </c>
      <c r="I9">
        <v>6</v>
      </c>
      <c r="K9">
        <v>1</v>
      </c>
      <c r="N9">
        <v>91</v>
      </c>
      <c r="O9" s="2">
        <f t="shared" si="0"/>
        <v>72800</v>
      </c>
    </row>
    <row r="10" spans="1:15" x14ac:dyDescent="0.25">
      <c r="A10" t="s">
        <v>169</v>
      </c>
      <c r="C10" t="s">
        <v>170</v>
      </c>
      <c r="D10" t="s">
        <v>165</v>
      </c>
      <c r="E10">
        <v>8</v>
      </c>
      <c r="F10" t="s">
        <v>171</v>
      </c>
      <c r="G10">
        <v>700</v>
      </c>
      <c r="I10">
        <v>4</v>
      </c>
      <c r="M10">
        <v>118</v>
      </c>
      <c r="N10">
        <v>25</v>
      </c>
      <c r="O10" s="2">
        <f t="shared" si="0"/>
        <v>17500</v>
      </c>
    </row>
    <row r="11" spans="1:15" x14ac:dyDescent="0.25">
      <c r="A11" t="s">
        <v>172</v>
      </c>
      <c r="C11" t="s">
        <v>154</v>
      </c>
      <c r="D11" t="s">
        <v>154</v>
      </c>
      <c r="E11">
        <v>5</v>
      </c>
      <c r="F11" t="s">
        <v>173</v>
      </c>
      <c r="G11">
        <v>400</v>
      </c>
      <c r="I11">
        <v>3</v>
      </c>
      <c r="M11">
        <v>126</v>
      </c>
      <c r="N11">
        <v>76</v>
      </c>
      <c r="O11" s="2">
        <f t="shared" si="0"/>
        <v>30400</v>
      </c>
    </row>
    <row r="12" spans="1:15" x14ac:dyDescent="0.25">
      <c r="A12" t="s">
        <v>174</v>
      </c>
      <c r="C12" t="s">
        <v>154</v>
      </c>
      <c r="D12" t="s">
        <v>154</v>
      </c>
      <c r="E12">
        <v>28</v>
      </c>
      <c r="F12" t="s">
        <v>175</v>
      </c>
      <c r="G12">
        <v>900</v>
      </c>
      <c r="H12">
        <v>34</v>
      </c>
      <c r="I12">
        <v>3</v>
      </c>
      <c r="K12">
        <v>1</v>
      </c>
      <c r="M12">
        <v>83</v>
      </c>
      <c r="N12">
        <v>94</v>
      </c>
      <c r="O12" s="2">
        <f t="shared" si="0"/>
        <v>84600</v>
      </c>
    </row>
    <row r="13" spans="1:15" x14ac:dyDescent="0.25">
      <c r="A13" t="s">
        <v>176</v>
      </c>
      <c r="C13" t="s">
        <v>147</v>
      </c>
      <c r="D13" t="s">
        <v>177</v>
      </c>
      <c r="E13">
        <v>16</v>
      </c>
      <c r="F13" t="s">
        <v>178</v>
      </c>
      <c r="G13">
        <v>900</v>
      </c>
      <c r="H13">
        <v>44</v>
      </c>
      <c r="I13">
        <v>4</v>
      </c>
      <c r="M13">
        <v>167</v>
      </c>
      <c r="N13">
        <v>56</v>
      </c>
      <c r="O13" s="2">
        <f t="shared" si="0"/>
        <v>50400</v>
      </c>
    </row>
    <row r="14" spans="1:15" x14ac:dyDescent="0.25">
      <c r="A14" t="s">
        <v>179</v>
      </c>
      <c r="C14" t="s">
        <v>157</v>
      </c>
      <c r="D14" t="s">
        <v>158</v>
      </c>
      <c r="E14">
        <v>52</v>
      </c>
      <c r="F14" t="s">
        <v>180</v>
      </c>
      <c r="G14">
        <v>800</v>
      </c>
      <c r="I14">
        <v>6</v>
      </c>
      <c r="M14">
        <v>86</v>
      </c>
      <c r="N14">
        <v>780</v>
      </c>
      <c r="O14" s="2">
        <f t="shared" si="0"/>
        <v>624000</v>
      </c>
    </row>
    <row r="15" spans="1:15" x14ac:dyDescent="0.25">
      <c r="A15" t="s">
        <v>181</v>
      </c>
      <c r="B15" t="s">
        <v>182</v>
      </c>
      <c r="C15" t="s">
        <v>157</v>
      </c>
      <c r="D15" t="s">
        <v>158</v>
      </c>
      <c r="E15">
        <v>27</v>
      </c>
      <c r="F15" t="s">
        <v>183</v>
      </c>
      <c r="G15">
        <v>700</v>
      </c>
      <c r="I15">
        <v>5</v>
      </c>
      <c r="N15">
        <v>909</v>
      </c>
      <c r="O15" s="2">
        <f t="shared" si="0"/>
        <v>636300</v>
      </c>
    </row>
    <row r="16" spans="1:15" x14ac:dyDescent="0.25">
      <c r="A16" t="s">
        <v>184</v>
      </c>
      <c r="C16" t="s">
        <v>161</v>
      </c>
      <c r="D16" t="s">
        <v>161</v>
      </c>
      <c r="E16">
        <v>21</v>
      </c>
      <c r="F16" t="s">
        <v>185</v>
      </c>
      <c r="G16">
        <v>600</v>
      </c>
      <c r="H16">
        <v>10</v>
      </c>
      <c r="I16">
        <v>6</v>
      </c>
      <c r="M16">
        <v>56</v>
      </c>
      <c r="N16">
        <v>101</v>
      </c>
      <c r="O16" s="2">
        <f t="shared" si="0"/>
        <v>60600</v>
      </c>
    </row>
    <row r="17" spans="1:15" x14ac:dyDescent="0.25">
      <c r="A17" t="s">
        <v>186</v>
      </c>
      <c r="B17" t="s">
        <v>187</v>
      </c>
      <c r="C17" t="s">
        <v>157</v>
      </c>
      <c r="D17" t="s">
        <v>161</v>
      </c>
      <c r="E17">
        <v>16</v>
      </c>
      <c r="F17" t="s">
        <v>188</v>
      </c>
      <c r="G17">
        <v>600</v>
      </c>
      <c r="I17">
        <v>5</v>
      </c>
      <c r="N17">
        <v>102</v>
      </c>
      <c r="O17" s="2">
        <f t="shared" si="0"/>
        <v>61200</v>
      </c>
    </row>
    <row r="18" spans="1:15" x14ac:dyDescent="0.25">
      <c r="A18" t="s">
        <v>189</v>
      </c>
      <c r="C18" t="s">
        <v>154</v>
      </c>
      <c r="D18" t="s">
        <v>154</v>
      </c>
      <c r="E18">
        <v>27</v>
      </c>
      <c r="F18" t="s">
        <v>190</v>
      </c>
      <c r="G18">
        <v>700</v>
      </c>
      <c r="H18">
        <v>42</v>
      </c>
      <c r="I18">
        <v>5</v>
      </c>
      <c r="M18">
        <v>17</v>
      </c>
      <c r="N18">
        <v>39</v>
      </c>
      <c r="O18" s="2">
        <f t="shared" si="0"/>
        <v>27300</v>
      </c>
    </row>
    <row r="19" spans="1:15" x14ac:dyDescent="0.25">
      <c r="A19" t="s">
        <v>191</v>
      </c>
      <c r="C19" t="s">
        <v>154</v>
      </c>
      <c r="D19" t="s">
        <v>154</v>
      </c>
      <c r="E19">
        <v>5</v>
      </c>
      <c r="F19" t="s">
        <v>192</v>
      </c>
      <c r="G19">
        <v>1250</v>
      </c>
      <c r="H19">
        <v>34</v>
      </c>
      <c r="I19">
        <v>3</v>
      </c>
      <c r="M19">
        <v>137</v>
      </c>
      <c r="N19">
        <v>55</v>
      </c>
      <c r="O19" s="2">
        <f t="shared" si="0"/>
        <v>68750</v>
      </c>
    </row>
    <row r="20" spans="1:15" x14ac:dyDescent="0.25">
      <c r="A20" t="s">
        <v>193</v>
      </c>
      <c r="C20" t="s">
        <v>194</v>
      </c>
      <c r="D20" t="s">
        <v>148</v>
      </c>
      <c r="E20">
        <v>11</v>
      </c>
      <c r="F20" t="s">
        <v>195</v>
      </c>
      <c r="G20">
        <v>1100</v>
      </c>
      <c r="H20">
        <v>78</v>
      </c>
      <c r="I20">
        <v>5</v>
      </c>
      <c r="M20">
        <v>84</v>
      </c>
      <c r="N20">
        <v>49</v>
      </c>
      <c r="O20" s="2">
        <f t="shared" si="0"/>
        <v>53900</v>
      </c>
    </row>
    <row r="21" spans="1:15" x14ac:dyDescent="0.25">
      <c r="A21" t="s">
        <v>196</v>
      </c>
      <c r="B21" t="s">
        <v>197</v>
      </c>
      <c r="C21" t="s">
        <v>194</v>
      </c>
      <c r="D21" t="s">
        <v>198</v>
      </c>
      <c r="E21">
        <v>26</v>
      </c>
      <c r="F21" t="s">
        <v>199</v>
      </c>
      <c r="G21">
        <v>400</v>
      </c>
      <c r="H21">
        <v>71</v>
      </c>
      <c r="I21">
        <v>1</v>
      </c>
      <c r="M21">
        <v>39</v>
      </c>
      <c r="N21">
        <v>76</v>
      </c>
      <c r="O21" s="2">
        <f t="shared" si="0"/>
        <v>30400</v>
      </c>
    </row>
    <row r="22" spans="1:15" x14ac:dyDescent="0.25">
      <c r="A22" t="s">
        <v>200</v>
      </c>
      <c r="C22" t="s">
        <v>194</v>
      </c>
      <c r="D22" t="s">
        <v>198</v>
      </c>
      <c r="E22">
        <v>11</v>
      </c>
      <c r="F22" t="s">
        <v>201</v>
      </c>
      <c r="G22">
        <v>650</v>
      </c>
      <c r="H22">
        <v>72</v>
      </c>
      <c r="I22">
        <v>1</v>
      </c>
      <c r="M22">
        <v>6</v>
      </c>
      <c r="N22">
        <v>34</v>
      </c>
      <c r="O22" s="2">
        <f t="shared" si="0"/>
        <v>22100</v>
      </c>
    </row>
    <row r="23" spans="1:15" x14ac:dyDescent="0.25">
      <c r="A23" t="s">
        <v>202</v>
      </c>
      <c r="C23" t="s">
        <v>161</v>
      </c>
      <c r="D23" t="s">
        <v>161</v>
      </c>
      <c r="E23">
        <v>23</v>
      </c>
      <c r="F23" t="s">
        <v>203</v>
      </c>
      <c r="G23">
        <v>1300</v>
      </c>
      <c r="H23">
        <v>34</v>
      </c>
      <c r="I23">
        <v>4</v>
      </c>
      <c r="M23">
        <v>125</v>
      </c>
      <c r="N23">
        <v>50</v>
      </c>
      <c r="O23" s="2">
        <f t="shared" si="0"/>
        <v>65000</v>
      </c>
    </row>
    <row r="24" spans="1:15" x14ac:dyDescent="0.25">
      <c r="A24" t="s">
        <v>204</v>
      </c>
      <c r="C24" t="s">
        <v>161</v>
      </c>
      <c r="D24" t="s">
        <v>161</v>
      </c>
      <c r="E24">
        <v>50</v>
      </c>
      <c r="F24" t="s">
        <v>205</v>
      </c>
      <c r="G24">
        <v>1350</v>
      </c>
      <c r="I24">
        <v>5</v>
      </c>
      <c r="M24">
        <v>141</v>
      </c>
      <c r="N24">
        <v>23</v>
      </c>
      <c r="O24" s="2">
        <f t="shared" si="0"/>
        <v>31050</v>
      </c>
    </row>
    <row r="25" spans="1:15" x14ac:dyDescent="0.25">
      <c r="A25" t="s">
        <v>206</v>
      </c>
      <c r="C25" t="s">
        <v>154</v>
      </c>
      <c r="D25" t="s">
        <v>154</v>
      </c>
      <c r="E25">
        <v>9</v>
      </c>
      <c r="F25" t="s">
        <v>207</v>
      </c>
      <c r="G25">
        <v>1900</v>
      </c>
      <c r="H25">
        <v>40</v>
      </c>
      <c r="I25">
        <v>3</v>
      </c>
      <c r="M25">
        <v>151</v>
      </c>
      <c r="N25">
        <v>45</v>
      </c>
      <c r="O25" s="2">
        <f t="shared" si="0"/>
        <v>85500</v>
      </c>
    </row>
    <row r="26" spans="1:15" x14ac:dyDescent="0.25">
      <c r="A26" t="s">
        <v>208</v>
      </c>
      <c r="B26" t="s">
        <v>209</v>
      </c>
      <c r="C26" t="s">
        <v>161</v>
      </c>
      <c r="D26" t="s">
        <v>161</v>
      </c>
      <c r="E26">
        <v>32</v>
      </c>
      <c r="F26" t="s">
        <v>210</v>
      </c>
      <c r="G26">
        <v>1300</v>
      </c>
      <c r="H26">
        <v>15</v>
      </c>
      <c r="I26">
        <v>6</v>
      </c>
      <c r="M26">
        <v>120</v>
      </c>
      <c r="N26">
        <v>33</v>
      </c>
      <c r="O26" s="2">
        <f t="shared" si="0"/>
        <v>42900</v>
      </c>
    </row>
    <row r="27" spans="1:15" x14ac:dyDescent="0.25">
      <c r="A27" t="s">
        <v>211</v>
      </c>
      <c r="C27" t="s">
        <v>161</v>
      </c>
      <c r="D27" t="s">
        <v>161</v>
      </c>
      <c r="E27">
        <v>28</v>
      </c>
      <c r="F27" t="s">
        <v>212</v>
      </c>
      <c r="G27">
        <v>650</v>
      </c>
      <c r="I27">
        <v>5</v>
      </c>
      <c r="N27">
        <v>53</v>
      </c>
      <c r="O27" s="2">
        <f t="shared" si="0"/>
        <v>34450</v>
      </c>
    </row>
    <row r="28" spans="1:15" x14ac:dyDescent="0.25">
      <c r="A28" t="s">
        <v>213</v>
      </c>
      <c r="B28" t="s">
        <v>214</v>
      </c>
      <c r="C28" t="s">
        <v>161</v>
      </c>
      <c r="D28" t="s">
        <v>161</v>
      </c>
      <c r="E28">
        <v>27</v>
      </c>
      <c r="F28" t="s">
        <v>215</v>
      </c>
      <c r="G28">
        <v>700</v>
      </c>
      <c r="I28">
        <v>6</v>
      </c>
      <c r="M28">
        <v>44</v>
      </c>
      <c r="N28">
        <v>87</v>
      </c>
      <c r="O28" s="2">
        <f t="shared" si="0"/>
        <v>60900</v>
      </c>
    </row>
    <row r="29" spans="1:15" x14ac:dyDescent="0.25">
      <c r="A29" t="s">
        <v>216</v>
      </c>
      <c r="C29" t="s">
        <v>161</v>
      </c>
      <c r="D29" t="s">
        <v>161</v>
      </c>
      <c r="E29">
        <v>34</v>
      </c>
      <c r="F29" t="s">
        <v>217</v>
      </c>
      <c r="G29">
        <v>1350</v>
      </c>
      <c r="H29">
        <v>14</v>
      </c>
      <c r="I29">
        <v>6</v>
      </c>
      <c r="M29">
        <v>103</v>
      </c>
      <c r="N29">
        <v>67</v>
      </c>
      <c r="O29" s="2">
        <f t="shared" si="0"/>
        <v>90450</v>
      </c>
    </row>
    <row r="30" spans="1:15" x14ac:dyDescent="0.25">
      <c r="A30" t="s">
        <v>218</v>
      </c>
      <c r="C30" t="s">
        <v>157</v>
      </c>
      <c r="D30" t="s">
        <v>158</v>
      </c>
      <c r="E30">
        <v>44</v>
      </c>
      <c r="F30" t="s">
        <v>219</v>
      </c>
      <c r="G30">
        <v>900</v>
      </c>
      <c r="H30">
        <v>22</v>
      </c>
      <c r="I30">
        <v>5</v>
      </c>
      <c r="M30">
        <v>25</v>
      </c>
      <c r="N30">
        <v>98</v>
      </c>
      <c r="O30" s="2">
        <f t="shared" si="0"/>
        <v>88200</v>
      </c>
    </row>
    <row r="31" spans="1:15" x14ac:dyDescent="0.25">
      <c r="A31" t="s">
        <v>220</v>
      </c>
      <c r="C31" t="s">
        <v>170</v>
      </c>
      <c r="D31" t="s">
        <v>144</v>
      </c>
      <c r="E31">
        <v>4</v>
      </c>
      <c r="F31" t="s">
        <v>221</v>
      </c>
      <c r="G31">
        <v>850</v>
      </c>
      <c r="H31">
        <v>45</v>
      </c>
      <c r="I31">
        <v>3</v>
      </c>
      <c r="M31">
        <v>46</v>
      </c>
      <c r="N31">
        <v>104</v>
      </c>
      <c r="O31" s="2">
        <f t="shared" si="0"/>
        <v>88400</v>
      </c>
    </row>
    <row r="32" spans="1:15" x14ac:dyDescent="0.25">
      <c r="A32" t="s">
        <v>222</v>
      </c>
      <c r="C32" t="s">
        <v>194</v>
      </c>
      <c r="D32" t="s">
        <v>198</v>
      </c>
      <c r="E32">
        <v>55</v>
      </c>
      <c r="F32" t="s">
        <v>223</v>
      </c>
      <c r="G32">
        <v>350</v>
      </c>
      <c r="H32">
        <v>44</v>
      </c>
      <c r="I32">
        <v>3</v>
      </c>
      <c r="M32">
        <v>130</v>
      </c>
      <c r="N32">
        <v>542</v>
      </c>
      <c r="O32" s="2">
        <f t="shared" si="0"/>
        <v>189700</v>
      </c>
    </row>
    <row r="33" spans="1:15" x14ac:dyDescent="0.25">
      <c r="A33" t="s">
        <v>224</v>
      </c>
      <c r="C33" t="s">
        <v>147</v>
      </c>
      <c r="D33" t="s">
        <v>177</v>
      </c>
      <c r="E33">
        <v>32</v>
      </c>
      <c r="F33" t="s">
        <v>225</v>
      </c>
      <c r="G33">
        <v>1500</v>
      </c>
      <c r="H33">
        <v>7</v>
      </c>
      <c r="I33">
        <v>3</v>
      </c>
      <c r="M33">
        <v>1</v>
      </c>
      <c r="N33">
        <v>123</v>
      </c>
      <c r="O33" s="2">
        <f t="shared" si="0"/>
        <v>184500</v>
      </c>
    </row>
    <row r="34" spans="1:15" x14ac:dyDescent="0.25">
      <c r="A34" t="s">
        <v>226</v>
      </c>
      <c r="C34" t="s">
        <v>194</v>
      </c>
      <c r="D34" t="s">
        <v>198</v>
      </c>
      <c r="E34">
        <v>32</v>
      </c>
      <c r="F34" t="s">
        <v>227</v>
      </c>
      <c r="G34">
        <v>400</v>
      </c>
      <c r="I34">
        <v>3</v>
      </c>
      <c r="N34">
        <v>105</v>
      </c>
      <c r="O34" s="2">
        <f t="shared" si="0"/>
        <v>42000</v>
      </c>
    </row>
    <row r="35" spans="1:15" x14ac:dyDescent="0.25">
      <c r="A35" t="s">
        <v>228</v>
      </c>
      <c r="C35" t="s">
        <v>157</v>
      </c>
      <c r="D35" t="s">
        <v>158</v>
      </c>
      <c r="E35">
        <v>51</v>
      </c>
      <c r="F35" t="s">
        <v>229</v>
      </c>
      <c r="G35">
        <v>2150</v>
      </c>
      <c r="I35">
        <v>6</v>
      </c>
      <c r="M35">
        <v>116</v>
      </c>
      <c r="N35">
        <v>107</v>
      </c>
      <c r="O35" s="2">
        <f t="shared" si="0"/>
        <v>230050</v>
      </c>
    </row>
    <row r="36" spans="1:15" x14ac:dyDescent="0.25">
      <c r="A36" t="s">
        <v>230</v>
      </c>
      <c r="C36" t="s">
        <v>194</v>
      </c>
      <c r="D36" t="s">
        <v>198</v>
      </c>
      <c r="E36">
        <v>46</v>
      </c>
      <c r="F36" t="s">
        <v>231</v>
      </c>
      <c r="G36">
        <v>1000</v>
      </c>
      <c r="H36">
        <v>74</v>
      </c>
      <c r="I36">
        <v>1</v>
      </c>
      <c r="M36">
        <v>50</v>
      </c>
      <c r="N36">
        <v>891</v>
      </c>
      <c r="O36" s="2">
        <f t="shared" si="0"/>
        <v>891000</v>
      </c>
    </row>
    <row r="37" spans="1:15" x14ac:dyDescent="0.25">
      <c r="A37" t="s">
        <v>232</v>
      </c>
      <c r="C37" t="s">
        <v>147</v>
      </c>
      <c r="D37" t="s">
        <v>177</v>
      </c>
      <c r="E37">
        <v>18</v>
      </c>
      <c r="F37" t="s">
        <v>233</v>
      </c>
      <c r="G37">
        <v>700</v>
      </c>
      <c r="I37">
        <v>4</v>
      </c>
      <c r="N37">
        <v>397</v>
      </c>
      <c r="O37" s="2">
        <f t="shared" si="0"/>
        <v>277900</v>
      </c>
    </row>
    <row r="38" spans="1:15" x14ac:dyDescent="0.25">
      <c r="A38" t="s">
        <v>234</v>
      </c>
      <c r="B38" t="s">
        <v>235</v>
      </c>
      <c r="C38" t="s">
        <v>194</v>
      </c>
      <c r="D38" t="s">
        <v>198</v>
      </c>
      <c r="E38">
        <v>28</v>
      </c>
      <c r="F38" t="s">
        <v>236</v>
      </c>
      <c r="G38">
        <v>550</v>
      </c>
      <c r="I38">
        <v>1</v>
      </c>
      <c r="M38">
        <v>132</v>
      </c>
      <c r="N38">
        <v>675</v>
      </c>
      <c r="O38" s="2">
        <f t="shared" si="0"/>
        <v>371250</v>
      </c>
    </row>
    <row r="39" spans="1:15" x14ac:dyDescent="0.25">
      <c r="A39" t="s">
        <v>237</v>
      </c>
      <c r="C39" t="s">
        <v>157</v>
      </c>
      <c r="D39" t="s">
        <v>158</v>
      </c>
      <c r="E39">
        <v>80</v>
      </c>
      <c r="F39" t="s">
        <v>238</v>
      </c>
      <c r="G39">
        <v>1750</v>
      </c>
      <c r="I39">
        <v>6</v>
      </c>
      <c r="M39">
        <v>124</v>
      </c>
      <c r="N39">
        <v>393</v>
      </c>
      <c r="O39" s="2">
        <f t="shared" si="0"/>
        <v>687750</v>
      </c>
    </row>
    <row r="40" spans="1:15" x14ac:dyDescent="0.25">
      <c r="A40" t="s">
        <v>239</v>
      </c>
      <c r="C40" t="s">
        <v>157</v>
      </c>
      <c r="D40" t="s">
        <v>144</v>
      </c>
      <c r="E40">
        <v>3</v>
      </c>
      <c r="F40" t="s">
        <v>240</v>
      </c>
      <c r="G40">
        <v>1350</v>
      </c>
      <c r="I40">
        <v>2</v>
      </c>
      <c r="N40">
        <v>215</v>
      </c>
      <c r="O40" s="2">
        <f t="shared" si="0"/>
        <v>290250</v>
      </c>
    </row>
    <row r="41" spans="1:15" x14ac:dyDescent="0.25">
      <c r="A41" t="s">
        <v>241</v>
      </c>
      <c r="C41" t="s">
        <v>161</v>
      </c>
      <c r="D41" t="s">
        <v>161</v>
      </c>
      <c r="E41">
        <v>17</v>
      </c>
      <c r="F41" t="s">
        <v>242</v>
      </c>
      <c r="G41">
        <v>700</v>
      </c>
      <c r="H41">
        <v>1</v>
      </c>
      <c r="I41">
        <v>6</v>
      </c>
      <c r="M41">
        <v>38</v>
      </c>
      <c r="N41">
        <v>107</v>
      </c>
      <c r="O41" s="2">
        <f t="shared" si="0"/>
        <v>74900</v>
      </c>
    </row>
    <row r="42" spans="1:15" x14ac:dyDescent="0.25">
      <c r="A42" t="s">
        <v>243</v>
      </c>
      <c r="C42" t="s">
        <v>154</v>
      </c>
      <c r="D42" t="s">
        <v>154</v>
      </c>
      <c r="E42">
        <v>7</v>
      </c>
      <c r="F42" t="s">
        <v>244</v>
      </c>
      <c r="G42">
        <v>1300</v>
      </c>
      <c r="H42">
        <v>30</v>
      </c>
      <c r="I42">
        <v>4</v>
      </c>
      <c r="M42">
        <v>92</v>
      </c>
      <c r="N42">
        <v>110</v>
      </c>
      <c r="O42" s="2">
        <f t="shared" si="0"/>
        <v>143000</v>
      </c>
    </row>
    <row r="43" spans="1:15" x14ac:dyDescent="0.25">
      <c r="A43" t="s">
        <v>245</v>
      </c>
      <c r="C43" t="s">
        <v>194</v>
      </c>
      <c r="D43" t="s">
        <v>148</v>
      </c>
      <c r="E43">
        <v>41</v>
      </c>
      <c r="F43" t="s">
        <v>246</v>
      </c>
      <c r="G43">
        <v>1100</v>
      </c>
      <c r="H43">
        <v>75</v>
      </c>
      <c r="I43">
        <v>1</v>
      </c>
      <c r="M43">
        <v>102</v>
      </c>
      <c r="N43">
        <v>25</v>
      </c>
      <c r="O43" s="2">
        <f t="shared" si="0"/>
        <v>27500</v>
      </c>
    </row>
    <row r="44" spans="1:15" x14ac:dyDescent="0.25">
      <c r="A44" t="s">
        <v>247</v>
      </c>
      <c r="B44" t="s">
        <v>248</v>
      </c>
      <c r="C44" t="s">
        <v>170</v>
      </c>
      <c r="D44" t="s">
        <v>144</v>
      </c>
      <c r="E44">
        <v>9</v>
      </c>
      <c r="F44" t="s">
        <v>249</v>
      </c>
      <c r="G44">
        <v>750</v>
      </c>
      <c r="H44">
        <v>54</v>
      </c>
      <c r="I44">
        <v>3</v>
      </c>
      <c r="M44">
        <v>21</v>
      </c>
      <c r="N44">
        <v>35</v>
      </c>
      <c r="O44" s="2">
        <f t="shared" si="0"/>
        <v>26250</v>
      </c>
    </row>
    <row r="45" spans="1:15" x14ac:dyDescent="0.25">
      <c r="A45" t="s">
        <v>250</v>
      </c>
      <c r="C45" t="s">
        <v>161</v>
      </c>
      <c r="D45" t="s">
        <v>161</v>
      </c>
      <c r="E45">
        <v>42</v>
      </c>
      <c r="F45" t="s">
        <v>251</v>
      </c>
      <c r="G45">
        <v>1750</v>
      </c>
      <c r="H45">
        <v>29</v>
      </c>
      <c r="I45">
        <v>5</v>
      </c>
      <c r="M45">
        <v>85</v>
      </c>
      <c r="N45">
        <v>15</v>
      </c>
      <c r="O45" s="2">
        <f t="shared" si="0"/>
        <v>26250</v>
      </c>
    </row>
    <row r="46" spans="1:15" x14ac:dyDescent="0.25">
      <c r="A46" t="s">
        <v>252</v>
      </c>
      <c r="C46" t="s">
        <v>157</v>
      </c>
      <c r="D46" t="s">
        <v>158</v>
      </c>
      <c r="E46">
        <v>30</v>
      </c>
      <c r="F46" t="s">
        <v>253</v>
      </c>
      <c r="G46">
        <v>900</v>
      </c>
      <c r="H46">
        <v>49</v>
      </c>
      <c r="I46">
        <v>5</v>
      </c>
      <c r="M46">
        <v>11</v>
      </c>
      <c r="N46">
        <v>5</v>
      </c>
      <c r="O46" s="2">
        <f t="shared" si="0"/>
        <v>4500</v>
      </c>
    </row>
    <row r="47" spans="1:15" x14ac:dyDescent="0.25">
      <c r="A47" t="s">
        <v>254</v>
      </c>
      <c r="C47" t="s">
        <v>147</v>
      </c>
      <c r="D47" t="s">
        <v>177</v>
      </c>
      <c r="E47">
        <v>15</v>
      </c>
      <c r="F47" t="s">
        <v>255</v>
      </c>
      <c r="G47">
        <v>900</v>
      </c>
      <c r="I47">
        <v>3</v>
      </c>
      <c r="M47">
        <v>98</v>
      </c>
      <c r="N47">
        <v>100</v>
      </c>
      <c r="O47" s="2">
        <f t="shared" si="0"/>
        <v>90000</v>
      </c>
    </row>
    <row r="48" spans="1:15" x14ac:dyDescent="0.25">
      <c r="A48" t="s">
        <v>256</v>
      </c>
      <c r="C48" t="s">
        <v>161</v>
      </c>
      <c r="D48" t="s">
        <v>177</v>
      </c>
      <c r="E48">
        <v>35</v>
      </c>
      <c r="F48" t="s">
        <v>257</v>
      </c>
      <c r="G48">
        <v>1100</v>
      </c>
      <c r="H48">
        <v>30</v>
      </c>
      <c r="I48">
        <v>6</v>
      </c>
      <c r="M48">
        <v>127</v>
      </c>
      <c r="N48">
        <v>107</v>
      </c>
      <c r="O48" s="2">
        <f t="shared" si="0"/>
        <v>117700</v>
      </c>
    </row>
    <row r="49" spans="1:15" x14ac:dyDescent="0.25">
      <c r="A49" t="s">
        <v>258</v>
      </c>
      <c r="C49" t="s">
        <v>147</v>
      </c>
      <c r="D49" t="s">
        <v>177</v>
      </c>
      <c r="E49">
        <v>17</v>
      </c>
      <c r="F49" t="s">
        <v>259</v>
      </c>
      <c r="G49">
        <v>750</v>
      </c>
      <c r="H49">
        <v>19</v>
      </c>
      <c r="I49">
        <v>3</v>
      </c>
      <c r="M49">
        <v>26</v>
      </c>
      <c r="N49">
        <v>109</v>
      </c>
      <c r="O49" s="2">
        <f t="shared" si="0"/>
        <v>81750</v>
      </c>
    </row>
    <row r="50" spans="1:15" x14ac:dyDescent="0.25">
      <c r="A50" t="s">
        <v>260</v>
      </c>
      <c r="B50" t="s">
        <v>261</v>
      </c>
      <c r="C50" t="s">
        <v>143</v>
      </c>
      <c r="D50" t="s">
        <v>144</v>
      </c>
      <c r="E50">
        <v>4</v>
      </c>
      <c r="F50" t="s">
        <v>262</v>
      </c>
      <c r="G50">
        <v>900</v>
      </c>
      <c r="I50">
        <v>3</v>
      </c>
      <c r="M50">
        <v>94</v>
      </c>
      <c r="N50">
        <v>895</v>
      </c>
      <c r="O50" s="2">
        <f t="shared" si="0"/>
        <v>805500</v>
      </c>
    </row>
    <row r="51" spans="1:15" x14ac:dyDescent="0.25">
      <c r="A51" t="s">
        <v>263</v>
      </c>
      <c r="B51" t="s">
        <v>264</v>
      </c>
      <c r="C51" t="s">
        <v>154</v>
      </c>
      <c r="D51" t="s">
        <v>154</v>
      </c>
      <c r="E51">
        <v>28</v>
      </c>
      <c r="F51" t="s">
        <v>265</v>
      </c>
      <c r="G51">
        <v>1350</v>
      </c>
      <c r="H51">
        <v>66</v>
      </c>
      <c r="I51">
        <v>6</v>
      </c>
      <c r="M51">
        <v>60</v>
      </c>
      <c r="N51">
        <v>576</v>
      </c>
      <c r="O51" s="2">
        <f t="shared" si="0"/>
        <v>777600</v>
      </c>
    </row>
    <row r="52" spans="1:15" x14ac:dyDescent="0.25">
      <c r="A52" t="s">
        <v>266</v>
      </c>
      <c r="B52" t="s">
        <v>267</v>
      </c>
      <c r="C52" t="s">
        <v>157</v>
      </c>
      <c r="D52" t="s">
        <v>158</v>
      </c>
      <c r="E52">
        <v>55</v>
      </c>
      <c r="F52" t="s">
        <v>268</v>
      </c>
      <c r="G52">
        <v>1350</v>
      </c>
      <c r="H52">
        <v>69</v>
      </c>
      <c r="I52">
        <v>6</v>
      </c>
      <c r="J52">
        <v>1</v>
      </c>
      <c r="M52">
        <v>51</v>
      </c>
      <c r="N52">
        <v>300</v>
      </c>
      <c r="O52" s="2">
        <f t="shared" si="0"/>
        <v>405000</v>
      </c>
    </row>
    <row r="53" spans="1:15" x14ac:dyDescent="0.25">
      <c r="A53" t="s">
        <v>269</v>
      </c>
      <c r="B53" t="s">
        <v>270</v>
      </c>
      <c r="C53" t="s">
        <v>154</v>
      </c>
      <c r="D53" t="s">
        <v>154</v>
      </c>
      <c r="E53">
        <v>7</v>
      </c>
      <c r="F53" t="s">
        <v>271</v>
      </c>
      <c r="G53">
        <v>850</v>
      </c>
      <c r="H53">
        <v>35</v>
      </c>
      <c r="I53">
        <v>4</v>
      </c>
      <c r="M53">
        <v>69</v>
      </c>
      <c r="N53">
        <v>115</v>
      </c>
      <c r="O53" s="2">
        <f t="shared" si="0"/>
        <v>97750</v>
      </c>
    </row>
    <row r="54" spans="1:15" x14ac:dyDescent="0.25">
      <c r="A54" t="s">
        <v>272</v>
      </c>
      <c r="C54" t="s">
        <v>161</v>
      </c>
      <c r="D54" t="s">
        <v>148</v>
      </c>
      <c r="E54">
        <v>21</v>
      </c>
      <c r="F54" t="s">
        <v>273</v>
      </c>
      <c r="G54">
        <v>1000</v>
      </c>
      <c r="I54">
        <v>3</v>
      </c>
      <c r="M54">
        <v>175</v>
      </c>
      <c r="N54">
        <v>110</v>
      </c>
      <c r="O54" s="2">
        <f t="shared" si="0"/>
        <v>110000</v>
      </c>
    </row>
    <row r="55" spans="1:15" x14ac:dyDescent="0.25">
      <c r="A55" t="s">
        <v>274</v>
      </c>
      <c r="C55" t="s">
        <v>157</v>
      </c>
      <c r="D55" t="s">
        <v>158</v>
      </c>
      <c r="E55">
        <v>47</v>
      </c>
      <c r="F55" t="s">
        <v>275</v>
      </c>
      <c r="G55">
        <v>1750</v>
      </c>
      <c r="I55">
        <v>6</v>
      </c>
      <c r="M55">
        <v>37</v>
      </c>
      <c r="N55">
        <v>11</v>
      </c>
      <c r="O55" s="2">
        <f t="shared" si="0"/>
        <v>19250</v>
      </c>
    </row>
    <row r="56" spans="1:15" x14ac:dyDescent="0.25">
      <c r="A56" t="s">
        <v>276</v>
      </c>
      <c r="D56" t="s">
        <v>148</v>
      </c>
      <c r="E56">
        <v>18</v>
      </c>
      <c r="F56" t="s">
        <v>277</v>
      </c>
      <c r="G56">
        <v>900</v>
      </c>
      <c r="I56">
        <v>3</v>
      </c>
      <c r="N56">
        <v>103</v>
      </c>
      <c r="O56" s="2">
        <f t="shared" si="0"/>
        <v>92700</v>
      </c>
    </row>
    <row r="57" spans="1:15" x14ac:dyDescent="0.25">
      <c r="A57" t="s">
        <v>278</v>
      </c>
      <c r="C57" t="s">
        <v>161</v>
      </c>
      <c r="D57" t="s">
        <v>161</v>
      </c>
      <c r="E57">
        <v>27</v>
      </c>
      <c r="F57" t="s">
        <v>279</v>
      </c>
      <c r="G57">
        <v>400</v>
      </c>
      <c r="I57">
        <v>6</v>
      </c>
      <c r="N57">
        <v>178</v>
      </c>
      <c r="O57" s="2">
        <f t="shared" si="0"/>
        <v>71200</v>
      </c>
    </row>
    <row r="58" spans="1:15" x14ac:dyDescent="0.25">
      <c r="A58" t="s">
        <v>280</v>
      </c>
      <c r="C58" t="s">
        <v>161</v>
      </c>
      <c r="D58" t="s">
        <v>161</v>
      </c>
      <c r="E58">
        <v>21</v>
      </c>
      <c r="F58" t="s">
        <v>185</v>
      </c>
      <c r="G58">
        <v>600</v>
      </c>
      <c r="H58">
        <v>10</v>
      </c>
      <c r="I58">
        <v>6</v>
      </c>
      <c r="M58">
        <v>56</v>
      </c>
      <c r="N58">
        <v>209</v>
      </c>
      <c r="O58" s="2">
        <f t="shared" si="0"/>
        <v>125400</v>
      </c>
    </row>
    <row r="59" spans="1:15" x14ac:dyDescent="0.25">
      <c r="A59" t="s">
        <v>281</v>
      </c>
      <c r="C59" t="s">
        <v>157</v>
      </c>
      <c r="D59" t="s">
        <v>158</v>
      </c>
      <c r="E59">
        <v>63</v>
      </c>
      <c r="F59" t="s">
        <v>282</v>
      </c>
      <c r="G59">
        <v>1750</v>
      </c>
      <c r="I59">
        <v>6</v>
      </c>
      <c r="N59">
        <v>315</v>
      </c>
      <c r="O59" s="2">
        <f t="shared" si="0"/>
        <v>551250</v>
      </c>
    </row>
    <row r="60" spans="1:15" x14ac:dyDescent="0.25">
      <c r="A60" t="s">
        <v>283</v>
      </c>
      <c r="C60" t="s">
        <v>143</v>
      </c>
      <c r="D60" t="s">
        <v>144</v>
      </c>
      <c r="E60">
        <v>7</v>
      </c>
      <c r="F60" t="s">
        <v>284</v>
      </c>
      <c r="G60">
        <v>1350</v>
      </c>
      <c r="H60">
        <v>44</v>
      </c>
      <c r="I60">
        <v>2</v>
      </c>
      <c r="M60">
        <v>19</v>
      </c>
      <c r="N60">
        <v>25</v>
      </c>
      <c r="O60" s="2">
        <f t="shared" si="0"/>
        <v>33750</v>
      </c>
    </row>
    <row r="61" spans="1:15" x14ac:dyDescent="0.25">
      <c r="A61" t="s">
        <v>285</v>
      </c>
      <c r="C61" t="s">
        <v>147</v>
      </c>
      <c r="D61" t="s">
        <v>177</v>
      </c>
      <c r="E61">
        <v>33</v>
      </c>
      <c r="F61" t="s">
        <v>286</v>
      </c>
      <c r="G61">
        <v>800</v>
      </c>
      <c r="H61">
        <v>27</v>
      </c>
      <c r="I61">
        <v>3</v>
      </c>
      <c r="M61">
        <v>43</v>
      </c>
      <c r="N61">
        <v>89</v>
      </c>
      <c r="O61" s="2">
        <f t="shared" si="0"/>
        <v>71200</v>
      </c>
    </row>
    <row r="62" spans="1:15" x14ac:dyDescent="0.25">
      <c r="A62" t="s">
        <v>287</v>
      </c>
      <c r="C62" t="s">
        <v>143</v>
      </c>
      <c r="D62" t="s">
        <v>144</v>
      </c>
      <c r="E62">
        <v>2</v>
      </c>
      <c r="F62" t="s">
        <v>288</v>
      </c>
      <c r="G62">
        <v>700</v>
      </c>
      <c r="H62">
        <v>67</v>
      </c>
      <c r="I62">
        <v>2</v>
      </c>
      <c r="M62">
        <v>32</v>
      </c>
      <c r="N62">
        <v>72</v>
      </c>
      <c r="O62" s="2">
        <f t="shared" si="0"/>
        <v>50400</v>
      </c>
    </row>
    <row r="63" spans="1:15" x14ac:dyDescent="0.25">
      <c r="A63" t="s">
        <v>289</v>
      </c>
      <c r="C63" t="s">
        <v>143</v>
      </c>
      <c r="D63" t="s">
        <v>144</v>
      </c>
      <c r="E63">
        <v>4</v>
      </c>
      <c r="F63" t="s">
        <v>290</v>
      </c>
      <c r="G63">
        <v>900</v>
      </c>
      <c r="H63">
        <v>61</v>
      </c>
      <c r="I63">
        <v>2</v>
      </c>
      <c r="M63">
        <v>79</v>
      </c>
      <c r="N63">
        <v>81</v>
      </c>
      <c r="O63" s="2">
        <f t="shared" si="0"/>
        <v>72900</v>
      </c>
    </row>
    <row r="64" spans="1:15" x14ac:dyDescent="0.25">
      <c r="A64" t="s">
        <v>291</v>
      </c>
      <c r="C64" t="s">
        <v>157</v>
      </c>
      <c r="D64" t="s">
        <v>165</v>
      </c>
      <c r="E64">
        <v>25</v>
      </c>
      <c r="F64" t="s">
        <v>292</v>
      </c>
      <c r="G64">
        <v>2000</v>
      </c>
      <c r="I64">
        <v>5</v>
      </c>
      <c r="N64">
        <v>64</v>
      </c>
      <c r="O64" s="2">
        <f t="shared" si="0"/>
        <v>128000</v>
      </c>
    </row>
    <row r="65" spans="1:15" x14ac:dyDescent="0.25">
      <c r="A65" t="s">
        <v>293</v>
      </c>
      <c r="C65" t="s">
        <v>157</v>
      </c>
      <c r="D65" t="s">
        <v>165</v>
      </c>
      <c r="E65">
        <v>32</v>
      </c>
      <c r="F65" t="s">
        <v>294</v>
      </c>
      <c r="G65">
        <v>900</v>
      </c>
      <c r="I65">
        <v>4</v>
      </c>
      <c r="M65">
        <v>179</v>
      </c>
      <c r="N65">
        <v>210</v>
      </c>
      <c r="O65" s="2">
        <f t="shared" si="0"/>
        <v>189000</v>
      </c>
    </row>
    <row r="66" spans="1:15" x14ac:dyDescent="0.25">
      <c r="A66" t="s">
        <v>295</v>
      </c>
      <c r="C66" t="s">
        <v>147</v>
      </c>
      <c r="D66" t="s">
        <v>177</v>
      </c>
      <c r="E66">
        <v>32</v>
      </c>
      <c r="F66" t="s">
        <v>225</v>
      </c>
      <c r="G66">
        <v>1500</v>
      </c>
      <c r="H66">
        <v>7</v>
      </c>
      <c r="I66">
        <v>3</v>
      </c>
      <c r="M66">
        <v>1</v>
      </c>
      <c r="N66">
        <v>111</v>
      </c>
      <c r="O66" s="2">
        <f t="shared" si="0"/>
        <v>166500</v>
      </c>
    </row>
    <row r="67" spans="1:15" x14ac:dyDescent="0.25">
      <c r="A67" t="s">
        <v>296</v>
      </c>
      <c r="B67" t="s">
        <v>297</v>
      </c>
      <c r="C67" t="s">
        <v>170</v>
      </c>
      <c r="D67" t="s">
        <v>165</v>
      </c>
      <c r="E67">
        <v>26</v>
      </c>
      <c r="F67" t="s">
        <v>298</v>
      </c>
      <c r="G67">
        <v>700</v>
      </c>
      <c r="H67">
        <v>76</v>
      </c>
      <c r="I67">
        <v>3</v>
      </c>
      <c r="M67">
        <v>76</v>
      </c>
      <c r="N67">
        <v>204</v>
      </c>
      <c r="O67" s="2">
        <f t="shared" ref="O67:O130" si="1">G67*N67</f>
        <v>142800</v>
      </c>
    </row>
    <row r="68" spans="1:15" x14ac:dyDescent="0.25">
      <c r="A68" t="s">
        <v>299</v>
      </c>
      <c r="C68" t="s">
        <v>194</v>
      </c>
      <c r="D68" t="s">
        <v>148</v>
      </c>
      <c r="E68">
        <v>11</v>
      </c>
      <c r="F68" t="s">
        <v>300</v>
      </c>
      <c r="G68">
        <v>900</v>
      </c>
      <c r="I68">
        <v>3</v>
      </c>
      <c r="M68">
        <v>184</v>
      </c>
      <c r="N68">
        <v>35</v>
      </c>
      <c r="O68" s="2">
        <f t="shared" si="1"/>
        <v>31500</v>
      </c>
    </row>
    <row r="69" spans="1:15" x14ac:dyDescent="0.25">
      <c r="A69" t="s">
        <v>301</v>
      </c>
      <c r="B69" t="s">
        <v>302</v>
      </c>
      <c r="C69" t="s">
        <v>147</v>
      </c>
      <c r="D69" t="s">
        <v>177</v>
      </c>
      <c r="E69">
        <v>32</v>
      </c>
      <c r="F69" t="s">
        <v>303</v>
      </c>
      <c r="G69">
        <v>1000</v>
      </c>
      <c r="H69">
        <v>37</v>
      </c>
      <c r="I69">
        <v>3</v>
      </c>
      <c r="M69">
        <v>140</v>
      </c>
      <c r="N69">
        <v>11</v>
      </c>
      <c r="O69" s="2">
        <f t="shared" si="1"/>
        <v>11000</v>
      </c>
    </row>
    <row r="70" spans="1:15" x14ac:dyDescent="0.25">
      <c r="A70" t="s">
        <v>304</v>
      </c>
      <c r="C70" t="s">
        <v>147</v>
      </c>
      <c r="D70" t="s">
        <v>177</v>
      </c>
      <c r="E70">
        <v>8</v>
      </c>
      <c r="F70" t="s">
        <v>305</v>
      </c>
      <c r="G70">
        <v>1000</v>
      </c>
      <c r="I70">
        <v>3</v>
      </c>
      <c r="N70">
        <v>115</v>
      </c>
      <c r="O70" s="2">
        <f t="shared" si="1"/>
        <v>115000</v>
      </c>
    </row>
    <row r="71" spans="1:15" x14ac:dyDescent="0.25">
      <c r="A71" t="s">
        <v>306</v>
      </c>
      <c r="C71" t="s">
        <v>147</v>
      </c>
      <c r="D71" t="s">
        <v>177</v>
      </c>
      <c r="E71">
        <v>10</v>
      </c>
      <c r="F71" t="s">
        <v>307</v>
      </c>
      <c r="G71">
        <v>700</v>
      </c>
      <c r="H71">
        <v>20</v>
      </c>
      <c r="I71">
        <v>3</v>
      </c>
      <c r="M71">
        <v>29</v>
      </c>
      <c r="N71">
        <v>203</v>
      </c>
      <c r="O71" s="2">
        <f t="shared" si="1"/>
        <v>142100</v>
      </c>
    </row>
    <row r="72" spans="1:15" x14ac:dyDescent="0.25">
      <c r="A72" t="s">
        <v>308</v>
      </c>
      <c r="C72" t="s">
        <v>161</v>
      </c>
      <c r="D72" t="s">
        <v>161</v>
      </c>
      <c r="E72">
        <v>31</v>
      </c>
      <c r="F72" t="s">
        <v>309</v>
      </c>
      <c r="G72">
        <v>500</v>
      </c>
      <c r="H72">
        <v>16</v>
      </c>
      <c r="I72">
        <v>5</v>
      </c>
      <c r="M72">
        <v>40</v>
      </c>
      <c r="N72">
        <v>45</v>
      </c>
      <c r="O72" s="2">
        <f t="shared" si="1"/>
        <v>22500</v>
      </c>
    </row>
    <row r="73" spans="1:15" x14ac:dyDescent="0.25">
      <c r="A73" t="s">
        <v>310</v>
      </c>
      <c r="C73" t="s">
        <v>194</v>
      </c>
      <c r="D73" t="s">
        <v>198</v>
      </c>
      <c r="E73">
        <v>55</v>
      </c>
      <c r="F73" t="s">
        <v>223</v>
      </c>
      <c r="G73">
        <v>350</v>
      </c>
      <c r="H73">
        <v>44</v>
      </c>
      <c r="I73">
        <v>3</v>
      </c>
      <c r="M73">
        <v>130</v>
      </c>
      <c r="N73">
        <v>59</v>
      </c>
      <c r="O73" s="2">
        <f t="shared" si="1"/>
        <v>20650</v>
      </c>
    </row>
    <row r="74" spans="1:15" x14ac:dyDescent="0.25">
      <c r="A74" t="s">
        <v>311</v>
      </c>
      <c r="C74" t="s">
        <v>161</v>
      </c>
      <c r="D74" t="s">
        <v>161</v>
      </c>
      <c r="E74">
        <v>13</v>
      </c>
      <c r="F74" t="s">
        <v>312</v>
      </c>
      <c r="G74">
        <v>1100</v>
      </c>
      <c r="H74">
        <v>26</v>
      </c>
      <c r="I74">
        <v>4</v>
      </c>
      <c r="M74">
        <v>68</v>
      </c>
      <c r="N74">
        <v>55</v>
      </c>
      <c r="O74" s="2">
        <f t="shared" si="1"/>
        <v>60500</v>
      </c>
    </row>
    <row r="75" spans="1:15" x14ac:dyDescent="0.25">
      <c r="A75" t="s">
        <v>313</v>
      </c>
      <c r="C75" t="s">
        <v>170</v>
      </c>
      <c r="D75" t="s">
        <v>144</v>
      </c>
      <c r="E75">
        <v>6</v>
      </c>
      <c r="F75" t="s">
        <v>314</v>
      </c>
      <c r="G75">
        <v>2700</v>
      </c>
      <c r="I75">
        <v>3</v>
      </c>
      <c r="M75">
        <v>81</v>
      </c>
      <c r="N75">
        <v>23</v>
      </c>
      <c r="O75" s="2">
        <f t="shared" si="1"/>
        <v>62100</v>
      </c>
    </row>
    <row r="76" spans="1:15" x14ac:dyDescent="0.25">
      <c r="A76" t="s">
        <v>315</v>
      </c>
      <c r="C76" t="s">
        <v>147</v>
      </c>
      <c r="D76" t="s">
        <v>177</v>
      </c>
      <c r="E76">
        <v>34</v>
      </c>
      <c r="F76" t="s">
        <v>316</v>
      </c>
      <c r="G76">
        <v>700</v>
      </c>
      <c r="H76">
        <v>41</v>
      </c>
      <c r="I76">
        <v>3</v>
      </c>
      <c r="M76">
        <v>171</v>
      </c>
      <c r="N76">
        <v>45</v>
      </c>
      <c r="O76" s="2">
        <f t="shared" si="1"/>
        <v>31500</v>
      </c>
    </row>
    <row r="77" spans="1:15" x14ac:dyDescent="0.25">
      <c r="A77" t="s">
        <v>317</v>
      </c>
      <c r="C77" t="s">
        <v>194</v>
      </c>
      <c r="D77" t="s">
        <v>198</v>
      </c>
      <c r="E77">
        <v>7</v>
      </c>
      <c r="F77" t="s">
        <v>318</v>
      </c>
      <c r="G77">
        <v>600</v>
      </c>
      <c r="H77">
        <v>49</v>
      </c>
      <c r="I77">
        <v>3</v>
      </c>
      <c r="M77">
        <v>13</v>
      </c>
      <c r="N77">
        <v>101</v>
      </c>
      <c r="O77" s="2">
        <f t="shared" si="1"/>
        <v>60600</v>
      </c>
    </row>
    <row r="78" spans="1:15" x14ac:dyDescent="0.25">
      <c r="A78" t="s">
        <v>319</v>
      </c>
      <c r="C78" t="s">
        <v>170</v>
      </c>
      <c r="D78" t="s">
        <v>144</v>
      </c>
      <c r="E78">
        <v>25</v>
      </c>
      <c r="F78" t="s">
        <v>320</v>
      </c>
      <c r="G78">
        <v>800</v>
      </c>
      <c r="H78">
        <v>39</v>
      </c>
      <c r="I78">
        <v>3</v>
      </c>
      <c r="M78">
        <v>63</v>
      </c>
      <c r="N78">
        <v>115</v>
      </c>
      <c r="O78" s="2">
        <f t="shared" si="1"/>
        <v>92000</v>
      </c>
    </row>
    <row r="79" spans="1:15" x14ac:dyDescent="0.25">
      <c r="A79" t="s">
        <v>321</v>
      </c>
      <c r="B79" t="s">
        <v>322</v>
      </c>
      <c r="C79" t="s">
        <v>154</v>
      </c>
      <c r="D79" t="s">
        <v>154</v>
      </c>
      <c r="E79">
        <v>10</v>
      </c>
      <c r="F79" t="s">
        <v>323</v>
      </c>
      <c r="G79">
        <v>1500</v>
      </c>
      <c r="H79">
        <v>62</v>
      </c>
      <c r="I79">
        <v>3</v>
      </c>
      <c r="M79">
        <v>182</v>
      </c>
      <c r="N79">
        <v>309</v>
      </c>
      <c r="O79" s="2">
        <f t="shared" si="1"/>
        <v>463500</v>
      </c>
    </row>
    <row r="80" spans="1:15" x14ac:dyDescent="0.25">
      <c r="A80" t="s">
        <v>324</v>
      </c>
      <c r="E80">
        <v>18</v>
      </c>
      <c r="F80" t="s">
        <v>151</v>
      </c>
      <c r="N80">
        <v>250</v>
      </c>
      <c r="O80" s="2">
        <f t="shared" si="1"/>
        <v>0</v>
      </c>
    </row>
    <row r="81" spans="1:15" x14ac:dyDescent="0.25">
      <c r="A81" t="s">
        <v>325</v>
      </c>
      <c r="E81">
        <v>16</v>
      </c>
      <c r="F81" t="s">
        <v>151</v>
      </c>
      <c r="N81">
        <v>301</v>
      </c>
      <c r="O81" s="2">
        <f t="shared" si="1"/>
        <v>0</v>
      </c>
    </row>
    <row r="82" spans="1:15" x14ac:dyDescent="0.25">
      <c r="A82" t="s">
        <v>326</v>
      </c>
      <c r="B82" t="s">
        <v>327</v>
      </c>
      <c r="C82" t="s">
        <v>157</v>
      </c>
      <c r="D82" t="s">
        <v>158</v>
      </c>
      <c r="E82">
        <v>43</v>
      </c>
      <c r="F82" t="s">
        <v>328</v>
      </c>
      <c r="G82">
        <v>900</v>
      </c>
      <c r="H82">
        <v>5</v>
      </c>
      <c r="I82">
        <v>6</v>
      </c>
      <c r="J82">
        <v>1</v>
      </c>
      <c r="M82">
        <v>16</v>
      </c>
      <c r="N82">
        <v>256</v>
      </c>
      <c r="O82" s="2">
        <f t="shared" si="1"/>
        <v>230400</v>
      </c>
    </row>
    <row r="83" spans="1:15" x14ac:dyDescent="0.25">
      <c r="A83" t="s">
        <v>329</v>
      </c>
      <c r="C83" t="s">
        <v>157</v>
      </c>
      <c r="D83" t="s">
        <v>158</v>
      </c>
      <c r="E83">
        <v>43</v>
      </c>
      <c r="F83" t="s">
        <v>330</v>
      </c>
      <c r="G83">
        <v>39000</v>
      </c>
      <c r="I83">
        <v>5</v>
      </c>
      <c r="K83">
        <v>1</v>
      </c>
      <c r="N83">
        <v>22</v>
      </c>
      <c r="O83" s="2">
        <f t="shared" si="1"/>
        <v>858000</v>
      </c>
    </row>
    <row r="84" spans="1:15" x14ac:dyDescent="0.25">
      <c r="A84" t="s">
        <v>331</v>
      </c>
      <c r="C84" t="s">
        <v>157</v>
      </c>
      <c r="D84" t="s">
        <v>158</v>
      </c>
      <c r="E84">
        <v>60</v>
      </c>
      <c r="F84" t="s">
        <v>332</v>
      </c>
      <c r="G84">
        <v>1150</v>
      </c>
      <c r="I84">
        <v>6</v>
      </c>
      <c r="M84">
        <v>67</v>
      </c>
      <c r="N84">
        <v>21</v>
      </c>
      <c r="O84" s="2">
        <f t="shared" si="1"/>
        <v>24150</v>
      </c>
    </row>
    <row r="85" spans="1:15" x14ac:dyDescent="0.25">
      <c r="A85" t="s">
        <v>333</v>
      </c>
      <c r="C85" t="s">
        <v>161</v>
      </c>
      <c r="D85" t="s">
        <v>161</v>
      </c>
      <c r="E85">
        <v>28</v>
      </c>
      <c r="F85" t="s">
        <v>334</v>
      </c>
      <c r="G85">
        <v>1100</v>
      </c>
      <c r="I85">
        <v>5</v>
      </c>
      <c r="N85">
        <v>14</v>
      </c>
      <c r="O85" s="2">
        <f t="shared" si="1"/>
        <v>15400</v>
      </c>
    </row>
    <row r="86" spans="1:15" x14ac:dyDescent="0.25">
      <c r="A86" t="s">
        <v>335</v>
      </c>
      <c r="C86" t="s">
        <v>170</v>
      </c>
      <c r="D86" t="s">
        <v>144</v>
      </c>
      <c r="E86">
        <v>25</v>
      </c>
      <c r="F86" t="s">
        <v>336</v>
      </c>
      <c r="G86">
        <v>1600</v>
      </c>
      <c r="H86">
        <v>77</v>
      </c>
      <c r="I86">
        <v>3</v>
      </c>
      <c r="M86">
        <v>5</v>
      </c>
      <c r="N86">
        <v>145</v>
      </c>
      <c r="O86" s="2">
        <f t="shared" si="1"/>
        <v>232000</v>
      </c>
    </row>
    <row r="87" spans="1:15" x14ac:dyDescent="0.25">
      <c r="A87" t="s">
        <v>337</v>
      </c>
      <c r="C87" t="s">
        <v>147</v>
      </c>
      <c r="D87" t="s">
        <v>177</v>
      </c>
      <c r="E87">
        <v>14</v>
      </c>
      <c r="F87" t="s">
        <v>338</v>
      </c>
      <c r="G87">
        <v>1050</v>
      </c>
      <c r="H87">
        <v>18</v>
      </c>
      <c r="I87">
        <v>4</v>
      </c>
      <c r="M87">
        <v>52</v>
      </c>
      <c r="N87">
        <v>76</v>
      </c>
      <c r="O87" s="2">
        <f t="shared" si="1"/>
        <v>79800</v>
      </c>
    </row>
    <row r="88" spans="1:15" x14ac:dyDescent="0.25">
      <c r="A88" t="s">
        <v>339</v>
      </c>
      <c r="C88" t="s">
        <v>194</v>
      </c>
      <c r="D88" t="s">
        <v>198</v>
      </c>
      <c r="E88">
        <v>26</v>
      </c>
      <c r="F88" t="s">
        <v>340</v>
      </c>
      <c r="G88">
        <v>1100</v>
      </c>
      <c r="I88">
        <v>4</v>
      </c>
      <c r="M88">
        <v>178</v>
      </c>
      <c r="N88">
        <v>54</v>
      </c>
      <c r="O88" s="2">
        <f t="shared" si="1"/>
        <v>59400</v>
      </c>
    </row>
    <row r="89" spans="1:15" x14ac:dyDescent="0.25">
      <c r="A89" t="s">
        <v>341</v>
      </c>
      <c r="C89" t="s">
        <v>147</v>
      </c>
      <c r="D89" t="s">
        <v>177</v>
      </c>
      <c r="E89">
        <v>25</v>
      </c>
      <c r="F89" t="s">
        <v>342</v>
      </c>
      <c r="G89">
        <v>450</v>
      </c>
      <c r="H89">
        <v>43</v>
      </c>
      <c r="I89">
        <v>4</v>
      </c>
      <c r="M89">
        <v>113</v>
      </c>
      <c r="N89">
        <v>153</v>
      </c>
      <c r="O89" s="2">
        <f t="shared" si="1"/>
        <v>68850</v>
      </c>
    </row>
    <row r="90" spans="1:15" x14ac:dyDescent="0.25">
      <c r="A90" t="s">
        <v>343</v>
      </c>
      <c r="C90" t="s">
        <v>147</v>
      </c>
      <c r="D90" t="s">
        <v>177</v>
      </c>
      <c r="E90">
        <v>30</v>
      </c>
      <c r="F90" t="s">
        <v>344</v>
      </c>
      <c r="G90">
        <v>500</v>
      </c>
      <c r="H90">
        <v>37</v>
      </c>
      <c r="I90">
        <v>3</v>
      </c>
      <c r="M90">
        <v>95</v>
      </c>
      <c r="N90">
        <v>25</v>
      </c>
      <c r="O90" s="2">
        <f t="shared" si="1"/>
        <v>12500</v>
      </c>
    </row>
    <row r="91" spans="1:15" x14ac:dyDescent="0.25">
      <c r="A91" t="s">
        <v>345</v>
      </c>
      <c r="C91" t="s">
        <v>161</v>
      </c>
      <c r="D91" t="s">
        <v>161</v>
      </c>
      <c r="E91">
        <v>25</v>
      </c>
      <c r="F91" t="s">
        <v>346</v>
      </c>
      <c r="G91">
        <v>900</v>
      </c>
      <c r="I91">
        <v>4</v>
      </c>
      <c r="N91">
        <v>96</v>
      </c>
      <c r="O91" s="2">
        <f t="shared" si="1"/>
        <v>86400</v>
      </c>
    </row>
    <row r="92" spans="1:15" x14ac:dyDescent="0.25">
      <c r="A92" t="s">
        <v>347</v>
      </c>
      <c r="C92" t="s">
        <v>147</v>
      </c>
      <c r="D92" t="s">
        <v>177</v>
      </c>
      <c r="E92">
        <v>23</v>
      </c>
      <c r="F92" t="s">
        <v>348</v>
      </c>
      <c r="G92">
        <v>750</v>
      </c>
      <c r="H92">
        <v>13</v>
      </c>
      <c r="I92">
        <v>3</v>
      </c>
      <c r="M92">
        <v>27</v>
      </c>
      <c r="N92">
        <v>77</v>
      </c>
      <c r="O92" s="2">
        <f t="shared" si="1"/>
        <v>57750</v>
      </c>
    </row>
    <row r="93" spans="1:15" x14ac:dyDescent="0.25">
      <c r="A93" t="s">
        <v>349</v>
      </c>
      <c r="B93" t="s">
        <v>350</v>
      </c>
      <c r="C93" t="s">
        <v>143</v>
      </c>
      <c r="D93" t="s">
        <v>144</v>
      </c>
      <c r="E93">
        <v>5</v>
      </c>
      <c r="F93" t="s">
        <v>351</v>
      </c>
      <c r="G93">
        <v>1400</v>
      </c>
      <c r="I93">
        <v>3</v>
      </c>
      <c r="M93">
        <v>134</v>
      </c>
      <c r="N93">
        <v>63</v>
      </c>
      <c r="O93" s="2">
        <f t="shared" si="1"/>
        <v>88200</v>
      </c>
    </row>
    <row r="94" spans="1:15" x14ac:dyDescent="0.25">
      <c r="A94" t="s">
        <v>352</v>
      </c>
      <c r="C94" t="s">
        <v>161</v>
      </c>
      <c r="D94" t="s">
        <v>158</v>
      </c>
      <c r="E94">
        <v>27</v>
      </c>
      <c r="F94" t="s">
        <v>353</v>
      </c>
      <c r="I94">
        <v>6</v>
      </c>
      <c r="M94">
        <v>152</v>
      </c>
      <c r="N94">
        <v>95</v>
      </c>
      <c r="O94" s="2">
        <f t="shared" si="1"/>
        <v>0</v>
      </c>
    </row>
    <row r="95" spans="1:15" x14ac:dyDescent="0.25">
      <c r="A95" t="s">
        <v>354</v>
      </c>
      <c r="C95" t="s">
        <v>170</v>
      </c>
      <c r="D95" t="s">
        <v>165</v>
      </c>
      <c r="E95">
        <v>8</v>
      </c>
      <c r="F95" t="s">
        <v>171</v>
      </c>
      <c r="G95">
        <v>700</v>
      </c>
      <c r="I95">
        <v>4</v>
      </c>
      <c r="M95">
        <v>118</v>
      </c>
      <c r="N95">
        <v>103</v>
      </c>
      <c r="O95" s="2">
        <f t="shared" si="1"/>
        <v>72100</v>
      </c>
    </row>
    <row r="96" spans="1:15" x14ac:dyDescent="0.25">
      <c r="A96" t="s">
        <v>355</v>
      </c>
      <c r="C96" t="s">
        <v>154</v>
      </c>
      <c r="D96" t="s">
        <v>154</v>
      </c>
      <c r="E96">
        <v>15</v>
      </c>
      <c r="F96" t="s">
        <v>356</v>
      </c>
      <c r="G96">
        <v>350</v>
      </c>
      <c r="I96">
        <v>4</v>
      </c>
      <c r="N96">
        <v>115</v>
      </c>
      <c r="O96" s="2">
        <f t="shared" si="1"/>
        <v>40250</v>
      </c>
    </row>
    <row r="97" spans="1:15" x14ac:dyDescent="0.25">
      <c r="A97" t="s">
        <v>357</v>
      </c>
      <c r="C97" t="s">
        <v>147</v>
      </c>
      <c r="D97" t="s">
        <v>177</v>
      </c>
      <c r="E97">
        <v>19</v>
      </c>
      <c r="F97" t="s">
        <v>358</v>
      </c>
      <c r="G97">
        <v>900</v>
      </c>
      <c r="H97">
        <v>34</v>
      </c>
      <c r="I97">
        <v>3</v>
      </c>
      <c r="M97">
        <v>145</v>
      </c>
      <c r="N97">
        <v>79</v>
      </c>
      <c r="O97" s="2">
        <f t="shared" si="1"/>
        <v>71100</v>
      </c>
    </row>
    <row r="98" spans="1:15" x14ac:dyDescent="0.25">
      <c r="A98" t="s">
        <v>359</v>
      </c>
      <c r="C98" t="s">
        <v>157</v>
      </c>
      <c r="D98" t="s">
        <v>158</v>
      </c>
      <c r="E98">
        <v>46</v>
      </c>
      <c r="F98" t="s">
        <v>360</v>
      </c>
      <c r="G98">
        <v>1150</v>
      </c>
      <c r="I98">
        <v>5</v>
      </c>
      <c r="K98">
        <v>1</v>
      </c>
      <c r="N98">
        <v>5</v>
      </c>
      <c r="O98" s="2">
        <f t="shared" si="1"/>
        <v>5750</v>
      </c>
    </row>
    <row r="99" spans="1:15" x14ac:dyDescent="0.25">
      <c r="A99" t="s">
        <v>361</v>
      </c>
      <c r="C99" t="s">
        <v>161</v>
      </c>
      <c r="D99" t="s">
        <v>165</v>
      </c>
      <c r="E99">
        <v>18</v>
      </c>
      <c r="F99" t="s">
        <v>362</v>
      </c>
      <c r="G99">
        <v>700</v>
      </c>
      <c r="I99">
        <v>5</v>
      </c>
      <c r="M99">
        <v>173</v>
      </c>
      <c r="N99">
        <v>20</v>
      </c>
      <c r="O99" s="2">
        <f t="shared" si="1"/>
        <v>14000</v>
      </c>
    </row>
    <row r="100" spans="1:15" x14ac:dyDescent="0.25">
      <c r="A100" t="s">
        <v>363</v>
      </c>
      <c r="C100" t="s">
        <v>170</v>
      </c>
      <c r="D100" t="s">
        <v>165</v>
      </c>
      <c r="E100">
        <v>15</v>
      </c>
      <c r="F100" t="s">
        <v>364</v>
      </c>
      <c r="G100">
        <v>600</v>
      </c>
      <c r="H100">
        <v>43</v>
      </c>
      <c r="I100">
        <v>3</v>
      </c>
      <c r="M100">
        <v>177</v>
      </c>
      <c r="N100">
        <v>15</v>
      </c>
      <c r="O100" s="2">
        <f t="shared" si="1"/>
        <v>9000</v>
      </c>
    </row>
    <row r="101" spans="1:15" x14ac:dyDescent="0.25">
      <c r="A101" t="s">
        <v>365</v>
      </c>
      <c r="C101" t="s">
        <v>147</v>
      </c>
      <c r="D101" t="s">
        <v>177</v>
      </c>
      <c r="E101">
        <v>30</v>
      </c>
      <c r="F101" t="s">
        <v>366</v>
      </c>
      <c r="G101">
        <v>1100</v>
      </c>
      <c r="H101">
        <v>18</v>
      </c>
      <c r="I101">
        <v>5</v>
      </c>
      <c r="M101">
        <v>96</v>
      </c>
      <c r="N101">
        <v>5</v>
      </c>
      <c r="O101" s="2">
        <f t="shared" si="1"/>
        <v>5500</v>
      </c>
    </row>
    <row r="102" spans="1:15" x14ac:dyDescent="0.25">
      <c r="A102" t="s">
        <v>367</v>
      </c>
      <c r="C102" t="s">
        <v>154</v>
      </c>
      <c r="D102" t="s">
        <v>154</v>
      </c>
      <c r="E102">
        <v>8</v>
      </c>
      <c r="F102" t="s">
        <v>368</v>
      </c>
      <c r="G102">
        <v>850</v>
      </c>
      <c r="H102">
        <v>40</v>
      </c>
      <c r="I102">
        <v>3</v>
      </c>
      <c r="M102">
        <v>122</v>
      </c>
      <c r="N102">
        <v>49</v>
      </c>
      <c r="O102" s="2">
        <f t="shared" si="1"/>
        <v>41650</v>
      </c>
    </row>
    <row r="103" spans="1:15" x14ac:dyDescent="0.25">
      <c r="A103" t="s">
        <v>369</v>
      </c>
      <c r="C103" t="s">
        <v>194</v>
      </c>
      <c r="D103" t="s">
        <v>198</v>
      </c>
      <c r="E103">
        <v>32</v>
      </c>
      <c r="F103" t="s">
        <v>370</v>
      </c>
      <c r="G103">
        <v>500</v>
      </c>
      <c r="H103">
        <v>46</v>
      </c>
      <c r="I103">
        <v>2</v>
      </c>
      <c r="M103">
        <v>187</v>
      </c>
      <c r="N103">
        <v>4</v>
      </c>
      <c r="O103" s="2">
        <f t="shared" si="1"/>
        <v>2000</v>
      </c>
    </row>
    <row r="104" spans="1:15" x14ac:dyDescent="0.25">
      <c r="A104" t="s">
        <v>371</v>
      </c>
      <c r="C104" t="s">
        <v>170</v>
      </c>
      <c r="D104" t="s">
        <v>144</v>
      </c>
      <c r="E104">
        <v>12</v>
      </c>
      <c r="F104" t="s">
        <v>372</v>
      </c>
      <c r="G104">
        <v>3000</v>
      </c>
      <c r="H104">
        <v>58</v>
      </c>
      <c r="I104">
        <v>3</v>
      </c>
      <c r="M104">
        <v>4</v>
      </c>
      <c r="N104">
        <v>39</v>
      </c>
      <c r="O104" s="2">
        <f t="shared" si="1"/>
        <v>117000</v>
      </c>
    </row>
    <row r="105" spans="1:15" x14ac:dyDescent="0.25">
      <c r="A105" t="s">
        <v>373</v>
      </c>
      <c r="C105" t="s">
        <v>194</v>
      </c>
      <c r="D105" t="s">
        <v>148</v>
      </c>
      <c r="E105">
        <v>25</v>
      </c>
      <c r="F105" t="s">
        <v>374</v>
      </c>
      <c r="G105">
        <v>700</v>
      </c>
      <c r="I105">
        <v>3</v>
      </c>
      <c r="N105">
        <v>77</v>
      </c>
      <c r="O105" s="2">
        <f t="shared" si="1"/>
        <v>53900</v>
      </c>
    </row>
    <row r="106" spans="1:15" x14ac:dyDescent="0.25">
      <c r="A106" t="s">
        <v>375</v>
      </c>
      <c r="C106" t="s">
        <v>157</v>
      </c>
      <c r="D106" t="s">
        <v>154</v>
      </c>
      <c r="E106">
        <v>14</v>
      </c>
      <c r="F106" t="s">
        <v>376</v>
      </c>
      <c r="G106">
        <v>1500</v>
      </c>
      <c r="I106">
        <v>6</v>
      </c>
      <c r="J106">
        <v>1</v>
      </c>
      <c r="M106">
        <v>136</v>
      </c>
      <c r="N106">
        <v>32</v>
      </c>
      <c r="O106" s="2">
        <f t="shared" si="1"/>
        <v>48000</v>
      </c>
    </row>
    <row r="107" spans="1:15" x14ac:dyDescent="0.25">
      <c r="A107" t="s">
        <v>377</v>
      </c>
      <c r="B107" t="s">
        <v>378</v>
      </c>
      <c r="C107" t="s">
        <v>161</v>
      </c>
      <c r="D107" t="s">
        <v>161</v>
      </c>
      <c r="E107">
        <v>35</v>
      </c>
      <c r="F107" t="s">
        <v>379</v>
      </c>
      <c r="G107">
        <v>1400</v>
      </c>
      <c r="H107">
        <v>3</v>
      </c>
      <c r="I107">
        <v>6</v>
      </c>
      <c r="J107">
        <v>1</v>
      </c>
      <c r="L107">
        <v>8</v>
      </c>
      <c r="M107">
        <v>2</v>
      </c>
      <c r="N107">
        <v>125</v>
      </c>
      <c r="O107" s="2">
        <f t="shared" si="1"/>
        <v>175000</v>
      </c>
    </row>
    <row r="108" spans="1:15" x14ac:dyDescent="0.25">
      <c r="A108" t="s">
        <v>380</v>
      </c>
      <c r="B108" t="s">
        <v>381</v>
      </c>
      <c r="C108" t="s">
        <v>157</v>
      </c>
      <c r="D108" t="s">
        <v>177</v>
      </c>
      <c r="E108">
        <v>29</v>
      </c>
      <c r="F108" t="s">
        <v>382</v>
      </c>
      <c r="G108">
        <v>700</v>
      </c>
      <c r="H108">
        <v>17</v>
      </c>
      <c r="I108">
        <v>3</v>
      </c>
      <c r="M108">
        <v>10</v>
      </c>
      <c r="N108">
        <v>110</v>
      </c>
      <c r="O108" s="2">
        <f t="shared" si="1"/>
        <v>77000</v>
      </c>
    </row>
    <row r="109" spans="1:15" x14ac:dyDescent="0.25">
      <c r="A109" t="s">
        <v>383</v>
      </c>
      <c r="C109" t="s">
        <v>170</v>
      </c>
      <c r="D109" t="s">
        <v>165</v>
      </c>
      <c r="E109">
        <v>8</v>
      </c>
      <c r="F109" t="s">
        <v>171</v>
      </c>
      <c r="G109">
        <v>700</v>
      </c>
      <c r="I109">
        <v>4</v>
      </c>
      <c r="M109">
        <v>118</v>
      </c>
      <c r="N109">
        <v>55</v>
      </c>
      <c r="O109" s="2">
        <f t="shared" si="1"/>
        <v>38500</v>
      </c>
    </row>
    <row r="110" spans="1:15" x14ac:dyDescent="0.25">
      <c r="A110" t="s">
        <v>384</v>
      </c>
      <c r="C110" t="s">
        <v>147</v>
      </c>
      <c r="D110" t="s">
        <v>177</v>
      </c>
      <c r="E110">
        <v>30</v>
      </c>
      <c r="F110" t="s">
        <v>385</v>
      </c>
      <c r="G110">
        <v>800</v>
      </c>
      <c r="H110">
        <v>44</v>
      </c>
      <c r="I110">
        <v>6</v>
      </c>
      <c r="M110">
        <v>62</v>
      </c>
      <c r="N110">
        <v>59</v>
      </c>
      <c r="O110" s="2">
        <f t="shared" si="1"/>
        <v>47200</v>
      </c>
    </row>
    <row r="111" spans="1:15" x14ac:dyDescent="0.25">
      <c r="A111" t="s">
        <v>386</v>
      </c>
      <c r="C111" t="s">
        <v>157</v>
      </c>
      <c r="D111" t="s">
        <v>144</v>
      </c>
      <c r="E111">
        <v>38</v>
      </c>
      <c r="F111" t="s">
        <v>387</v>
      </c>
      <c r="G111">
        <v>1250</v>
      </c>
      <c r="H111">
        <v>28</v>
      </c>
      <c r="I111">
        <v>6</v>
      </c>
      <c r="M111">
        <v>80</v>
      </c>
      <c r="N111">
        <v>83</v>
      </c>
      <c r="O111" s="2">
        <f t="shared" si="1"/>
        <v>103750</v>
      </c>
    </row>
    <row r="112" spans="1:15" x14ac:dyDescent="0.25">
      <c r="A112" t="s">
        <v>388</v>
      </c>
      <c r="C112" t="s">
        <v>154</v>
      </c>
      <c r="D112" t="s">
        <v>154</v>
      </c>
      <c r="E112">
        <v>16</v>
      </c>
      <c r="F112" t="s">
        <v>389</v>
      </c>
      <c r="G112">
        <v>900</v>
      </c>
      <c r="I112">
        <v>3</v>
      </c>
      <c r="M112">
        <v>158</v>
      </c>
      <c r="N112">
        <v>112</v>
      </c>
      <c r="O112" s="2">
        <f t="shared" si="1"/>
        <v>100800</v>
      </c>
    </row>
    <row r="113" spans="1:15" x14ac:dyDescent="0.25">
      <c r="A113" t="s">
        <v>390</v>
      </c>
      <c r="C113" t="s">
        <v>147</v>
      </c>
      <c r="D113" t="s">
        <v>177</v>
      </c>
      <c r="E113">
        <v>32</v>
      </c>
      <c r="F113" t="s">
        <v>391</v>
      </c>
      <c r="G113">
        <v>1500</v>
      </c>
      <c r="H113">
        <v>4</v>
      </c>
      <c r="I113">
        <v>3</v>
      </c>
      <c r="L113">
        <v>6</v>
      </c>
      <c r="M113">
        <v>3</v>
      </c>
      <c r="N113">
        <v>150</v>
      </c>
      <c r="O113" s="2">
        <f t="shared" si="1"/>
        <v>225000</v>
      </c>
    </row>
    <row r="114" spans="1:15" x14ac:dyDescent="0.25">
      <c r="A114" t="s">
        <v>392</v>
      </c>
      <c r="C114" t="s">
        <v>147</v>
      </c>
      <c r="D114" t="s">
        <v>177</v>
      </c>
      <c r="E114">
        <v>31</v>
      </c>
      <c r="F114" t="s">
        <v>393</v>
      </c>
      <c r="G114">
        <v>900</v>
      </c>
      <c r="H114">
        <v>34</v>
      </c>
      <c r="I114">
        <v>4</v>
      </c>
      <c r="M114">
        <v>104</v>
      </c>
      <c r="N114">
        <v>153</v>
      </c>
      <c r="O114" s="2">
        <f t="shared" si="1"/>
        <v>137700</v>
      </c>
    </row>
    <row r="115" spans="1:15" x14ac:dyDescent="0.25">
      <c r="A115" t="s">
        <v>394</v>
      </c>
      <c r="C115" t="s">
        <v>157</v>
      </c>
      <c r="D115" t="s">
        <v>158</v>
      </c>
      <c r="E115">
        <v>77</v>
      </c>
      <c r="F115" t="s">
        <v>395</v>
      </c>
      <c r="G115">
        <v>1000</v>
      </c>
      <c r="H115">
        <v>48</v>
      </c>
      <c r="I115">
        <v>5</v>
      </c>
      <c r="M115">
        <v>14</v>
      </c>
      <c r="N115">
        <v>149</v>
      </c>
      <c r="O115" s="2">
        <f t="shared" si="1"/>
        <v>149000</v>
      </c>
    </row>
    <row r="116" spans="1:15" x14ac:dyDescent="0.25">
      <c r="A116" t="s">
        <v>396</v>
      </c>
      <c r="C116" t="s">
        <v>157</v>
      </c>
      <c r="D116" t="s">
        <v>158</v>
      </c>
      <c r="E116">
        <v>45</v>
      </c>
      <c r="F116" t="s">
        <v>397</v>
      </c>
      <c r="G116">
        <v>800</v>
      </c>
      <c r="H116">
        <v>64</v>
      </c>
      <c r="I116">
        <v>6</v>
      </c>
      <c r="M116">
        <v>66</v>
      </c>
      <c r="N116">
        <v>121</v>
      </c>
      <c r="O116" s="2">
        <f t="shared" si="1"/>
        <v>96800</v>
      </c>
    </row>
    <row r="117" spans="1:15" x14ac:dyDescent="0.25">
      <c r="A117" t="s">
        <v>398</v>
      </c>
      <c r="C117" t="s">
        <v>157</v>
      </c>
      <c r="D117" t="s">
        <v>158</v>
      </c>
      <c r="E117">
        <v>60</v>
      </c>
      <c r="F117" t="s">
        <v>399</v>
      </c>
      <c r="G117">
        <v>2250</v>
      </c>
      <c r="I117">
        <v>5</v>
      </c>
      <c r="M117">
        <v>75</v>
      </c>
      <c r="N117">
        <v>101</v>
      </c>
      <c r="O117" s="2">
        <f t="shared" si="1"/>
        <v>227250</v>
      </c>
    </row>
    <row r="118" spans="1:15" x14ac:dyDescent="0.25">
      <c r="A118" t="s">
        <v>400</v>
      </c>
      <c r="C118" t="s">
        <v>194</v>
      </c>
      <c r="D118" t="s">
        <v>148</v>
      </c>
      <c r="E118">
        <v>33</v>
      </c>
      <c r="F118" t="s">
        <v>401</v>
      </c>
      <c r="G118">
        <v>650</v>
      </c>
      <c r="H118">
        <v>46</v>
      </c>
      <c r="I118">
        <v>3</v>
      </c>
      <c r="M118">
        <v>156</v>
      </c>
      <c r="N118">
        <v>93</v>
      </c>
      <c r="O118" s="2">
        <f t="shared" si="1"/>
        <v>60450</v>
      </c>
    </row>
    <row r="119" spans="1:15" x14ac:dyDescent="0.25">
      <c r="A119" t="s">
        <v>402</v>
      </c>
      <c r="C119" t="s">
        <v>194</v>
      </c>
      <c r="D119" t="s">
        <v>198</v>
      </c>
      <c r="E119">
        <v>22</v>
      </c>
      <c r="F119" t="s">
        <v>403</v>
      </c>
      <c r="G119">
        <v>350</v>
      </c>
      <c r="I119">
        <v>2</v>
      </c>
      <c r="M119">
        <v>183</v>
      </c>
      <c r="N119">
        <v>204</v>
      </c>
      <c r="O119" s="2">
        <f t="shared" si="1"/>
        <v>71400</v>
      </c>
    </row>
    <row r="120" spans="1:15" x14ac:dyDescent="0.25">
      <c r="A120" t="s">
        <v>404</v>
      </c>
      <c r="C120" t="s">
        <v>143</v>
      </c>
      <c r="D120" t="s">
        <v>144</v>
      </c>
      <c r="E120">
        <v>5</v>
      </c>
      <c r="F120" t="s">
        <v>405</v>
      </c>
      <c r="G120">
        <v>1050</v>
      </c>
      <c r="I120">
        <v>3</v>
      </c>
      <c r="M120">
        <v>23</v>
      </c>
      <c r="N120">
        <v>505</v>
      </c>
      <c r="O120" s="2">
        <f t="shared" si="1"/>
        <v>530250</v>
      </c>
    </row>
    <row r="121" spans="1:15" x14ac:dyDescent="0.25">
      <c r="A121" t="s">
        <v>194</v>
      </c>
      <c r="C121" t="s">
        <v>194</v>
      </c>
      <c r="D121" t="s">
        <v>198</v>
      </c>
      <c r="E121">
        <v>32</v>
      </c>
      <c r="F121" t="s">
        <v>370</v>
      </c>
      <c r="G121">
        <v>500</v>
      </c>
      <c r="H121">
        <v>46</v>
      </c>
      <c r="I121">
        <v>2</v>
      </c>
      <c r="M121">
        <v>187</v>
      </c>
      <c r="N121">
        <v>396</v>
      </c>
      <c r="O121" s="2">
        <f t="shared" si="1"/>
        <v>198000</v>
      </c>
    </row>
    <row r="122" spans="1:15" x14ac:dyDescent="0.25">
      <c r="A122" t="s">
        <v>406</v>
      </c>
      <c r="C122" t="s">
        <v>157</v>
      </c>
      <c r="D122" t="s">
        <v>158</v>
      </c>
      <c r="E122">
        <v>38</v>
      </c>
      <c r="F122" t="s">
        <v>407</v>
      </c>
      <c r="G122">
        <v>1100</v>
      </c>
      <c r="I122">
        <v>6</v>
      </c>
      <c r="N122">
        <v>111</v>
      </c>
      <c r="O122" s="2">
        <f t="shared" si="1"/>
        <v>122100</v>
      </c>
    </row>
    <row r="123" spans="1:15" x14ac:dyDescent="0.25">
      <c r="A123" t="s">
        <v>408</v>
      </c>
      <c r="C123" t="s">
        <v>157</v>
      </c>
      <c r="D123" t="s">
        <v>165</v>
      </c>
      <c r="E123">
        <v>24</v>
      </c>
      <c r="F123" t="s">
        <v>409</v>
      </c>
      <c r="G123">
        <v>950</v>
      </c>
      <c r="H123">
        <v>45</v>
      </c>
      <c r="I123">
        <v>1</v>
      </c>
      <c r="M123">
        <v>12</v>
      </c>
      <c r="N123">
        <v>14</v>
      </c>
      <c r="O123" s="2">
        <f t="shared" si="1"/>
        <v>13300</v>
      </c>
    </row>
    <row r="124" spans="1:15" x14ac:dyDescent="0.25">
      <c r="A124" t="s">
        <v>410</v>
      </c>
      <c r="C124" t="s">
        <v>194</v>
      </c>
      <c r="D124" t="s">
        <v>148</v>
      </c>
      <c r="E124">
        <v>22</v>
      </c>
      <c r="F124" t="s">
        <v>411</v>
      </c>
      <c r="G124">
        <v>1000</v>
      </c>
      <c r="H124">
        <v>53</v>
      </c>
      <c r="I124">
        <v>3</v>
      </c>
      <c r="M124">
        <v>165</v>
      </c>
      <c r="N124">
        <v>20</v>
      </c>
      <c r="O124" s="2">
        <f t="shared" si="1"/>
        <v>20000</v>
      </c>
    </row>
    <row r="125" spans="1:15" x14ac:dyDescent="0.25">
      <c r="A125" t="s">
        <v>412</v>
      </c>
      <c r="C125" t="s">
        <v>161</v>
      </c>
      <c r="D125" t="s">
        <v>161</v>
      </c>
      <c r="E125">
        <v>40</v>
      </c>
      <c r="F125" t="s">
        <v>413</v>
      </c>
      <c r="G125">
        <v>1500</v>
      </c>
      <c r="I125">
        <v>6</v>
      </c>
      <c r="N125">
        <v>25</v>
      </c>
      <c r="O125" s="2">
        <f t="shared" si="1"/>
        <v>37500</v>
      </c>
    </row>
    <row r="126" spans="1:15" x14ac:dyDescent="0.25">
      <c r="A126" t="s">
        <v>414</v>
      </c>
      <c r="C126" t="s">
        <v>147</v>
      </c>
      <c r="D126" t="s">
        <v>177</v>
      </c>
      <c r="E126">
        <v>32</v>
      </c>
      <c r="F126" t="s">
        <v>415</v>
      </c>
      <c r="G126">
        <v>900</v>
      </c>
      <c r="H126">
        <v>35</v>
      </c>
      <c r="I126">
        <v>3</v>
      </c>
      <c r="M126">
        <v>72</v>
      </c>
      <c r="N126">
        <v>67</v>
      </c>
      <c r="O126" s="2">
        <f t="shared" si="1"/>
        <v>60300</v>
      </c>
    </row>
    <row r="127" spans="1:15" x14ac:dyDescent="0.25">
      <c r="A127" t="s">
        <v>416</v>
      </c>
      <c r="C127" t="s">
        <v>154</v>
      </c>
      <c r="D127" t="s">
        <v>154</v>
      </c>
      <c r="E127">
        <v>12</v>
      </c>
      <c r="F127" t="s">
        <v>417</v>
      </c>
      <c r="G127">
        <v>700</v>
      </c>
      <c r="H127">
        <v>53</v>
      </c>
      <c r="I127">
        <v>5</v>
      </c>
      <c r="M127">
        <v>114</v>
      </c>
      <c r="N127">
        <v>77</v>
      </c>
      <c r="O127" s="2">
        <f t="shared" si="1"/>
        <v>53900</v>
      </c>
    </row>
    <row r="128" spans="1:15" x14ac:dyDescent="0.25">
      <c r="A128" t="s">
        <v>418</v>
      </c>
      <c r="C128" t="s">
        <v>147</v>
      </c>
      <c r="D128" t="s">
        <v>177</v>
      </c>
      <c r="E128">
        <v>25</v>
      </c>
      <c r="F128" t="s">
        <v>419</v>
      </c>
      <c r="G128">
        <v>900</v>
      </c>
      <c r="H128">
        <v>24</v>
      </c>
      <c r="I128">
        <v>4</v>
      </c>
      <c r="M128">
        <v>164</v>
      </c>
      <c r="N128">
        <v>74172</v>
      </c>
      <c r="O128" s="2">
        <f t="shared" si="1"/>
        <v>66754800</v>
      </c>
    </row>
    <row r="129" spans="1:15" x14ac:dyDescent="0.25">
      <c r="A129" t="s">
        <v>420</v>
      </c>
      <c r="C129" t="s">
        <v>194</v>
      </c>
      <c r="D129" t="s">
        <v>198</v>
      </c>
      <c r="E129">
        <v>55</v>
      </c>
      <c r="F129" t="s">
        <v>421</v>
      </c>
      <c r="G129">
        <v>1900</v>
      </c>
      <c r="H129">
        <v>41</v>
      </c>
      <c r="I129">
        <v>3</v>
      </c>
      <c r="M129">
        <v>73</v>
      </c>
      <c r="N129">
        <v>254</v>
      </c>
      <c r="O129" s="2">
        <f t="shared" si="1"/>
        <v>482600</v>
      </c>
    </row>
    <row r="130" spans="1:15" x14ac:dyDescent="0.25">
      <c r="A130" t="s">
        <v>422</v>
      </c>
      <c r="C130" t="s">
        <v>143</v>
      </c>
      <c r="D130" t="s">
        <v>144</v>
      </c>
      <c r="E130">
        <v>4</v>
      </c>
      <c r="F130" t="s">
        <v>423</v>
      </c>
      <c r="G130">
        <v>900</v>
      </c>
      <c r="H130">
        <v>60</v>
      </c>
      <c r="I130">
        <v>3</v>
      </c>
      <c r="M130">
        <v>74</v>
      </c>
      <c r="N130">
        <v>232</v>
      </c>
      <c r="O130" s="2">
        <f t="shared" si="1"/>
        <v>208800</v>
      </c>
    </row>
    <row r="131" spans="1:15" x14ac:dyDescent="0.25">
      <c r="A131" t="s">
        <v>424</v>
      </c>
      <c r="C131" t="s">
        <v>147</v>
      </c>
      <c r="D131" t="s">
        <v>177</v>
      </c>
      <c r="E131">
        <v>33</v>
      </c>
      <c r="F131" t="s">
        <v>425</v>
      </c>
      <c r="G131">
        <v>1750</v>
      </c>
      <c r="I131">
        <v>3</v>
      </c>
      <c r="M131">
        <v>111</v>
      </c>
      <c r="N131">
        <v>597</v>
      </c>
      <c r="O131" s="2">
        <f t="shared" ref="O131:O194" si="2">G131*N131</f>
        <v>1044750</v>
      </c>
    </row>
    <row r="132" spans="1:15" x14ac:dyDescent="0.25">
      <c r="A132" t="s">
        <v>426</v>
      </c>
      <c r="C132" t="s">
        <v>154</v>
      </c>
      <c r="D132" t="s">
        <v>154</v>
      </c>
      <c r="E132">
        <v>7</v>
      </c>
      <c r="F132" t="s">
        <v>427</v>
      </c>
      <c r="G132">
        <v>850</v>
      </c>
      <c r="I132">
        <v>4</v>
      </c>
      <c r="M132">
        <v>78</v>
      </c>
      <c r="N132">
        <v>321</v>
      </c>
      <c r="O132" s="2">
        <f t="shared" si="2"/>
        <v>272850</v>
      </c>
    </row>
    <row r="133" spans="1:15" x14ac:dyDescent="0.25">
      <c r="A133" t="s">
        <v>428</v>
      </c>
      <c r="C133" t="s">
        <v>154</v>
      </c>
      <c r="D133" t="s">
        <v>154</v>
      </c>
      <c r="E133">
        <v>7</v>
      </c>
      <c r="F133" t="s">
        <v>429</v>
      </c>
      <c r="G133">
        <v>500</v>
      </c>
      <c r="I133">
        <v>3</v>
      </c>
      <c r="M133">
        <v>119</v>
      </c>
      <c r="N133">
        <v>10</v>
      </c>
      <c r="O133" s="2">
        <f t="shared" si="2"/>
        <v>5000</v>
      </c>
    </row>
    <row r="134" spans="1:15" x14ac:dyDescent="0.25">
      <c r="A134" t="s">
        <v>430</v>
      </c>
      <c r="B134" t="s">
        <v>431</v>
      </c>
      <c r="C134" t="s">
        <v>143</v>
      </c>
      <c r="D134" t="s">
        <v>144</v>
      </c>
      <c r="E134">
        <v>5</v>
      </c>
      <c r="F134" t="s">
        <v>432</v>
      </c>
      <c r="G134">
        <v>400</v>
      </c>
      <c r="H134">
        <v>62</v>
      </c>
      <c r="I134">
        <v>3</v>
      </c>
      <c r="M134">
        <v>108</v>
      </c>
      <c r="N134">
        <v>28</v>
      </c>
      <c r="O134" s="2">
        <f t="shared" si="2"/>
        <v>11200</v>
      </c>
    </row>
    <row r="135" spans="1:15" x14ac:dyDescent="0.25">
      <c r="A135" t="s">
        <v>433</v>
      </c>
      <c r="C135" t="s">
        <v>147</v>
      </c>
      <c r="D135" t="s">
        <v>165</v>
      </c>
      <c r="E135">
        <v>20</v>
      </c>
      <c r="F135" t="s">
        <v>434</v>
      </c>
      <c r="G135">
        <v>350</v>
      </c>
      <c r="I135">
        <v>4</v>
      </c>
      <c r="N135">
        <v>48</v>
      </c>
      <c r="O135" s="2">
        <f t="shared" si="2"/>
        <v>16800</v>
      </c>
    </row>
    <row r="136" spans="1:15" x14ac:dyDescent="0.25">
      <c r="A136" t="s">
        <v>435</v>
      </c>
      <c r="C136" t="s">
        <v>170</v>
      </c>
      <c r="D136" t="s">
        <v>165</v>
      </c>
      <c r="E136">
        <v>18</v>
      </c>
      <c r="F136" t="s">
        <v>436</v>
      </c>
      <c r="G136">
        <v>3000</v>
      </c>
      <c r="I136">
        <v>5</v>
      </c>
      <c r="N136">
        <v>54</v>
      </c>
      <c r="O136" s="2">
        <f t="shared" si="2"/>
        <v>162000</v>
      </c>
    </row>
    <row r="137" spans="1:15" x14ac:dyDescent="0.25">
      <c r="A137" t="s">
        <v>437</v>
      </c>
      <c r="C137" t="s">
        <v>147</v>
      </c>
      <c r="D137" t="s">
        <v>165</v>
      </c>
      <c r="E137">
        <v>22</v>
      </c>
      <c r="F137" t="s">
        <v>438</v>
      </c>
      <c r="G137">
        <v>1100</v>
      </c>
      <c r="I137">
        <v>4</v>
      </c>
      <c r="N137">
        <v>71</v>
      </c>
      <c r="O137" s="2">
        <f t="shared" si="2"/>
        <v>78100</v>
      </c>
    </row>
    <row r="138" spans="1:15" x14ac:dyDescent="0.25">
      <c r="A138" t="s">
        <v>439</v>
      </c>
      <c r="C138" t="s">
        <v>170</v>
      </c>
      <c r="D138" t="s">
        <v>165</v>
      </c>
      <c r="E138">
        <v>18</v>
      </c>
      <c r="F138" t="s">
        <v>440</v>
      </c>
      <c r="G138">
        <v>900</v>
      </c>
      <c r="H138">
        <v>16</v>
      </c>
      <c r="I138">
        <v>4</v>
      </c>
      <c r="M138">
        <v>87</v>
      </c>
      <c r="N138">
        <v>95</v>
      </c>
      <c r="O138" s="2">
        <f t="shared" si="2"/>
        <v>85500</v>
      </c>
    </row>
    <row r="139" spans="1:15" x14ac:dyDescent="0.25">
      <c r="A139" t="s">
        <v>441</v>
      </c>
      <c r="C139" t="s">
        <v>154</v>
      </c>
      <c r="D139" t="s">
        <v>154</v>
      </c>
      <c r="E139">
        <v>17</v>
      </c>
      <c r="F139" t="s">
        <v>442</v>
      </c>
      <c r="G139">
        <v>550</v>
      </c>
      <c r="H139">
        <v>35</v>
      </c>
      <c r="I139">
        <v>5</v>
      </c>
      <c r="M139">
        <v>129</v>
      </c>
      <c r="N139">
        <v>107</v>
      </c>
      <c r="O139" s="2">
        <f t="shared" si="2"/>
        <v>58850</v>
      </c>
    </row>
    <row r="140" spans="1:15" x14ac:dyDescent="0.25">
      <c r="A140" t="s">
        <v>443</v>
      </c>
      <c r="C140" t="s">
        <v>147</v>
      </c>
      <c r="D140" t="s">
        <v>165</v>
      </c>
      <c r="E140">
        <v>20</v>
      </c>
      <c r="F140" t="s">
        <v>444</v>
      </c>
      <c r="G140">
        <v>400</v>
      </c>
      <c r="I140">
        <v>4</v>
      </c>
      <c r="N140">
        <v>220</v>
      </c>
      <c r="O140" s="2">
        <f t="shared" si="2"/>
        <v>88000</v>
      </c>
    </row>
    <row r="141" spans="1:15" x14ac:dyDescent="0.25">
      <c r="A141" t="s">
        <v>445</v>
      </c>
      <c r="C141" t="s">
        <v>170</v>
      </c>
      <c r="D141" t="s">
        <v>165</v>
      </c>
      <c r="E141">
        <v>7</v>
      </c>
      <c r="F141" t="s">
        <v>446</v>
      </c>
      <c r="G141">
        <v>1250</v>
      </c>
      <c r="I141">
        <v>5</v>
      </c>
      <c r="N141">
        <v>225</v>
      </c>
      <c r="O141" s="2">
        <f t="shared" si="2"/>
        <v>281250</v>
      </c>
    </row>
    <row r="142" spans="1:15" x14ac:dyDescent="0.25">
      <c r="A142" t="s">
        <v>447</v>
      </c>
      <c r="C142" t="s">
        <v>157</v>
      </c>
      <c r="D142" t="s">
        <v>158</v>
      </c>
      <c r="E142">
        <v>59</v>
      </c>
      <c r="F142" t="s">
        <v>448</v>
      </c>
      <c r="G142">
        <v>1000</v>
      </c>
      <c r="I142">
        <v>6</v>
      </c>
      <c r="M142">
        <v>163</v>
      </c>
      <c r="N142">
        <v>309</v>
      </c>
      <c r="O142" s="2">
        <f t="shared" si="2"/>
        <v>309000</v>
      </c>
    </row>
    <row r="143" spans="1:15" x14ac:dyDescent="0.25">
      <c r="A143" t="s">
        <v>449</v>
      </c>
      <c r="C143" t="s">
        <v>157</v>
      </c>
      <c r="D143" t="s">
        <v>158</v>
      </c>
      <c r="E143">
        <v>49</v>
      </c>
      <c r="F143" t="s">
        <v>450</v>
      </c>
      <c r="G143">
        <v>1350</v>
      </c>
      <c r="H143">
        <v>42</v>
      </c>
      <c r="I143">
        <v>6</v>
      </c>
      <c r="M143">
        <v>157</v>
      </c>
      <c r="N143">
        <v>457</v>
      </c>
      <c r="O143" s="2">
        <f t="shared" si="2"/>
        <v>616950</v>
      </c>
    </row>
    <row r="144" spans="1:15" x14ac:dyDescent="0.25">
      <c r="A144" t="s">
        <v>451</v>
      </c>
      <c r="C144" t="s">
        <v>170</v>
      </c>
      <c r="D144" t="s">
        <v>144</v>
      </c>
      <c r="E144">
        <v>5</v>
      </c>
      <c r="F144" t="s">
        <v>452</v>
      </c>
      <c r="G144">
        <v>700</v>
      </c>
      <c r="I144">
        <v>3</v>
      </c>
      <c r="N144">
        <v>689</v>
      </c>
      <c r="O144" s="2">
        <f t="shared" si="2"/>
        <v>482300</v>
      </c>
    </row>
    <row r="145" spans="1:15" x14ac:dyDescent="0.25">
      <c r="A145" t="s">
        <v>453</v>
      </c>
      <c r="C145" t="s">
        <v>147</v>
      </c>
      <c r="D145" t="s">
        <v>177</v>
      </c>
      <c r="E145">
        <v>32</v>
      </c>
      <c r="F145" t="s">
        <v>225</v>
      </c>
      <c r="G145">
        <v>1500</v>
      </c>
      <c r="H145">
        <v>7</v>
      </c>
      <c r="I145">
        <v>3</v>
      </c>
      <c r="M145">
        <v>1</v>
      </c>
      <c r="N145">
        <v>351</v>
      </c>
      <c r="O145" s="2">
        <f t="shared" si="2"/>
        <v>526500</v>
      </c>
    </row>
    <row r="146" spans="1:15" x14ac:dyDescent="0.25">
      <c r="A146" t="s">
        <v>454</v>
      </c>
      <c r="C146" t="s">
        <v>154</v>
      </c>
      <c r="D146" t="s">
        <v>154</v>
      </c>
      <c r="E146">
        <v>8</v>
      </c>
      <c r="F146" t="s">
        <v>455</v>
      </c>
      <c r="G146">
        <v>1500</v>
      </c>
      <c r="H146">
        <v>62</v>
      </c>
      <c r="I146">
        <v>3</v>
      </c>
      <c r="M146">
        <v>138</v>
      </c>
      <c r="N146">
        <v>32</v>
      </c>
      <c r="O146" s="2">
        <f t="shared" si="2"/>
        <v>48000</v>
      </c>
    </row>
    <row r="147" spans="1:15" x14ac:dyDescent="0.25">
      <c r="A147" t="s">
        <v>456</v>
      </c>
      <c r="C147" t="s">
        <v>161</v>
      </c>
      <c r="D147" t="s">
        <v>161</v>
      </c>
      <c r="E147">
        <v>5</v>
      </c>
      <c r="F147" t="s">
        <v>457</v>
      </c>
      <c r="G147">
        <v>700</v>
      </c>
      <c r="I147">
        <v>3</v>
      </c>
      <c r="N147">
        <v>75</v>
      </c>
      <c r="O147" s="2">
        <f t="shared" si="2"/>
        <v>52500</v>
      </c>
    </row>
    <row r="148" spans="1:15" x14ac:dyDescent="0.25">
      <c r="A148" t="s">
        <v>458</v>
      </c>
      <c r="C148" t="s">
        <v>157</v>
      </c>
      <c r="D148" t="s">
        <v>158</v>
      </c>
      <c r="E148">
        <v>64</v>
      </c>
      <c r="F148" t="s">
        <v>459</v>
      </c>
      <c r="G148">
        <v>1750</v>
      </c>
      <c r="I148">
        <v>5</v>
      </c>
      <c r="M148">
        <v>100</v>
      </c>
      <c r="N148">
        <v>33</v>
      </c>
      <c r="O148" s="2">
        <f t="shared" si="2"/>
        <v>57750</v>
      </c>
    </row>
    <row r="149" spans="1:15" x14ac:dyDescent="0.25">
      <c r="A149" t="s">
        <v>460</v>
      </c>
      <c r="C149" t="s">
        <v>170</v>
      </c>
      <c r="D149" t="s">
        <v>144</v>
      </c>
      <c r="E149">
        <v>6</v>
      </c>
      <c r="F149" t="s">
        <v>461</v>
      </c>
      <c r="G149">
        <v>600</v>
      </c>
      <c r="H149">
        <v>68</v>
      </c>
      <c r="I149">
        <v>3</v>
      </c>
      <c r="M149">
        <v>77</v>
      </c>
      <c r="N149">
        <v>5</v>
      </c>
      <c r="O149" s="2">
        <f t="shared" si="2"/>
        <v>3000</v>
      </c>
    </row>
    <row r="150" spans="1:15" x14ac:dyDescent="0.25">
      <c r="A150" t="s">
        <v>462</v>
      </c>
      <c r="C150" t="s">
        <v>170</v>
      </c>
      <c r="D150" t="s">
        <v>144</v>
      </c>
      <c r="E150">
        <v>6</v>
      </c>
      <c r="F150" t="s">
        <v>463</v>
      </c>
      <c r="G150">
        <v>400</v>
      </c>
      <c r="I150">
        <v>3</v>
      </c>
      <c r="M150">
        <v>169</v>
      </c>
      <c r="N150">
        <v>125</v>
      </c>
      <c r="O150" s="2">
        <f t="shared" si="2"/>
        <v>50000</v>
      </c>
    </row>
    <row r="151" spans="1:15" x14ac:dyDescent="0.25">
      <c r="A151" t="s">
        <v>464</v>
      </c>
      <c r="B151" t="s">
        <v>465</v>
      </c>
      <c r="C151" t="s">
        <v>143</v>
      </c>
      <c r="D151" t="s">
        <v>144</v>
      </c>
      <c r="E151">
        <v>4</v>
      </c>
      <c r="F151" t="s">
        <v>466</v>
      </c>
      <c r="G151">
        <v>700</v>
      </c>
      <c r="H151">
        <v>59</v>
      </c>
      <c r="I151">
        <v>3</v>
      </c>
      <c r="M151">
        <v>33</v>
      </c>
      <c r="N151">
        <v>79</v>
      </c>
      <c r="O151" s="2">
        <f t="shared" si="2"/>
        <v>55300</v>
      </c>
    </row>
    <row r="152" spans="1:15" x14ac:dyDescent="0.25">
      <c r="A152" t="s">
        <v>467</v>
      </c>
      <c r="C152" t="s">
        <v>154</v>
      </c>
      <c r="D152" t="s">
        <v>154</v>
      </c>
      <c r="E152">
        <v>6</v>
      </c>
      <c r="F152" t="s">
        <v>468</v>
      </c>
      <c r="G152">
        <v>800</v>
      </c>
      <c r="H152">
        <v>32</v>
      </c>
      <c r="I152">
        <v>3</v>
      </c>
      <c r="M152">
        <v>135</v>
      </c>
      <c r="N152">
        <v>16</v>
      </c>
      <c r="O152" s="2">
        <f t="shared" si="2"/>
        <v>12800</v>
      </c>
    </row>
    <row r="153" spans="1:15" x14ac:dyDescent="0.25">
      <c r="A153" t="s">
        <v>469</v>
      </c>
      <c r="C153" t="s">
        <v>157</v>
      </c>
      <c r="D153" t="s">
        <v>158</v>
      </c>
      <c r="E153">
        <v>38</v>
      </c>
      <c r="F153" t="s">
        <v>470</v>
      </c>
      <c r="G153">
        <v>700</v>
      </c>
      <c r="I153">
        <v>4</v>
      </c>
      <c r="N153">
        <v>33</v>
      </c>
      <c r="O153" s="2">
        <f t="shared" si="2"/>
        <v>23100</v>
      </c>
    </row>
    <row r="154" spans="1:15" x14ac:dyDescent="0.25">
      <c r="A154" t="s">
        <v>471</v>
      </c>
      <c r="C154" t="s">
        <v>157</v>
      </c>
      <c r="D154" t="s">
        <v>158</v>
      </c>
      <c r="E154">
        <v>90</v>
      </c>
      <c r="F154" t="s">
        <v>472</v>
      </c>
      <c r="G154">
        <v>1350</v>
      </c>
      <c r="H154">
        <v>72</v>
      </c>
      <c r="I154">
        <v>6</v>
      </c>
      <c r="M154">
        <v>28</v>
      </c>
      <c r="N154">
        <v>71</v>
      </c>
      <c r="O154" s="2">
        <f t="shared" si="2"/>
        <v>95850</v>
      </c>
    </row>
    <row r="155" spans="1:15" x14ac:dyDescent="0.25">
      <c r="A155" t="s">
        <v>473</v>
      </c>
      <c r="C155" t="s">
        <v>161</v>
      </c>
      <c r="D155" t="s">
        <v>161</v>
      </c>
      <c r="E155">
        <v>23</v>
      </c>
      <c r="F155" t="s">
        <v>474</v>
      </c>
      <c r="G155">
        <v>400</v>
      </c>
      <c r="I155">
        <v>3</v>
      </c>
      <c r="N155">
        <v>96</v>
      </c>
      <c r="O155" s="2">
        <f t="shared" si="2"/>
        <v>38400</v>
      </c>
    </row>
    <row r="156" spans="1:15" x14ac:dyDescent="0.25">
      <c r="A156" t="s">
        <v>475</v>
      </c>
      <c r="C156" t="s">
        <v>143</v>
      </c>
      <c r="D156" t="s">
        <v>144</v>
      </c>
      <c r="E156">
        <v>5</v>
      </c>
      <c r="F156" t="s">
        <v>476</v>
      </c>
      <c r="G156">
        <v>500</v>
      </c>
      <c r="H156">
        <v>37</v>
      </c>
      <c r="I156">
        <v>3</v>
      </c>
      <c r="M156">
        <v>71</v>
      </c>
      <c r="N156">
        <v>80</v>
      </c>
      <c r="O156" s="2">
        <f t="shared" si="2"/>
        <v>40000</v>
      </c>
    </row>
    <row r="157" spans="1:15" x14ac:dyDescent="0.25">
      <c r="A157" t="s">
        <v>477</v>
      </c>
      <c r="C157" t="s">
        <v>157</v>
      </c>
      <c r="D157" t="s">
        <v>198</v>
      </c>
      <c r="E157">
        <v>20</v>
      </c>
      <c r="F157" t="s">
        <v>478</v>
      </c>
      <c r="G157">
        <v>400</v>
      </c>
      <c r="I157">
        <v>6</v>
      </c>
      <c r="N157">
        <v>134</v>
      </c>
      <c r="O157" s="2">
        <f t="shared" si="2"/>
        <v>53600</v>
      </c>
    </row>
    <row r="158" spans="1:15" x14ac:dyDescent="0.25">
      <c r="A158" t="s">
        <v>479</v>
      </c>
      <c r="C158" t="s">
        <v>157</v>
      </c>
      <c r="D158" t="s">
        <v>158</v>
      </c>
      <c r="E158">
        <v>44</v>
      </c>
      <c r="F158" t="s">
        <v>219</v>
      </c>
      <c r="G158">
        <v>900</v>
      </c>
      <c r="H158">
        <v>22</v>
      </c>
      <c r="I158">
        <v>5</v>
      </c>
      <c r="M158">
        <v>25</v>
      </c>
      <c r="N158">
        <v>75</v>
      </c>
      <c r="O158" s="2">
        <f t="shared" si="2"/>
        <v>67500</v>
      </c>
    </row>
    <row r="159" spans="1:15" x14ac:dyDescent="0.25">
      <c r="A159" t="s">
        <v>480</v>
      </c>
      <c r="C159" t="s">
        <v>147</v>
      </c>
      <c r="D159" t="s">
        <v>177</v>
      </c>
      <c r="E159">
        <v>20</v>
      </c>
      <c r="F159" t="s">
        <v>481</v>
      </c>
      <c r="G159">
        <v>1500</v>
      </c>
      <c r="I159">
        <v>3</v>
      </c>
      <c r="N159">
        <v>325</v>
      </c>
      <c r="O159" s="2">
        <f t="shared" si="2"/>
        <v>487500</v>
      </c>
    </row>
    <row r="160" spans="1:15" x14ac:dyDescent="0.25">
      <c r="A160" t="s">
        <v>482</v>
      </c>
      <c r="C160" t="s">
        <v>157</v>
      </c>
      <c r="D160" t="s">
        <v>158</v>
      </c>
      <c r="E160">
        <v>60</v>
      </c>
      <c r="F160" t="s">
        <v>483</v>
      </c>
      <c r="G160">
        <v>1750</v>
      </c>
      <c r="I160">
        <v>6</v>
      </c>
      <c r="K160">
        <v>1</v>
      </c>
      <c r="M160">
        <v>107</v>
      </c>
      <c r="N160">
        <v>74</v>
      </c>
      <c r="O160" s="2">
        <f t="shared" si="2"/>
        <v>129500</v>
      </c>
    </row>
    <row r="161" spans="1:15" x14ac:dyDescent="0.25">
      <c r="A161" t="s">
        <v>484</v>
      </c>
      <c r="C161" t="s">
        <v>485</v>
      </c>
      <c r="D161" t="s">
        <v>485</v>
      </c>
      <c r="E161">
        <v>11</v>
      </c>
      <c r="F161" t="s">
        <v>486</v>
      </c>
      <c r="G161">
        <v>3000</v>
      </c>
      <c r="I161">
        <v>3</v>
      </c>
      <c r="N161">
        <v>45</v>
      </c>
      <c r="O161" s="2">
        <f t="shared" si="2"/>
        <v>135000</v>
      </c>
    </row>
    <row r="162" spans="1:15" x14ac:dyDescent="0.25">
      <c r="A162" t="s">
        <v>487</v>
      </c>
      <c r="B162" t="s">
        <v>488</v>
      </c>
      <c r="C162" t="s">
        <v>157</v>
      </c>
      <c r="D162" t="s">
        <v>158</v>
      </c>
      <c r="E162">
        <v>65</v>
      </c>
      <c r="F162" t="s">
        <v>489</v>
      </c>
      <c r="G162">
        <v>1750</v>
      </c>
      <c r="H162">
        <v>34</v>
      </c>
      <c r="I162">
        <v>5</v>
      </c>
      <c r="M162">
        <v>36</v>
      </c>
      <c r="N162">
        <v>22</v>
      </c>
      <c r="O162" s="2">
        <f t="shared" si="2"/>
        <v>38500</v>
      </c>
    </row>
    <row r="163" spans="1:15" x14ac:dyDescent="0.25">
      <c r="A163" t="s">
        <v>490</v>
      </c>
      <c r="C163" t="s">
        <v>154</v>
      </c>
      <c r="D163" t="s">
        <v>154</v>
      </c>
      <c r="E163">
        <v>5</v>
      </c>
      <c r="F163" t="s">
        <v>491</v>
      </c>
      <c r="G163">
        <v>2250</v>
      </c>
      <c r="H163">
        <v>56</v>
      </c>
      <c r="I163">
        <v>3</v>
      </c>
      <c r="M163">
        <v>128</v>
      </c>
      <c r="N163">
        <v>14</v>
      </c>
      <c r="O163" s="2">
        <f t="shared" si="2"/>
        <v>31500</v>
      </c>
    </row>
    <row r="164" spans="1:15" x14ac:dyDescent="0.25">
      <c r="A164" t="s">
        <v>492</v>
      </c>
      <c r="C164" t="s">
        <v>161</v>
      </c>
      <c r="D164" t="s">
        <v>165</v>
      </c>
      <c r="E164">
        <v>16</v>
      </c>
      <c r="F164" t="s">
        <v>493</v>
      </c>
      <c r="G164">
        <v>900</v>
      </c>
      <c r="I164">
        <v>4</v>
      </c>
      <c r="M164">
        <v>170</v>
      </c>
      <c r="N164">
        <v>12</v>
      </c>
      <c r="O164" s="2">
        <f t="shared" si="2"/>
        <v>10800</v>
      </c>
    </row>
    <row r="165" spans="1:15" x14ac:dyDescent="0.25">
      <c r="A165" t="s">
        <v>494</v>
      </c>
      <c r="C165" t="s">
        <v>194</v>
      </c>
      <c r="D165" t="s">
        <v>165</v>
      </c>
      <c r="E165">
        <v>26</v>
      </c>
      <c r="F165" t="s">
        <v>495</v>
      </c>
      <c r="G165">
        <v>600</v>
      </c>
      <c r="H165">
        <v>36</v>
      </c>
      <c r="I165">
        <v>6</v>
      </c>
      <c r="M165">
        <v>91</v>
      </c>
      <c r="N165">
        <v>110</v>
      </c>
      <c r="O165" s="2">
        <f t="shared" si="2"/>
        <v>66000</v>
      </c>
    </row>
    <row r="166" spans="1:15" x14ac:dyDescent="0.25">
      <c r="A166" t="s">
        <v>496</v>
      </c>
      <c r="C166" t="s">
        <v>170</v>
      </c>
      <c r="D166" t="s">
        <v>165</v>
      </c>
      <c r="E166">
        <v>8</v>
      </c>
      <c r="F166" t="s">
        <v>497</v>
      </c>
      <c r="G166">
        <v>500</v>
      </c>
      <c r="I166">
        <v>4</v>
      </c>
      <c r="M166">
        <v>190</v>
      </c>
      <c r="N166">
        <v>153</v>
      </c>
      <c r="O166" s="2">
        <f t="shared" si="2"/>
        <v>76500</v>
      </c>
    </row>
    <row r="167" spans="1:15" x14ac:dyDescent="0.25">
      <c r="A167" t="s">
        <v>498</v>
      </c>
      <c r="C167" t="s">
        <v>154</v>
      </c>
      <c r="D167" t="s">
        <v>154</v>
      </c>
      <c r="E167">
        <v>5</v>
      </c>
      <c r="F167" t="s">
        <v>499</v>
      </c>
      <c r="G167">
        <v>1700</v>
      </c>
      <c r="H167">
        <v>38</v>
      </c>
      <c r="I167">
        <v>3</v>
      </c>
      <c r="M167">
        <v>105</v>
      </c>
      <c r="N167">
        <v>89</v>
      </c>
      <c r="O167" s="2">
        <f t="shared" si="2"/>
        <v>151300</v>
      </c>
    </row>
    <row r="168" spans="1:15" x14ac:dyDescent="0.25">
      <c r="A168" t="s">
        <v>500</v>
      </c>
      <c r="C168" t="s">
        <v>147</v>
      </c>
      <c r="D168" t="s">
        <v>501</v>
      </c>
      <c r="E168">
        <v>20</v>
      </c>
      <c r="F168" t="s">
        <v>502</v>
      </c>
      <c r="G168">
        <v>1900</v>
      </c>
      <c r="I168">
        <v>5</v>
      </c>
      <c r="M168">
        <v>89</v>
      </c>
      <c r="N168">
        <v>76</v>
      </c>
      <c r="O168" s="2">
        <f t="shared" si="2"/>
        <v>144400</v>
      </c>
    </row>
    <row r="169" spans="1:15" x14ac:dyDescent="0.25">
      <c r="A169" t="s">
        <v>503</v>
      </c>
      <c r="C169" t="s">
        <v>161</v>
      </c>
      <c r="D169" t="s">
        <v>161</v>
      </c>
      <c r="E169">
        <v>39</v>
      </c>
      <c r="F169" t="s">
        <v>504</v>
      </c>
      <c r="G169">
        <v>1350</v>
      </c>
      <c r="H169">
        <v>63</v>
      </c>
      <c r="I169">
        <v>4</v>
      </c>
      <c r="M169">
        <v>70</v>
      </c>
      <c r="N169">
        <v>53</v>
      </c>
      <c r="O169" s="2">
        <f t="shared" si="2"/>
        <v>71550</v>
      </c>
    </row>
    <row r="170" spans="1:15" x14ac:dyDescent="0.25">
      <c r="A170" t="s">
        <v>505</v>
      </c>
      <c r="C170" t="s">
        <v>194</v>
      </c>
      <c r="D170" t="s">
        <v>198</v>
      </c>
      <c r="E170">
        <v>41</v>
      </c>
      <c r="F170" t="s">
        <v>506</v>
      </c>
      <c r="G170">
        <v>550</v>
      </c>
      <c r="H170">
        <v>46</v>
      </c>
      <c r="I170">
        <v>2</v>
      </c>
      <c r="M170">
        <v>186</v>
      </c>
      <c r="N170">
        <v>49</v>
      </c>
      <c r="O170" s="2">
        <f t="shared" si="2"/>
        <v>26950</v>
      </c>
    </row>
    <row r="171" spans="1:15" x14ac:dyDescent="0.25">
      <c r="A171" t="s">
        <v>507</v>
      </c>
      <c r="C171" t="s">
        <v>143</v>
      </c>
      <c r="D171" t="s">
        <v>144</v>
      </c>
      <c r="E171">
        <v>5</v>
      </c>
      <c r="F171" t="s">
        <v>508</v>
      </c>
      <c r="G171">
        <v>500</v>
      </c>
      <c r="H171">
        <v>8</v>
      </c>
      <c r="I171">
        <v>3</v>
      </c>
      <c r="M171">
        <v>53</v>
      </c>
      <c r="N171">
        <v>22</v>
      </c>
      <c r="O171" s="2">
        <f t="shared" si="2"/>
        <v>11000</v>
      </c>
    </row>
    <row r="172" spans="1:15" x14ac:dyDescent="0.25">
      <c r="A172" t="s">
        <v>509</v>
      </c>
      <c r="C172" t="s">
        <v>154</v>
      </c>
      <c r="D172" t="s">
        <v>154</v>
      </c>
      <c r="E172">
        <v>6</v>
      </c>
      <c r="F172" t="s">
        <v>510</v>
      </c>
      <c r="G172">
        <v>600</v>
      </c>
      <c r="I172">
        <v>3</v>
      </c>
      <c r="N172">
        <v>27</v>
      </c>
      <c r="O172" s="2">
        <f t="shared" si="2"/>
        <v>16200</v>
      </c>
    </row>
    <row r="173" spans="1:15" x14ac:dyDescent="0.25">
      <c r="A173" t="s">
        <v>511</v>
      </c>
      <c r="C173" t="s">
        <v>143</v>
      </c>
      <c r="D173" t="s">
        <v>144</v>
      </c>
      <c r="E173">
        <v>4</v>
      </c>
      <c r="F173" t="s">
        <v>512</v>
      </c>
      <c r="G173">
        <v>700</v>
      </c>
      <c r="H173">
        <v>73</v>
      </c>
      <c r="I173">
        <v>3</v>
      </c>
      <c r="M173">
        <v>88</v>
      </c>
      <c r="N173">
        <v>26</v>
      </c>
      <c r="O173" s="2">
        <f t="shared" si="2"/>
        <v>18200</v>
      </c>
    </row>
    <row r="174" spans="1:15" x14ac:dyDescent="0.25">
      <c r="A174" t="s">
        <v>513</v>
      </c>
      <c r="C174" t="s">
        <v>194</v>
      </c>
      <c r="D174" t="s">
        <v>148</v>
      </c>
      <c r="E174">
        <v>10</v>
      </c>
      <c r="F174" t="s">
        <v>514</v>
      </c>
      <c r="G174">
        <v>500</v>
      </c>
      <c r="I174">
        <v>4</v>
      </c>
      <c r="N174">
        <v>14</v>
      </c>
      <c r="O174" s="2">
        <f t="shared" si="2"/>
        <v>7000</v>
      </c>
    </row>
    <row r="175" spans="1:15" x14ac:dyDescent="0.25">
      <c r="A175" t="s">
        <v>515</v>
      </c>
      <c r="C175" t="s">
        <v>194</v>
      </c>
      <c r="D175" t="s">
        <v>198</v>
      </c>
      <c r="E175">
        <v>16</v>
      </c>
      <c r="F175" t="s">
        <v>516</v>
      </c>
      <c r="G175">
        <v>1400</v>
      </c>
      <c r="H175">
        <v>62</v>
      </c>
      <c r="I175">
        <v>3</v>
      </c>
      <c r="M175">
        <v>160</v>
      </c>
      <c r="N175">
        <v>21</v>
      </c>
      <c r="O175" s="2">
        <f t="shared" si="2"/>
        <v>29400</v>
      </c>
    </row>
    <row r="176" spans="1:15" x14ac:dyDescent="0.25">
      <c r="A176" t="s">
        <v>517</v>
      </c>
      <c r="C176" t="s">
        <v>194</v>
      </c>
      <c r="D176" t="s">
        <v>148</v>
      </c>
      <c r="E176">
        <v>23</v>
      </c>
      <c r="F176" t="s">
        <v>518</v>
      </c>
      <c r="G176">
        <v>1900</v>
      </c>
      <c r="H176">
        <v>37</v>
      </c>
      <c r="I176">
        <v>2</v>
      </c>
      <c r="M176">
        <v>174</v>
      </c>
      <c r="N176">
        <v>341</v>
      </c>
      <c r="O176" s="2">
        <f t="shared" si="2"/>
        <v>647900</v>
      </c>
    </row>
    <row r="177" spans="1:15" x14ac:dyDescent="0.25">
      <c r="A177" t="s">
        <v>519</v>
      </c>
      <c r="C177" t="s">
        <v>154</v>
      </c>
      <c r="D177" t="s">
        <v>154</v>
      </c>
      <c r="E177">
        <v>23</v>
      </c>
      <c r="F177" t="s">
        <v>520</v>
      </c>
      <c r="G177">
        <v>600</v>
      </c>
      <c r="I177">
        <v>3</v>
      </c>
      <c r="K177">
        <v>1</v>
      </c>
      <c r="N177">
        <v>205</v>
      </c>
      <c r="O177" s="2">
        <f t="shared" si="2"/>
        <v>123000</v>
      </c>
    </row>
    <row r="178" spans="1:15" x14ac:dyDescent="0.25">
      <c r="A178" t="s">
        <v>521</v>
      </c>
      <c r="C178" t="s">
        <v>194</v>
      </c>
      <c r="D178" t="s">
        <v>198</v>
      </c>
      <c r="E178">
        <v>26</v>
      </c>
      <c r="F178" t="s">
        <v>522</v>
      </c>
      <c r="G178">
        <v>400</v>
      </c>
      <c r="I178">
        <v>3</v>
      </c>
      <c r="M178">
        <v>166</v>
      </c>
      <c r="N178">
        <v>76</v>
      </c>
      <c r="O178" s="2">
        <f t="shared" si="2"/>
        <v>30400</v>
      </c>
    </row>
    <row r="179" spans="1:15" x14ac:dyDescent="0.25">
      <c r="A179" t="s">
        <v>523</v>
      </c>
      <c r="C179" t="s">
        <v>194</v>
      </c>
      <c r="D179" t="s">
        <v>148</v>
      </c>
      <c r="E179">
        <v>5</v>
      </c>
      <c r="F179" t="s">
        <v>524</v>
      </c>
      <c r="G179">
        <v>900</v>
      </c>
      <c r="I179">
        <v>3</v>
      </c>
      <c r="M179">
        <v>159</v>
      </c>
      <c r="N179">
        <v>371</v>
      </c>
      <c r="O179" s="2">
        <f t="shared" si="2"/>
        <v>333900</v>
      </c>
    </row>
    <row r="180" spans="1:15" x14ac:dyDescent="0.25">
      <c r="A180" t="s">
        <v>525</v>
      </c>
      <c r="C180" t="s">
        <v>147</v>
      </c>
      <c r="D180" t="s">
        <v>177</v>
      </c>
      <c r="E180">
        <v>25</v>
      </c>
      <c r="F180" t="s">
        <v>342</v>
      </c>
      <c r="G180">
        <v>450</v>
      </c>
      <c r="H180">
        <v>43</v>
      </c>
      <c r="I180">
        <v>4</v>
      </c>
      <c r="M180">
        <v>113</v>
      </c>
      <c r="N180">
        <v>235</v>
      </c>
      <c r="O180" s="2">
        <f t="shared" si="2"/>
        <v>105750</v>
      </c>
    </row>
    <row r="181" spans="1:15" x14ac:dyDescent="0.25">
      <c r="A181" t="s">
        <v>526</v>
      </c>
      <c r="C181" t="s">
        <v>161</v>
      </c>
      <c r="D181" t="s">
        <v>161</v>
      </c>
      <c r="E181">
        <v>19</v>
      </c>
      <c r="F181" t="s">
        <v>527</v>
      </c>
      <c r="G181">
        <v>1750</v>
      </c>
      <c r="I181">
        <v>6</v>
      </c>
      <c r="M181">
        <v>176</v>
      </c>
      <c r="N181">
        <v>79</v>
      </c>
      <c r="O181" s="2">
        <f t="shared" si="2"/>
        <v>138250</v>
      </c>
    </row>
    <row r="182" spans="1:15" x14ac:dyDescent="0.25">
      <c r="A182" t="s">
        <v>528</v>
      </c>
      <c r="C182" t="s">
        <v>143</v>
      </c>
      <c r="D182" t="s">
        <v>144</v>
      </c>
      <c r="E182">
        <v>2</v>
      </c>
      <c r="F182" t="s">
        <v>529</v>
      </c>
      <c r="G182">
        <v>700</v>
      </c>
      <c r="H182">
        <v>23</v>
      </c>
      <c r="I182">
        <v>3</v>
      </c>
      <c r="L182">
        <v>4</v>
      </c>
      <c r="M182">
        <v>22</v>
      </c>
      <c r="N182">
        <v>10</v>
      </c>
      <c r="O182" s="2">
        <f t="shared" si="2"/>
        <v>7000</v>
      </c>
    </row>
    <row r="183" spans="1:15" x14ac:dyDescent="0.25">
      <c r="A183" t="s">
        <v>530</v>
      </c>
      <c r="C183" t="s">
        <v>170</v>
      </c>
      <c r="D183" t="s">
        <v>177</v>
      </c>
      <c r="E183">
        <v>26</v>
      </c>
      <c r="F183" t="s">
        <v>531</v>
      </c>
      <c r="G183">
        <v>1250</v>
      </c>
      <c r="H183">
        <v>2</v>
      </c>
      <c r="I183">
        <v>4</v>
      </c>
      <c r="L183">
        <v>1</v>
      </c>
      <c r="M183">
        <v>7</v>
      </c>
      <c r="N183">
        <v>12</v>
      </c>
      <c r="O183" s="2">
        <f t="shared" si="2"/>
        <v>15000</v>
      </c>
    </row>
    <row r="184" spans="1:15" x14ac:dyDescent="0.25">
      <c r="A184" t="s">
        <v>532</v>
      </c>
      <c r="C184" t="s">
        <v>170</v>
      </c>
      <c r="D184" t="s">
        <v>177</v>
      </c>
      <c r="E184">
        <v>26</v>
      </c>
      <c r="F184" t="s">
        <v>531</v>
      </c>
      <c r="G184">
        <v>1250</v>
      </c>
      <c r="H184">
        <v>2</v>
      </c>
      <c r="I184">
        <v>4</v>
      </c>
      <c r="M184">
        <v>7</v>
      </c>
      <c r="N184">
        <v>54</v>
      </c>
      <c r="O184" s="2">
        <f t="shared" si="2"/>
        <v>67500</v>
      </c>
    </row>
    <row r="185" spans="1:15" x14ac:dyDescent="0.25">
      <c r="A185" t="s">
        <v>533</v>
      </c>
      <c r="C185" t="s">
        <v>143</v>
      </c>
      <c r="D185" t="s">
        <v>144</v>
      </c>
      <c r="E185">
        <v>8</v>
      </c>
      <c r="F185" t="s">
        <v>531</v>
      </c>
      <c r="G185">
        <v>1250</v>
      </c>
      <c r="H185">
        <v>2</v>
      </c>
      <c r="I185">
        <v>4</v>
      </c>
      <c r="N185">
        <v>345</v>
      </c>
      <c r="O185" s="2">
        <f t="shared" si="2"/>
        <v>431250</v>
      </c>
    </row>
    <row r="186" spans="1:15" x14ac:dyDescent="0.25">
      <c r="A186" t="s">
        <v>534</v>
      </c>
      <c r="C186" t="s">
        <v>143</v>
      </c>
      <c r="D186" t="s">
        <v>144</v>
      </c>
      <c r="E186">
        <v>4</v>
      </c>
      <c r="F186" t="s">
        <v>531</v>
      </c>
      <c r="G186">
        <v>1250</v>
      </c>
      <c r="H186">
        <v>2</v>
      </c>
      <c r="I186">
        <v>4</v>
      </c>
      <c r="N186">
        <v>521</v>
      </c>
      <c r="O186" s="2">
        <f t="shared" si="2"/>
        <v>651250</v>
      </c>
    </row>
    <row r="187" spans="1:15" x14ac:dyDescent="0.25">
      <c r="A187" t="s">
        <v>535</v>
      </c>
      <c r="C187" t="s">
        <v>157</v>
      </c>
      <c r="D187" t="s">
        <v>177</v>
      </c>
      <c r="E187">
        <v>22</v>
      </c>
      <c r="F187" t="s">
        <v>536</v>
      </c>
      <c r="G187">
        <v>2650</v>
      </c>
      <c r="I187">
        <v>4</v>
      </c>
      <c r="M187">
        <v>54</v>
      </c>
      <c r="N187">
        <v>526</v>
      </c>
      <c r="O187" s="2">
        <f t="shared" si="2"/>
        <v>1393900</v>
      </c>
    </row>
    <row r="188" spans="1:15" x14ac:dyDescent="0.25">
      <c r="A188" t="s">
        <v>537</v>
      </c>
      <c r="C188" t="s">
        <v>157</v>
      </c>
      <c r="D188" t="s">
        <v>158</v>
      </c>
      <c r="E188">
        <v>40</v>
      </c>
      <c r="F188" t="s">
        <v>538</v>
      </c>
      <c r="G188">
        <v>2100</v>
      </c>
      <c r="I188">
        <v>6</v>
      </c>
      <c r="J188">
        <v>1</v>
      </c>
      <c r="N188">
        <v>72</v>
      </c>
      <c r="O188" s="2">
        <f t="shared" si="2"/>
        <v>151200</v>
      </c>
    </row>
    <row r="189" spans="1:15" x14ac:dyDescent="0.25">
      <c r="A189" t="s">
        <v>539</v>
      </c>
      <c r="C189" t="s">
        <v>143</v>
      </c>
      <c r="D189" t="s">
        <v>144</v>
      </c>
      <c r="E189">
        <v>8</v>
      </c>
      <c r="F189" t="s">
        <v>540</v>
      </c>
      <c r="G189">
        <v>400</v>
      </c>
      <c r="H189">
        <v>57</v>
      </c>
      <c r="I189">
        <v>3</v>
      </c>
      <c r="M189">
        <v>31</v>
      </c>
      <c r="N189">
        <v>28</v>
      </c>
      <c r="O189" s="2">
        <f t="shared" si="2"/>
        <v>11200</v>
      </c>
    </row>
    <row r="190" spans="1:15" x14ac:dyDescent="0.25">
      <c r="A190" t="s">
        <v>541</v>
      </c>
      <c r="C190" t="s">
        <v>161</v>
      </c>
      <c r="D190" t="s">
        <v>161</v>
      </c>
      <c r="E190">
        <v>14</v>
      </c>
      <c r="F190" t="s">
        <v>542</v>
      </c>
      <c r="G190">
        <v>1100</v>
      </c>
      <c r="H190">
        <v>27</v>
      </c>
      <c r="I190">
        <v>5</v>
      </c>
      <c r="M190">
        <v>142</v>
      </c>
      <c r="N190">
        <v>96</v>
      </c>
      <c r="O190" s="2">
        <f t="shared" si="2"/>
        <v>105600</v>
      </c>
    </row>
    <row r="191" spans="1:15" x14ac:dyDescent="0.25">
      <c r="A191" t="s">
        <v>543</v>
      </c>
      <c r="C191" t="s">
        <v>161</v>
      </c>
      <c r="D191" t="s">
        <v>161</v>
      </c>
      <c r="E191">
        <v>13</v>
      </c>
      <c r="F191" t="s">
        <v>544</v>
      </c>
      <c r="G191">
        <v>2750</v>
      </c>
      <c r="I191">
        <v>3</v>
      </c>
      <c r="M191">
        <v>162</v>
      </c>
      <c r="N191">
        <v>65</v>
      </c>
      <c r="O191" s="2">
        <f t="shared" si="2"/>
        <v>178750</v>
      </c>
    </row>
    <row r="192" spans="1:15" x14ac:dyDescent="0.25">
      <c r="A192" t="s">
        <v>545</v>
      </c>
      <c r="C192" t="s">
        <v>154</v>
      </c>
      <c r="D192" t="s">
        <v>154</v>
      </c>
      <c r="E192">
        <v>11</v>
      </c>
      <c r="F192" t="s">
        <v>546</v>
      </c>
      <c r="G192">
        <v>400</v>
      </c>
      <c r="I192">
        <v>3</v>
      </c>
      <c r="M192">
        <v>97</v>
      </c>
      <c r="N192">
        <v>14</v>
      </c>
      <c r="O192" s="2">
        <f t="shared" si="2"/>
        <v>5600</v>
      </c>
    </row>
    <row r="193" spans="1:15" x14ac:dyDescent="0.25">
      <c r="A193" t="s">
        <v>547</v>
      </c>
      <c r="B193" t="s">
        <v>548</v>
      </c>
      <c r="C193" t="s">
        <v>194</v>
      </c>
      <c r="D193" t="s">
        <v>198</v>
      </c>
      <c r="E193">
        <v>28</v>
      </c>
      <c r="F193" t="s">
        <v>549</v>
      </c>
      <c r="G193">
        <v>700</v>
      </c>
      <c r="I193">
        <v>1</v>
      </c>
      <c r="M193">
        <v>139</v>
      </c>
      <c r="N193">
        <v>15</v>
      </c>
      <c r="O193" s="2">
        <f t="shared" si="2"/>
        <v>10500</v>
      </c>
    </row>
    <row r="194" spans="1:15" x14ac:dyDescent="0.25">
      <c r="A194" t="s">
        <v>550</v>
      </c>
      <c r="C194" t="s">
        <v>147</v>
      </c>
      <c r="D194" t="s">
        <v>177</v>
      </c>
      <c r="E194">
        <v>32</v>
      </c>
      <c r="F194" t="s">
        <v>391</v>
      </c>
      <c r="G194">
        <v>1500</v>
      </c>
      <c r="H194">
        <v>4</v>
      </c>
      <c r="I194">
        <v>3</v>
      </c>
      <c r="M194">
        <v>3</v>
      </c>
      <c r="N194">
        <v>119</v>
      </c>
      <c r="O194" s="2">
        <f t="shared" si="2"/>
        <v>178500</v>
      </c>
    </row>
    <row r="195" spans="1:15" x14ac:dyDescent="0.25">
      <c r="A195" t="s">
        <v>551</v>
      </c>
      <c r="C195" t="s">
        <v>194</v>
      </c>
      <c r="D195" t="s">
        <v>148</v>
      </c>
      <c r="E195">
        <v>39</v>
      </c>
      <c r="F195" t="s">
        <v>552</v>
      </c>
      <c r="G195">
        <v>1150</v>
      </c>
      <c r="H195">
        <v>52</v>
      </c>
      <c r="I195">
        <v>3</v>
      </c>
      <c r="M195">
        <v>41</v>
      </c>
      <c r="N195">
        <v>230</v>
      </c>
      <c r="O195" s="2">
        <f t="shared" ref="O195:O250" si="3">G195*N195</f>
        <v>264500</v>
      </c>
    </row>
    <row r="196" spans="1:15" x14ac:dyDescent="0.25">
      <c r="A196" t="s">
        <v>553</v>
      </c>
      <c r="C196" t="s">
        <v>157</v>
      </c>
      <c r="D196" t="s">
        <v>158</v>
      </c>
      <c r="E196">
        <v>51</v>
      </c>
      <c r="F196" t="s">
        <v>554</v>
      </c>
      <c r="G196">
        <v>1600</v>
      </c>
      <c r="H196">
        <v>9</v>
      </c>
      <c r="I196">
        <v>6</v>
      </c>
      <c r="J196">
        <v>1</v>
      </c>
      <c r="L196">
        <v>7</v>
      </c>
      <c r="M196">
        <v>8</v>
      </c>
      <c r="N196">
        <v>121</v>
      </c>
      <c r="O196" s="2">
        <f t="shared" si="3"/>
        <v>193600</v>
      </c>
    </row>
    <row r="197" spans="1:15" x14ac:dyDescent="0.25">
      <c r="A197" t="s">
        <v>555</v>
      </c>
      <c r="C197" t="s">
        <v>157</v>
      </c>
      <c r="D197" t="s">
        <v>158</v>
      </c>
      <c r="E197">
        <v>66</v>
      </c>
      <c r="F197" t="s">
        <v>556</v>
      </c>
      <c r="G197">
        <v>1650</v>
      </c>
      <c r="H197">
        <v>65</v>
      </c>
      <c r="I197">
        <v>3</v>
      </c>
      <c r="M197">
        <v>48</v>
      </c>
      <c r="N197">
        <v>147</v>
      </c>
      <c r="O197" s="2">
        <f t="shared" si="3"/>
        <v>242550</v>
      </c>
    </row>
    <row r="198" spans="1:15" x14ac:dyDescent="0.25">
      <c r="A198" t="s">
        <v>557</v>
      </c>
      <c r="C198" t="s">
        <v>194</v>
      </c>
      <c r="D198" t="s">
        <v>148</v>
      </c>
      <c r="E198">
        <v>21</v>
      </c>
      <c r="F198" t="s">
        <v>558</v>
      </c>
      <c r="G198">
        <v>700</v>
      </c>
      <c r="H198">
        <v>43</v>
      </c>
      <c r="I198">
        <v>3</v>
      </c>
      <c r="M198">
        <v>123</v>
      </c>
      <c r="N198">
        <v>245</v>
      </c>
      <c r="O198" s="2">
        <f t="shared" si="3"/>
        <v>171500</v>
      </c>
    </row>
    <row r="199" spans="1:15" x14ac:dyDescent="0.25">
      <c r="A199" t="s">
        <v>559</v>
      </c>
      <c r="C199" t="s">
        <v>157</v>
      </c>
      <c r="D199" t="s">
        <v>165</v>
      </c>
      <c r="E199">
        <v>26</v>
      </c>
      <c r="F199" t="s">
        <v>560</v>
      </c>
      <c r="G199">
        <v>1350</v>
      </c>
      <c r="H199">
        <v>33</v>
      </c>
      <c r="I199">
        <v>4</v>
      </c>
      <c r="M199">
        <v>57</v>
      </c>
      <c r="N199">
        <v>128</v>
      </c>
      <c r="O199" s="2">
        <f t="shared" si="3"/>
        <v>172800</v>
      </c>
    </row>
    <row r="200" spans="1:15" x14ac:dyDescent="0.25">
      <c r="A200" t="s">
        <v>561</v>
      </c>
      <c r="C200" t="s">
        <v>157</v>
      </c>
      <c r="D200" t="s">
        <v>158</v>
      </c>
      <c r="E200">
        <v>33</v>
      </c>
      <c r="F200" t="s">
        <v>562</v>
      </c>
      <c r="G200">
        <v>900</v>
      </c>
      <c r="I200">
        <v>5</v>
      </c>
      <c r="N200">
        <v>27</v>
      </c>
      <c r="O200" s="2">
        <f t="shared" si="3"/>
        <v>24300</v>
      </c>
    </row>
    <row r="201" spans="1:15" x14ac:dyDescent="0.25">
      <c r="A201" t="s">
        <v>563</v>
      </c>
      <c r="C201" t="s">
        <v>170</v>
      </c>
      <c r="D201" t="s">
        <v>144</v>
      </c>
      <c r="E201">
        <v>7</v>
      </c>
      <c r="F201" t="s">
        <v>564</v>
      </c>
      <c r="G201">
        <v>800</v>
      </c>
      <c r="H201">
        <v>15</v>
      </c>
      <c r="I201">
        <v>3</v>
      </c>
      <c r="M201">
        <v>110</v>
      </c>
      <c r="N201">
        <v>56</v>
      </c>
      <c r="O201" s="2">
        <f t="shared" si="3"/>
        <v>44800</v>
      </c>
    </row>
    <row r="202" spans="1:15" x14ac:dyDescent="0.25">
      <c r="A202" t="s">
        <v>565</v>
      </c>
      <c r="C202" t="s">
        <v>154</v>
      </c>
      <c r="D202" t="s">
        <v>144</v>
      </c>
      <c r="E202">
        <v>8</v>
      </c>
      <c r="F202" t="s">
        <v>566</v>
      </c>
      <c r="G202">
        <v>800</v>
      </c>
      <c r="M202">
        <v>18</v>
      </c>
      <c r="N202">
        <v>89</v>
      </c>
      <c r="O202" s="2">
        <f t="shared" si="3"/>
        <v>71200</v>
      </c>
    </row>
    <row r="203" spans="1:15" x14ac:dyDescent="0.25">
      <c r="A203" t="s">
        <v>567</v>
      </c>
      <c r="B203" t="s">
        <v>568</v>
      </c>
      <c r="C203" t="s">
        <v>157</v>
      </c>
      <c r="D203" t="s">
        <v>161</v>
      </c>
      <c r="E203">
        <v>17</v>
      </c>
      <c r="F203" t="s">
        <v>566</v>
      </c>
      <c r="G203">
        <v>1350</v>
      </c>
      <c r="H203">
        <v>18</v>
      </c>
      <c r="I203">
        <v>4</v>
      </c>
      <c r="L203">
        <v>3</v>
      </c>
      <c r="M203">
        <v>90</v>
      </c>
      <c r="N203">
        <v>95</v>
      </c>
      <c r="O203" s="2">
        <f t="shared" si="3"/>
        <v>128250</v>
      </c>
    </row>
    <row r="204" spans="1:15" x14ac:dyDescent="0.25">
      <c r="A204" t="s">
        <v>386</v>
      </c>
      <c r="C204" t="s">
        <v>157</v>
      </c>
      <c r="D204" t="s">
        <v>161</v>
      </c>
      <c r="E204">
        <v>31</v>
      </c>
      <c r="F204" t="s">
        <v>566</v>
      </c>
      <c r="G204">
        <v>1250</v>
      </c>
      <c r="M204">
        <v>80</v>
      </c>
      <c r="N204">
        <v>39</v>
      </c>
      <c r="O204" s="2">
        <f t="shared" si="3"/>
        <v>48750</v>
      </c>
    </row>
    <row r="205" spans="1:15" x14ac:dyDescent="0.25">
      <c r="A205" t="s">
        <v>569</v>
      </c>
      <c r="C205" t="s">
        <v>194</v>
      </c>
      <c r="D205" t="s">
        <v>148</v>
      </c>
      <c r="E205">
        <v>42</v>
      </c>
      <c r="F205" t="s">
        <v>570</v>
      </c>
      <c r="G205">
        <v>1100</v>
      </c>
      <c r="H205">
        <v>47</v>
      </c>
      <c r="I205">
        <v>1</v>
      </c>
      <c r="M205">
        <v>168</v>
      </c>
      <c r="N205">
        <v>72</v>
      </c>
      <c r="O205" s="2">
        <f t="shared" si="3"/>
        <v>79200</v>
      </c>
    </row>
    <row r="206" spans="1:15" x14ac:dyDescent="0.25">
      <c r="A206" t="s">
        <v>571</v>
      </c>
      <c r="B206" t="s">
        <v>572</v>
      </c>
      <c r="C206" t="s">
        <v>154</v>
      </c>
      <c r="D206" t="s">
        <v>154</v>
      </c>
      <c r="E206">
        <v>9</v>
      </c>
      <c r="F206" t="s">
        <v>573</v>
      </c>
      <c r="G206">
        <v>900</v>
      </c>
      <c r="H206">
        <v>65</v>
      </c>
      <c r="I206">
        <v>3</v>
      </c>
      <c r="M206">
        <v>58</v>
      </c>
      <c r="N206">
        <v>26</v>
      </c>
      <c r="O206" s="2">
        <f t="shared" si="3"/>
        <v>23400</v>
      </c>
    </row>
    <row r="207" spans="1:15" x14ac:dyDescent="0.25">
      <c r="A207" t="s">
        <v>574</v>
      </c>
      <c r="C207" t="s">
        <v>154</v>
      </c>
      <c r="D207" t="s">
        <v>154</v>
      </c>
      <c r="E207">
        <v>9</v>
      </c>
      <c r="F207" t="s">
        <v>575</v>
      </c>
      <c r="G207">
        <v>900</v>
      </c>
      <c r="H207">
        <v>56</v>
      </c>
      <c r="I207">
        <v>3</v>
      </c>
      <c r="M207">
        <v>150</v>
      </c>
      <c r="N207">
        <v>38</v>
      </c>
      <c r="O207" s="2">
        <f t="shared" si="3"/>
        <v>34200</v>
      </c>
    </row>
    <row r="208" spans="1:15" x14ac:dyDescent="0.25">
      <c r="A208" t="s">
        <v>576</v>
      </c>
      <c r="C208" t="s">
        <v>147</v>
      </c>
      <c r="D208" t="s">
        <v>177</v>
      </c>
      <c r="E208">
        <v>30</v>
      </c>
      <c r="F208" t="s">
        <v>344</v>
      </c>
      <c r="G208">
        <v>500</v>
      </c>
      <c r="H208">
        <v>37</v>
      </c>
      <c r="I208">
        <v>3</v>
      </c>
      <c r="M208">
        <v>95</v>
      </c>
      <c r="N208">
        <v>77</v>
      </c>
      <c r="O208" s="2">
        <f t="shared" si="3"/>
        <v>38500</v>
      </c>
    </row>
    <row r="209" spans="1:15" x14ac:dyDescent="0.25">
      <c r="A209" t="s">
        <v>577</v>
      </c>
      <c r="C209" t="s">
        <v>170</v>
      </c>
      <c r="D209" t="s">
        <v>165</v>
      </c>
      <c r="E209">
        <v>22</v>
      </c>
      <c r="F209" t="s">
        <v>578</v>
      </c>
      <c r="G209">
        <v>1100</v>
      </c>
      <c r="H209">
        <v>51</v>
      </c>
      <c r="I209">
        <v>3</v>
      </c>
      <c r="M209">
        <v>64</v>
      </c>
      <c r="N209">
        <v>11</v>
      </c>
      <c r="O209" s="2">
        <f t="shared" si="3"/>
        <v>12100</v>
      </c>
    </row>
    <row r="210" spans="1:15" x14ac:dyDescent="0.25">
      <c r="A210" t="s">
        <v>579</v>
      </c>
      <c r="C210" t="s">
        <v>161</v>
      </c>
      <c r="D210" t="s">
        <v>161</v>
      </c>
      <c r="E210">
        <v>39</v>
      </c>
      <c r="F210" t="s">
        <v>504</v>
      </c>
      <c r="G210">
        <v>1350</v>
      </c>
      <c r="H210">
        <v>63</v>
      </c>
      <c r="I210">
        <v>4</v>
      </c>
      <c r="M210">
        <v>70</v>
      </c>
      <c r="N210">
        <v>101</v>
      </c>
      <c r="O210" s="2">
        <f t="shared" si="3"/>
        <v>136350</v>
      </c>
    </row>
    <row r="211" spans="1:15" x14ac:dyDescent="0.25">
      <c r="A211" t="s">
        <v>580</v>
      </c>
      <c r="C211" t="s">
        <v>161</v>
      </c>
      <c r="D211" t="s">
        <v>161</v>
      </c>
      <c r="E211">
        <v>35</v>
      </c>
      <c r="F211" t="s">
        <v>379</v>
      </c>
      <c r="G211">
        <v>1400</v>
      </c>
      <c r="H211">
        <v>3</v>
      </c>
      <c r="I211">
        <v>6</v>
      </c>
      <c r="M211">
        <v>2</v>
      </c>
      <c r="N211">
        <v>555</v>
      </c>
      <c r="O211" s="2">
        <f t="shared" si="3"/>
        <v>777000</v>
      </c>
    </row>
    <row r="212" spans="1:15" x14ac:dyDescent="0.25">
      <c r="A212" t="s">
        <v>581</v>
      </c>
      <c r="B212" t="s">
        <v>582</v>
      </c>
      <c r="C212" t="s">
        <v>161</v>
      </c>
      <c r="D212" t="s">
        <v>161</v>
      </c>
      <c r="E212">
        <v>9</v>
      </c>
      <c r="F212" t="s">
        <v>583</v>
      </c>
      <c r="G212">
        <v>900</v>
      </c>
      <c r="H212">
        <v>6</v>
      </c>
      <c r="I212">
        <v>4</v>
      </c>
      <c r="M212">
        <v>24</v>
      </c>
      <c r="N212">
        <v>542</v>
      </c>
      <c r="O212" s="2">
        <f t="shared" si="3"/>
        <v>487800</v>
      </c>
    </row>
    <row r="213" spans="1:15" x14ac:dyDescent="0.25">
      <c r="A213" t="s">
        <v>584</v>
      </c>
      <c r="C213" t="s">
        <v>170</v>
      </c>
      <c r="D213" t="s">
        <v>144</v>
      </c>
      <c r="E213">
        <v>10</v>
      </c>
      <c r="F213" t="s">
        <v>585</v>
      </c>
      <c r="G213">
        <v>900</v>
      </c>
      <c r="I213">
        <v>4</v>
      </c>
      <c r="M213">
        <v>45</v>
      </c>
      <c r="N213">
        <v>123</v>
      </c>
      <c r="O213" s="2">
        <f t="shared" si="3"/>
        <v>110700</v>
      </c>
    </row>
    <row r="214" spans="1:15" x14ac:dyDescent="0.25">
      <c r="A214" t="s">
        <v>586</v>
      </c>
      <c r="C214" t="s">
        <v>143</v>
      </c>
      <c r="D214" t="s">
        <v>144</v>
      </c>
      <c r="E214">
        <v>6</v>
      </c>
      <c r="F214" t="s">
        <v>587</v>
      </c>
      <c r="G214">
        <v>1000</v>
      </c>
      <c r="H214">
        <v>70</v>
      </c>
      <c r="I214">
        <v>3</v>
      </c>
      <c r="L214">
        <v>2</v>
      </c>
      <c r="M214">
        <v>20</v>
      </c>
      <c r="N214">
        <v>105</v>
      </c>
      <c r="O214" s="2">
        <f t="shared" si="3"/>
        <v>105000</v>
      </c>
    </row>
    <row r="215" spans="1:15" x14ac:dyDescent="0.25">
      <c r="A215" t="s">
        <v>588</v>
      </c>
      <c r="C215" t="s">
        <v>157</v>
      </c>
      <c r="D215" t="s">
        <v>165</v>
      </c>
      <c r="E215">
        <v>24</v>
      </c>
      <c r="F215" t="s">
        <v>409</v>
      </c>
      <c r="G215">
        <v>950</v>
      </c>
      <c r="H215">
        <v>45</v>
      </c>
      <c r="I215">
        <v>1</v>
      </c>
      <c r="L215">
        <v>5</v>
      </c>
      <c r="M215">
        <v>12</v>
      </c>
      <c r="N215">
        <v>107</v>
      </c>
      <c r="O215" s="2">
        <f t="shared" si="3"/>
        <v>101650</v>
      </c>
    </row>
    <row r="216" spans="1:15" x14ac:dyDescent="0.25">
      <c r="A216" t="s">
        <v>589</v>
      </c>
      <c r="C216" t="s">
        <v>143</v>
      </c>
      <c r="D216" t="s">
        <v>154</v>
      </c>
      <c r="E216">
        <v>5</v>
      </c>
      <c r="F216" t="s">
        <v>590</v>
      </c>
      <c r="G216">
        <v>700</v>
      </c>
      <c r="H216">
        <v>37</v>
      </c>
      <c r="I216">
        <v>3</v>
      </c>
      <c r="M216">
        <v>106</v>
      </c>
      <c r="N216">
        <v>891</v>
      </c>
      <c r="O216" s="2">
        <f t="shared" si="3"/>
        <v>623700</v>
      </c>
    </row>
    <row r="217" spans="1:15" x14ac:dyDescent="0.25">
      <c r="A217" t="s">
        <v>591</v>
      </c>
      <c r="C217" t="s">
        <v>154</v>
      </c>
      <c r="D217" t="s">
        <v>154</v>
      </c>
      <c r="E217">
        <v>17</v>
      </c>
      <c r="F217" t="s">
        <v>592</v>
      </c>
      <c r="G217">
        <v>800</v>
      </c>
      <c r="H217">
        <v>55</v>
      </c>
      <c r="I217">
        <v>4</v>
      </c>
      <c r="M217">
        <v>172</v>
      </c>
      <c r="N217">
        <v>397</v>
      </c>
      <c r="O217" s="2">
        <f t="shared" si="3"/>
        <v>317600</v>
      </c>
    </row>
    <row r="218" spans="1:15" x14ac:dyDescent="0.25">
      <c r="A218" t="s">
        <v>593</v>
      </c>
      <c r="C218" t="s">
        <v>194</v>
      </c>
      <c r="D218" t="s">
        <v>148</v>
      </c>
      <c r="E218">
        <v>28</v>
      </c>
      <c r="F218" t="s">
        <v>594</v>
      </c>
      <c r="G218">
        <v>900</v>
      </c>
      <c r="I218">
        <v>5</v>
      </c>
      <c r="M218">
        <v>188</v>
      </c>
      <c r="N218">
        <v>675</v>
      </c>
      <c r="O218" s="2">
        <f t="shared" si="3"/>
        <v>607500</v>
      </c>
    </row>
    <row r="219" spans="1:15" x14ac:dyDescent="0.25">
      <c r="A219" t="s">
        <v>595</v>
      </c>
      <c r="C219" t="s">
        <v>154</v>
      </c>
      <c r="D219" t="s">
        <v>154</v>
      </c>
      <c r="E219">
        <v>8</v>
      </c>
      <c r="F219" t="s">
        <v>368</v>
      </c>
      <c r="G219">
        <v>850</v>
      </c>
      <c r="H219">
        <v>40</v>
      </c>
      <c r="I219">
        <v>3</v>
      </c>
      <c r="M219">
        <v>122</v>
      </c>
      <c r="N219">
        <v>393</v>
      </c>
      <c r="O219" s="2">
        <f t="shared" si="3"/>
        <v>334050</v>
      </c>
    </row>
    <row r="220" spans="1:15" x14ac:dyDescent="0.25">
      <c r="A220" t="s">
        <v>596</v>
      </c>
      <c r="C220" t="s">
        <v>161</v>
      </c>
      <c r="D220" t="s">
        <v>161</v>
      </c>
      <c r="E220">
        <v>49</v>
      </c>
      <c r="F220" t="s">
        <v>597</v>
      </c>
      <c r="G220">
        <v>900</v>
      </c>
      <c r="I220">
        <v>4</v>
      </c>
      <c r="N220">
        <v>215</v>
      </c>
      <c r="O220" s="2">
        <f t="shared" si="3"/>
        <v>193500</v>
      </c>
    </row>
    <row r="221" spans="1:15" x14ac:dyDescent="0.25">
      <c r="A221" t="s">
        <v>598</v>
      </c>
      <c r="C221" t="s">
        <v>147</v>
      </c>
      <c r="D221" t="s">
        <v>177</v>
      </c>
      <c r="E221">
        <v>10</v>
      </c>
      <c r="F221" t="s">
        <v>307</v>
      </c>
      <c r="G221">
        <v>700</v>
      </c>
      <c r="H221">
        <v>20</v>
      </c>
      <c r="I221">
        <v>3</v>
      </c>
      <c r="M221">
        <v>29</v>
      </c>
      <c r="N221">
        <v>107</v>
      </c>
      <c r="O221" s="2">
        <f t="shared" si="3"/>
        <v>74900</v>
      </c>
    </row>
    <row r="222" spans="1:15" x14ac:dyDescent="0.25">
      <c r="A222" t="s">
        <v>599</v>
      </c>
      <c r="C222" t="s">
        <v>170</v>
      </c>
      <c r="D222" t="s">
        <v>165</v>
      </c>
      <c r="E222">
        <v>8</v>
      </c>
      <c r="F222" t="s">
        <v>171</v>
      </c>
      <c r="G222">
        <v>700</v>
      </c>
      <c r="I222">
        <v>4</v>
      </c>
      <c r="M222">
        <v>118</v>
      </c>
      <c r="N222">
        <v>110</v>
      </c>
      <c r="O222" s="2">
        <f t="shared" si="3"/>
        <v>77000</v>
      </c>
    </row>
    <row r="223" spans="1:15" x14ac:dyDescent="0.25">
      <c r="A223" t="s">
        <v>600</v>
      </c>
      <c r="B223" t="s">
        <v>601</v>
      </c>
      <c r="C223" t="s">
        <v>154</v>
      </c>
      <c r="D223" t="s">
        <v>154</v>
      </c>
      <c r="E223">
        <v>14</v>
      </c>
      <c r="F223" t="s">
        <v>602</v>
      </c>
      <c r="G223">
        <v>1750</v>
      </c>
      <c r="H223">
        <v>49</v>
      </c>
      <c r="I223">
        <v>3</v>
      </c>
      <c r="K223">
        <v>1</v>
      </c>
      <c r="M223">
        <v>82</v>
      </c>
      <c r="N223">
        <v>25</v>
      </c>
      <c r="O223" s="2">
        <f t="shared" si="3"/>
        <v>43750</v>
      </c>
    </row>
    <row r="224" spans="1:15" x14ac:dyDescent="0.25">
      <c r="A224" t="s">
        <v>603</v>
      </c>
      <c r="C224" t="s">
        <v>147</v>
      </c>
      <c r="D224" t="s">
        <v>177</v>
      </c>
      <c r="E224">
        <v>19</v>
      </c>
      <c r="F224" t="s">
        <v>604</v>
      </c>
      <c r="G224">
        <v>2500</v>
      </c>
      <c r="I224">
        <v>3</v>
      </c>
      <c r="M224">
        <v>161</v>
      </c>
      <c r="N224">
        <v>87</v>
      </c>
      <c r="O224" s="2">
        <f t="shared" si="3"/>
        <v>217500</v>
      </c>
    </row>
    <row r="225" spans="1:15" x14ac:dyDescent="0.25">
      <c r="A225" t="s">
        <v>605</v>
      </c>
      <c r="C225" t="s">
        <v>161</v>
      </c>
      <c r="D225" t="s">
        <v>161</v>
      </c>
      <c r="E225">
        <v>13</v>
      </c>
      <c r="F225" t="s">
        <v>606</v>
      </c>
      <c r="G225">
        <v>800</v>
      </c>
      <c r="I225">
        <v>4</v>
      </c>
      <c r="M225">
        <v>149</v>
      </c>
      <c r="N225">
        <v>45</v>
      </c>
      <c r="O225" s="2">
        <f t="shared" si="3"/>
        <v>36000</v>
      </c>
    </row>
    <row r="226" spans="1:15" x14ac:dyDescent="0.25">
      <c r="A226" t="s">
        <v>154</v>
      </c>
      <c r="C226" t="s">
        <v>154</v>
      </c>
      <c r="D226" t="s">
        <v>154</v>
      </c>
      <c r="E226">
        <v>8</v>
      </c>
      <c r="F226" t="s">
        <v>607</v>
      </c>
      <c r="G226">
        <v>1050</v>
      </c>
      <c r="H226">
        <v>47</v>
      </c>
      <c r="I226">
        <v>3</v>
      </c>
      <c r="M226">
        <v>42</v>
      </c>
      <c r="N226">
        <v>55</v>
      </c>
      <c r="O226" s="2">
        <f t="shared" si="3"/>
        <v>57750</v>
      </c>
    </row>
    <row r="227" spans="1:15" x14ac:dyDescent="0.25">
      <c r="A227" t="s">
        <v>608</v>
      </c>
      <c r="C227" t="s">
        <v>194</v>
      </c>
      <c r="D227" t="s">
        <v>148</v>
      </c>
      <c r="E227">
        <v>28</v>
      </c>
      <c r="F227" t="s">
        <v>609</v>
      </c>
      <c r="G227">
        <v>700</v>
      </c>
      <c r="I227">
        <v>2</v>
      </c>
      <c r="N227">
        <v>23</v>
      </c>
      <c r="O227" s="2">
        <f t="shared" si="3"/>
        <v>16100</v>
      </c>
    </row>
    <row r="228" spans="1:15" x14ac:dyDescent="0.25">
      <c r="A228" t="s">
        <v>610</v>
      </c>
      <c r="C228" t="s">
        <v>157</v>
      </c>
      <c r="D228" t="s">
        <v>158</v>
      </c>
      <c r="E228">
        <v>71</v>
      </c>
      <c r="F228" t="s">
        <v>611</v>
      </c>
      <c r="G228">
        <v>3000</v>
      </c>
      <c r="I228">
        <v>6</v>
      </c>
      <c r="M228">
        <v>153</v>
      </c>
      <c r="N228">
        <v>45</v>
      </c>
      <c r="O228" s="2">
        <f t="shared" si="3"/>
        <v>135000</v>
      </c>
    </row>
    <row r="229" spans="1:15" x14ac:dyDescent="0.25">
      <c r="A229" t="s">
        <v>612</v>
      </c>
      <c r="C229" t="s">
        <v>170</v>
      </c>
      <c r="D229" t="s">
        <v>144</v>
      </c>
      <c r="E229">
        <v>6</v>
      </c>
      <c r="F229" t="s">
        <v>613</v>
      </c>
      <c r="G229">
        <v>900</v>
      </c>
      <c r="H229">
        <v>46</v>
      </c>
      <c r="I229">
        <v>4</v>
      </c>
      <c r="M229">
        <v>121</v>
      </c>
      <c r="N229">
        <v>101</v>
      </c>
      <c r="O229" s="2">
        <f t="shared" si="3"/>
        <v>90900</v>
      </c>
    </row>
    <row r="230" spans="1:15" x14ac:dyDescent="0.25">
      <c r="A230" t="s">
        <v>614</v>
      </c>
      <c r="C230" t="s">
        <v>170</v>
      </c>
      <c r="D230" t="s">
        <v>144</v>
      </c>
      <c r="E230">
        <v>10</v>
      </c>
      <c r="F230" t="s">
        <v>615</v>
      </c>
      <c r="G230">
        <v>1600</v>
      </c>
      <c r="H230">
        <v>62</v>
      </c>
      <c r="I230">
        <v>3</v>
      </c>
      <c r="M230">
        <v>101</v>
      </c>
      <c r="N230">
        <v>115</v>
      </c>
      <c r="O230" s="2">
        <f t="shared" si="3"/>
        <v>184000</v>
      </c>
    </row>
    <row r="231" spans="1:15" x14ac:dyDescent="0.25">
      <c r="A231" t="s">
        <v>616</v>
      </c>
      <c r="C231" t="s">
        <v>157</v>
      </c>
      <c r="D231" t="s">
        <v>158</v>
      </c>
      <c r="E231">
        <v>65</v>
      </c>
      <c r="F231" t="s">
        <v>617</v>
      </c>
      <c r="G231">
        <v>700</v>
      </c>
      <c r="I231">
        <v>6</v>
      </c>
      <c r="K231">
        <v>1</v>
      </c>
      <c r="N231">
        <v>309</v>
      </c>
      <c r="O231" s="2">
        <f t="shared" si="3"/>
        <v>216300</v>
      </c>
    </row>
    <row r="232" spans="1:15" x14ac:dyDescent="0.25">
      <c r="A232" t="s">
        <v>618</v>
      </c>
      <c r="B232" t="s">
        <v>619</v>
      </c>
      <c r="C232" t="s">
        <v>143</v>
      </c>
      <c r="D232" t="s">
        <v>154</v>
      </c>
      <c r="E232">
        <v>2</v>
      </c>
      <c r="F232" t="s">
        <v>620</v>
      </c>
      <c r="G232">
        <v>500</v>
      </c>
      <c r="I232">
        <v>2</v>
      </c>
      <c r="M232">
        <v>112</v>
      </c>
      <c r="N232">
        <v>250</v>
      </c>
      <c r="O232" s="2">
        <f t="shared" si="3"/>
        <v>125000</v>
      </c>
    </row>
    <row r="233" spans="1:15" x14ac:dyDescent="0.25">
      <c r="A233" t="s">
        <v>621</v>
      </c>
      <c r="B233" t="s">
        <v>622</v>
      </c>
      <c r="C233" t="s">
        <v>194</v>
      </c>
      <c r="D233" t="s">
        <v>198</v>
      </c>
      <c r="E233">
        <v>28</v>
      </c>
      <c r="F233" t="s">
        <v>623</v>
      </c>
      <c r="G233">
        <v>500</v>
      </c>
      <c r="I233">
        <v>3</v>
      </c>
      <c r="M233">
        <v>131</v>
      </c>
      <c r="N233">
        <v>301</v>
      </c>
      <c r="O233" s="2">
        <f t="shared" si="3"/>
        <v>150500</v>
      </c>
    </row>
    <row r="234" spans="1:15" x14ac:dyDescent="0.25">
      <c r="A234" t="s">
        <v>624</v>
      </c>
      <c r="C234" t="s">
        <v>147</v>
      </c>
      <c r="D234" t="s">
        <v>177</v>
      </c>
      <c r="E234">
        <v>21</v>
      </c>
      <c r="F234" t="s">
        <v>625</v>
      </c>
      <c r="G234">
        <v>1000</v>
      </c>
      <c r="I234">
        <v>3</v>
      </c>
      <c r="M234">
        <v>30</v>
      </c>
      <c r="N234">
        <v>256</v>
      </c>
      <c r="O234" s="2">
        <f t="shared" si="3"/>
        <v>256000</v>
      </c>
    </row>
    <row r="235" spans="1:15" x14ac:dyDescent="0.25">
      <c r="A235" t="s">
        <v>626</v>
      </c>
      <c r="C235" t="s">
        <v>147</v>
      </c>
      <c r="D235" t="s">
        <v>177</v>
      </c>
      <c r="E235">
        <v>29</v>
      </c>
      <c r="F235" t="s">
        <v>627</v>
      </c>
      <c r="G235">
        <v>1750</v>
      </c>
      <c r="H235">
        <v>21</v>
      </c>
      <c r="I235">
        <v>3</v>
      </c>
      <c r="M235">
        <v>34</v>
      </c>
      <c r="N235">
        <v>22</v>
      </c>
      <c r="O235" s="2">
        <f t="shared" si="3"/>
        <v>38500</v>
      </c>
    </row>
    <row r="236" spans="1:15" x14ac:dyDescent="0.25">
      <c r="A236" t="s">
        <v>628</v>
      </c>
      <c r="C236" t="s">
        <v>161</v>
      </c>
      <c r="D236" t="s">
        <v>161</v>
      </c>
      <c r="E236">
        <v>13</v>
      </c>
      <c r="F236" t="s">
        <v>312</v>
      </c>
      <c r="G236">
        <v>1100</v>
      </c>
      <c r="H236">
        <v>26</v>
      </c>
      <c r="I236">
        <v>4</v>
      </c>
      <c r="M236">
        <v>68</v>
      </c>
      <c r="N236">
        <v>21</v>
      </c>
      <c r="O236" s="2">
        <f t="shared" si="3"/>
        <v>23100</v>
      </c>
    </row>
    <row r="237" spans="1:15" x14ac:dyDescent="0.25">
      <c r="A237" t="s">
        <v>629</v>
      </c>
      <c r="C237" t="s">
        <v>161</v>
      </c>
      <c r="D237" t="s">
        <v>161</v>
      </c>
      <c r="E237">
        <v>16</v>
      </c>
      <c r="F237" t="s">
        <v>312</v>
      </c>
      <c r="G237">
        <v>1100</v>
      </c>
      <c r="H237">
        <v>26</v>
      </c>
      <c r="I237">
        <v>4</v>
      </c>
      <c r="M237">
        <v>68</v>
      </c>
      <c r="N237">
        <v>14</v>
      </c>
      <c r="O237" s="2">
        <f t="shared" si="3"/>
        <v>15400</v>
      </c>
    </row>
    <row r="238" spans="1:15" x14ac:dyDescent="0.25">
      <c r="A238" t="s">
        <v>630</v>
      </c>
      <c r="C238" t="s">
        <v>161</v>
      </c>
      <c r="D238" t="s">
        <v>161</v>
      </c>
      <c r="E238">
        <v>12</v>
      </c>
      <c r="F238" t="s">
        <v>312</v>
      </c>
      <c r="G238">
        <v>1100</v>
      </c>
      <c r="H238">
        <v>26</v>
      </c>
      <c r="I238">
        <v>4</v>
      </c>
      <c r="M238">
        <v>68</v>
      </c>
      <c r="N238">
        <v>14</v>
      </c>
      <c r="O238" s="2">
        <f t="shared" si="3"/>
        <v>15400</v>
      </c>
    </row>
    <row r="239" spans="1:15" x14ac:dyDescent="0.25">
      <c r="A239" t="s">
        <v>631</v>
      </c>
      <c r="C239" t="s">
        <v>147</v>
      </c>
      <c r="D239" t="s">
        <v>177</v>
      </c>
      <c r="E239">
        <v>18</v>
      </c>
      <c r="F239" t="s">
        <v>632</v>
      </c>
      <c r="G239">
        <v>1300</v>
      </c>
      <c r="H239">
        <v>31</v>
      </c>
      <c r="I239">
        <v>4</v>
      </c>
      <c r="M239">
        <v>133</v>
      </c>
      <c r="N239">
        <v>21</v>
      </c>
      <c r="O239" s="2">
        <f t="shared" si="3"/>
        <v>27300</v>
      </c>
    </row>
    <row r="240" spans="1:15" x14ac:dyDescent="0.25">
      <c r="A240" t="s">
        <v>633</v>
      </c>
      <c r="C240" t="s">
        <v>154</v>
      </c>
      <c r="D240" t="s">
        <v>154</v>
      </c>
      <c r="E240">
        <v>9</v>
      </c>
      <c r="F240" t="s">
        <v>634</v>
      </c>
      <c r="G240">
        <v>1000</v>
      </c>
      <c r="H240">
        <v>53</v>
      </c>
      <c r="I240">
        <v>3</v>
      </c>
      <c r="M240">
        <v>109</v>
      </c>
      <c r="N240">
        <v>341</v>
      </c>
      <c r="O240" s="2">
        <f t="shared" si="3"/>
        <v>341000</v>
      </c>
    </row>
    <row r="241" spans="1:15" x14ac:dyDescent="0.25">
      <c r="A241" t="s">
        <v>635</v>
      </c>
      <c r="B241" t="s">
        <v>636</v>
      </c>
      <c r="C241" t="s">
        <v>154</v>
      </c>
      <c r="D241" t="s">
        <v>154</v>
      </c>
      <c r="E241">
        <v>8</v>
      </c>
      <c r="F241" t="s">
        <v>607</v>
      </c>
      <c r="G241">
        <v>1050</v>
      </c>
      <c r="H241">
        <v>47</v>
      </c>
      <c r="I241">
        <v>3</v>
      </c>
      <c r="M241">
        <v>42</v>
      </c>
      <c r="N241">
        <v>205</v>
      </c>
      <c r="O241" s="2">
        <f t="shared" si="3"/>
        <v>215250</v>
      </c>
    </row>
    <row r="242" spans="1:15" x14ac:dyDescent="0.25">
      <c r="A242" t="s">
        <v>637</v>
      </c>
      <c r="B242" t="s">
        <v>638</v>
      </c>
      <c r="C242" t="s">
        <v>154</v>
      </c>
      <c r="D242" t="s">
        <v>154</v>
      </c>
      <c r="E242">
        <v>18</v>
      </c>
      <c r="F242" t="s">
        <v>639</v>
      </c>
      <c r="G242">
        <v>900</v>
      </c>
      <c r="H242">
        <v>40</v>
      </c>
      <c r="I242">
        <v>4</v>
      </c>
      <c r="M242">
        <v>49</v>
      </c>
      <c r="N242">
        <v>76</v>
      </c>
      <c r="O242" s="2">
        <f t="shared" si="3"/>
        <v>68400</v>
      </c>
    </row>
    <row r="243" spans="1:15" x14ac:dyDescent="0.25">
      <c r="A243" t="s">
        <v>640</v>
      </c>
      <c r="C243" t="s">
        <v>194</v>
      </c>
      <c r="D243" t="s">
        <v>148</v>
      </c>
      <c r="E243">
        <v>16</v>
      </c>
      <c r="F243" t="s">
        <v>641</v>
      </c>
      <c r="G243">
        <v>1000</v>
      </c>
      <c r="H243">
        <v>51</v>
      </c>
      <c r="I243">
        <v>3</v>
      </c>
      <c r="M243">
        <v>61</v>
      </c>
      <c r="N243">
        <v>371</v>
      </c>
      <c r="O243" s="2">
        <f t="shared" si="3"/>
        <v>371000</v>
      </c>
    </row>
    <row r="244" spans="1:15" x14ac:dyDescent="0.25">
      <c r="A244" t="s">
        <v>642</v>
      </c>
      <c r="C244" t="s">
        <v>161</v>
      </c>
      <c r="D244" t="s">
        <v>161</v>
      </c>
      <c r="E244">
        <v>35</v>
      </c>
      <c r="F244" t="s">
        <v>379</v>
      </c>
      <c r="G244">
        <v>1400</v>
      </c>
      <c r="H244">
        <v>3</v>
      </c>
      <c r="I244">
        <v>6</v>
      </c>
      <c r="M244">
        <v>2</v>
      </c>
      <c r="N244">
        <v>38</v>
      </c>
      <c r="O244" s="2">
        <f t="shared" si="3"/>
        <v>53200</v>
      </c>
    </row>
    <row r="245" spans="1:15" x14ac:dyDescent="0.25">
      <c r="A245" t="s">
        <v>643</v>
      </c>
      <c r="B245" t="s">
        <v>644</v>
      </c>
      <c r="C245" t="s">
        <v>154</v>
      </c>
      <c r="D245" t="s">
        <v>154</v>
      </c>
      <c r="E245">
        <v>7</v>
      </c>
      <c r="F245" t="s">
        <v>645</v>
      </c>
      <c r="G245">
        <v>900</v>
      </c>
      <c r="H245">
        <v>51</v>
      </c>
      <c r="I245">
        <v>3</v>
      </c>
      <c r="M245">
        <v>99</v>
      </c>
      <c r="N245">
        <v>76</v>
      </c>
      <c r="O245" s="2">
        <f t="shared" si="3"/>
        <v>68400</v>
      </c>
    </row>
    <row r="246" spans="1:15" x14ac:dyDescent="0.25">
      <c r="A246" t="s">
        <v>646</v>
      </c>
      <c r="C246" t="s">
        <v>147</v>
      </c>
      <c r="D246" t="s">
        <v>177</v>
      </c>
      <c r="E246">
        <v>25</v>
      </c>
      <c r="F246" t="s">
        <v>647</v>
      </c>
      <c r="G246">
        <v>700</v>
      </c>
      <c r="H246">
        <v>46</v>
      </c>
      <c r="I246">
        <v>5</v>
      </c>
      <c r="M246">
        <v>65</v>
      </c>
      <c r="N246">
        <v>21</v>
      </c>
      <c r="O246" s="2">
        <f t="shared" si="3"/>
        <v>14700</v>
      </c>
    </row>
    <row r="247" spans="1:15" x14ac:dyDescent="0.25">
      <c r="A247" t="s">
        <v>648</v>
      </c>
      <c r="C247" t="s">
        <v>154</v>
      </c>
      <c r="D247" t="s">
        <v>154</v>
      </c>
      <c r="E247">
        <v>7</v>
      </c>
      <c r="F247" t="s">
        <v>645</v>
      </c>
      <c r="G247">
        <v>900</v>
      </c>
      <c r="H247">
        <v>51</v>
      </c>
      <c r="I247">
        <v>3</v>
      </c>
      <c r="M247">
        <v>99</v>
      </c>
      <c r="N247">
        <v>26</v>
      </c>
      <c r="O247" s="2">
        <f t="shared" si="3"/>
        <v>23400</v>
      </c>
    </row>
    <row r="248" spans="1:15" x14ac:dyDescent="0.25">
      <c r="A248" t="s">
        <v>649</v>
      </c>
      <c r="B248" t="s">
        <v>650</v>
      </c>
      <c r="C248" t="s">
        <v>170</v>
      </c>
      <c r="D248" t="s">
        <v>148</v>
      </c>
      <c r="E248">
        <v>11</v>
      </c>
      <c r="F248" t="s">
        <v>651</v>
      </c>
      <c r="G248">
        <v>700</v>
      </c>
      <c r="I248">
        <v>3</v>
      </c>
      <c r="M248">
        <v>143</v>
      </c>
      <c r="N248">
        <v>90</v>
      </c>
      <c r="O248" s="2">
        <f t="shared" si="3"/>
        <v>63000</v>
      </c>
    </row>
    <row r="249" spans="1:15" x14ac:dyDescent="0.25">
      <c r="A249" t="s">
        <v>652</v>
      </c>
      <c r="C249" t="s">
        <v>147</v>
      </c>
      <c r="D249" t="s">
        <v>177</v>
      </c>
      <c r="E249">
        <v>32</v>
      </c>
      <c r="F249" t="s">
        <v>225</v>
      </c>
      <c r="G249">
        <v>1500</v>
      </c>
      <c r="H249">
        <v>7</v>
      </c>
      <c r="I249">
        <v>3</v>
      </c>
      <c r="M249">
        <v>1</v>
      </c>
      <c r="N249">
        <v>123</v>
      </c>
      <c r="O249" s="2">
        <f t="shared" si="3"/>
        <v>184500</v>
      </c>
    </row>
    <row r="250" spans="1:15" x14ac:dyDescent="0.25">
      <c r="A250" t="s">
        <v>653</v>
      </c>
      <c r="B250" t="s">
        <v>654</v>
      </c>
      <c r="C250" t="s">
        <v>143</v>
      </c>
      <c r="D250" t="s">
        <v>144</v>
      </c>
      <c r="E250">
        <v>3</v>
      </c>
      <c r="F250" t="s">
        <v>655</v>
      </c>
      <c r="G250">
        <v>800</v>
      </c>
      <c r="H250">
        <v>27</v>
      </c>
      <c r="I250">
        <v>3</v>
      </c>
      <c r="M250">
        <v>9</v>
      </c>
      <c r="N250">
        <v>77</v>
      </c>
      <c r="O250" s="2">
        <f t="shared" si="3"/>
        <v>61600</v>
      </c>
    </row>
  </sheetData>
  <autoFilter ref="A1:O250" xr:uid="{114021C9-E0A5-4058-A773-CA1BDE68B8A7}"/>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0EAF4-22EE-4039-8E5A-D3FC74F1150F}">
  <dimension ref="A1:F110"/>
  <sheetViews>
    <sheetView topLeftCell="A49" zoomScale="130" zoomScaleNormal="130" workbookViewId="0">
      <selection activeCell="A64" sqref="A64:D76"/>
    </sheetView>
  </sheetViews>
  <sheetFormatPr defaultRowHeight="15" x14ac:dyDescent="0.25"/>
  <cols>
    <col min="1" max="1" width="17.5703125" customWidth="1"/>
    <col min="2" max="2" width="28.140625" customWidth="1"/>
    <col min="4" max="4" width="15.7109375" customWidth="1"/>
    <col min="6" max="6" width="25.5703125" customWidth="1"/>
  </cols>
  <sheetData>
    <row r="1" spans="1:2" x14ac:dyDescent="0.25">
      <c r="A1" s="1" t="s">
        <v>658</v>
      </c>
    </row>
    <row r="3" spans="1:2" x14ac:dyDescent="0.25">
      <c r="A3" s="3" t="s">
        <v>43</v>
      </c>
      <c r="B3" s="3">
        <f>COUNTIF('Cat Breeds'!$D$2:$D$67, "Bald")</f>
        <v>2</v>
      </c>
    </row>
    <row r="4" spans="1:2" x14ac:dyDescent="0.25">
      <c r="A4" s="3" t="s">
        <v>24</v>
      </c>
      <c r="B4" s="3">
        <f>COUNTIF('Cat Breeds'!$D$2:$D$67, "Long")</f>
        <v>20</v>
      </c>
    </row>
    <row r="5" spans="1:2" x14ac:dyDescent="0.25">
      <c r="A5" s="3" t="s">
        <v>14</v>
      </c>
      <c r="B5" s="3">
        <f>COUNTIF('Cat Breeds'!$D$2:$D$67, "Medium")</f>
        <v>14</v>
      </c>
    </row>
    <row r="6" spans="1:2" x14ac:dyDescent="0.25">
      <c r="A6" s="3" t="s">
        <v>11</v>
      </c>
      <c r="B6" s="3">
        <f>COUNTIF('Cat Breeds'!$D$2:$D$67, "Short")</f>
        <v>30</v>
      </c>
    </row>
    <row r="9" spans="1:2" x14ac:dyDescent="0.25">
      <c r="A9" s="1" t="s">
        <v>657</v>
      </c>
    </row>
    <row r="11" spans="1:2" x14ac:dyDescent="0.25">
      <c r="A11" s="3" t="s">
        <v>161</v>
      </c>
      <c r="B11" s="3">
        <f>COUNTIF('Dog Breeds'!$C$2:$C$250,"Herding")</f>
        <v>37</v>
      </c>
    </row>
    <row r="12" spans="1:2" x14ac:dyDescent="0.25">
      <c r="A12" s="3" t="s">
        <v>194</v>
      </c>
      <c r="B12" s="3">
        <f>COUNTIF('Dog Breeds'!$C$2:$C$250,"Hound")</f>
        <v>34</v>
      </c>
    </row>
    <row r="13" spans="1:2" x14ac:dyDescent="0.25">
      <c r="A13" s="3" t="s">
        <v>170</v>
      </c>
      <c r="B13" s="3">
        <f>COUNTIF('Dog Breeds'!$C$2:$C$250,"Non Sporting")</f>
        <v>27</v>
      </c>
    </row>
    <row r="14" spans="1:2" x14ac:dyDescent="0.25">
      <c r="A14" s="3" t="s">
        <v>485</v>
      </c>
      <c r="B14" s="3">
        <f>COUNTIF('Dog Breeds'!$C$2:$C$250,"Southern")</f>
        <v>1</v>
      </c>
    </row>
    <row r="15" spans="1:2" x14ac:dyDescent="0.25">
      <c r="A15" s="3" t="s">
        <v>147</v>
      </c>
      <c r="B15" s="3">
        <f>COUNTIF('Dog Breeds'!$C$2:$C$250,"Sporting")</f>
        <v>40</v>
      </c>
    </row>
    <row r="16" spans="1:2" x14ac:dyDescent="0.25">
      <c r="A16" s="3" t="s">
        <v>154</v>
      </c>
      <c r="B16" s="3">
        <f>COUNTIF('Dog Breeds'!$C$2:$C$250,"Terrier")</f>
        <v>36</v>
      </c>
    </row>
    <row r="17" spans="1:6" x14ac:dyDescent="0.25">
      <c r="A17" s="3" t="s">
        <v>143</v>
      </c>
      <c r="B17" s="3">
        <f>COUNTIF('Dog Breeds'!$C$2:$C$250,"Toy")</f>
        <v>21</v>
      </c>
    </row>
    <row r="18" spans="1:6" x14ac:dyDescent="0.25">
      <c r="A18" s="3" t="s">
        <v>157</v>
      </c>
      <c r="B18" s="3">
        <f>COUNTIF('Dog Breeds'!$C$2:$C$250,"Working")</f>
        <v>49</v>
      </c>
    </row>
    <row r="20" spans="1:6" x14ac:dyDescent="0.25">
      <c r="A20" s="1" t="s">
        <v>659</v>
      </c>
    </row>
    <row r="21" spans="1:6" x14ac:dyDescent="0.25">
      <c r="A21" s="1"/>
    </row>
    <row r="22" spans="1:6" x14ac:dyDescent="0.25">
      <c r="A22" s="9" t="s">
        <v>663</v>
      </c>
      <c r="B22" s="9" t="s">
        <v>664</v>
      </c>
      <c r="C22" s="9" t="s">
        <v>665</v>
      </c>
      <c r="D22" s="9" t="s">
        <v>668</v>
      </c>
      <c r="F22" s="1" t="s">
        <v>667</v>
      </c>
    </row>
    <row r="23" spans="1:6" x14ac:dyDescent="0.25">
      <c r="A23" s="7">
        <v>1</v>
      </c>
      <c r="B23" s="8" t="s">
        <v>65</v>
      </c>
      <c r="C23" s="3">
        <f>SMALL('Cat Breeds'!$H$2:$I$67,ROW(B23)-ROW($B$22))</f>
        <v>1</v>
      </c>
      <c r="D23" s="11">
        <f>INDEX('Cat Breeds'!$A$2:$G$67,MATCH(Summary!B23,'Cat Breeds'!$A$2:$A$67,0),7)</f>
        <v>1750</v>
      </c>
      <c r="F23" s="3" t="str">
        <f t="array" ref="F23">INDEX('Cat Breeds'!$A$2:$A$67,SMALL(IF('Cat Breeds'!$H$2:$I$67=C23,ROW('Cat Breeds'!$H$2:$I$67)-ROW('Cat Breeds'!$H$1)),COUNTIF(C$23:$C23,C23)))</f>
        <v>Exotic Shorthair</v>
      </c>
    </row>
    <row r="24" spans="1:6" x14ac:dyDescent="0.25">
      <c r="A24" s="4">
        <v>2</v>
      </c>
      <c r="B24" s="8" t="s">
        <v>81</v>
      </c>
      <c r="C24" s="3">
        <f>SMALL('Cat Breeds'!$H$2:$I$67,ROW(B24)-ROW($B$22))</f>
        <v>1</v>
      </c>
      <c r="D24" s="11">
        <f>INDEX('Cat Breeds'!$A$2:$G$67,MATCH(Summary!B24,'Cat Breeds'!$A$2:$A$67,0),7)</f>
        <v>1600</v>
      </c>
      <c r="F24" s="3" t="str">
        <f t="array" ref="F24">INDEX('Cat Breeds'!$A$2:$A$67,SMALL(IF('Cat Breeds'!$H$2:$I$67=C24,ROW('Cat Breeds'!$H$2:$I$67)-ROW('Cat Breeds'!$H$1)),COUNTIF(C$23:$C24,C24)))</f>
        <v>Maine Coon</v>
      </c>
    </row>
    <row r="25" spans="1:6" x14ac:dyDescent="0.25">
      <c r="A25" s="4">
        <v>3</v>
      </c>
      <c r="B25" s="8" t="s">
        <v>65</v>
      </c>
      <c r="C25" s="3">
        <f>SMALL('Cat Breeds'!$H$2:$I$67,ROW(B25)-ROW($B$22))</f>
        <v>2</v>
      </c>
      <c r="D25" s="11">
        <f>INDEX('Cat Breeds'!$A$2:$G$67,MATCH(Summary!B25,'Cat Breeds'!$A$2:$A$67,0),7)</f>
        <v>1750</v>
      </c>
      <c r="F25" s="3" t="str">
        <f t="array" ref="F25">INDEX('Cat Breeds'!$A$2:$A$67,SMALL(IF('Cat Breeds'!$H$2:$I$67=C25,ROW('Cat Breeds'!$H$2:$I$67)-ROW('Cat Breeds'!$H$1)),COUNTIF(C$23:$C25,C25)))</f>
        <v>Exotic Shorthair</v>
      </c>
    </row>
    <row r="26" spans="1:6" x14ac:dyDescent="0.25">
      <c r="A26" s="4">
        <v>4</v>
      </c>
      <c r="B26" s="8" t="s">
        <v>97</v>
      </c>
      <c r="C26" s="3">
        <f>SMALL('Cat Breeds'!$H$2:$I$67,ROW(B26)-ROW($B$22))</f>
        <v>2</v>
      </c>
      <c r="D26" s="11">
        <f>INDEX('Cat Breeds'!$A$2:$G$67,MATCH(Summary!B26,'Cat Breeds'!$A$2:$A$67,0),7)</f>
        <v>1250</v>
      </c>
      <c r="F26" s="3" t="str">
        <f t="array" ref="F26">INDEX('Cat Breeds'!$A$2:$A$67,SMALL(IF('Cat Breeds'!$H$2:$I$67=C26,ROW('Cat Breeds'!$H$2:$I$67)-ROW('Cat Breeds'!$H$1)),COUNTIF(C$23:$C26,C26)))</f>
        <v>Persian</v>
      </c>
    </row>
    <row r="27" spans="1:6" x14ac:dyDescent="0.25">
      <c r="A27" s="4">
        <v>5</v>
      </c>
      <c r="B27" s="8" t="s">
        <v>81</v>
      </c>
      <c r="C27" s="3">
        <f>SMALL('Cat Breeds'!$H$2:$I$67,ROW(B27)-ROW($B$22))</f>
        <v>3</v>
      </c>
      <c r="D27" s="11">
        <f>INDEX('Cat Breeds'!$A$2:$G$67,MATCH(Summary!B27,'Cat Breeds'!$A$2:$A$67,0),7)</f>
        <v>1600</v>
      </c>
      <c r="F27" s="3" t="str">
        <f t="array" ref="F27">INDEX('Cat Breeds'!$A$2:$A$67,SMALL(IF('Cat Breeds'!$H$2:$I$67=C27,ROW('Cat Breeds'!$H$2:$I$67)-ROW('Cat Breeds'!$H$1)),COUNTIF(C$23:$C27,C27)))</f>
        <v>Maine Coon</v>
      </c>
    </row>
    <row r="28" spans="1:6" x14ac:dyDescent="0.25">
      <c r="A28" s="4">
        <v>6</v>
      </c>
      <c r="B28" s="8" t="s">
        <v>97</v>
      </c>
      <c r="C28" s="3">
        <f>SMALL('Cat Breeds'!$H$2:$I$67,ROW(B28)-ROW($B$22))</f>
        <v>3</v>
      </c>
      <c r="D28" s="11">
        <f>INDEX('Cat Breeds'!$A$2:$G$67,MATCH(Summary!B28,'Cat Breeds'!$A$2:$A$67,0),7)</f>
        <v>1250</v>
      </c>
      <c r="F28" s="3" t="str">
        <f t="array" ref="F28">INDEX('Cat Breeds'!$A$2:$A$67,SMALL(IF('Cat Breeds'!$H$2:$I$67=C28,ROW('Cat Breeds'!$H$2:$I$67)-ROW('Cat Breeds'!$H$1)),COUNTIF(C$23:$C28,C28)))</f>
        <v>Persian</v>
      </c>
    </row>
    <row r="29" spans="1:6" x14ac:dyDescent="0.25">
      <c r="A29" s="4">
        <v>7</v>
      </c>
      <c r="B29" s="8" t="s">
        <v>36</v>
      </c>
      <c r="C29" s="3">
        <f>SMALL('Cat Breeds'!$H$2:$I$67,ROW(B29)-ROW($B$22))</f>
        <v>4</v>
      </c>
      <c r="D29" s="11">
        <f>INDEX('Cat Breeds'!$A$2:$G$67,MATCH(Summary!B29,'Cat Breeds'!$A$2:$A$67,0),7)</f>
        <v>1250</v>
      </c>
      <c r="F29" s="3" t="str">
        <f t="array" ref="F29">INDEX('Cat Breeds'!$A$2:$A$67,SMALL(IF('Cat Breeds'!$H$2:$I$67=C29,ROW('Cat Breeds'!$H$2:$I$67)-ROW('Cat Breeds'!$H$1)),COUNTIF(C$23:$C29,C29)))</f>
        <v>Burmese</v>
      </c>
    </row>
    <row r="30" spans="1:6" x14ac:dyDescent="0.25">
      <c r="A30" s="4">
        <v>8</v>
      </c>
      <c r="B30" s="8" t="s">
        <v>103</v>
      </c>
      <c r="C30" s="3">
        <f>SMALL('Cat Breeds'!$H$2:$I$67,ROW(B30)-ROW($B$22))</f>
        <v>4</v>
      </c>
      <c r="D30" s="11">
        <f>INDEX('Cat Breeds'!$A$2:$G$67,MATCH(Summary!B30,'Cat Breeds'!$A$2:$A$67,0),7)</f>
        <v>1000</v>
      </c>
      <c r="F30" s="3" t="str">
        <f t="array" ref="F30">INDEX('Cat Breeds'!$A$2:$A$67,SMALL(IF('Cat Breeds'!$H$2:$I$67=C30,ROW('Cat Breeds'!$H$2:$I$67)-ROW('Cat Breeds'!$H$1)),COUNTIF(C$23:$C30,C30)))</f>
        <v>Ragdoll</v>
      </c>
    </row>
    <row r="31" spans="1:6" x14ac:dyDescent="0.25">
      <c r="A31" s="4">
        <v>9</v>
      </c>
      <c r="B31" s="8" t="s">
        <v>16</v>
      </c>
      <c r="C31" s="3">
        <f>SMALL('Cat Breeds'!$H$2:$I$67,ROW(B31)-ROW($B$22))</f>
        <v>5</v>
      </c>
      <c r="D31" s="11">
        <f>INDEX('Cat Breeds'!$A$2:$G$67,MATCH(Summary!B31,'Cat Breeds'!$A$2:$A$67,0),7)</f>
        <v>900</v>
      </c>
      <c r="F31" s="3" t="str">
        <f t="array" ref="F31">INDEX('Cat Breeds'!$A$2:$A$67,SMALL(IF('Cat Breeds'!$H$2:$I$67=C31,ROW('Cat Breeds'!$H$2:$I$67)-ROW('Cat Breeds'!$H$1)),COUNTIF(C$23:$C31,C31)))</f>
        <v>American Shorthair</v>
      </c>
    </row>
    <row r="32" spans="1:6" x14ac:dyDescent="0.25">
      <c r="A32" s="4">
        <v>10</v>
      </c>
      <c r="B32" s="8" t="s">
        <v>34</v>
      </c>
      <c r="C32" s="3">
        <f>SMALL('Cat Breeds'!$H$2:$I$67,ROW(B32)-ROW($B$22))</f>
        <v>5</v>
      </c>
      <c r="D32" s="11">
        <f>INDEX('Cat Breeds'!$A$2:$G$67,MATCH(Summary!B32,'Cat Breeds'!$A$2:$A$67,0),7)</f>
        <v>1750</v>
      </c>
      <c r="F32" s="3" t="str">
        <f t="array" ref="F32">INDEX('Cat Breeds'!$A$2:$A$67,SMALL(IF('Cat Breeds'!$H$2:$I$67=C32,ROW('Cat Breeds'!$H$2:$I$67)-ROW('Cat Breeds'!$H$1)),COUNTIF(C$23:$C32,C32)))</f>
        <v>British Shorthair</v>
      </c>
    </row>
    <row r="35" spans="1:6" x14ac:dyDescent="0.25">
      <c r="A35" s="1" t="s">
        <v>660</v>
      </c>
    </row>
    <row r="37" spans="1:6" x14ac:dyDescent="0.25">
      <c r="A37" s="9" t="s">
        <v>663</v>
      </c>
      <c r="B37" s="9" t="s">
        <v>664</v>
      </c>
      <c r="C37" s="9" t="s">
        <v>665</v>
      </c>
      <c r="D37" s="9" t="s">
        <v>668</v>
      </c>
      <c r="F37" s="1" t="s">
        <v>667</v>
      </c>
    </row>
    <row r="38" spans="1:6" x14ac:dyDescent="0.25">
      <c r="A38" s="4">
        <v>1</v>
      </c>
      <c r="B38" s="3" t="s">
        <v>224</v>
      </c>
      <c r="C38" s="3">
        <f>SMALL('Dog Breeds'!$L$2:$M$250,ROW(B38)-ROW($B$37))</f>
        <v>1</v>
      </c>
      <c r="D38" s="11">
        <f>INDEX('Dog Breeds'!$A$2:$G$250,MATCH(Summary!B38,'Dog Breeds'!$A$2:$A$250,0),7)</f>
        <v>1500</v>
      </c>
      <c r="F38" s="3" t="str">
        <f t="array" ref="F38">INDEX('Dog Breeds'!$A$2:$A$250,SMALL(IF('Dog Breeds'!$L$2:$M$250=C38,ROW('Dog Breeds'!$L$2:$M$250)-ROW('Dog Breeds'!$L$1)),COUNTIF(C$38:$C38,C38)))</f>
        <v>Black Labrador Retriever</v>
      </c>
    </row>
    <row r="39" spans="1:6" x14ac:dyDescent="0.25">
      <c r="A39" s="4">
        <v>2</v>
      </c>
      <c r="B39" s="3" t="s">
        <v>295</v>
      </c>
      <c r="C39" s="3">
        <f>SMALL('Dog Breeds'!$L$2:$M$250,ROW(B39)-ROW($B$37))</f>
        <v>1</v>
      </c>
      <c r="D39" s="11">
        <f>INDEX('Dog Breeds'!$A$2:$G$250,MATCH(Summary!B39,'Dog Breeds'!$A$2:$A$250,0),7)</f>
        <v>1500</v>
      </c>
      <c r="F39" s="3" t="str">
        <f t="array" ref="F39">INDEX('Dog Breeds'!$A$2:$A$250,SMALL(IF('Dog Breeds'!$L$2:$M$250=C39,ROW('Dog Breeds'!$L$2:$M$250)-ROW('Dog Breeds'!$L$1)),COUNTIF(C$38:$C39,C39)))</f>
        <v>Chocolate Labrador Retriever</v>
      </c>
    </row>
    <row r="40" spans="1:6" x14ac:dyDescent="0.25">
      <c r="A40" s="4">
        <v>3</v>
      </c>
      <c r="B40" s="3" t="s">
        <v>453</v>
      </c>
      <c r="C40" s="3">
        <f>SMALL('Dog Breeds'!$L$2:$M$250,ROW(B40)-ROW($B$37))</f>
        <v>1</v>
      </c>
      <c r="D40" s="11">
        <f>INDEX('Dog Breeds'!$A$2:$G$250,MATCH(Summary!B40,'Dog Breeds'!$A$2:$A$250,0),7)</f>
        <v>1500</v>
      </c>
      <c r="F40" s="3" t="str">
        <f t="array" ref="F40">INDEX('Dog Breeds'!$A$2:$A$250,SMALL(IF('Dog Breeds'!$L$2:$M$250=C40,ROW('Dog Breeds'!$L$2:$M$250)-ROW('Dog Breeds'!$L$1)),COUNTIF(C$38:$C40,C40)))</f>
        <v>Labrador Retriever</v>
      </c>
    </row>
    <row r="41" spans="1:6" x14ac:dyDescent="0.25">
      <c r="A41" s="4">
        <v>4</v>
      </c>
      <c r="B41" s="3" t="s">
        <v>530</v>
      </c>
      <c r="C41" s="3">
        <f>SMALL('Dog Breeds'!$L$2:$M$250,ROW(B41)-ROW($B$37))</f>
        <v>1</v>
      </c>
      <c r="D41" s="11">
        <f>INDEX('Dog Breeds'!$A$2:$G$250,MATCH(Summary!B41,'Dog Breeds'!$A$2:$A$250,0),7)</f>
        <v>1250</v>
      </c>
      <c r="F41" s="3" t="str">
        <f t="array" ref="F41">INDEX('Dog Breeds'!$A$2:$A$250,SMALL(IF('Dog Breeds'!$L$2:$M$250=C41,ROW('Dog Breeds'!$L$2:$M$250)-ROW('Dog Breeds'!$L$1)),COUNTIF(C$38:$C41,C41)))</f>
        <v>Poodle</v>
      </c>
    </row>
    <row r="42" spans="1:6" x14ac:dyDescent="0.25">
      <c r="A42" s="4">
        <v>5</v>
      </c>
      <c r="B42" s="3" t="s">
        <v>652</v>
      </c>
      <c r="C42" s="3">
        <f>SMALL('Dog Breeds'!$L$2:$M$250,ROW(B42)-ROW($B$37))</f>
        <v>1</v>
      </c>
      <c r="D42" s="11">
        <f>INDEX('Dog Breeds'!$A$2:$G$250,MATCH(Summary!B42,'Dog Breeds'!$A$2:$A$250,0),7)</f>
        <v>1500</v>
      </c>
      <c r="F42" s="3" t="str">
        <f t="array" ref="F42">INDEX('Dog Breeds'!$A$2:$A$250,SMALL(IF('Dog Breeds'!$L$2:$M$250=C42,ROW('Dog Breeds'!$L$2:$M$250)-ROW('Dog Breeds'!$L$1)),COUNTIF(C$38:$C42,C42)))</f>
        <v>Yellow Labrador Retriever</v>
      </c>
    </row>
    <row r="43" spans="1:6" x14ac:dyDescent="0.25">
      <c r="A43" s="4">
        <v>6</v>
      </c>
      <c r="B43" s="3" t="s">
        <v>377</v>
      </c>
      <c r="C43" s="3">
        <f>SMALL('Dog Breeds'!$L$2:$M$250,ROW(B43)-ROW($B$37))</f>
        <v>2</v>
      </c>
      <c r="D43" s="11">
        <f>INDEX('Dog Breeds'!$A$2:$G$250,MATCH(Summary!B43,'Dog Breeds'!$A$2:$A$250,0),7)</f>
        <v>1400</v>
      </c>
      <c r="F43" s="3" t="str">
        <f t="array" ref="F43">INDEX('Dog Breeds'!$A$2:$A$250,SMALL(IF('Dog Breeds'!$L$2:$M$250=C43,ROW('Dog Breeds'!$L$2:$M$250)-ROW('Dog Breeds'!$L$1)),COUNTIF(C$38:$C43,C43)))</f>
        <v>German Shepherd Dog</v>
      </c>
    </row>
    <row r="44" spans="1:6" x14ac:dyDescent="0.25">
      <c r="A44" s="4">
        <v>7</v>
      </c>
      <c r="B44" s="3" t="s">
        <v>580</v>
      </c>
      <c r="C44" s="3">
        <f>SMALL('Dog Breeds'!$L$2:$M$250,ROW(B44)-ROW($B$37))</f>
        <v>2</v>
      </c>
      <c r="D44" s="11">
        <f>INDEX('Dog Breeds'!$A$2:$G$250,MATCH(Summary!B44,'Dog Breeds'!$A$2:$A$250,0),7)</f>
        <v>1400</v>
      </c>
      <c r="F44" s="3" t="str">
        <f t="array" ref="F44">INDEX('Dog Breeds'!$A$2:$A$250,SMALL(IF('Dog Breeds'!$L$2:$M$250=C44,ROW('Dog Breeds'!$L$2:$M$250)-ROW('Dog Breeds'!$L$1)),COUNTIF(C$38:$C44,C44)))</f>
        <v>Shepherd</v>
      </c>
    </row>
    <row r="45" spans="1:6" x14ac:dyDescent="0.25">
      <c r="A45" s="4">
        <v>8</v>
      </c>
      <c r="B45" s="3" t="s">
        <v>586</v>
      </c>
      <c r="C45" s="3">
        <f>SMALL('Dog Breeds'!$L$2:$M$250,ROW(B45)-ROW($B$37))</f>
        <v>2</v>
      </c>
      <c r="D45" s="11">
        <f>INDEX('Dog Breeds'!$A$2:$G$250,MATCH(Summary!B45,'Dog Breeds'!$A$2:$A$250,0),7)</f>
        <v>1000</v>
      </c>
      <c r="F45" s="3" t="str">
        <f t="array" ref="F45">INDEX('Dog Breeds'!$A$2:$A$250,SMALL(IF('Dog Breeds'!$L$2:$M$250=C45,ROW('Dog Breeds'!$L$2:$M$250)-ROW('Dog Breeds'!$L$1)),COUNTIF(C$38:$C45,C45)))</f>
        <v>Shih Tzu</v>
      </c>
    </row>
    <row r="46" spans="1:6" x14ac:dyDescent="0.25">
      <c r="A46" s="4">
        <v>9</v>
      </c>
      <c r="B46" s="3" t="s">
        <v>642</v>
      </c>
      <c r="C46" s="3">
        <f>SMALL('Dog Breeds'!$L$2:$M$250,ROW(B46)-ROW($B$37))</f>
        <v>2</v>
      </c>
      <c r="D46" s="11">
        <f>INDEX('Dog Breeds'!$A$2:$G$250,MATCH(Summary!B46,'Dog Breeds'!$A$2:$A$250,0),7)</f>
        <v>1400</v>
      </c>
      <c r="F46" s="3" t="str">
        <f t="array" ref="F46">INDEX('Dog Breeds'!$A$2:$A$250,SMALL(IF('Dog Breeds'!$L$2:$M$250=C46,ROW('Dog Breeds'!$L$2:$M$250)-ROW('Dog Breeds'!$L$1)),COUNTIF(C$38:$C46,C46)))</f>
        <v>White German Shepherd</v>
      </c>
    </row>
    <row r="47" spans="1:6" x14ac:dyDescent="0.25">
      <c r="A47" s="4">
        <v>10</v>
      </c>
      <c r="B47" s="3" t="s">
        <v>390</v>
      </c>
      <c r="C47" s="3">
        <f>SMALL('Dog Breeds'!$L$2:$M$250,ROW(B47)-ROW($B$37))</f>
        <v>3</v>
      </c>
      <c r="D47" s="11">
        <f>INDEX('Dog Breeds'!$A$2:$G$250,MATCH(Summary!B47,'Dog Breeds'!$A$2:$A$250,0),7)</f>
        <v>1500</v>
      </c>
      <c r="F47" s="3" t="str">
        <f t="array" ref="F47">INDEX('Dog Breeds'!$A$2:$A$250,SMALL(IF('Dog Breeds'!$L$2:$M$250=C47,ROW('Dog Breeds'!$L$2:$M$250)-ROW('Dog Breeds'!$L$1)),COUNTIF(C$38:$C47,C47)))</f>
        <v>Golden Retriever</v>
      </c>
    </row>
    <row r="48" spans="1:6" x14ac:dyDescent="0.25">
      <c r="A48" s="5"/>
    </row>
    <row r="49" spans="1:6" x14ac:dyDescent="0.25">
      <c r="A49" s="1" t="s">
        <v>661</v>
      </c>
    </row>
    <row r="50" spans="1:6" x14ac:dyDescent="0.25">
      <c r="A50" s="1"/>
    </row>
    <row r="51" spans="1:6" x14ac:dyDescent="0.25">
      <c r="A51" s="9" t="s">
        <v>666</v>
      </c>
      <c r="B51" s="9" t="s">
        <v>664</v>
      </c>
      <c r="C51" s="9" t="s">
        <v>665</v>
      </c>
      <c r="D51" s="9" t="s">
        <v>668</v>
      </c>
      <c r="F51" s="1" t="s">
        <v>667</v>
      </c>
    </row>
    <row r="52" spans="1:6" x14ac:dyDescent="0.25">
      <c r="A52" s="4">
        <v>1</v>
      </c>
      <c r="B52" s="3" t="s">
        <v>18</v>
      </c>
      <c r="C52" s="3">
        <f>LARGE('Cat Breeds'!$H$2:$I$67,ROW(B52)-ROW($B$51))</f>
        <v>41</v>
      </c>
      <c r="D52" s="11">
        <f>INDEX('Cat Breeds'!$A$2:$G$67,MATCH(Summary!B52,'Cat Breeds'!$A$2:$A$67,0),7)</f>
        <v>1000</v>
      </c>
      <c r="F52" s="3" t="str">
        <f t="array" ref="F52">INDEX('Cat Breeds'!$A$2:$A$67,SMALL(IF('Cat Breeds'!$H$2:$I$67=C52,ROW('Cat Breeds'!$H$2:$I$67)-ROW('Cat Breeds'!$H$1)),COUNTIF(C$52:$C52,C52)))</f>
        <v>American Wirehair</v>
      </c>
    </row>
    <row r="53" spans="1:6" x14ac:dyDescent="0.25">
      <c r="A53" s="4">
        <v>2</v>
      </c>
      <c r="B53" s="3" t="s">
        <v>77</v>
      </c>
      <c r="C53" s="3">
        <f>LARGE('Cat Breeds'!$H$2:$I$67,ROW(B53)-ROW($B$51))</f>
        <v>40</v>
      </c>
      <c r="D53" s="11">
        <f>INDEX('Cat Breeds'!$A$2:$G$67,MATCH(Summary!B53,'Cat Breeds'!$A$2:$A$67,0),7)</f>
        <v>600</v>
      </c>
      <c r="F53" s="3" t="str">
        <f t="array" ref="F53">INDEX('Cat Breeds'!$A$2:$A$67,SMALL(IF('Cat Breeds'!$H$2:$I$67=C53,ROW('Cat Breeds'!$H$2:$I$67)-ROW('Cat Breeds'!$H$1)),COUNTIF(C$52:$C53,C53)))</f>
        <v>Korat</v>
      </c>
    </row>
    <row r="54" spans="1:6" x14ac:dyDescent="0.25">
      <c r="A54" s="4">
        <v>3</v>
      </c>
      <c r="B54" s="3" t="s">
        <v>79</v>
      </c>
      <c r="C54" s="3">
        <f>LARGE('Cat Breeds'!$H$2:$I$67,ROW(B54)-ROW($B$51))</f>
        <v>39</v>
      </c>
      <c r="D54" s="11">
        <f>INDEX('Cat Breeds'!$A$2:$G$67,MATCH(Summary!B54,'Cat Breeds'!$A$2:$A$67,0),7)</f>
        <v>500</v>
      </c>
      <c r="F54" s="3" t="str">
        <f t="array" ref="F54">INDEX('Cat Breeds'!$A$2:$A$67,SMALL(IF('Cat Breeds'!$H$2:$I$67=C54,ROW('Cat Breeds'!$H$2:$I$67)-ROW('Cat Breeds'!$H$1)),COUNTIF(C$52:$C54,C54)))</f>
        <v>LaPerm</v>
      </c>
    </row>
    <row r="55" spans="1:6" x14ac:dyDescent="0.25">
      <c r="A55" s="4">
        <v>4</v>
      </c>
      <c r="B55" s="3" t="s">
        <v>38</v>
      </c>
      <c r="C55" s="3">
        <f>LARGE('Cat Breeds'!$H$2:$I$67,ROW(B55)-ROW($B$51))</f>
        <v>38</v>
      </c>
      <c r="D55" s="11">
        <f>INDEX('Cat Breeds'!$A$2:$G$67,MATCH(Summary!B55,'Cat Breeds'!$A$2:$A$67,0),7)</f>
        <v>600</v>
      </c>
      <c r="F55" s="3" t="str">
        <f t="array" ref="F55">INDEX('Cat Breeds'!$A$2:$A$67,SMALL(IF('Cat Breeds'!$H$2:$I$67=C55,ROW('Cat Breeds'!$H$2:$I$67)-ROW('Cat Breeds'!$H$1)),COUNTIF(C$52:$C55,C55)))</f>
        <v>Burmilla</v>
      </c>
    </row>
    <row r="56" spans="1:6" x14ac:dyDescent="0.25">
      <c r="A56" s="4">
        <v>5</v>
      </c>
      <c r="B56" s="3" t="s">
        <v>132</v>
      </c>
      <c r="C56" s="3">
        <f>LARGE('Cat Breeds'!$H$2:$I$67,ROW(B56)-ROW($B$51))</f>
        <v>37</v>
      </c>
      <c r="D56" s="11">
        <f>INDEX('Cat Breeds'!$A$2:$G$67,MATCH(Summary!B56,'Cat Breeds'!$A$2:$A$67,0),7)</f>
        <v>500</v>
      </c>
      <c r="F56" s="3" t="str">
        <f t="array" ref="F56">INDEX('Cat Breeds'!$A$2:$A$67,SMALL(IF('Cat Breeds'!$H$2:$I$67=C56,ROW('Cat Breeds'!$H$2:$I$67)-ROW('Cat Breeds'!$H$1)),COUNTIF(C$52:$C56,C56)))</f>
        <v>Turkish Van</v>
      </c>
    </row>
    <row r="57" spans="1:6" x14ac:dyDescent="0.25">
      <c r="A57" s="4">
        <v>6</v>
      </c>
      <c r="B57" s="3" t="s">
        <v>30</v>
      </c>
      <c r="C57" s="3">
        <f>LARGE('Cat Breeds'!$H$2:$I$67,ROW(B57)-ROW($B$51))</f>
        <v>36</v>
      </c>
      <c r="D57" s="11">
        <f>INDEX('Cat Breeds'!$A$2:$G$67,MATCH(Summary!B57,'Cat Breeds'!$A$2:$A$67,0),7)</f>
        <v>800</v>
      </c>
      <c r="F57" s="3" t="str">
        <f t="array" ref="F57">INDEX('Cat Breeds'!$A$2:$A$67,SMALL(IF('Cat Breeds'!$H$2:$I$67=C57,ROW('Cat Breeds'!$H$2:$I$67)-ROW('Cat Breeds'!$H$1)),COUNTIF(C$52:$C57,C57)))</f>
        <v>Bobtail</v>
      </c>
    </row>
    <row r="58" spans="1:6" x14ac:dyDescent="0.25">
      <c r="A58" s="4">
        <v>7</v>
      </c>
      <c r="B58" s="3" t="s">
        <v>69</v>
      </c>
      <c r="C58" s="3">
        <f>LARGE('Cat Breeds'!$H$2:$I$67,ROW(B58)-ROW($B$51))</f>
        <v>35</v>
      </c>
      <c r="D58" s="11">
        <f>INDEX('Cat Breeds'!$A$2:$G$67,MATCH(Summary!B58,'Cat Breeds'!$A$2:$A$67,0),7)</f>
        <v>900</v>
      </c>
      <c r="F58" s="3" t="str">
        <f t="array" ref="F58">INDEX('Cat Breeds'!$A$2:$A$67,SMALL(IF('Cat Breeds'!$H$2:$I$67=C58,ROW('Cat Breeds'!$H$2:$I$67)-ROW('Cat Breeds'!$H$1)),COUNTIF(C$52:$C58,C58)))</f>
        <v>Havana</v>
      </c>
    </row>
    <row r="59" spans="1:6" x14ac:dyDescent="0.25">
      <c r="A59" s="4">
        <v>8</v>
      </c>
      <c r="B59" s="3" t="s">
        <v>32</v>
      </c>
      <c r="C59" s="3">
        <f>LARGE('Cat Breeds'!$H$2:$I$67,ROW(B59)-ROW($B$51))</f>
        <v>34</v>
      </c>
      <c r="D59" s="11">
        <f>INDEX('Cat Breeds'!$A$2:$G$67,MATCH(Summary!B59,'Cat Breeds'!$A$2:$A$67,0),7)</f>
        <v>500</v>
      </c>
      <c r="F59" s="3" t="str">
        <f t="array" ref="F59">INDEX('Cat Breeds'!$A$2:$A$67,SMALL(IF('Cat Breeds'!$H$2:$I$67=C59,ROW('Cat Breeds'!$H$2:$I$67)-ROW('Cat Breeds'!$H$1)),COUNTIF(C$52:$C59,C59)))</f>
        <v>Bombay</v>
      </c>
    </row>
    <row r="60" spans="1:6" x14ac:dyDescent="0.25">
      <c r="A60" s="4">
        <v>9</v>
      </c>
      <c r="B60" s="3" t="s">
        <v>101</v>
      </c>
      <c r="C60" s="3">
        <f>LARGE('Cat Breeds'!$H$2:$I$67,ROW(B60)-ROW($B$51))</f>
        <v>32</v>
      </c>
      <c r="D60" s="11">
        <f>INDEX('Cat Breeds'!$A$2:$G$67,MATCH(Summary!B60,'Cat Breeds'!$A$2:$A$67,0),7)</f>
        <v>1000</v>
      </c>
      <c r="F60" s="3" t="str">
        <f t="array" ref="F60">INDEX('Cat Breeds'!$A$2:$A$67,SMALL(IF('Cat Breeds'!$H$2:$I$67=C60,ROW('Cat Breeds'!$H$2:$I$67)-ROW('Cat Breeds'!$H$1)),COUNTIF(C$52:$C60,C60)))</f>
        <v>Ragamuffin</v>
      </c>
    </row>
    <row r="61" spans="1:6" x14ac:dyDescent="0.25">
      <c r="A61" s="4">
        <v>10</v>
      </c>
      <c r="B61" s="3" t="s">
        <v>22</v>
      </c>
      <c r="C61" s="3">
        <f>LARGE('Cat Breeds'!$H$2:$I$67,ROW(B61)-ROW($B$51))</f>
        <v>31</v>
      </c>
      <c r="D61" s="11">
        <f>INDEX('Cat Breeds'!$A$2:$G$67,MATCH(Summary!B61,'Cat Breeds'!$A$2:$A$67,0),7)</f>
        <v>1300</v>
      </c>
      <c r="F61" s="3" t="str">
        <f t="array" ref="F61">INDEX('Cat Breeds'!$A$2:$A$67,SMALL(IF('Cat Breeds'!$H$2:$I$67=C61,ROW('Cat Breeds'!$H$2:$I$67)-ROW('Cat Breeds'!$H$1)),COUNTIF(C$52:$C61,C61)))</f>
        <v>Balinese</v>
      </c>
    </row>
    <row r="64" spans="1:6" x14ac:dyDescent="0.25">
      <c r="A64" s="1" t="s">
        <v>662</v>
      </c>
    </row>
    <row r="65" spans="1:6" x14ac:dyDescent="0.25">
      <c r="A65" s="1"/>
    </row>
    <row r="66" spans="1:6" x14ac:dyDescent="0.25">
      <c r="A66" s="9" t="s">
        <v>666</v>
      </c>
      <c r="B66" s="9" t="s">
        <v>664</v>
      </c>
      <c r="C66" s="9" t="s">
        <v>665</v>
      </c>
      <c r="D66" s="9" t="s">
        <v>668</v>
      </c>
      <c r="F66" s="1" t="s">
        <v>667</v>
      </c>
    </row>
    <row r="67" spans="1:6" x14ac:dyDescent="0.25">
      <c r="A67" s="4">
        <v>1</v>
      </c>
      <c r="B67" s="3" t="s">
        <v>496</v>
      </c>
      <c r="C67" s="3">
        <f>LARGE('Dog Breeds'!$L$2:$M$250,ROW(B67)-ROW($B$66))</f>
        <v>190</v>
      </c>
      <c r="D67" s="11">
        <f>INDEX('Dog Breeds'!$A$2:$G$250,MATCH(Summary!B67,'Dog Breeds'!$A$2:$A$250,0),7)</f>
        <v>500</v>
      </c>
      <c r="F67" s="3" t="str">
        <f t="array" ref="F67">INDEX('Dog Breeds'!$A$2:$A$250,SMALL(IF('Dog Breeds'!$L$2:$M$250=C67,ROW('Dog Breeds'!$L$2:$M$250)-ROW('Dog Breeds'!$L$1)),COUNTIF(C$67:$C67,C67)))</f>
        <v>Norwegian Lundehund</v>
      </c>
    </row>
    <row r="68" spans="1:6" x14ac:dyDescent="0.25">
      <c r="A68" s="4">
        <v>2</v>
      </c>
      <c r="B68" s="3" t="s">
        <v>593</v>
      </c>
      <c r="C68" s="3">
        <f>LARGE('Dog Breeds'!$L$2:$M$250,ROW(B68)-ROW($B$66))</f>
        <v>188</v>
      </c>
      <c r="D68" s="11">
        <f>INDEX('Dog Breeds'!$A$2:$G$250,MATCH(Summary!B68,'Dog Breeds'!$A$2:$A$250,0),7)</f>
        <v>900</v>
      </c>
      <c r="F68" s="3" t="str">
        <f t="array" ref="F68">INDEX('Dog Breeds'!$A$2:$A$250,SMALL(IF('Dog Breeds'!$L$2:$M$250=C68,ROW('Dog Breeds'!$L$2:$M$250)-ROW('Dog Breeds'!$L$1)),COUNTIF(C$67:$C68,C68)))</f>
        <v>Sloughi</v>
      </c>
    </row>
    <row r="69" spans="1:6" x14ac:dyDescent="0.25">
      <c r="A69" s="4">
        <v>3</v>
      </c>
      <c r="B69" s="3" t="s">
        <v>369</v>
      </c>
      <c r="C69" s="3">
        <f>LARGE('Dog Breeds'!$L$2:$M$250,ROW(B69)-ROW($B$66))</f>
        <v>187</v>
      </c>
      <c r="D69" s="11">
        <f>INDEX('Dog Breeds'!$A$2:$G$250,MATCH(Summary!B69,'Dog Breeds'!$A$2:$A$250,0),7)</f>
        <v>500</v>
      </c>
      <c r="F69" s="3" t="str">
        <f t="array" ref="F69">INDEX('Dog Breeds'!$A$2:$A$250,SMALL(IF('Dog Breeds'!$L$2:$M$250=C69,ROW('Dog Breeds'!$L$2:$M$250)-ROW('Dog Breeds'!$L$1)),COUNTIF(C$67:$C69,C69)))</f>
        <v>Foxhound</v>
      </c>
    </row>
    <row r="70" spans="1:6" x14ac:dyDescent="0.25">
      <c r="A70" s="4">
        <v>4</v>
      </c>
      <c r="B70" s="3" t="s">
        <v>194</v>
      </c>
      <c r="C70" s="3">
        <f>LARGE('Dog Breeds'!$L$2:$M$250,ROW(B70)-ROW($B$66))</f>
        <v>187</v>
      </c>
      <c r="D70" s="11">
        <f>INDEX('Dog Breeds'!$A$2:$G$250,MATCH(Summary!B70,'Dog Breeds'!$A$2:$A$250,0),7)</f>
        <v>500</v>
      </c>
      <c r="F70" s="3" t="str">
        <f t="array" ref="F70">INDEX('Dog Breeds'!$A$2:$A$250,SMALL(IF('Dog Breeds'!$L$2:$M$250=C70,ROW('Dog Breeds'!$L$2:$M$250)-ROW('Dog Breeds'!$L$1)),COUNTIF(C$67:$C70,C70)))</f>
        <v>Hound</v>
      </c>
    </row>
    <row r="71" spans="1:6" x14ac:dyDescent="0.25">
      <c r="A71" s="4">
        <v>5</v>
      </c>
      <c r="B71" s="3" t="s">
        <v>505</v>
      </c>
      <c r="C71" s="3">
        <f>LARGE('Dog Breeds'!$L$2:$M$250,ROW(B71)-ROW($B$66))</f>
        <v>186</v>
      </c>
      <c r="D71" s="11">
        <f>INDEX('Dog Breeds'!$A$2:$G$250,MATCH(Summary!B71,'Dog Breeds'!$A$2:$A$250,0),7)</f>
        <v>550</v>
      </c>
      <c r="F71" s="3" t="str">
        <f t="array" ref="F71">INDEX('Dog Breeds'!$A$2:$A$250,SMALL(IF('Dog Breeds'!$L$2:$M$250=C71,ROW('Dog Breeds'!$L$2:$M$250)-ROW('Dog Breeds'!$L$1)),COUNTIF(C$67:$C71,C71)))</f>
        <v>Otterhound</v>
      </c>
    </row>
    <row r="72" spans="1:6" x14ac:dyDescent="0.25">
      <c r="A72" s="4">
        <v>6</v>
      </c>
      <c r="B72" s="3" t="s">
        <v>299</v>
      </c>
      <c r="C72" s="3">
        <f>LARGE('Dog Breeds'!$L$2:$M$250,ROW(B72)-ROW($B$66))</f>
        <v>184</v>
      </c>
      <c r="D72" s="11">
        <f>INDEX('Dog Breeds'!$A$2:$G$250,MATCH(Summary!B72,'Dog Breeds'!$A$2:$A$250,0),7)</f>
        <v>900</v>
      </c>
      <c r="F72" s="3" t="str">
        <f t="array" ref="F72">INDEX('Dog Breeds'!$A$2:$A$250,SMALL(IF('Dog Breeds'!$L$2:$M$250=C72,ROW('Dog Breeds'!$L$2:$M$250)-ROW('Dog Breeds'!$L$1)),COUNTIF(C$67:$C72,C72)))</f>
        <v>Cirneco dell'Etna</v>
      </c>
    </row>
    <row r="73" spans="1:6" x14ac:dyDescent="0.25">
      <c r="A73" s="4">
        <v>7</v>
      </c>
      <c r="B73" s="3" t="s">
        <v>402</v>
      </c>
      <c r="C73" s="3">
        <f>LARGE('Dog Breeds'!$L$2:$M$250,ROW(B73)-ROW($B$66))</f>
        <v>183</v>
      </c>
      <c r="D73" s="11">
        <f>INDEX('Dog Breeds'!$A$2:$G$250,MATCH(Summary!B73,'Dog Breeds'!$A$2:$A$250,0),7)</f>
        <v>350</v>
      </c>
      <c r="F73" s="3" t="str">
        <f t="array" ref="F73">INDEX('Dog Breeds'!$A$2:$A$250,SMALL(IF('Dog Breeds'!$L$2:$M$250=C73,ROW('Dog Breeds'!$L$2:$M$250)-ROW('Dog Breeds'!$L$1)),COUNTIF(C$67:$C73,C73)))</f>
        <v>Harrier</v>
      </c>
    </row>
    <row r="74" spans="1:6" x14ac:dyDescent="0.25">
      <c r="A74" s="4">
        <v>8</v>
      </c>
      <c r="B74" s="3" t="s">
        <v>321</v>
      </c>
      <c r="C74" s="3">
        <f>LARGE('Dog Breeds'!$L$2:$M$250,ROW(B74)-ROW($B$66))</f>
        <v>182</v>
      </c>
      <c r="D74" s="11">
        <f>INDEX('Dog Breeds'!$A$2:$G$250,MATCH(Summary!B74,'Dog Breeds'!$A$2:$A$250,0),7)</f>
        <v>1500</v>
      </c>
      <c r="F74" s="3" t="str">
        <f t="array" ref="F74">INDEX('Dog Breeds'!$A$2:$A$250,SMALL(IF('Dog Breeds'!$L$2:$M$250=C74,ROW('Dog Breeds'!$L$2:$M$250)-ROW('Dog Breeds'!$L$1)),COUNTIF(C$67:$C74,C74)))</f>
        <v>Dandi Dinmont Terrier</v>
      </c>
    </row>
    <row r="75" spans="1:6" x14ac:dyDescent="0.25">
      <c r="A75" s="4">
        <v>9</v>
      </c>
      <c r="B75" s="3" t="s">
        <v>293</v>
      </c>
      <c r="C75" s="3">
        <f>LARGE('Dog Breeds'!$L$2:$M$250,ROW(B75)-ROW($B$66))</f>
        <v>179</v>
      </c>
      <c r="D75" s="11">
        <f>INDEX('Dog Breeds'!$A$2:$G$250,MATCH(Summary!B75,'Dog Breeds'!$A$2:$A$250,0),7)</f>
        <v>900</v>
      </c>
      <c r="F75" s="3" t="str">
        <f t="array" ref="F75">INDEX('Dog Breeds'!$A$2:$A$250,SMALL(IF('Dog Breeds'!$L$2:$M$250=C75,ROW('Dog Breeds'!$L$2:$M$250)-ROW('Dog Breeds'!$L$1)),COUNTIF(C$67:$C75,C75)))</f>
        <v>Chinook</v>
      </c>
    </row>
    <row r="76" spans="1:6" x14ac:dyDescent="0.25">
      <c r="A76" s="4">
        <v>10</v>
      </c>
      <c r="B76" s="3" t="s">
        <v>339</v>
      </c>
      <c r="C76" s="3">
        <f>LARGE('Dog Breeds'!$L$2:$M$250,ROW(B76)-ROW($B$66))</f>
        <v>178</v>
      </c>
      <c r="D76" s="11">
        <f>INDEX('Dog Breeds'!$A$2:$G$250,MATCH(Summary!B76,'Dog Breeds'!$A$2:$A$250,0),7)</f>
        <v>1100</v>
      </c>
      <c r="F76" s="3" t="str">
        <f t="array" ref="F76">INDEX('Dog Breeds'!$A$2:$A$250,SMALL(IF('Dog Breeds'!$L$2:$M$250=C76,ROW('Dog Breeds'!$L$2:$M$250)-ROW('Dog Breeds'!$L$1)),COUNTIF(C$67:$C76,C76)))</f>
        <v>English Coonhound</v>
      </c>
    </row>
    <row r="77" spans="1:6" x14ac:dyDescent="0.25">
      <c r="A77" s="5"/>
      <c r="D77" s="2"/>
    </row>
    <row r="79" spans="1:6" x14ac:dyDescent="0.25">
      <c r="A79" s="1" t="s">
        <v>669</v>
      </c>
    </row>
    <row r="80" spans="1:6" hidden="1" x14ac:dyDescent="0.25">
      <c r="A80" s="9" t="s">
        <v>670</v>
      </c>
      <c r="B80" s="3" t="str" cm="1">
        <f t="array" ref="B80">INDEX('Cat Breeds'!$F$2:$F$67,MODE(MATCH('Cat Breeds'!$F$2:$F$67,'Cat Breeds'!$F$2:$F$67,0)))</f>
        <v>Active, Curious, Easygoing, Playful, Calm</v>
      </c>
    </row>
    <row r="81" spans="1:2" x14ac:dyDescent="0.25">
      <c r="A81" s="9" t="s">
        <v>671</v>
      </c>
      <c r="B81" s="3" t="str" cm="1">
        <f t="array" ref="B81">INDEX('Dog Breeds'!$F$2:$F$67,MODE(MATCH('Dog Breeds'!$F$2:$F$67,'Dog Breeds'!$F$2:$F$67,0)))</f>
        <v>Aggressive, Alert, Energetic, Intelligent, Loyal, Protective, Responsive</v>
      </c>
    </row>
    <row r="84" spans="1:2" x14ac:dyDescent="0.25">
      <c r="A84" s="1" t="s">
        <v>672</v>
      </c>
    </row>
    <row r="85" spans="1:2" x14ac:dyDescent="0.25">
      <c r="A85" s="3" cm="1">
        <f t="array" ref="A85">SUM(LEN('Cat Breeds'!$F$2:$F$67)-LEN(SUBSTITUTE('Cat Breeds'!$F$2:$F$67, "Affectionate","")))/LEN("Affectionate")</f>
        <v>26</v>
      </c>
    </row>
    <row r="87" spans="1:2" x14ac:dyDescent="0.25">
      <c r="A87" s="1" t="s">
        <v>673</v>
      </c>
    </row>
    <row r="88" spans="1:2" x14ac:dyDescent="0.25">
      <c r="A88" s="3" cm="1">
        <f t="array" ref="A88">SUM(LEN('Dog Breeds'!$F$2:$F$250)-LEN(SUBSTITUTE('Dog Breeds'!$F$2:$F$250, "Affectionate","")))/LEN("Affectionate")</f>
        <v>71</v>
      </c>
    </row>
    <row r="91" spans="1:2" x14ac:dyDescent="0.25">
      <c r="A91" s="1" t="s">
        <v>675</v>
      </c>
    </row>
    <row r="93" spans="1:2" x14ac:dyDescent="0.25">
      <c r="A93" s="12">
        <f>AVERAGE('Cat Breeds'!E2:E67)</f>
        <v>5.1060606060606064</v>
      </c>
    </row>
    <row r="95" spans="1:2" x14ac:dyDescent="0.25">
      <c r="A95" s="1" t="s">
        <v>674</v>
      </c>
    </row>
    <row r="97" spans="1:1" x14ac:dyDescent="0.25">
      <c r="A97" s="12">
        <f>AVERAGE('Dog Breeds'!E2:E250)</f>
        <v>23.935742971887549</v>
      </c>
    </row>
    <row r="100" spans="1:1" x14ac:dyDescent="0.25">
      <c r="A100" s="1" t="s">
        <v>676</v>
      </c>
    </row>
    <row r="101" spans="1:1" x14ac:dyDescent="0.25">
      <c r="A101" t="str" cm="1">
        <f t="array" ref="A101">INDEX('Cat Breeds'!$A$2:$A$67,MATCH(MAX('Cat Breeds'!$K$2:$K$67),'Cat Breeds'!$K$2:$K$67,FALSE),)&amp;" is the breed with the most sales of "&amp;MAX('Cat Breeds'!$K$2:$K$67)</f>
        <v>Munchkin is the breed with the most sales of 232500</v>
      </c>
    </row>
    <row r="102" spans="1:1" x14ac:dyDescent="0.25">
      <c r="A102" s="1"/>
    </row>
    <row r="103" spans="1:1" x14ac:dyDescent="0.25">
      <c r="A103" s="1" t="s">
        <v>677</v>
      </c>
    </row>
    <row r="104" spans="1:1" x14ac:dyDescent="0.25">
      <c r="A104" t="str" cm="1">
        <f t="array" ref="A104">INDEX('Cat Breeds'!$A$2:$A$67,MATCH(MIN('Cat Breeds'!$K$2:$K$67),'Cat Breeds'!$K$2:$K$67,FALSE),)&amp;" is the breed with the least sales of "&amp;MIN('Cat Breeds'!$K$2:$K$67)</f>
        <v>Silver is the breed with the least sales of 2000</v>
      </c>
    </row>
    <row r="106" spans="1:1" x14ac:dyDescent="0.25">
      <c r="A106" s="1" t="s">
        <v>678</v>
      </c>
    </row>
    <row r="107" spans="1:1" x14ac:dyDescent="0.25">
      <c r="A107" t="str" cm="1">
        <f t="array" ref="A107">INDEX('Dog Breeds'!$A$2:$A$250,MATCH(MAX('Dog Breeds'!$O$2:$O$250),'Dog Breeds'!$O$2:$O$250,FALSE),)&amp;" is the breed with the most sales of "&amp;MAX('Dog Breeds'!$O$2:$O$250)</f>
        <v>Irish Water Spaniel is the breed with the most sales of 66754800</v>
      </c>
    </row>
    <row r="108" spans="1:1" x14ac:dyDescent="0.25">
      <c r="A108" s="1"/>
    </row>
    <row r="109" spans="1:1" x14ac:dyDescent="0.25">
      <c r="A109" s="1" t="s">
        <v>679</v>
      </c>
    </row>
    <row r="110" spans="1:1" x14ac:dyDescent="0.25">
      <c r="A110" t="str" cm="1">
        <f t="array" ref="A110">INDEX('Dog Breeds'!$A$2:$A$250,MATCH(MIN('Dog Breeds'!$O$2:$O$250),'Dog Breeds'!$O$2:$O$250,FALSE),)&amp;" is the breed with the least sales of "&amp;MIN('Dog Breeds'!$O$2:$O$250)</f>
        <v>African Hunting Dog is the breed with the least sales of 0</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33E3D-D996-46D3-98F3-2299A76498BE}">
  <dimension ref="A1:BP114"/>
  <sheetViews>
    <sheetView topLeftCell="A124" workbookViewId="0">
      <selection activeCell="A6" sqref="A6"/>
    </sheetView>
  </sheetViews>
  <sheetFormatPr defaultRowHeight="15" x14ac:dyDescent="0.25"/>
  <cols>
    <col min="1" max="1" width="29.7109375" bestFit="1" customWidth="1"/>
    <col min="2" max="2" width="16.28515625" bestFit="1" customWidth="1"/>
    <col min="3" max="3" width="13.5703125" bestFit="1" customWidth="1"/>
    <col min="4" max="4" width="18.28515625" bestFit="1" customWidth="1"/>
    <col min="5" max="5" width="18" bestFit="1" customWidth="1"/>
    <col min="6" max="6" width="18.85546875" bestFit="1" customWidth="1"/>
    <col min="7" max="7" width="8.5703125" bestFit="1" customWidth="1"/>
    <col min="8" max="8" width="7" bestFit="1" customWidth="1"/>
    <col min="9" max="10" width="7.28515625" bestFit="1" customWidth="1"/>
    <col min="11" max="11" width="8.140625" bestFit="1" customWidth="1"/>
    <col min="12" max="12" width="15.42578125" bestFit="1" customWidth="1"/>
    <col min="13" max="13" width="8.85546875" bestFit="1" customWidth="1"/>
    <col min="14" max="14" width="8.42578125" bestFit="1" customWidth="1"/>
    <col min="15" max="15" width="6.28515625" bestFit="1" customWidth="1"/>
    <col min="16" max="16" width="16.7109375" bestFit="1" customWidth="1"/>
    <col min="17" max="17" width="9.7109375" bestFit="1" customWidth="1"/>
    <col min="18" max="18" width="8" bestFit="1" customWidth="1"/>
    <col min="19" max="19" width="9.7109375" bestFit="1" customWidth="1"/>
    <col min="20" max="20" width="11.42578125" bestFit="1" customWidth="1"/>
    <col min="21" max="21" width="7" bestFit="1" customWidth="1"/>
    <col min="22" max="22" width="10.42578125" bestFit="1" customWidth="1"/>
    <col min="23" max="23" width="12.140625" bestFit="1" customWidth="1"/>
    <col min="24" max="24" width="18.7109375" bestFit="1" customWidth="1"/>
    <col min="25" max="25" width="18.140625" bestFit="1" customWidth="1"/>
    <col min="26" max="26" width="21.7109375" bestFit="1" customWidth="1"/>
    <col min="27" max="27" width="18.7109375" bestFit="1" customWidth="1"/>
    <col min="28" max="28" width="13.140625" bestFit="1" customWidth="1"/>
    <col min="29" max="29" width="15" bestFit="1" customWidth="1"/>
    <col min="30" max="30" width="36.28515625" bestFit="1" customWidth="1"/>
    <col min="31" max="31" width="7.42578125" bestFit="1" customWidth="1"/>
    <col min="32" max="32" width="10.28515625" bestFit="1" customWidth="1"/>
    <col min="33" max="33" width="16" bestFit="1" customWidth="1"/>
    <col min="34" max="34" width="9" bestFit="1" customWidth="1"/>
    <col min="35" max="35" width="5.7109375" bestFit="1" customWidth="1"/>
    <col min="36" max="36" width="7.5703125" bestFit="1" customWidth="1"/>
    <col min="37" max="37" width="11.7109375" bestFit="1" customWidth="1"/>
    <col min="38" max="38" width="6" bestFit="1" customWidth="1"/>
    <col min="39" max="39" width="9.85546875" bestFit="1" customWidth="1"/>
    <col min="40" max="40" width="9.7109375" bestFit="1" customWidth="1"/>
    <col min="41" max="41" width="20.28515625" bestFit="1" customWidth="1"/>
    <col min="42" max="42" width="6.42578125" bestFit="1" customWidth="1"/>
    <col min="43" max="43" width="17" bestFit="1" customWidth="1"/>
    <col min="44" max="44" width="17.7109375" bestFit="1" customWidth="1"/>
    <col min="45" max="45" width="14.140625" bestFit="1" customWidth="1"/>
    <col min="46" max="46" width="7.5703125" bestFit="1" customWidth="1"/>
    <col min="47" max="47" width="9.5703125" bestFit="1" customWidth="1"/>
    <col min="48" max="48" width="11.140625" bestFit="1" customWidth="1"/>
    <col min="49" max="49" width="7.5703125" bestFit="1" customWidth="1"/>
    <col min="50" max="50" width="12.140625" bestFit="1" customWidth="1"/>
    <col min="51" max="51" width="12.28515625" bestFit="1" customWidth="1"/>
    <col min="52" max="52" width="10.7109375" bestFit="1" customWidth="1"/>
    <col min="53" max="53" width="8.42578125" bestFit="1" customWidth="1"/>
    <col min="54" max="54" width="8.28515625" bestFit="1" customWidth="1"/>
    <col min="55" max="55" width="6" bestFit="1" customWidth="1"/>
    <col min="56" max="56" width="9.7109375" bestFit="1" customWidth="1"/>
    <col min="57" max="57" width="10.140625" bestFit="1" customWidth="1"/>
    <col min="58" max="58" width="7" bestFit="1" customWidth="1"/>
    <col min="59" max="59" width="19.42578125" bestFit="1" customWidth="1"/>
    <col min="60" max="60" width="6.28515625" bestFit="1" customWidth="1"/>
    <col min="61" max="61" width="5.42578125" bestFit="1" customWidth="1"/>
    <col min="62" max="62" width="10.140625" bestFit="1" customWidth="1"/>
    <col min="63" max="63" width="6.7109375" bestFit="1" customWidth="1"/>
    <col min="64" max="64" width="12.5703125" bestFit="1" customWidth="1"/>
    <col min="65" max="65" width="14.28515625" bestFit="1" customWidth="1"/>
    <col min="66" max="66" width="11.28515625" bestFit="1" customWidth="1"/>
    <col min="67" max="67" width="7.5703125" bestFit="1" customWidth="1"/>
    <col min="68" max="68" width="11.28515625" bestFit="1" customWidth="1"/>
    <col min="69" max="69" width="12.5703125" bestFit="1" customWidth="1"/>
    <col min="70" max="70" width="7.5703125" bestFit="1" customWidth="1"/>
    <col min="71" max="71" width="10.5703125" bestFit="1" customWidth="1"/>
    <col min="72" max="72" width="11.28515625" bestFit="1" customWidth="1"/>
  </cols>
  <sheetData>
    <row r="1" spans="1:68" x14ac:dyDescent="0.25">
      <c r="A1" s="14" t="s">
        <v>686</v>
      </c>
      <c r="B1" s="14" t="s">
        <v>683</v>
      </c>
    </row>
    <row r="2" spans="1:68" x14ac:dyDescent="0.25">
      <c r="A2" s="14" t="s">
        <v>681</v>
      </c>
      <c r="B2" t="s">
        <v>9</v>
      </c>
      <c r="C2" t="s">
        <v>13</v>
      </c>
      <c r="D2" t="s">
        <v>16</v>
      </c>
      <c r="E2" t="s">
        <v>18</v>
      </c>
      <c r="F2" t="s">
        <v>20</v>
      </c>
      <c r="G2" t="s">
        <v>22</v>
      </c>
      <c r="H2" t="s">
        <v>26</v>
      </c>
      <c r="I2" t="s">
        <v>28</v>
      </c>
      <c r="J2" t="s">
        <v>30</v>
      </c>
      <c r="K2" t="s">
        <v>32</v>
      </c>
      <c r="L2" t="s">
        <v>34</v>
      </c>
      <c r="M2" t="s">
        <v>36</v>
      </c>
      <c r="N2" t="s">
        <v>38</v>
      </c>
      <c r="O2" t="s">
        <v>40</v>
      </c>
      <c r="P2" t="s">
        <v>42</v>
      </c>
      <c r="Q2" t="s">
        <v>45</v>
      </c>
      <c r="R2" t="s">
        <v>47</v>
      </c>
      <c r="S2" t="s">
        <v>49</v>
      </c>
      <c r="T2" t="s">
        <v>52</v>
      </c>
      <c r="U2" t="s">
        <v>54</v>
      </c>
      <c r="V2" t="s">
        <v>56</v>
      </c>
      <c r="W2" t="s">
        <v>58</v>
      </c>
      <c r="X2" t="s">
        <v>59</v>
      </c>
      <c r="Y2" t="s">
        <v>60</v>
      </c>
      <c r="Z2" t="s">
        <v>61</v>
      </c>
      <c r="AA2" t="s">
        <v>62</v>
      </c>
      <c r="AB2" t="s">
        <v>63</v>
      </c>
      <c r="AC2" t="s">
        <v>65</v>
      </c>
      <c r="AD2" t="s">
        <v>67</v>
      </c>
      <c r="AE2" t="s">
        <v>69</v>
      </c>
      <c r="AF2" t="s">
        <v>71</v>
      </c>
      <c r="AG2" t="s">
        <v>73</v>
      </c>
      <c r="AH2" t="s">
        <v>75</v>
      </c>
      <c r="AI2" t="s">
        <v>77</v>
      </c>
      <c r="AJ2" t="s">
        <v>79</v>
      </c>
      <c r="AK2" t="s">
        <v>81</v>
      </c>
      <c r="AL2" t="s">
        <v>83</v>
      </c>
      <c r="AM2" t="s">
        <v>85</v>
      </c>
      <c r="AN2" t="s">
        <v>87</v>
      </c>
      <c r="AO2" t="s">
        <v>89</v>
      </c>
      <c r="AP2" t="s">
        <v>91</v>
      </c>
      <c r="AQ2" t="s">
        <v>93</v>
      </c>
      <c r="AR2" t="s">
        <v>95</v>
      </c>
      <c r="AS2" t="s">
        <v>96</v>
      </c>
      <c r="AT2" t="s">
        <v>97</v>
      </c>
      <c r="AU2" t="s">
        <v>99</v>
      </c>
      <c r="AV2" t="s">
        <v>101</v>
      </c>
      <c r="AW2" t="s">
        <v>103</v>
      </c>
      <c r="AX2" t="s">
        <v>105</v>
      </c>
      <c r="AY2" t="s">
        <v>107</v>
      </c>
      <c r="AZ2" t="s">
        <v>109</v>
      </c>
      <c r="BA2" t="s">
        <v>111</v>
      </c>
      <c r="BB2" t="s">
        <v>112</v>
      </c>
      <c r="BC2" t="s">
        <v>114</v>
      </c>
      <c r="BD2" t="s">
        <v>115</v>
      </c>
      <c r="BE2" t="s">
        <v>117</v>
      </c>
      <c r="BF2" t="s">
        <v>119</v>
      </c>
      <c r="BG2" t="s">
        <v>121</v>
      </c>
      <c r="BH2" t="s">
        <v>123</v>
      </c>
      <c r="BI2" t="s">
        <v>124</v>
      </c>
      <c r="BJ2" t="s">
        <v>126</v>
      </c>
      <c r="BK2" t="s">
        <v>128</v>
      </c>
      <c r="BL2" t="s">
        <v>129</v>
      </c>
      <c r="BM2" t="s">
        <v>130</v>
      </c>
      <c r="BN2" t="s">
        <v>132</v>
      </c>
      <c r="BO2" t="s">
        <v>134</v>
      </c>
      <c r="BP2" t="s">
        <v>682</v>
      </c>
    </row>
    <row r="3" spans="1:68" x14ac:dyDescent="0.25">
      <c r="A3" s="5" t="s">
        <v>43</v>
      </c>
      <c r="P3">
        <v>35</v>
      </c>
      <c r="BG3">
        <v>4</v>
      </c>
      <c r="BP3">
        <v>39</v>
      </c>
    </row>
    <row r="4" spans="1:68" x14ac:dyDescent="0.25">
      <c r="A4" s="5" t="s">
        <v>24</v>
      </c>
      <c r="G4">
        <v>5</v>
      </c>
      <c r="I4">
        <v>93</v>
      </c>
      <c r="N4">
        <v>55</v>
      </c>
      <c r="U4">
        <v>125</v>
      </c>
      <c r="Y4">
        <v>76</v>
      </c>
      <c r="AF4">
        <v>72</v>
      </c>
      <c r="AG4">
        <v>43</v>
      </c>
      <c r="AI4">
        <v>78</v>
      </c>
      <c r="AJ4">
        <v>89</v>
      </c>
      <c r="AK4">
        <v>99</v>
      </c>
      <c r="AN4">
        <v>45</v>
      </c>
      <c r="AO4">
        <v>59</v>
      </c>
      <c r="AQ4">
        <v>23</v>
      </c>
      <c r="AT4">
        <v>115</v>
      </c>
      <c r="AW4">
        <v>63</v>
      </c>
      <c r="AZ4">
        <v>115</v>
      </c>
      <c r="BB4">
        <v>5</v>
      </c>
      <c r="BF4">
        <v>49</v>
      </c>
      <c r="BM4">
        <v>132</v>
      </c>
      <c r="BN4">
        <v>154</v>
      </c>
      <c r="BP4">
        <v>1495</v>
      </c>
    </row>
    <row r="5" spans="1:68" x14ac:dyDescent="0.25">
      <c r="A5" s="5" t="s">
        <v>14</v>
      </c>
      <c r="C5">
        <v>93</v>
      </c>
      <c r="E5">
        <v>11</v>
      </c>
      <c r="H5">
        <v>10</v>
      </c>
      <c r="J5">
        <v>45</v>
      </c>
      <c r="Z5">
        <v>95</v>
      </c>
      <c r="AB5">
        <v>45</v>
      </c>
      <c r="AD5">
        <v>67</v>
      </c>
      <c r="AE5">
        <v>71</v>
      </c>
      <c r="AH5">
        <v>57</v>
      </c>
      <c r="AM5">
        <v>155</v>
      </c>
      <c r="AS5">
        <v>101</v>
      </c>
      <c r="AU5">
        <v>309</v>
      </c>
      <c r="AV5">
        <v>77</v>
      </c>
      <c r="BJ5">
        <v>32</v>
      </c>
      <c r="BP5">
        <v>1168</v>
      </c>
    </row>
    <row r="6" spans="1:68" x14ac:dyDescent="0.25">
      <c r="A6" s="5" t="s">
        <v>11</v>
      </c>
      <c r="B6">
        <v>79</v>
      </c>
      <c r="D6">
        <v>121</v>
      </c>
      <c r="F6">
        <v>15</v>
      </c>
      <c r="K6">
        <v>29</v>
      </c>
      <c r="L6">
        <v>26</v>
      </c>
      <c r="M6">
        <v>77</v>
      </c>
      <c r="O6">
        <v>54</v>
      </c>
      <c r="Q6">
        <v>47</v>
      </c>
      <c r="R6">
        <v>84</v>
      </c>
      <c r="S6">
        <v>93</v>
      </c>
      <c r="T6">
        <v>101</v>
      </c>
      <c r="V6">
        <v>115</v>
      </c>
      <c r="W6">
        <v>154</v>
      </c>
      <c r="X6">
        <v>198</v>
      </c>
      <c r="AA6">
        <v>39</v>
      </c>
      <c r="AC6">
        <v>54</v>
      </c>
      <c r="AL6">
        <v>110</v>
      </c>
      <c r="AP6">
        <v>55</v>
      </c>
      <c r="AR6">
        <v>45</v>
      </c>
      <c r="AX6">
        <v>95</v>
      </c>
      <c r="AY6">
        <v>103</v>
      </c>
      <c r="BA6">
        <v>79</v>
      </c>
      <c r="BC6">
        <v>20</v>
      </c>
      <c r="BD6">
        <v>15</v>
      </c>
      <c r="BE6">
        <v>5</v>
      </c>
      <c r="BH6">
        <v>39</v>
      </c>
      <c r="BI6">
        <v>77</v>
      </c>
      <c r="BK6">
        <v>125</v>
      </c>
      <c r="BL6">
        <v>198</v>
      </c>
      <c r="BO6">
        <v>158</v>
      </c>
      <c r="BP6">
        <v>2410</v>
      </c>
    </row>
    <row r="7" spans="1:68" x14ac:dyDescent="0.25">
      <c r="A7" s="5" t="s">
        <v>682</v>
      </c>
      <c r="B7">
        <v>79</v>
      </c>
      <c r="C7">
        <v>93</v>
      </c>
      <c r="D7">
        <v>121</v>
      </c>
      <c r="E7">
        <v>11</v>
      </c>
      <c r="F7">
        <v>15</v>
      </c>
      <c r="G7">
        <v>5</v>
      </c>
      <c r="H7">
        <v>10</v>
      </c>
      <c r="I7">
        <v>93</v>
      </c>
      <c r="J7">
        <v>45</v>
      </c>
      <c r="K7">
        <v>29</v>
      </c>
      <c r="L7">
        <v>26</v>
      </c>
      <c r="M7">
        <v>77</v>
      </c>
      <c r="N7">
        <v>55</v>
      </c>
      <c r="O7">
        <v>54</v>
      </c>
      <c r="P7">
        <v>35</v>
      </c>
      <c r="Q7">
        <v>47</v>
      </c>
      <c r="R7">
        <v>84</v>
      </c>
      <c r="S7">
        <v>93</v>
      </c>
      <c r="T7">
        <v>101</v>
      </c>
      <c r="U7">
        <v>125</v>
      </c>
      <c r="V7">
        <v>115</v>
      </c>
      <c r="W7">
        <v>154</v>
      </c>
      <c r="X7">
        <v>198</v>
      </c>
      <c r="Y7">
        <v>76</v>
      </c>
      <c r="Z7">
        <v>95</v>
      </c>
      <c r="AA7">
        <v>39</v>
      </c>
      <c r="AB7">
        <v>45</v>
      </c>
      <c r="AC7">
        <v>54</v>
      </c>
      <c r="AD7">
        <v>67</v>
      </c>
      <c r="AE7">
        <v>71</v>
      </c>
      <c r="AF7">
        <v>72</v>
      </c>
      <c r="AG7">
        <v>43</v>
      </c>
      <c r="AH7">
        <v>57</v>
      </c>
      <c r="AI7">
        <v>78</v>
      </c>
      <c r="AJ7">
        <v>89</v>
      </c>
      <c r="AK7">
        <v>99</v>
      </c>
      <c r="AL7">
        <v>110</v>
      </c>
      <c r="AM7">
        <v>155</v>
      </c>
      <c r="AN7">
        <v>45</v>
      </c>
      <c r="AO7">
        <v>59</v>
      </c>
      <c r="AP7">
        <v>55</v>
      </c>
      <c r="AQ7">
        <v>23</v>
      </c>
      <c r="AR7">
        <v>45</v>
      </c>
      <c r="AS7">
        <v>101</v>
      </c>
      <c r="AT7">
        <v>115</v>
      </c>
      <c r="AU7">
        <v>309</v>
      </c>
      <c r="AV7">
        <v>77</v>
      </c>
      <c r="AW7">
        <v>63</v>
      </c>
      <c r="AX7">
        <v>95</v>
      </c>
      <c r="AY7">
        <v>103</v>
      </c>
      <c r="AZ7">
        <v>115</v>
      </c>
      <c r="BA7">
        <v>79</v>
      </c>
      <c r="BB7">
        <v>5</v>
      </c>
      <c r="BC7">
        <v>20</v>
      </c>
      <c r="BD7">
        <v>15</v>
      </c>
      <c r="BE7">
        <v>5</v>
      </c>
      <c r="BF7">
        <v>49</v>
      </c>
      <c r="BG7">
        <v>4</v>
      </c>
      <c r="BH7">
        <v>39</v>
      </c>
      <c r="BI7">
        <v>77</v>
      </c>
      <c r="BJ7">
        <v>32</v>
      </c>
      <c r="BK7">
        <v>125</v>
      </c>
      <c r="BL7">
        <v>198</v>
      </c>
      <c r="BM7">
        <v>132</v>
      </c>
      <c r="BN7">
        <v>154</v>
      </c>
      <c r="BO7">
        <v>158</v>
      </c>
      <c r="BP7">
        <v>5112</v>
      </c>
    </row>
    <row r="30" spans="1:28" x14ac:dyDescent="0.25">
      <c r="A30" s="14" t="s">
        <v>687</v>
      </c>
      <c r="B30" s="14" t="s">
        <v>683</v>
      </c>
    </row>
    <row r="31" spans="1:28" x14ac:dyDescent="0.25">
      <c r="A31" s="14" t="s">
        <v>681</v>
      </c>
      <c r="B31" t="s">
        <v>13</v>
      </c>
      <c r="C31" t="s">
        <v>18</v>
      </c>
      <c r="D31" t="s">
        <v>22</v>
      </c>
      <c r="E31" t="s">
        <v>26</v>
      </c>
      <c r="F31" t="s">
        <v>28</v>
      </c>
      <c r="G31" t="s">
        <v>32</v>
      </c>
      <c r="H31" t="s">
        <v>34</v>
      </c>
      <c r="I31" t="s">
        <v>45</v>
      </c>
      <c r="J31" t="s">
        <v>47</v>
      </c>
      <c r="K31" t="s">
        <v>52</v>
      </c>
      <c r="L31" t="s">
        <v>65</v>
      </c>
      <c r="M31" t="s">
        <v>69</v>
      </c>
      <c r="N31" t="s">
        <v>77</v>
      </c>
      <c r="O31" t="s">
        <v>93</v>
      </c>
      <c r="P31" t="s">
        <v>95</v>
      </c>
      <c r="Q31" t="s">
        <v>96</v>
      </c>
      <c r="R31" t="s">
        <v>97</v>
      </c>
      <c r="S31" t="s">
        <v>99</v>
      </c>
      <c r="T31" t="s">
        <v>101</v>
      </c>
      <c r="U31" t="s">
        <v>107</v>
      </c>
      <c r="V31" t="s">
        <v>109</v>
      </c>
      <c r="W31" t="s">
        <v>115</v>
      </c>
      <c r="X31" t="s">
        <v>117</v>
      </c>
      <c r="Y31" t="s">
        <v>119</v>
      </c>
      <c r="Z31" t="s">
        <v>126</v>
      </c>
      <c r="AA31" t="s">
        <v>130</v>
      </c>
      <c r="AB31" t="s">
        <v>682</v>
      </c>
    </row>
    <row r="32" spans="1:28" x14ac:dyDescent="0.25">
      <c r="A32" s="5" t="s">
        <v>110</v>
      </c>
      <c r="V32">
        <v>115</v>
      </c>
      <c r="AB32">
        <v>115</v>
      </c>
    </row>
    <row r="33" spans="1:28" x14ac:dyDescent="0.25">
      <c r="A33" s="5" t="s">
        <v>27</v>
      </c>
      <c r="E33">
        <v>10</v>
      </c>
      <c r="AB33">
        <v>10</v>
      </c>
    </row>
    <row r="34" spans="1:28" x14ac:dyDescent="0.25">
      <c r="A34" s="5" t="s">
        <v>29</v>
      </c>
      <c r="F34">
        <v>93</v>
      </c>
      <c r="AB34">
        <v>93</v>
      </c>
    </row>
    <row r="35" spans="1:28" x14ac:dyDescent="0.25">
      <c r="A35" s="5" t="s">
        <v>131</v>
      </c>
      <c r="AA35">
        <v>132</v>
      </c>
      <c r="AB35">
        <v>132</v>
      </c>
    </row>
    <row r="36" spans="1:28" x14ac:dyDescent="0.25">
      <c r="A36" s="5" t="s">
        <v>70</v>
      </c>
      <c r="M36">
        <v>71</v>
      </c>
      <c r="AB36">
        <v>71</v>
      </c>
    </row>
    <row r="37" spans="1:28" x14ac:dyDescent="0.25">
      <c r="A37" s="5" t="s">
        <v>116</v>
      </c>
      <c r="W37">
        <v>15</v>
      </c>
      <c r="AB37">
        <v>15</v>
      </c>
    </row>
    <row r="38" spans="1:28" x14ac:dyDescent="0.25">
      <c r="A38" s="5" t="s">
        <v>19</v>
      </c>
      <c r="C38">
        <v>11</v>
      </c>
      <c r="AB38">
        <v>11</v>
      </c>
    </row>
    <row r="39" spans="1:28" x14ac:dyDescent="0.25">
      <c r="A39" s="5" t="s">
        <v>15</v>
      </c>
      <c r="B39">
        <v>93</v>
      </c>
      <c r="AB39">
        <v>93</v>
      </c>
    </row>
    <row r="40" spans="1:28" x14ac:dyDescent="0.25">
      <c r="A40" s="5" t="s">
        <v>33</v>
      </c>
      <c r="G40">
        <v>29</v>
      </c>
      <c r="AB40">
        <v>29</v>
      </c>
    </row>
    <row r="41" spans="1:28" x14ac:dyDescent="0.25">
      <c r="A41" s="5" t="s">
        <v>35</v>
      </c>
      <c r="H41">
        <v>26</v>
      </c>
      <c r="AB41">
        <v>26</v>
      </c>
    </row>
    <row r="42" spans="1:28" x14ac:dyDescent="0.25">
      <c r="A42" s="5" t="s">
        <v>102</v>
      </c>
      <c r="T42">
        <v>77</v>
      </c>
      <c r="AB42">
        <v>77</v>
      </c>
    </row>
    <row r="43" spans="1:28" x14ac:dyDescent="0.25">
      <c r="A43" s="5" t="s">
        <v>78</v>
      </c>
      <c r="N43">
        <v>78</v>
      </c>
      <c r="AB43">
        <v>78</v>
      </c>
    </row>
    <row r="44" spans="1:28" x14ac:dyDescent="0.25">
      <c r="A44" s="5" t="s">
        <v>53</v>
      </c>
      <c r="K44">
        <v>101</v>
      </c>
      <c r="AB44">
        <v>101</v>
      </c>
    </row>
    <row r="45" spans="1:28" x14ac:dyDescent="0.25">
      <c r="A45" s="5" t="s">
        <v>108</v>
      </c>
      <c r="U45">
        <v>103</v>
      </c>
      <c r="AB45">
        <v>103</v>
      </c>
    </row>
    <row r="46" spans="1:28" x14ac:dyDescent="0.25">
      <c r="A46" s="5" t="s">
        <v>25</v>
      </c>
      <c r="D46">
        <v>5</v>
      </c>
      <c r="AB46">
        <v>5</v>
      </c>
    </row>
    <row r="47" spans="1:28" x14ac:dyDescent="0.25">
      <c r="A47" s="5" t="s">
        <v>48</v>
      </c>
      <c r="J47">
        <v>84</v>
      </c>
      <c r="AB47">
        <v>84</v>
      </c>
    </row>
    <row r="48" spans="1:28" x14ac:dyDescent="0.25">
      <c r="A48" s="5" t="s">
        <v>46</v>
      </c>
      <c r="I48">
        <v>47</v>
      </c>
      <c r="AB48">
        <v>47</v>
      </c>
    </row>
    <row r="49" spans="1:28" x14ac:dyDescent="0.25">
      <c r="A49" s="5" t="s">
        <v>98</v>
      </c>
      <c r="R49">
        <v>115</v>
      </c>
      <c r="AB49">
        <v>115</v>
      </c>
    </row>
    <row r="50" spans="1:28" x14ac:dyDescent="0.25">
      <c r="A50" s="5" t="s">
        <v>100</v>
      </c>
      <c r="S50">
        <v>309</v>
      </c>
      <c r="AB50">
        <v>309</v>
      </c>
    </row>
    <row r="51" spans="1:28" x14ac:dyDescent="0.25">
      <c r="A51" s="5" t="s">
        <v>118</v>
      </c>
      <c r="X51">
        <v>5</v>
      </c>
      <c r="AB51">
        <v>5</v>
      </c>
    </row>
    <row r="52" spans="1:28" x14ac:dyDescent="0.25">
      <c r="A52" s="5" t="s">
        <v>66</v>
      </c>
      <c r="L52">
        <v>54</v>
      </c>
      <c r="AB52">
        <v>54</v>
      </c>
    </row>
    <row r="53" spans="1:28" x14ac:dyDescent="0.25">
      <c r="A53" s="5" t="s">
        <v>127</v>
      </c>
      <c r="Z53">
        <v>32</v>
      </c>
      <c r="AB53">
        <v>32</v>
      </c>
    </row>
    <row r="54" spans="1:28" x14ac:dyDescent="0.25">
      <c r="A54" s="5" t="s">
        <v>94</v>
      </c>
      <c r="O54">
        <v>23</v>
      </c>
      <c r="P54">
        <v>45</v>
      </c>
      <c r="Q54">
        <v>101</v>
      </c>
      <c r="AB54">
        <v>169</v>
      </c>
    </row>
    <row r="55" spans="1:28" x14ac:dyDescent="0.25">
      <c r="A55" s="5" t="s">
        <v>120</v>
      </c>
      <c r="Y55">
        <v>49</v>
      </c>
      <c r="AB55">
        <v>49</v>
      </c>
    </row>
    <row r="56" spans="1:28" x14ac:dyDescent="0.25">
      <c r="A56" s="5" t="s">
        <v>682</v>
      </c>
      <c r="B56">
        <v>93</v>
      </c>
      <c r="C56">
        <v>11</v>
      </c>
      <c r="D56">
        <v>5</v>
      </c>
      <c r="E56">
        <v>10</v>
      </c>
      <c r="F56">
        <v>93</v>
      </c>
      <c r="G56">
        <v>29</v>
      </c>
      <c r="H56">
        <v>26</v>
      </c>
      <c r="I56">
        <v>47</v>
      </c>
      <c r="J56">
        <v>84</v>
      </c>
      <c r="K56">
        <v>101</v>
      </c>
      <c r="L56">
        <v>54</v>
      </c>
      <c r="M56">
        <v>71</v>
      </c>
      <c r="N56">
        <v>78</v>
      </c>
      <c r="O56">
        <v>23</v>
      </c>
      <c r="P56">
        <v>45</v>
      </c>
      <c r="Q56">
        <v>101</v>
      </c>
      <c r="R56">
        <v>115</v>
      </c>
      <c r="S56">
        <v>309</v>
      </c>
      <c r="T56">
        <v>77</v>
      </c>
      <c r="U56">
        <v>103</v>
      </c>
      <c r="V56">
        <v>115</v>
      </c>
      <c r="W56">
        <v>15</v>
      </c>
      <c r="X56">
        <v>5</v>
      </c>
      <c r="Y56">
        <v>49</v>
      </c>
      <c r="Z56">
        <v>32</v>
      </c>
      <c r="AA56">
        <v>132</v>
      </c>
      <c r="AB56">
        <v>1823</v>
      </c>
    </row>
    <row r="85" spans="1:42" x14ac:dyDescent="0.25">
      <c r="A85" s="14" t="s">
        <v>688</v>
      </c>
      <c r="B85" s="14" t="s">
        <v>683</v>
      </c>
    </row>
    <row r="86" spans="1:42" x14ac:dyDescent="0.25">
      <c r="A86" s="14" t="s">
        <v>681</v>
      </c>
      <c r="B86" t="s">
        <v>9</v>
      </c>
      <c r="C86" t="s">
        <v>16</v>
      </c>
      <c r="D86" t="s">
        <v>20</v>
      </c>
      <c r="E86" t="s">
        <v>30</v>
      </c>
      <c r="F86" t="s">
        <v>36</v>
      </c>
      <c r="G86" t="s">
        <v>38</v>
      </c>
      <c r="H86" t="s">
        <v>40</v>
      </c>
      <c r="I86" t="s">
        <v>42</v>
      </c>
      <c r="J86" t="s">
        <v>49</v>
      </c>
      <c r="K86" t="s">
        <v>54</v>
      </c>
      <c r="L86" t="s">
        <v>56</v>
      </c>
      <c r="M86" t="s">
        <v>58</v>
      </c>
      <c r="N86" t="s">
        <v>59</v>
      </c>
      <c r="O86" t="s">
        <v>60</v>
      </c>
      <c r="P86" t="s">
        <v>61</v>
      </c>
      <c r="Q86" t="s">
        <v>62</v>
      </c>
      <c r="R86" t="s">
        <v>63</v>
      </c>
      <c r="S86" t="s">
        <v>67</v>
      </c>
      <c r="T86" t="s">
        <v>71</v>
      </c>
      <c r="U86" t="s">
        <v>73</v>
      </c>
      <c r="V86" t="s">
        <v>75</v>
      </c>
      <c r="W86" t="s">
        <v>79</v>
      </c>
      <c r="X86" t="s">
        <v>81</v>
      </c>
      <c r="Y86" t="s">
        <v>83</v>
      </c>
      <c r="Z86" t="s">
        <v>85</v>
      </c>
      <c r="AA86" t="s">
        <v>87</v>
      </c>
      <c r="AB86" t="s">
        <v>89</v>
      </c>
      <c r="AC86" t="s">
        <v>91</v>
      </c>
      <c r="AD86" t="s">
        <v>103</v>
      </c>
      <c r="AE86" t="s">
        <v>105</v>
      </c>
      <c r="AF86" t="s">
        <v>111</v>
      </c>
      <c r="AG86" t="s">
        <v>112</v>
      </c>
      <c r="AH86" t="s">
        <v>114</v>
      </c>
      <c r="AI86" t="s">
        <v>121</v>
      </c>
      <c r="AJ86" t="s">
        <v>123</v>
      </c>
      <c r="AK86" t="s">
        <v>124</v>
      </c>
      <c r="AL86" t="s">
        <v>128</v>
      </c>
      <c r="AM86" t="s">
        <v>129</v>
      </c>
      <c r="AN86" t="s">
        <v>132</v>
      </c>
      <c r="AO86" t="s">
        <v>134</v>
      </c>
      <c r="AP86" t="s">
        <v>682</v>
      </c>
    </row>
    <row r="87" spans="1:42" x14ac:dyDescent="0.25">
      <c r="A87" s="5" t="s">
        <v>74</v>
      </c>
      <c r="U87">
        <v>43</v>
      </c>
      <c r="AP87">
        <v>43</v>
      </c>
    </row>
    <row r="88" spans="1:42" x14ac:dyDescent="0.25">
      <c r="A88" s="5" t="s">
        <v>21</v>
      </c>
      <c r="D88">
        <v>15</v>
      </c>
      <c r="AF88">
        <v>79</v>
      </c>
      <c r="AP88">
        <v>94</v>
      </c>
    </row>
    <row r="89" spans="1:42" x14ac:dyDescent="0.25">
      <c r="A89" s="5" t="s">
        <v>92</v>
      </c>
      <c r="AC89">
        <v>55</v>
      </c>
      <c r="AP89">
        <v>55</v>
      </c>
    </row>
    <row r="90" spans="1:42" x14ac:dyDescent="0.25">
      <c r="A90" s="5" t="s">
        <v>17</v>
      </c>
      <c r="C90">
        <v>121</v>
      </c>
      <c r="H90">
        <v>54</v>
      </c>
      <c r="M90">
        <v>154</v>
      </c>
      <c r="N90">
        <v>198</v>
      </c>
      <c r="O90">
        <v>76</v>
      </c>
      <c r="P90">
        <v>95</v>
      </c>
      <c r="Q90">
        <v>39</v>
      </c>
      <c r="AH90">
        <v>20</v>
      </c>
      <c r="AJ90">
        <v>39</v>
      </c>
      <c r="AL90">
        <v>125</v>
      </c>
      <c r="AM90">
        <v>198</v>
      </c>
      <c r="AO90">
        <v>158</v>
      </c>
      <c r="AP90">
        <v>1277</v>
      </c>
    </row>
    <row r="91" spans="1:42" x14ac:dyDescent="0.25">
      <c r="A91" s="5" t="s">
        <v>106</v>
      </c>
      <c r="AE91">
        <v>95</v>
      </c>
      <c r="AP91">
        <v>95</v>
      </c>
    </row>
    <row r="92" spans="1:42" x14ac:dyDescent="0.25">
      <c r="A92" s="5" t="s">
        <v>76</v>
      </c>
      <c r="V92">
        <v>57</v>
      </c>
      <c r="AP92">
        <v>57</v>
      </c>
    </row>
    <row r="93" spans="1:42" x14ac:dyDescent="0.25">
      <c r="A93" s="5" t="s">
        <v>12</v>
      </c>
      <c r="B93">
        <v>79</v>
      </c>
      <c r="AP93">
        <v>79</v>
      </c>
    </row>
    <row r="94" spans="1:42" x14ac:dyDescent="0.25">
      <c r="A94" s="5" t="s">
        <v>51</v>
      </c>
      <c r="J94">
        <v>93</v>
      </c>
      <c r="AP94">
        <v>93</v>
      </c>
    </row>
    <row r="95" spans="1:42" x14ac:dyDescent="0.25">
      <c r="A95" s="5" t="s">
        <v>82</v>
      </c>
      <c r="X95">
        <v>99</v>
      </c>
      <c r="AP95">
        <v>99</v>
      </c>
    </row>
    <row r="96" spans="1:42" x14ac:dyDescent="0.25">
      <c r="A96" s="5" t="s">
        <v>104</v>
      </c>
      <c r="AD96">
        <v>63</v>
      </c>
      <c r="AP96">
        <v>63</v>
      </c>
    </row>
    <row r="97" spans="1:42" x14ac:dyDescent="0.25">
      <c r="A97" s="5" t="s">
        <v>64</v>
      </c>
      <c r="R97">
        <v>45</v>
      </c>
      <c r="AP97">
        <v>45</v>
      </c>
    </row>
    <row r="98" spans="1:42" x14ac:dyDescent="0.25">
      <c r="A98" s="5" t="s">
        <v>86</v>
      </c>
      <c r="Z98">
        <v>155</v>
      </c>
      <c r="AP98">
        <v>155</v>
      </c>
    </row>
    <row r="99" spans="1:42" x14ac:dyDescent="0.25">
      <c r="A99" s="5" t="s">
        <v>133</v>
      </c>
      <c r="AN99">
        <v>154</v>
      </c>
      <c r="AP99">
        <v>154</v>
      </c>
    </row>
    <row r="100" spans="1:42" x14ac:dyDescent="0.25">
      <c r="A100" s="5" t="s">
        <v>37</v>
      </c>
      <c r="F100">
        <v>77</v>
      </c>
      <c r="AP100">
        <v>77</v>
      </c>
    </row>
    <row r="101" spans="1:42" x14ac:dyDescent="0.25">
      <c r="A101" s="5" t="s">
        <v>72</v>
      </c>
      <c r="T101">
        <v>72</v>
      </c>
      <c r="AP101">
        <v>72</v>
      </c>
    </row>
    <row r="102" spans="1:42" x14ac:dyDescent="0.25">
      <c r="A102" s="5" t="s">
        <v>39</v>
      </c>
      <c r="G102">
        <v>55</v>
      </c>
      <c r="AP102">
        <v>55</v>
      </c>
    </row>
    <row r="103" spans="1:42" x14ac:dyDescent="0.25">
      <c r="A103" s="5" t="s">
        <v>84</v>
      </c>
      <c r="Y103">
        <v>110</v>
      </c>
      <c r="AP103">
        <v>110</v>
      </c>
    </row>
    <row r="104" spans="1:42" x14ac:dyDescent="0.25">
      <c r="A104" s="5" t="s">
        <v>55</v>
      </c>
      <c r="K104">
        <v>125</v>
      </c>
      <c r="AP104">
        <v>125</v>
      </c>
    </row>
    <row r="105" spans="1:42" x14ac:dyDescent="0.25">
      <c r="A105" s="5" t="s">
        <v>88</v>
      </c>
      <c r="AA105">
        <v>45</v>
      </c>
      <c r="AP105">
        <v>45</v>
      </c>
    </row>
    <row r="106" spans="1:42" x14ac:dyDescent="0.25">
      <c r="A106" s="5" t="s">
        <v>57</v>
      </c>
      <c r="L106">
        <v>115</v>
      </c>
      <c r="AP106">
        <v>115</v>
      </c>
    </row>
    <row r="107" spans="1:42" x14ac:dyDescent="0.25">
      <c r="A107" s="5" t="s">
        <v>80</v>
      </c>
      <c r="W107">
        <v>89</v>
      </c>
      <c r="AP107">
        <v>89</v>
      </c>
    </row>
    <row r="108" spans="1:42" x14ac:dyDescent="0.25">
      <c r="A108" s="5" t="s">
        <v>31</v>
      </c>
      <c r="E108">
        <v>45</v>
      </c>
      <c r="AP108">
        <v>45</v>
      </c>
    </row>
    <row r="109" spans="1:42" x14ac:dyDescent="0.25">
      <c r="A109" s="5" t="s">
        <v>113</v>
      </c>
      <c r="AG109">
        <v>5</v>
      </c>
      <c r="AP109">
        <v>5</v>
      </c>
    </row>
    <row r="110" spans="1:42" x14ac:dyDescent="0.25">
      <c r="A110" s="5" t="s">
        <v>44</v>
      </c>
      <c r="I110">
        <v>35</v>
      </c>
      <c r="AI110">
        <v>4</v>
      </c>
      <c r="AP110">
        <v>39</v>
      </c>
    </row>
    <row r="111" spans="1:42" x14ac:dyDescent="0.25">
      <c r="A111" s="5" t="s">
        <v>125</v>
      </c>
      <c r="AK111">
        <v>77</v>
      </c>
      <c r="AP111">
        <v>77</v>
      </c>
    </row>
    <row r="112" spans="1:42" x14ac:dyDescent="0.25">
      <c r="A112" s="5" t="s">
        <v>68</v>
      </c>
      <c r="S112">
        <v>67</v>
      </c>
      <c r="AP112">
        <v>67</v>
      </c>
    </row>
    <row r="113" spans="1:42" x14ac:dyDescent="0.25">
      <c r="A113" s="5" t="s">
        <v>90</v>
      </c>
      <c r="AB113">
        <v>59</v>
      </c>
      <c r="AP113">
        <v>59</v>
      </c>
    </row>
    <row r="114" spans="1:42" x14ac:dyDescent="0.25">
      <c r="A114" s="5" t="s">
        <v>682</v>
      </c>
      <c r="B114">
        <v>79</v>
      </c>
      <c r="C114">
        <v>121</v>
      </c>
      <c r="D114">
        <v>15</v>
      </c>
      <c r="E114">
        <v>45</v>
      </c>
      <c r="F114">
        <v>77</v>
      </c>
      <c r="G114">
        <v>55</v>
      </c>
      <c r="H114">
        <v>54</v>
      </c>
      <c r="I114">
        <v>35</v>
      </c>
      <c r="J114">
        <v>93</v>
      </c>
      <c r="K114">
        <v>125</v>
      </c>
      <c r="L114">
        <v>115</v>
      </c>
      <c r="M114">
        <v>154</v>
      </c>
      <c r="N114">
        <v>198</v>
      </c>
      <c r="O114">
        <v>76</v>
      </c>
      <c r="P114">
        <v>95</v>
      </c>
      <c r="Q114">
        <v>39</v>
      </c>
      <c r="R114">
        <v>45</v>
      </c>
      <c r="S114">
        <v>67</v>
      </c>
      <c r="T114">
        <v>72</v>
      </c>
      <c r="U114">
        <v>43</v>
      </c>
      <c r="V114">
        <v>57</v>
      </c>
      <c r="W114">
        <v>89</v>
      </c>
      <c r="X114">
        <v>99</v>
      </c>
      <c r="Y114">
        <v>110</v>
      </c>
      <c r="Z114">
        <v>155</v>
      </c>
      <c r="AA114">
        <v>45</v>
      </c>
      <c r="AB114">
        <v>59</v>
      </c>
      <c r="AC114">
        <v>55</v>
      </c>
      <c r="AD114">
        <v>63</v>
      </c>
      <c r="AE114">
        <v>95</v>
      </c>
      <c r="AF114">
        <v>79</v>
      </c>
      <c r="AG114">
        <v>5</v>
      </c>
      <c r="AH114">
        <v>20</v>
      </c>
      <c r="AI114">
        <v>4</v>
      </c>
      <c r="AJ114">
        <v>39</v>
      </c>
      <c r="AK114">
        <v>77</v>
      </c>
      <c r="AL114">
        <v>125</v>
      </c>
      <c r="AM114">
        <v>198</v>
      </c>
      <c r="AN114">
        <v>154</v>
      </c>
      <c r="AO114">
        <v>158</v>
      </c>
      <c r="AP114">
        <v>3289</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88431-4FD1-4F5E-8309-1F2E89696D27}">
  <dimension ref="A1:IP300"/>
  <sheetViews>
    <sheetView zoomScale="85" zoomScaleNormal="85" workbookViewId="0">
      <selection activeCell="A19" sqref="A19"/>
    </sheetView>
  </sheetViews>
  <sheetFormatPr defaultRowHeight="15" x14ac:dyDescent="0.25"/>
  <cols>
    <col min="1" max="1" width="30.42578125" bestFit="1" customWidth="1"/>
    <col min="2" max="2" width="16.28515625" bestFit="1" customWidth="1"/>
    <col min="3" max="3" width="13.7109375" bestFit="1" customWidth="1"/>
    <col min="4" max="4" width="18.85546875" bestFit="1" customWidth="1"/>
    <col min="5" max="5" width="15.140625" bestFit="1" customWidth="1"/>
    <col min="6" max="6" width="7.42578125" bestFit="1" customWidth="1"/>
    <col min="7" max="7" width="5.5703125" bestFit="1" customWidth="1"/>
    <col min="8" max="8" width="17.7109375" bestFit="1" customWidth="1"/>
    <col min="9" max="9" width="16.7109375" bestFit="1" customWidth="1"/>
    <col min="10" max="10" width="20.28515625" bestFit="1" customWidth="1"/>
    <col min="11" max="11" width="23.7109375" bestFit="1" customWidth="1"/>
    <col min="12" max="12" width="28.42578125" bestFit="1" customWidth="1"/>
    <col min="13" max="13" width="22.85546875" bestFit="1" customWidth="1"/>
    <col min="14" max="14" width="18.85546875" bestFit="1" customWidth="1"/>
    <col min="15" max="15" width="23.42578125" bestFit="1" customWidth="1"/>
    <col min="16" max="16" width="31.5703125" bestFit="1" customWidth="1"/>
    <col min="17" max="17" width="16.28515625" bestFit="1" customWidth="1"/>
    <col min="18" max="18" width="19.28515625" bestFit="1" customWidth="1"/>
    <col min="19" max="19" width="16.5703125" bestFit="1" customWidth="1"/>
    <col min="20" max="20" width="7.42578125" bestFit="1" customWidth="1"/>
    <col min="21" max="21" width="13.140625" bestFit="1" customWidth="1"/>
    <col min="22" max="22" width="7" bestFit="1" customWidth="1"/>
    <col min="23" max="23" width="14.140625" bestFit="1" customWidth="1"/>
    <col min="24" max="24" width="10.42578125" bestFit="1" customWidth="1"/>
    <col min="25" max="25" width="17.42578125" bestFit="1" customWidth="1"/>
    <col min="26" max="26" width="30.42578125" bestFit="1" customWidth="1"/>
    <col min="27" max="27" width="26.42578125" bestFit="1" customWidth="1"/>
    <col min="28" max="28" width="25.140625" bestFit="1" customWidth="1"/>
    <col min="29" max="29" width="25.5703125" bestFit="1" customWidth="1"/>
    <col min="30" max="30" width="21.7109375" bestFit="1" customWidth="1"/>
    <col min="31" max="31" width="11.7109375" bestFit="1" customWidth="1"/>
    <col min="32" max="32" width="24" bestFit="1" customWidth="1"/>
    <col min="33" max="33" width="22.85546875" bestFit="1" customWidth="1"/>
    <col min="34" max="34" width="15.5703125" bestFit="1" customWidth="1"/>
    <col min="35" max="35" width="19.42578125" bestFit="1" customWidth="1"/>
    <col min="36" max="36" width="11.85546875" bestFit="1" customWidth="1"/>
    <col min="37" max="37" width="9.140625" bestFit="1" customWidth="1"/>
    <col min="38" max="38" width="19.140625" bestFit="1" customWidth="1"/>
    <col min="39" max="39" width="9.140625" bestFit="1" customWidth="1"/>
    <col min="40" max="40" width="10.28515625" bestFit="1" customWidth="1"/>
    <col min="41" max="41" width="12.5703125" bestFit="1" customWidth="1"/>
    <col min="42" max="42" width="13.5703125" bestFit="1" customWidth="1"/>
    <col min="43" max="43" width="6.5703125" bestFit="1" customWidth="1"/>
    <col min="44" max="44" width="13.7109375" bestFit="1" customWidth="1"/>
    <col min="45" max="45" width="19.7109375" bestFit="1" customWidth="1"/>
    <col min="46" max="46" width="6.140625" bestFit="1" customWidth="1"/>
    <col min="47" max="47" width="14.140625" bestFit="1" customWidth="1"/>
    <col min="48" max="48" width="6.28515625" bestFit="1" customWidth="1"/>
    <col min="49" max="49" width="15.140625" bestFit="1" customWidth="1"/>
    <col min="50" max="50" width="15.28515625" bestFit="1" customWidth="1"/>
    <col min="51" max="51" width="10.85546875" bestFit="1" customWidth="1"/>
    <col min="52" max="52" width="10.7109375" bestFit="1" customWidth="1"/>
    <col min="53" max="53" width="12" bestFit="1" customWidth="1"/>
    <col min="54" max="54" width="11.28515625" bestFit="1" customWidth="1"/>
    <col min="55" max="55" width="18" bestFit="1" customWidth="1"/>
    <col min="56" max="56" width="8.7109375" bestFit="1" customWidth="1"/>
    <col min="57" max="57" width="12.140625" bestFit="1" customWidth="1"/>
    <col min="58" max="58" width="21.7109375" bestFit="1" customWidth="1"/>
    <col min="59" max="59" width="10.140625" bestFit="1" customWidth="1"/>
    <col min="60" max="60" width="39.85546875" bestFit="1" customWidth="1"/>
    <col min="61" max="61" width="27" bestFit="1" customWidth="1"/>
    <col min="62" max="62" width="24.42578125" bestFit="1" customWidth="1"/>
    <col min="63" max="63" width="10.42578125" bestFit="1" customWidth="1"/>
    <col min="64" max="64" width="19.5703125" bestFit="1" customWidth="1"/>
    <col min="65" max="65" width="15.85546875" bestFit="1" customWidth="1"/>
    <col min="66" max="66" width="8.28515625" bestFit="1" customWidth="1"/>
    <col min="67" max="67" width="27.28515625" bestFit="1" customWidth="1"/>
    <col min="68" max="68" width="11.42578125" bestFit="1" customWidth="1"/>
    <col min="69" max="69" width="16.140625" bestFit="1" customWidth="1"/>
    <col min="70" max="70" width="15.7109375" bestFit="1" customWidth="1"/>
    <col min="71" max="71" width="9.5703125" bestFit="1" customWidth="1"/>
    <col min="72" max="72" width="14.140625" bestFit="1" customWidth="1"/>
    <col min="73" max="73" width="6.140625" bestFit="1" customWidth="1"/>
    <col min="74" max="74" width="11.28515625" bestFit="1" customWidth="1"/>
    <col min="75" max="75" width="5.5703125" bestFit="1" customWidth="1"/>
    <col min="76" max="76" width="15.140625" bestFit="1" customWidth="1"/>
    <col min="77" max="77" width="21.7109375" bestFit="1" customWidth="1"/>
    <col min="78" max="78" width="10.7109375" bestFit="1" customWidth="1"/>
    <col min="79" max="79" width="10" bestFit="1" customWidth="1"/>
    <col min="80" max="80" width="21" bestFit="1" customWidth="1"/>
    <col min="81" max="81" width="6.28515625" bestFit="1" customWidth="1"/>
    <col min="82" max="82" width="6.140625" bestFit="1" customWidth="1"/>
    <col min="83" max="83" width="18.5703125" bestFit="1" customWidth="1"/>
    <col min="84" max="84" width="15" bestFit="1" customWidth="1"/>
    <col min="85" max="85" width="18.5703125" bestFit="1" customWidth="1"/>
    <col min="86" max="86" width="15.28515625" bestFit="1" customWidth="1"/>
    <col min="87" max="87" width="14.5703125" bestFit="1" customWidth="1"/>
    <col min="88" max="88" width="21" bestFit="1" customWidth="1"/>
    <col min="89" max="89" width="18.28515625" bestFit="1" customWidth="1"/>
    <col min="90" max="90" width="14.42578125" bestFit="1" customWidth="1"/>
    <col min="91" max="91" width="13.28515625" bestFit="1" customWidth="1"/>
    <col min="92" max="92" width="16.42578125" bestFit="1" customWidth="1"/>
    <col min="93" max="93" width="22.5703125" bestFit="1" customWidth="1"/>
    <col min="94" max="94" width="18.140625" bestFit="1" customWidth="1"/>
    <col min="95" max="95" width="11.7109375" bestFit="1" customWidth="1"/>
    <col min="96" max="96" width="11.140625" bestFit="1" customWidth="1"/>
    <col min="97" max="97" width="5.28515625" bestFit="1" customWidth="1"/>
    <col min="98" max="98" width="12.42578125" bestFit="1" customWidth="1"/>
    <col min="99" max="99" width="13.140625" bestFit="1" customWidth="1"/>
    <col min="100" max="100" width="16.7109375" bestFit="1" customWidth="1"/>
    <col min="101" max="101" width="12.140625" bestFit="1" customWidth="1"/>
    <col min="102" max="102" width="20" bestFit="1" customWidth="1"/>
    <col min="103" max="103" width="10.5703125" bestFit="1" customWidth="1"/>
    <col min="104" max="104" width="9.85546875" bestFit="1" customWidth="1"/>
    <col min="105" max="105" width="14.28515625" bestFit="1" customWidth="1"/>
    <col min="106" max="106" width="24.28515625" bestFit="1" customWidth="1"/>
    <col min="107" max="107" width="16.28515625" bestFit="1" customWidth="1"/>
    <col min="108" max="108" width="21.42578125" bestFit="1" customWidth="1"/>
    <col min="109" max="109" width="26.5703125" bestFit="1" customWidth="1"/>
    <col min="110" max="110" width="12.85546875" bestFit="1" customWidth="1"/>
    <col min="111" max="111" width="26.28515625" bestFit="1" customWidth="1"/>
    <col min="112" max="112" width="15.42578125" bestFit="1" customWidth="1"/>
    <col min="113" max="113" width="19.5703125" bestFit="1" customWidth="1"/>
    <col min="114" max="114" width="16.42578125" bestFit="1" customWidth="1"/>
    <col min="115" max="115" width="13.7109375" bestFit="1" customWidth="1"/>
    <col min="116" max="116" width="11" bestFit="1" customWidth="1"/>
    <col min="117" max="117" width="14.85546875" bestFit="1" customWidth="1"/>
    <col min="118" max="118" width="26.7109375" bestFit="1" customWidth="1"/>
    <col min="119" max="119" width="11" bestFit="1" customWidth="1"/>
    <col min="120" max="120" width="7.140625" bestFit="1" customWidth="1"/>
    <col min="121" max="121" width="9.5703125" bestFit="1" customWidth="1"/>
    <col min="122" max="122" width="6.85546875" bestFit="1" customWidth="1"/>
    <col min="123" max="123" width="9.42578125" bestFit="1" customWidth="1"/>
    <col min="124" max="124" width="6.42578125" bestFit="1" customWidth="1"/>
    <col min="125" max="125" width="12.5703125" bestFit="1" customWidth="1"/>
    <col min="126" max="126" width="16.5703125" bestFit="1" customWidth="1"/>
    <col min="127" max="127" width="10.7109375" bestFit="1" customWidth="1"/>
    <col min="128" max="128" width="11.28515625" bestFit="1" customWidth="1"/>
    <col min="129" max="129" width="18.140625" bestFit="1" customWidth="1"/>
    <col min="130" max="130" width="15.5703125" bestFit="1" customWidth="1"/>
    <col min="131" max="131" width="17.28515625" bestFit="1" customWidth="1"/>
    <col min="132" max="132" width="14.42578125" bestFit="1" customWidth="1"/>
    <col min="133" max="133" width="18" bestFit="1" customWidth="1"/>
    <col min="134" max="134" width="39.7109375" bestFit="1" customWidth="1"/>
    <col min="135" max="135" width="13.7109375" bestFit="1" customWidth="1"/>
    <col min="136" max="136" width="5.7109375" bestFit="1" customWidth="1"/>
    <col min="137" max="137" width="7.7109375" bestFit="1" customWidth="1"/>
    <col min="138" max="138" width="16.7109375" bestFit="1" customWidth="1"/>
    <col min="139" max="139" width="9.85546875" bestFit="1" customWidth="1"/>
    <col min="140" max="140" width="16.7109375" bestFit="1" customWidth="1"/>
    <col min="141" max="141" width="5.85546875" bestFit="1" customWidth="1"/>
    <col min="142" max="142" width="8.140625" bestFit="1" customWidth="1"/>
    <col min="143" max="143" width="10.28515625" bestFit="1" customWidth="1"/>
    <col min="144" max="144" width="7" bestFit="1" customWidth="1"/>
    <col min="145" max="145" width="7.28515625" bestFit="1" customWidth="1"/>
    <col min="146" max="146" width="17.7109375" bestFit="1" customWidth="1"/>
    <col min="147" max="147" width="15.42578125" bestFit="1" customWidth="1"/>
    <col min="148" max="148" width="16.85546875" bestFit="1" customWidth="1"/>
    <col min="149" max="149" width="11.140625" bestFit="1" customWidth="1"/>
    <col min="150" max="150" width="10.7109375" bestFit="1" customWidth="1"/>
    <col min="151" max="151" width="8.85546875" bestFit="1" customWidth="1"/>
    <col min="152" max="152" width="8.28515625" bestFit="1" customWidth="1"/>
    <col min="153" max="153" width="18.28515625" bestFit="1" customWidth="1"/>
    <col min="154" max="154" width="19.7109375" bestFit="1" customWidth="1"/>
    <col min="155" max="155" width="7.42578125" bestFit="1" customWidth="1"/>
    <col min="156" max="156" width="7.28515625" bestFit="1" customWidth="1"/>
    <col min="157" max="157" width="18.140625" bestFit="1" customWidth="1"/>
    <col min="158" max="158" width="16.7109375" bestFit="1" customWidth="1"/>
    <col min="159" max="159" width="19.5703125" bestFit="1" customWidth="1"/>
    <col min="160" max="160" width="13.28515625" bestFit="1" customWidth="1"/>
    <col min="161" max="161" width="13.7109375" bestFit="1" customWidth="1"/>
    <col min="162" max="162" width="14.42578125" bestFit="1" customWidth="1"/>
    <col min="163" max="163" width="18" bestFit="1" customWidth="1"/>
    <col min="164" max="164" width="23.140625" bestFit="1" customWidth="1"/>
    <col min="165" max="165" width="18.42578125" bestFit="1" customWidth="1"/>
    <col min="166" max="166" width="14.28515625" bestFit="1" customWidth="1"/>
    <col min="167" max="167" width="18.28515625" bestFit="1" customWidth="1"/>
    <col min="168" max="168" width="19.7109375" bestFit="1" customWidth="1"/>
    <col min="169" max="169" width="21.5703125" bestFit="1" customWidth="1"/>
    <col min="170" max="170" width="15" bestFit="1" customWidth="1"/>
    <col min="171" max="171" width="32.140625" bestFit="1" customWidth="1"/>
    <col min="172" max="172" width="20.42578125" bestFit="1" customWidth="1"/>
    <col min="173" max="173" width="11.42578125" bestFit="1" customWidth="1"/>
    <col min="174" max="174" width="8.28515625" bestFit="1" customWidth="1"/>
    <col min="175" max="175" width="28.85546875" bestFit="1" customWidth="1"/>
    <col min="176" max="177" width="10.140625" bestFit="1" customWidth="1"/>
    <col min="178" max="178" width="19.42578125" bestFit="1" customWidth="1"/>
    <col min="179" max="179" width="27.42578125" bestFit="1" customWidth="1"/>
    <col min="180" max="180" width="14.7109375" bestFit="1" customWidth="1"/>
    <col min="181" max="181" width="13.85546875" bestFit="1" customWidth="1"/>
    <col min="182" max="182" width="11.5703125" bestFit="1" customWidth="1"/>
    <col min="183" max="183" width="19.7109375" bestFit="1" customWidth="1"/>
    <col min="184" max="184" width="7.5703125" bestFit="1" customWidth="1"/>
    <col min="185" max="185" width="24" bestFit="1" customWidth="1"/>
    <col min="186" max="186" width="11.7109375" bestFit="1" customWidth="1"/>
    <col min="187" max="187" width="7.28515625" bestFit="1" customWidth="1"/>
    <col min="188" max="188" width="21.42578125" bestFit="1" customWidth="1"/>
    <col min="189" max="189" width="13.140625" bestFit="1" customWidth="1"/>
    <col min="190" max="190" width="4.28515625" bestFit="1" customWidth="1"/>
    <col min="191" max="191" width="4.42578125" bestFit="1" customWidth="1"/>
    <col min="192" max="192" width="5.5703125" bestFit="1" customWidth="1"/>
    <col min="193" max="193" width="10.28515625" bestFit="1" customWidth="1"/>
    <col min="194" max="194" width="20" bestFit="1" customWidth="1"/>
    <col min="195" max="195" width="9.28515625" bestFit="1" customWidth="1"/>
    <col min="196" max="196" width="20" bestFit="1" customWidth="1"/>
    <col min="197" max="197" width="10.42578125" bestFit="1" customWidth="1"/>
    <col min="198" max="198" width="12.85546875" bestFit="1" customWidth="1"/>
    <col min="199" max="199" width="6.28515625" bestFit="1" customWidth="1"/>
    <col min="200" max="200" width="9.140625" bestFit="1" customWidth="1"/>
    <col min="201" max="201" width="11.140625" bestFit="1" customWidth="1"/>
    <col min="202" max="202" width="10.85546875" bestFit="1" customWidth="1"/>
    <col min="203" max="203" width="10" bestFit="1" customWidth="1"/>
    <col min="204" max="204" width="18.7109375" bestFit="1" customWidth="1"/>
    <col min="205" max="205" width="21.42578125" bestFit="1" customWidth="1"/>
    <col min="206" max="206" width="16.140625" bestFit="1" customWidth="1"/>
    <col min="207" max="207" width="6.42578125" bestFit="1" customWidth="1"/>
    <col min="208" max="208" width="8.140625" bestFit="1" customWidth="1"/>
    <col min="209" max="209" width="10.42578125" bestFit="1" customWidth="1"/>
    <col min="210" max="210" width="9.5703125" bestFit="1" customWidth="1"/>
    <col min="211" max="211" width="25.28515625" bestFit="1" customWidth="1"/>
    <col min="212" max="212" width="9.140625" bestFit="1" customWidth="1"/>
    <col min="213" max="213" width="8.28515625" bestFit="1" customWidth="1"/>
    <col min="214" max="214" width="14.140625" bestFit="1" customWidth="1"/>
    <col min="215" max="216" width="11.5703125" bestFit="1" customWidth="1"/>
    <col min="217" max="217" width="7.5703125" bestFit="1" customWidth="1"/>
    <col min="218" max="218" width="18.140625" bestFit="1" customWidth="1"/>
    <col min="219" max="219" width="23" bestFit="1" customWidth="1"/>
    <col min="220" max="220" width="7.5703125" bestFit="1" customWidth="1"/>
    <col min="221" max="221" width="5.28515625" bestFit="1" customWidth="1"/>
    <col min="222" max="222" width="23.28515625" bestFit="1" customWidth="1"/>
    <col min="223" max="223" width="15.7109375" bestFit="1" customWidth="1"/>
    <col min="224" max="224" width="14.140625" bestFit="1" customWidth="1"/>
    <col min="225" max="225" width="17" bestFit="1" customWidth="1"/>
    <col min="226" max="226" width="7" bestFit="1" customWidth="1"/>
    <col min="227" max="227" width="14.28515625" bestFit="1" customWidth="1"/>
    <col min="228" max="228" width="14.7109375" bestFit="1" customWidth="1"/>
    <col min="229" max="229" width="14.85546875" bestFit="1" customWidth="1"/>
    <col min="230" max="230" width="14.28515625" bestFit="1" customWidth="1"/>
    <col min="231" max="231" width="8.28515625" bestFit="1" customWidth="1"/>
    <col min="232" max="232" width="14.28515625" bestFit="1" customWidth="1"/>
    <col min="233" max="233" width="10.85546875" bestFit="1" customWidth="1"/>
    <col min="234" max="234" width="25.85546875" bestFit="1" customWidth="1"/>
    <col min="235" max="235" width="6.140625" bestFit="1" customWidth="1"/>
    <col min="236" max="236" width="12.140625" bestFit="1" customWidth="1"/>
    <col min="237" max="237" width="11.7109375" bestFit="1" customWidth="1"/>
    <col min="238" max="238" width="22" bestFit="1" customWidth="1"/>
    <col min="239" max="239" width="13.28515625" bestFit="1" customWidth="1"/>
    <col min="240" max="240" width="34.140625" bestFit="1" customWidth="1"/>
    <col min="241" max="241" width="15.85546875" bestFit="1" customWidth="1"/>
    <col min="242" max="242" width="8.85546875" bestFit="1" customWidth="1"/>
    <col min="243" max="243" width="23.5703125" bestFit="1" customWidth="1"/>
    <col min="244" max="244" width="15.5703125" bestFit="1" customWidth="1"/>
    <col min="245" max="245" width="27.140625" bestFit="1" customWidth="1"/>
    <col min="246" max="246" width="17.85546875" bestFit="1" customWidth="1"/>
    <col min="247" max="247" width="29.85546875" bestFit="1" customWidth="1"/>
    <col min="248" max="248" width="24.42578125" bestFit="1" customWidth="1"/>
    <col min="249" max="249" width="22.42578125" bestFit="1" customWidth="1"/>
    <col min="250" max="250" width="11.28515625" bestFit="1" customWidth="1"/>
    <col min="251" max="251" width="14.28515625" bestFit="1" customWidth="1"/>
    <col min="252" max="252" width="13.28515625" bestFit="1" customWidth="1"/>
    <col min="253" max="253" width="34.140625" bestFit="1" customWidth="1"/>
    <col min="254" max="254" width="15.85546875" bestFit="1" customWidth="1"/>
    <col min="255" max="255" width="15.5703125" bestFit="1" customWidth="1"/>
    <col min="256" max="256" width="17.85546875" bestFit="1" customWidth="1"/>
    <col min="257" max="257" width="11.85546875" bestFit="1" customWidth="1"/>
    <col min="258" max="258" width="18.85546875" bestFit="1" customWidth="1"/>
    <col min="259" max="259" width="6.28515625" bestFit="1" customWidth="1"/>
    <col min="260" max="260" width="6.140625" bestFit="1" customWidth="1"/>
    <col min="261" max="261" width="12.140625" bestFit="1" customWidth="1"/>
    <col min="262" max="262" width="11.28515625" bestFit="1" customWidth="1"/>
    <col min="263" max="263" width="5.85546875" bestFit="1" customWidth="1"/>
    <col min="264" max="264" width="7" bestFit="1" customWidth="1"/>
    <col min="265" max="265" width="7.28515625" bestFit="1" customWidth="1"/>
    <col min="266" max="266" width="8.85546875" bestFit="1" customWidth="1"/>
    <col min="267" max="267" width="11.5703125" bestFit="1" customWidth="1"/>
    <col min="268" max="268" width="8.85546875" bestFit="1" customWidth="1"/>
    <col min="270" max="270" width="4.7109375" bestFit="1" customWidth="1"/>
    <col min="271" max="271" width="8.85546875" bestFit="1" customWidth="1"/>
    <col min="273" max="273" width="8.85546875" bestFit="1" customWidth="1"/>
    <col min="274" max="274" width="11.140625" bestFit="1" customWidth="1"/>
    <col min="276" max="276" width="8.85546875" bestFit="1" customWidth="1"/>
    <col min="277" max="277" width="11.5703125" bestFit="1" customWidth="1"/>
    <col min="278" max="278" width="7.28515625" bestFit="1" customWidth="1"/>
    <col min="279" max="279" width="8.85546875" bestFit="1" customWidth="1"/>
    <col min="281" max="281" width="7" bestFit="1" customWidth="1"/>
    <col min="282" max="282" width="8.85546875" bestFit="1" customWidth="1"/>
    <col min="284" max="284" width="8.85546875" bestFit="1" customWidth="1"/>
    <col min="285" max="285" width="7" bestFit="1" customWidth="1"/>
    <col min="286" max="286" width="8.85546875" bestFit="1" customWidth="1"/>
    <col min="287" max="287" width="5.85546875" bestFit="1" customWidth="1"/>
    <col min="288" max="288" width="8.85546875" bestFit="1" customWidth="1"/>
    <col min="289" max="289" width="5.85546875" bestFit="1" customWidth="1"/>
    <col min="290" max="290" width="7" bestFit="1" customWidth="1"/>
    <col min="291" max="291" width="8.85546875" bestFit="1" customWidth="1"/>
    <col min="292" max="292" width="11.140625" bestFit="1" customWidth="1"/>
    <col min="293" max="293" width="8.85546875" bestFit="1" customWidth="1"/>
    <col min="294" max="294" width="5.85546875" bestFit="1" customWidth="1"/>
    <col min="295" max="295" width="8.85546875" bestFit="1" customWidth="1"/>
    <col min="296" max="296" width="5.85546875" bestFit="1" customWidth="1"/>
    <col min="297" max="297" width="8.85546875" bestFit="1" customWidth="1"/>
    <col min="299" max="299" width="7" bestFit="1" customWidth="1"/>
    <col min="300" max="300" width="8.85546875" bestFit="1" customWidth="1"/>
    <col min="301" max="301" width="11.5703125" bestFit="1" customWidth="1"/>
    <col min="302" max="302" width="8.85546875" bestFit="1" customWidth="1"/>
    <col min="303" max="303" width="5.85546875" bestFit="1" customWidth="1"/>
    <col min="304" max="304" width="7" bestFit="1" customWidth="1"/>
    <col min="305" max="305" width="8.85546875" bestFit="1" customWidth="1"/>
    <col min="307" max="307" width="8" bestFit="1" customWidth="1"/>
    <col min="308" max="308" width="8.85546875" bestFit="1" customWidth="1"/>
    <col min="309" max="309" width="7.28515625" bestFit="1" customWidth="1"/>
    <col min="310" max="310" width="8.85546875" bestFit="1" customWidth="1"/>
    <col min="311" max="311" width="11.140625" bestFit="1" customWidth="1"/>
    <col min="312" max="312" width="8.85546875" bestFit="1" customWidth="1"/>
    <col min="313" max="313" width="11.140625" bestFit="1" customWidth="1"/>
    <col min="314" max="314" width="8.85546875" bestFit="1" customWidth="1"/>
    <col min="315" max="315" width="5.85546875" bestFit="1" customWidth="1"/>
    <col min="316" max="316" width="8.85546875" bestFit="1" customWidth="1"/>
    <col min="317" max="317" width="8" bestFit="1" customWidth="1"/>
    <col min="318" max="318" width="11.5703125" bestFit="1" customWidth="1"/>
    <col min="319" max="319" width="8.85546875" bestFit="1" customWidth="1"/>
    <col min="320" max="320" width="8" bestFit="1" customWidth="1"/>
    <col min="321" max="321" width="8.85546875" bestFit="1" customWidth="1"/>
    <col min="322" max="322" width="7" bestFit="1" customWidth="1"/>
    <col min="323" max="323" width="8.85546875" bestFit="1" customWidth="1"/>
    <col min="324" max="324" width="5.85546875" bestFit="1" customWidth="1"/>
    <col min="325" max="325" width="8.85546875" bestFit="1" customWidth="1"/>
    <col min="326" max="326" width="7" bestFit="1" customWidth="1"/>
    <col min="327" max="327" width="8.85546875" bestFit="1" customWidth="1"/>
    <col min="328" max="328" width="11.5703125" bestFit="1" customWidth="1"/>
    <col min="329" max="329" width="5.42578125" bestFit="1" customWidth="1"/>
    <col min="330" max="330" width="8.85546875" bestFit="1" customWidth="1"/>
    <col min="331" max="331" width="11.140625" bestFit="1" customWidth="1"/>
    <col min="332" max="332" width="8.85546875" bestFit="1" customWidth="1"/>
    <col min="334" max="334" width="8.85546875" bestFit="1" customWidth="1"/>
    <col min="336" max="336" width="8.85546875" bestFit="1" customWidth="1"/>
    <col min="337" max="337" width="11.5703125" bestFit="1" customWidth="1"/>
    <col min="338" max="338" width="7" bestFit="1" customWidth="1"/>
    <col min="339" max="339" width="8.85546875" bestFit="1" customWidth="1"/>
    <col min="340" max="340" width="11.140625" bestFit="1" customWidth="1"/>
    <col min="341" max="341" width="8.85546875" bestFit="1" customWidth="1"/>
    <col min="343" max="343" width="8.85546875" bestFit="1" customWidth="1"/>
    <col min="344" max="344" width="7.85546875" bestFit="1" customWidth="1"/>
    <col min="345" max="345" width="10.85546875" bestFit="1" customWidth="1"/>
    <col min="346" max="346" width="11.28515625" bestFit="1" customWidth="1"/>
  </cols>
  <sheetData>
    <row r="1" spans="1:250" x14ac:dyDescent="0.25">
      <c r="A1" s="14" t="s">
        <v>685</v>
      </c>
      <c r="B1" s="14" t="s">
        <v>683</v>
      </c>
    </row>
    <row r="2" spans="1:250" x14ac:dyDescent="0.25">
      <c r="A2" s="14" t="s">
        <v>681</v>
      </c>
      <c r="B2" t="s">
        <v>142</v>
      </c>
      <c r="C2" t="s">
        <v>146</v>
      </c>
      <c r="D2" t="s">
        <v>150</v>
      </c>
      <c r="E2" t="s">
        <v>152</v>
      </c>
      <c r="F2" t="s">
        <v>156</v>
      </c>
      <c r="G2" t="s">
        <v>160</v>
      </c>
      <c r="H2" t="s">
        <v>163</v>
      </c>
      <c r="I2" t="s">
        <v>167</v>
      </c>
      <c r="J2" t="s">
        <v>169</v>
      </c>
      <c r="K2" t="s">
        <v>172</v>
      </c>
      <c r="L2" t="s">
        <v>174</v>
      </c>
      <c r="M2" t="s">
        <v>176</v>
      </c>
      <c r="N2" t="s">
        <v>179</v>
      </c>
      <c r="O2" t="s">
        <v>181</v>
      </c>
      <c r="P2" t="s">
        <v>184</v>
      </c>
      <c r="Q2" t="s">
        <v>186</v>
      </c>
      <c r="R2" t="s">
        <v>189</v>
      </c>
      <c r="S2" t="s">
        <v>191</v>
      </c>
      <c r="T2" t="s">
        <v>193</v>
      </c>
      <c r="U2" t="s">
        <v>196</v>
      </c>
      <c r="V2" t="s">
        <v>200</v>
      </c>
      <c r="W2" t="s">
        <v>202</v>
      </c>
      <c r="X2" t="s">
        <v>204</v>
      </c>
      <c r="Y2" t="s">
        <v>206</v>
      </c>
      <c r="Z2" t="s">
        <v>208</v>
      </c>
      <c r="AA2" t="s">
        <v>211</v>
      </c>
      <c r="AB2" t="s">
        <v>213</v>
      </c>
      <c r="AC2" t="s">
        <v>216</v>
      </c>
      <c r="AD2" t="s">
        <v>218</v>
      </c>
      <c r="AE2" t="s">
        <v>220</v>
      </c>
      <c r="AF2" t="s">
        <v>222</v>
      </c>
      <c r="AG2" t="s">
        <v>224</v>
      </c>
      <c r="AH2" t="s">
        <v>226</v>
      </c>
      <c r="AI2" t="s">
        <v>228</v>
      </c>
      <c r="AJ2" t="s">
        <v>230</v>
      </c>
      <c r="AK2" t="s">
        <v>232</v>
      </c>
      <c r="AL2" t="s">
        <v>234</v>
      </c>
      <c r="AM2" t="s">
        <v>237</v>
      </c>
      <c r="AN2" t="s">
        <v>239</v>
      </c>
      <c r="AO2" t="s">
        <v>241</v>
      </c>
      <c r="AP2" t="s">
        <v>243</v>
      </c>
      <c r="AQ2" t="s">
        <v>245</v>
      </c>
      <c r="AR2" t="s">
        <v>247</v>
      </c>
      <c r="AS2" t="s">
        <v>250</v>
      </c>
      <c r="AT2" t="s">
        <v>252</v>
      </c>
      <c r="AU2" t="s">
        <v>254</v>
      </c>
      <c r="AV2" t="s">
        <v>256</v>
      </c>
      <c r="AW2" t="s">
        <v>258</v>
      </c>
      <c r="AX2" t="s">
        <v>260</v>
      </c>
      <c r="AY2" t="s">
        <v>263</v>
      </c>
      <c r="AZ2" t="s">
        <v>266</v>
      </c>
      <c r="BA2" t="s">
        <v>269</v>
      </c>
      <c r="BB2" t="s">
        <v>272</v>
      </c>
      <c r="BC2" t="s">
        <v>274</v>
      </c>
      <c r="BD2" t="s">
        <v>629</v>
      </c>
      <c r="BE2" t="s">
        <v>276</v>
      </c>
      <c r="BF2" t="s">
        <v>278</v>
      </c>
      <c r="BG2" t="s">
        <v>280</v>
      </c>
      <c r="BH2" t="s">
        <v>281</v>
      </c>
      <c r="BI2" t="s">
        <v>283</v>
      </c>
      <c r="BJ2" t="s">
        <v>285</v>
      </c>
      <c r="BK2" t="s">
        <v>287</v>
      </c>
      <c r="BL2" t="s">
        <v>289</v>
      </c>
      <c r="BM2" t="s">
        <v>291</v>
      </c>
      <c r="BN2" t="s">
        <v>293</v>
      </c>
      <c r="BO2" t="s">
        <v>295</v>
      </c>
      <c r="BP2" t="s">
        <v>296</v>
      </c>
      <c r="BQ2" t="s">
        <v>299</v>
      </c>
      <c r="BR2" t="s">
        <v>301</v>
      </c>
      <c r="BS2" t="s">
        <v>304</v>
      </c>
      <c r="BT2" t="s">
        <v>306</v>
      </c>
      <c r="BU2" t="s">
        <v>308</v>
      </c>
      <c r="BV2" t="s">
        <v>310</v>
      </c>
      <c r="BW2" t="s">
        <v>311</v>
      </c>
      <c r="BX2" t="s">
        <v>313</v>
      </c>
      <c r="BY2" t="s">
        <v>315</v>
      </c>
      <c r="BZ2" t="s">
        <v>317</v>
      </c>
      <c r="CA2" t="s">
        <v>319</v>
      </c>
      <c r="CB2" t="s">
        <v>321</v>
      </c>
      <c r="CC2" t="s">
        <v>324</v>
      </c>
      <c r="CD2" t="s">
        <v>325</v>
      </c>
      <c r="CE2" t="s">
        <v>326</v>
      </c>
      <c r="CF2" t="s">
        <v>329</v>
      </c>
      <c r="CG2" t="s">
        <v>331</v>
      </c>
      <c r="CH2" t="s">
        <v>333</v>
      </c>
      <c r="CI2" t="s">
        <v>335</v>
      </c>
      <c r="CJ2" t="s">
        <v>337</v>
      </c>
      <c r="CK2" t="s">
        <v>339</v>
      </c>
      <c r="CL2" t="s">
        <v>341</v>
      </c>
      <c r="CM2" t="s">
        <v>343</v>
      </c>
      <c r="CN2" t="s">
        <v>345</v>
      </c>
      <c r="CO2" t="s">
        <v>347</v>
      </c>
      <c r="CP2" t="s">
        <v>349</v>
      </c>
      <c r="CQ2" t="s">
        <v>352</v>
      </c>
      <c r="CR2" t="s">
        <v>354</v>
      </c>
      <c r="CS2" t="s">
        <v>355</v>
      </c>
      <c r="CT2" t="s">
        <v>357</v>
      </c>
      <c r="CU2" t="s">
        <v>359</v>
      </c>
      <c r="CV2" t="s">
        <v>361</v>
      </c>
      <c r="CW2" t="s">
        <v>363</v>
      </c>
      <c r="CX2" t="s">
        <v>365</v>
      </c>
      <c r="CY2" t="s">
        <v>367</v>
      </c>
      <c r="CZ2" t="s">
        <v>369</v>
      </c>
      <c r="DA2" t="s">
        <v>371</v>
      </c>
      <c r="DB2" t="s">
        <v>373</v>
      </c>
      <c r="DC2" t="s">
        <v>375</v>
      </c>
      <c r="DD2" t="s">
        <v>377</v>
      </c>
      <c r="DE2" t="s">
        <v>380</v>
      </c>
      <c r="DF2" t="s">
        <v>383</v>
      </c>
      <c r="DG2" t="s">
        <v>384</v>
      </c>
      <c r="DH2" t="s">
        <v>386</v>
      </c>
      <c r="DI2" t="s">
        <v>388</v>
      </c>
      <c r="DJ2" t="s">
        <v>390</v>
      </c>
      <c r="DK2" t="s">
        <v>392</v>
      </c>
      <c r="DL2" t="s">
        <v>394</v>
      </c>
      <c r="DM2" t="s">
        <v>396</v>
      </c>
      <c r="DN2" t="s">
        <v>398</v>
      </c>
      <c r="DO2" t="s">
        <v>400</v>
      </c>
      <c r="DP2" t="s">
        <v>402</v>
      </c>
      <c r="DQ2" t="s">
        <v>404</v>
      </c>
      <c r="DR2" t="s">
        <v>194</v>
      </c>
      <c r="DS2" t="s">
        <v>406</v>
      </c>
      <c r="DT2" t="s">
        <v>408</v>
      </c>
      <c r="DU2" t="s">
        <v>410</v>
      </c>
      <c r="DV2" t="s">
        <v>412</v>
      </c>
      <c r="DW2" t="s">
        <v>414</v>
      </c>
      <c r="DX2" t="s">
        <v>416</v>
      </c>
      <c r="DY2" t="s">
        <v>418</v>
      </c>
      <c r="DZ2" t="s">
        <v>420</v>
      </c>
      <c r="EA2" t="s">
        <v>422</v>
      </c>
      <c r="EB2" t="s">
        <v>424</v>
      </c>
      <c r="EC2" t="s">
        <v>426</v>
      </c>
      <c r="ED2" t="s">
        <v>428</v>
      </c>
      <c r="EE2" t="s">
        <v>430</v>
      </c>
      <c r="EF2" t="s">
        <v>433</v>
      </c>
      <c r="EG2" t="s">
        <v>435</v>
      </c>
      <c r="EH2" t="s">
        <v>437</v>
      </c>
      <c r="EI2" t="s">
        <v>439</v>
      </c>
      <c r="EJ2" t="s">
        <v>441</v>
      </c>
      <c r="EK2" t="s">
        <v>443</v>
      </c>
      <c r="EL2" t="s">
        <v>445</v>
      </c>
      <c r="EM2" t="s">
        <v>447</v>
      </c>
      <c r="EN2" t="s">
        <v>449</v>
      </c>
      <c r="EO2" t="s">
        <v>451</v>
      </c>
      <c r="EP2" t="s">
        <v>453</v>
      </c>
      <c r="EQ2" t="s">
        <v>454</v>
      </c>
      <c r="ER2" t="s">
        <v>456</v>
      </c>
      <c r="ES2" t="s">
        <v>458</v>
      </c>
      <c r="ET2" t="s">
        <v>460</v>
      </c>
      <c r="EU2" t="s">
        <v>462</v>
      </c>
      <c r="EV2" t="s">
        <v>464</v>
      </c>
      <c r="EW2" t="s">
        <v>467</v>
      </c>
      <c r="EX2" t="s">
        <v>469</v>
      </c>
      <c r="EY2" t="s">
        <v>471</v>
      </c>
      <c r="EZ2" t="s">
        <v>473</v>
      </c>
      <c r="FA2" t="s">
        <v>475</v>
      </c>
      <c r="FB2" t="s">
        <v>533</v>
      </c>
      <c r="FC2" t="s">
        <v>565</v>
      </c>
      <c r="FD2" t="s">
        <v>477</v>
      </c>
      <c r="FE2" t="s">
        <v>479</v>
      </c>
      <c r="FF2" t="s">
        <v>480</v>
      </c>
      <c r="FG2" t="s">
        <v>482</v>
      </c>
      <c r="FH2" t="s">
        <v>484</v>
      </c>
      <c r="FI2" t="s">
        <v>487</v>
      </c>
      <c r="FJ2" t="s">
        <v>490</v>
      </c>
      <c r="FK2" t="s">
        <v>492</v>
      </c>
      <c r="FL2" t="s">
        <v>494</v>
      </c>
      <c r="FM2" t="s">
        <v>496</v>
      </c>
      <c r="FN2" t="s">
        <v>498</v>
      </c>
      <c r="FO2" t="s">
        <v>500</v>
      </c>
      <c r="FP2" t="s">
        <v>503</v>
      </c>
      <c r="FQ2" t="s">
        <v>505</v>
      </c>
      <c r="FR2" t="s">
        <v>507</v>
      </c>
      <c r="FS2" t="s">
        <v>509</v>
      </c>
      <c r="FT2" t="s">
        <v>511</v>
      </c>
      <c r="FU2" t="s">
        <v>630</v>
      </c>
      <c r="FV2" t="s">
        <v>513</v>
      </c>
      <c r="FW2" t="s">
        <v>515</v>
      </c>
      <c r="FX2" t="s">
        <v>517</v>
      </c>
      <c r="FY2" t="s">
        <v>519</v>
      </c>
      <c r="FZ2" t="s">
        <v>521</v>
      </c>
      <c r="GA2" t="s">
        <v>523</v>
      </c>
      <c r="GB2" t="s">
        <v>525</v>
      </c>
      <c r="GC2" t="s">
        <v>526</v>
      </c>
      <c r="GD2" t="s">
        <v>528</v>
      </c>
      <c r="GE2" t="s">
        <v>530</v>
      </c>
      <c r="GF2" t="s">
        <v>535</v>
      </c>
      <c r="GG2" t="s">
        <v>537</v>
      </c>
      <c r="GH2" t="s">
        <v>539</v>
      </c>
      <c r="GI2" t="s">
        <v>541</v>
      </c>
      <c r="GJ2" t="s">
        <v>543</v>
      </c>
      <c r="GK2" t="s">
        <v>545</v>
      </c>
      <c r="GL2" t="s">
        <v>547</v>
      </c>
      <c r="GM2" t="s">
        <v>550</v>
      </c>
      <c r="GN2" t="s">
        <v>551</v>
      </c>
      <c r="GO2" t="s">
        <v>553</v>
      </c>
      <c r="GP2" t="s">
        <v>555</v>
      </c>
      <c r="GQ2" t="s">
        <v>557</v>
      </c>
      <c r="GR2" t="s">
        <v>559</v>
      </c>
      <c r="GS2" t="s">
        <v>561</v>
      </c>
      <c r="GT2" t="s">
        <v>563</v>
      </c>
      <c r="GU2" t="s">
        <v>567</v>
      </c>
      <c r="GV2" t="s">
        <v>569</v>
      </c>
      <c r="GW2" t="s">
        <v>571</v>
      </c>
      <c r="GX2" t="s">
        <v>574</v>
      </c>
      <c r="GY2" t="s">
        <v>576</v>
      </c>
      <c r="GZ2" t="s">
        <v>577</v>
      </c>
      <c r="HA2" t="s">
        <v>579</v>
      </c>
      <c r="HB2" t="s">
        <v>580</v>
      </c>
      <c r="HC2" t="s">
        <v>581</v>
      </c>
      <c r="HD2" t="s">
        <v>584</v>
      </c>
      <c r="HE2" t="s">
        <v>586</v>
      </c>
      <c r="HF2" t="s">
        <v>588</v>
      </c>
      <c r="HG2" t="s">
        <v>589</v>
      </c>
      <c r="HH2" t="s">
        <v>591</v>
      </c>
      <c r="HI2" t="s">
        <v>593</v>
      </c>
      <c r="HJ2" t="s">
        <v>595</v>
      </c>
      <c r="HK2" t="s">
        <v>596</v>
      </c>
      <c r="HL2" t="s">
        <v>598</v>
      </c>
      <c r="HM2" t="s">
        <v>599</v>
      </c>
      <c r="HN2" t="s">
        <v>600</v>
      </c>
      <c r="HO2" t="s">
        <v>532</v>
      </c>
      <c r="HP2" t="s">
        <v>603</v>
      </c>
      <c r="HQ2" t="s">
        <v>605</v>
      </c>
      <c r="HR2" t="s">
        <v>154</v>
      </c>
      <c r="HS2" t="s">
        <v>608</v>
      </c>
      <c r="HT2" t="s">
        <v>610</v>
      </c>
      <c r="HU2" t="s">
        <v>612</v>
      </c>
      <c r="HV2" t="s">
        <v>614</v>
      </c>
      <c r="HW2" t="s">
        <v>616</v>
      </c>
      <c r="HX2" t="s">
        <v>618</v>
      </c>
      <c r="HY2" t="s">
        <v>534</v>
      </c>
      <c r="HZ2" t="s">
        <v>621</v>
      </c>
      <c r="IA2" t="s">
        <v>624</v>
      </c>
      <c r="IB2" t="s">
        <v>626</v>
      </c>
      <c r="IC2" t="s">
        <v>628</v>
      </c>
      <c r="ID2" t="s">
        <v>631</v>
      </c>
      <c r="IE2" t="s">
        <v>633</v>
      </c>
      <c r="IF2" t="s">
        <v>635</v>
      </c>
      <c r="IG2" t="s">
        <v>637</v>
      </c>
      <c r="IH2" t="s">
        <v>640</v>
      </c>
      <c r="II2" t="s">
        <v>642</v>
      </c>
      <c r="IJ2" t="s">
        <v>643</v>
      </c>
      <c r="IK2" t="s">
        <v>646</v>
      </c>
      <c r="IL2" t="s">
        <v>648</v>
      </c>
      <c r="IM2" t="s">
        <v>649</v>
      </c>
      <c r="IN2" t="s">
        <v>652</v>
      </c>
      <c r="IO2" t="s">
        <v>653</v>
      </c>
      <c r="IP2" t="s">
        <v>682</v>
      </c>
    </row>
    <row r="3" spans="1:250" x14ac:dyDescent="0.25">
      <c r="A3" s="5" t="s">
        <v>144</v>
      </c>
      <c r="B3">
        <v>300</v>
      </c>
      <c r="AE3">
        <v>104</v>
      </c>
      <c r="AN3">
        <v>215</v>
      </c>
      <c r="AR3">
        <v>35</v>
      </c>
      <c r="AX3">
        <v>895</v>
      </c>
      <c r="BI3">
        <v>25</v>
      </c>
      <c r="BK3">
        <v>72</v>
      </c>
      <c r="BL3">
        <v>81</v>
      </c>
      <c r="BX3">
        <v>23</v>
      </c>
      <c r="CA3">
        <v>115</v>
      </c>
      <c r="CI3">
        <v>145</v>
      </c>
      <c r="CP3">
        <v>63</v>
      </c>
      <c r="DA3">
        <v>39</v>
      </c>
      <c r="DH3">
        <v>83</v>
      </c>
      <c r="DQ3">
        <v>505</v>
      </c>
      <c r="EA3">
        <v>232</v>
      </c>
      <c r="EE3">
        <v>28</v>
      </c>
      <c r="EO3">
        <v>689</v>
      </c>
      <c r="ET3">
        <v>5</v>
      </c>
      <c r="EU3">
        <v>125</v>
      </c>
      <c r="EV3">
        <v>79</v>
      </c>
      <c r="FA3">
        <v>80</v>
      </c>
      <c r="FB3">
        <v>345</v>
      </c>
      <c r="FC3">
        <v>89</v>
      </c>
      <c r="FR3">
        <v>22</v>
      </c>
      <c r="FT3">
        <v>26</v>
      </c>
      <c r="GD3">
        <v>10</v>
      </c>
      <c r="GH3">
        <v>28</v>
      </c>
      <c r="GT3">
        <v>56</v>
      </c>
      <c r="HD3">
        <v>123</v>
      </c>
      <c r="HE3">
        <v>105</v>
      </c>
      <c r="HU3">
        <v>101</v>
      </c>
      <c r="HV3">
        <v>115</v>
      </c>
      <c r="HY3">
        <v>521</v>
      </c>
      <c r="IO3">
        <v>77</v>
      </c>
      <c r="IP3">
        <v>5556</v>
      </c>
    </row>
    <row r="4" spans="1:250" x14ac:dyDescent="0.25">
      <c r="A4" s="5" t="s">
        <v>158</v>
      </c>
      <c r="F4">
        <v>293</v>
      </c>
      <c r="I4">
        <v>91</v>
      </c>
      <c r="N4">
        <v>780</v>
      </c>
      <c r="O4">
        <v>909</v>
      </c>
      <c r="AD4">
        <v>98</v>
      </c>
      <c r="AI4">
        <v>107</v>
      </c>
      <c r="AM4">
        <v>393</v>
      </c>
      <c r="AT4">
        <v>5</v>
      </c>
      <c r="AZ4">
        <v>300</v>
      </c>
      <c r="BC4">
        <v>11</v>
      </c>
      <c r="BH4">
        <v>315</v>
      </c>
      <c r="CE4">
        <v>256</v>
      </c>
      <c r="CF4">
        <v>22</v>
      </c>
      <c r="CG4">
        <v>21</v>
      </c>
      <c r="CQ4">
        <v>95</v>
      </c>
      <c r="CU4">
        <v>5</v>
      </c>
      <c r="DL4">
        <v>149</v>
      </c>
      <c r="DM4">
        <v>121</v>
      </c>
      <c r="DN4">
        <v>101</v>
      </c>
      <c r="DS4">
        <v>111</v>
      </c>
      <c r="EM4">
        <v>309</v>
      </c>
      <c r="EN4">
        <v>457</v>
      </c>
      <c r="ES4">
        <v>33</v>
      </c>
      <c r="EX4">
        <v>33</v>
      </c>
      <c r="EY4">
        <v>71</v>
      </c>
      <c r="FE4">
        <v>75</v>
      </c>
      <c r="FG4">
        <v>74</v>
      </c>
      <c r="FI4">
        <v>22</v>
      </c>
      <c r="GG4">
        <v>72</v>
      </c>
      <c r="GO4">
        <v>121</v>
      </c>
      <c r="GP4">
        <v>147</v>
      </c>
      <c r="GS4">
        <v>27</v>
      </c>
      <c r="HT4">
        <v>45</v>
      </c>
      <c r="HW4">
        <v>309</v>
      </c>
      <c r="IP4">
        <v>5978</v>
      </c>
    </row>
    <row r="5" spans="1:250" x14ac:dyDescent="0.25">
      <c r="A5" s="5" t="s">
        <v>177</v>
      </c>
      <c r="M5">
        <v>56</v>
      </c>
      <c r="AG5">
        <v>123</v>
      </c>
      <c r="AK5">
        <v>397</v>
      </c>
      <c r="AU5">
        <v>100</v>
      </c>
      <c r="AV5">
        <v>107</v>
      </c>
      <c r="AW5">
        <v>109</v>
      </c>
      <c r="BJ5">
        <v>89</v>
      </c>
      <c r="BO5">
        <v>111</v>
      </c>
      <c r="BR5">
        <v>11</v>
      </c>
      <c r="BS5">
        <v>115</v>
      </c>
      <c r="BT5">
        <v>203</v>
      </c>
      <c r="BY5">
        <v>45</v>
      </c>
      <c r="CJ5">
        <v>76</v>
      </c>
      <c r="CL5">
        <v>153</v>
      </c>
      <c r="CM5">
        <v>25</v>
      </c>
      <c r="CO5">
        <v>77</v>
      </c>
      <c r="CT5">
        <v>79</v>
      </c>
      <c r="CX5">
        <v>5</v>
      </c>
      <c r="DE5">
        <v>110</v>
      </c>
      <c r="DG5">
        <v>59</v>
      </c>
      <c r="DJ5">
        <v>150</v>
      </c>
      <c r="DK5">
        <v>153</v>
      </c>
      <c r="DW5">
        <v>67</v>
      </c>
      <c r="DY5">
        <v>74172</v>
      </c>
      <c r="EB5">
        <v>597</v>
      </c>
      <c r="EP5">
        <v>351</v>
      </c>
      <c r="FF5">
        <v>325</v>
      </c>
      <c r="GB5">
        <v>235</v>
      </c>
      <c r="GE5">
        <v>12</v>
      </c>
      <c r="GF5">
        <v>526</v>
      </c>
      <c r="GM5">
        <v>119</v>
      </c>
      <c r="GY5">
        <v>77</v>
      </c>
      <c r="HL5">
        <v>107</v>
      </c>
      <c r="HO5">
        <v>54</v>
      </c>
      <c r="HP5">
        <v>87</v>
      </c>
      <c r="IA5">
        <v>256</v>
      </c>
      <c r="IB5">
        <v>22</v>
      </c>
      <c r="ID5">
        <v>21</v>
      </c>
      <c r="IK5">
        <v>21</v>
      </c>
      <c r="IN5">
        <v>123</v>
      </c>
      <c r="IP5">
        <v>79525</v>
      </c>
    </row>
    <row r="6" spans="1:250" x14ac:dyDescent="0.25">
      <c r="A6" s="5" t="s">
        <v>501</v>
      </c>
      <c r="FO6">
        <v>76</v>
      </c>
      <c r="IP6">
        <v>76</v>
      </c>
    </row>
    <row r="7" spans="1:250" x14ac:dyDescent="0.25">
      <c r="A7" s="5" t="s">
        <v>161</v>
      </c>
      <c r="G7">
        <v>457</v>
      </c>
      <c r="P7">
        <v>101</v>
      </c>
      <c r="Q7">
        <v>102</v>
      </c>
      <c r="W7">
        <v>50</v>
      </c>
      <c r="X7">
        <v>23</v>
      </c>
      <c r="Z7">
        <v>33</v>
      </c>
      <c r="AA7">
        <v>53</v>
      </c>
      <c r="AB7">
        <v>87</v>
      </c>
      <c r="AC7">
        <v>67</v>
      </c>
      <c r="AO7">
        <v>107</v>
      </c>
      <c r="AS7">
        <v>15</v>
      </c>
      <c r="BD7">
        <v>14</v>
      </c>
      <c r="BF7">
        <v>178</v>
      </c>
      <c r="BG7">
        <v>209</v>
      </c>
      <c r="BU7">
        <v>45</v>
      </c>
      <c r="BW7">
        <v>55</v>
      </c>
      <c r="CH7">
        <v>14</v>
      </c>
      <c r="CN7">
        <v>96</v>
      </c>
      <c r="DD7">
        <v>125</v>
      </c>
      <c r="DH7">
        <v>39</v>
      </c>
      <c r="DV7">
        <v>25</v>
      </c>
      <c r="ER7">
        <v>75</v>
      </c>
      <c r="EZ7">
        <v>96</v>
      </c>
      <c r="FP7">
        <v>53</v>
      </c>
      <c r="FU7">
        <v>14</v>
      </c>
      <c r="GC7">
        <v>79</v>
      </c>
      <c r="GI7">
        <v>96</v>
      </c>
      <c r="GJ7">
        <v>65</v>
      </c>
      <c r="GU7">
        <v>95</v>
      </c>
      <c r="HA7">
        <v>101</v>
      </c>
      <c r="HB7">
        <v>555</v>
      </c>
      <c r="HC7">
        <v>542</v>
      </c>
      <c r="HK7">
        <v>215</v>
      </c>
      <c r="HQ7">
        <v>45</v>
      </c>
      <c r="IC7">
        <v>21</v>
      </c>
      <c r="II7">
        <v>38</v>
      </c>
      <c r="IP7">
        <v>3985</v>
      </c>
    </row>
    <row r="8" spans="1:250" x14ac:dyDescent="0.25">
      <c r="A8" s="5" t="s">
        <v>165</v>
      </c>
      <c r="H8">
        <v>890</v>
      </c>
      <c r="J8">
        <v>25</v>
      </c>
      <c r="BM8">
        <v>64</v>
      </c>
      <c r="BN8">
        <v>210</v>
      </c>
      <c r="BP8">
        <v>204</v>
      </c>
      <c r="CR8">
        <v>103</v>
      </c>
      <c r="CV8">
        <v>20</v>
      </c>
      <c r="CW8">
        <v>15</v>
      </c>
      <c r="DF8">
        <v>55</v>
      </c>
      <c r="DT8">
        <v>14</v>
      </c>
      <c r="EF8">
        <v>48</v>
      </c>
      <c r="EG8">
        <v>54</v>
      </c>
      <c r="EH8">
        <v>71</v>
      </c>
      <c r="EI8">
        <v>95</v>
      </c>
      <c r="EK8">
        <v>220</v>
      </c>
      <c r="EL8">
        <v>225</v>
      </c>
      <c r="FK8">
        <v>12</v>
      </c>
      <c r="FL8">
        <v>110</v>
      </c>
      <c r="FM8">
        <v>153</v>
      </c>
      <c r="GR8">
        <v>128</v>
      </c>
      <c r="GZ8">
        <v>11</v>
      </c>
      <c r="HF8">
        <v>107</v>
      </c>
      <c r="HM8">
        <v>110</v>
      </c>
      <c r="IP8">
        <v>2944</v>
      </c>
    </row>
    <row r="9" spans="1:250" x14ac:dyDescent="0.25">
      <c r="A9" s="5" t="s">
        <v>198</v>
      </c>
      <c r="U9">
        <v>76</v>
      </c>
      <c r="V9">
        <v>34</v>
      </c>
      <c r="AF9">
        <v>542</v>
      </c>
      <c r="AH9">
        <v>105</v>
      </c>
      <c r="AJ9">
        <v>891</v>
      </c>
      <c r="AL9">
        <v>675</v>
      </c>
      <c r="BV9">
        <v>59</v>
      </c>
      <c r="BZ9">
        <v>101</v>
      </c>
      <c r="CK9">
        <v>54</v>
      </c>
      <c r="CZ9">
        <v>4</v>
      </c>
      <c r="DP9">
        <v>204</v>
      </c>
      <c r="DR9">
        <v>396</v>
      </c>
      <c r="DZ9">
        <v>254</v>
      </c>
      <c r="FD9">
        <v>134</v>
      </c>
      <c r="FQ9">
        <v>49</v>
      </c>
      <c r="FW9">
        <v>21</v>
      </c>
      <c r="FZ9">
        <v>76</v>
      </c>
      <c r="GL9">
        <v>15</v>
      </c>
      <c r="HZ9">
        <v>301</v>
      </c>
      <c r="IP9">
        <v>3991</v>
      </c>
    </row>
    <row r="10" spans="1:250" x14ac:dyDescent="0.25">
      <c r="A10" s="5" t="s">
        <v>148</v>
      </c>
      <c r="C10">
        <v>250</v>
      </c>
      <c r="T10">
        <v>49</v>
      </c>
      <c r="AQ10">
        <v>25</v>
      </c>
      <c r="BB10">
        <v>110</v>
      </c>
      <c r="BE10">
        <v>103</v>
      </c>
      <c r="BQ10">
        <v>35</v>
      </c>
      <c r="DB10">
        <v>77</v>
      </c>
      <c r="DO10">
        <v>93</v>
      </c>
      <c r="DU10">
        <v>20</v>
      </c>
      <c r="FV10">
        <v>14</v>
      </c>
      <c r="FX10">
        <v>341</v>
      </c>
      <c r="GA10">
        <v>371</v>
      </c>
      <c r="GN10">
        <v>230</v>
      </c>
      <c r="GQ10">
        <v>245</v>
      </c>
      <c r="GV10">
        <v>72</v>
      </c>
      <c r="HI10">
        <v>675</v>
      </c>
      <c r="HS10">
        <v>23</v>
      </c>
      <c r="IH10">
        <v>371</v>
      </c>
      <c r="IM10">
        <v>90</v>
      </c>
      <c r="IP10">
        <v>3194</v>
      </c>
    </row>
    <row r="11" spans="1:250" x14ac:dyDescent="0.25">
      <c r="A11" s="5" t="s">
        <v>485</v>
      </c>
      <c r="FH11">
        <v>45</v>
      </c>
      <c r="IP11">
        <v>45</v>
      </c>
    </row>
    <row r="12" spans="1:250" x14ac:dyDescent="0.25">
      <c r="A12" s="5" t="s">
        <v>154</v>
      </c>
      <c r="E12">
        <v>670</v>
      </c>
      <c r="K12">
        <v>76</v>
      </c>
      <c r="L12">
        <v>94</v>
      </c>
      <c r="R12">
        <v>39</v>
      </c>
      <c r="S12">
        <v>55</v>
      </c>
      <c r="Y12">
        <v>45</v>
      </c>
      <c r="AP12">
        <v>110</v>
      </c>
      <c r="AY12">
        <v>576</v>
      </c>
      <c r="BA12">
        <v>115</v>
      </c>
      <c r="CB12">
        <v>309</v>
      </c>
      <c r="CS12">
        <v>115</v>
      </c>
      <c r="CY12">
        <v>49</v>
      </c>
      <c r="DC12">
        <v>32</v>
      </c>
      <c r="DI12">
        <v>112</v>
      </c>
      <c r="DX12">
        <v>77</v>
      </c>
      <c r="EC12">
        <v>321</v>
      </c>
      <c r="ED12">
        <v>10</v>
      </c>
      <c r="EJ12">
        <v>107</v>
      </c>
      <c r="EQ12">
        <v>32</v>
      </c>
      <c r="EW12">
        <v>16</v>
      </c>
      <c r="FJ12">
        <v>14</v>
      </c>
      <c r="FN12">
        <v>89</v>
      </c>
      <c r="FS12">
        <v>27</v>
      </c>
      <c r="FY12">
        <v>205</v>
      </c>
      <c r="GK12">
        <v>14</v>
      </c>
      <c r="GW12">
        <v>26</v>
      </c>
      <c r="GX12">
        <v>38</v>
      </c>
      <c r="HG12">
        <v>891</v>
      </c>
      <c r="HH12">
        <v>397</v>
      </c>
      <c r="HJ12">
        <v>393</v>
      </c>
      <c r="HN12">
        <v>25</v>
      </c>
      <c r="HR12">
        <v>55</v>
      </c>
      <c r="HX12">
        <v>250</v>
      </c>
      <c r="IE12">
        <v>341</v>
      </c>
      <c r="IF12">
        <v>205</v>
      </c>
      <c r="IG12">
        <v>76</v>
      </c>
      <c r="IJ12">
        <v>76</v>
      </c>
      <c r="IL12">
        <v>26</v>
      </c>
      <c r="IP12">
        <v>6108</v>
      </c>
    </row>
    <row r="13" spans="1:250" x14ac:dyDescent="0.25">
      <c r="A13" s="5" t="s">
        <v>684</v>
      </c>
      <c r="D13">
        <v>500</v>
      </c>
      <c r="CC13">
        <v>250</v>
      </c>
      <c r="CD13">
        <v>301</v>
      </c>
      <c r="IP13">
        <v>1051</v>
      </c>
    </row>
    <row r="14" spans="1:250" x14ac:dyDescent="0.25">
      <c r="A14" s="5" t="s">
        <v>682</v>
      </c>
      <c r="B14">
        <v>300</v>
      </c>
      <c r="C14">
        <v>250</v>
      </c>
      <c r="D14">
        <v>500</v>
      </c>
      <c r="E14">
        <v>670</v>
      </c>
      <c r="F14">
        <v>293</v>
      </c>
      <c r="G14">
        <v>457</v>
      </c>
      <c r="H14">
        <v>890</v>
      </c>
      <c r="I14">
        <v>91</v>
      </c>
      <c r="J14">
        <v>25</v>
      </c>
      <c r="K14">
        <v>76</v>
      </c>
      <c r="L14">
        <v>94</v>
      </c>
      <c r="M14">
        <v>56</v>
      </c>
      <c r="N14">
        <v>780</v>
      </c>
      <c r="O14">
        <v>909</v>
      </c>
      <c r="P14">
        <v>101</v>
      </c>
      <c r="Q14">
        <v>102</v>
      </c>
      <c r="R14">
        <v>39</v>
      </c>
      <c r="S14">
        <v>55</v>
      </c>
      <c r="T14">
        <v>49</v>
      </c>
      <c r="U14">
        <v>76</v>
      </c>
      <c r="V14">
        <v>34</v>
      </c>
      <c r="W14">
        <v>50</v>
      </c>
      <c r="X14">
        <v>23</v>
      </c>
      <c r="Y14">
        <v>45</v>
      </c>
      <c r="Z14">
        <v>33</v>
      </c>
      <c r="AA14">
        <v>53</v>
      </c>
      <c r="AB14">
        <v>87</v>
      </c>
      <c r="AC14">
        <v>67</v>
      </c>
      <c r="AD14">
        <v>98</v>
      </c>
      <c r="AE14">
        <v>104</v>
      </c>
      <c r="AF14">
        <v>542</v>
      </c>
      <c r="AG14">
        <v>123</v>
      </c>
      <c r="AH14">
        <v>105</v>
      </c>
      <c r="AI14">
        <v>107</v>
      </c>
      <c r="AJ14">
        <v>891</v>
      </c>
      <c r="AK14">
        <v>397</v>
      </c>
      <c r="AL14">
        <v>675</v>
      </c>
      <c r="AM14">
        <v>393</v>
      </c>
      <c r="AN14">
        <v>215</v>
      </c>
      <c r="AO14">
        <v>107</v>
      </c>
      <c r="AP14">
        <v>110</v>
      </c>
      <c r="AQ14">
        <v>25</v>
      </c>
      <c r="AR14">
        <v>35</v>
      </c>
      <c r="AS14">
        <v>15</v>
      </c>
      <c r="AT14">
        <v>5</v>
      </c>
      <c r="AU14">
        <v>100</v>
      </c>
      <c r="AV14">
        <v>107</v>
      </c>
      <c r="AW14">
        <v>109</v>
      </c>
      <c r="AX14">
        <v>895</v>
      </c>
      <c r="AY14">
        <v>576</v>
      </c>
      <c r="AZ14">
        <v>300</v>
      </c>
      <c r="BA14">
        <v>115</v>
      </c>
      <c r="BB14">
        <v>110</v>
      </c>
      <c r="BC14">
        <v>11</v>
      </c>
      <c r="BD14">
        <v>14</v>
      </c>
      <c r="BE14">
        <v>103</v>
      </c>
      <c r="BF14">
        <v>178</v>
      </c>
      <c r="BG14">
        <v>209</v>
      </c>
      <c r="BH14">
        <v>315</v>
      </c>
      <c r="BI14">
        <v>25</v>
      </c>
      <c r="BJ14">
        <v>89</v>
      </c>
      <c r="BK14">
        <v>72</v>
      </c>
      <c r="BL14">
        <v>81</v>
      </c>
      <c r="BM14">
        <v>64</v>
      </c>
      <c r="BN14">
        <v>210</v>
      </c>
      <c r="BO14">
        <v>111</v>
      </c>
      <c r="BP14">
        <v>204</v>
      </c>
      <c r="BQ14">
        <v>35</v>
      </c>
      <c r="BR14">
        <v>11</v>
      </c>
      <c r="BS14">
        <v>115</v>
      </c>
      <c r="BT14">
        <v>203</v>
      </c>
      <c r="BU14">
        <v>45</v>
      </c>
      <c r="BV14">
        <v>59</v>
      </c>
      <c r="BW14">
        <v>55</v>
      </c>
      <c r="BX14">
        <v>23</v>
      </c>
      <c r="BY14">
        <v>45</v>
      </c>
      <c r="BZ14">
        <v>101</v>
      </c>
      <c r="CA14">
        <v>115</v>
      </c>
      <c r="CB14">
        <v>309</v>
      </c>
      <c r="CC14">
        <v>250</v>
      </c>
      <c r="CD14">
        <v>301</v>
      </c>
      <c r="CE14">
        <v>256</v>
      </c>
      <c r="CF14">
        <v>22</v>
      </c>
      <c r="CG14">
        <v>21</v>
      </c>
      <c r="CH14">
        <v>14</v>
      </c>
      <c r="CI14">
        <v>145</v>
      </c>
      <c r="CJ14">
        <v>76</v>
      </c>
      <c r="CK14">
        <v>54</v>
      </c>
      <c r="CL14">
        <v>153</v>
      </c>
      <c r="CM14">
        <v>25</v>
      </c>
      <c r="CN14">
        <v>96</v>
      </c>
      <c r="CO14">
        <v>77</v>
      </c>
      <c r="CP14">
        <v>63</v>
      </c>
      <c r="CQ14">
        <v>95</v>
      </c>
      <c r="CR14">
        <v>103</v>
      </c>
      <c r="CS14">
        <v>115</v>
      </c>
      <c r="CT14">
        <v>79</v>
      </c>
      <c r="CU14">
        <v>5</v>
      </c>
      <c r="CV14">
        <v>20</v>
      </c>
      <c r="CW14">
        <v>15</v>
      </c>
      <c r="CX14">
        <v>5</v>
      </c>
      <c r="CY14">
        <v>49</v>
      </c>
      <c r="CZ14">
        <v>4</v>
      </c>
      <c r="DA14">
        <v>39</v>
      </c>
      <c r="DB14">
        <v>77</v>
      </c>
      <c r="DC14">
        <v>32</v>
      </c>
      <c r="DD14">
        <v>125</v>
      </c>
      <c r="DE14">
        <v>110</v>
      </c>
      <c r="DF14">
        <v>55</v>
      </c>
      <c r="DG14">
        <v>59</v>
      </c>
      <c r="DH14">
        <v>122</v>
      </c>
      <c r="DI14">
        <v>112</v>
      </c>
      <c r="DJ14">
        <v>150</v>
      </c>
      <c r="DK14">
        <v>153</v>
      </c>
      <c r="DL14">
        <v>149</v>
      </c>
      <c r="DM14">
        <v>121</v>
      </c>
      <c r="DN14">
        <v>101</v>
      </c>
      <c r="DO14">
        <v>93</v>
      </c>
      <c r="DP14">
        <v>204</v>
      </c>
      <c r="DQ14">
        <v>505</v>
      </c>
      <c r="DR14">
        <v>396</v>
      </c>
      <c r="DS14">
        <v>111</v>
      </c>
      <c r="DT14">
        <v>14</v>
      </c>
      <c r="DU14">
        <v>20</v>
      </c>
      <c r="DV14">
        <v>25</v>
      </c>
      <c r="DW14">
        <v>67</v>
      </c>
      <c r="DX14">
        <v>77</v>
      </c>
      <c r="DY14">
        <v>74172</v>
      </c>
      <c r="DZ14">
        <v>254</v>
      </c>
      <c r="EA14">
        <v>232</v>
      </c>
      <c r="EB14">
        <v>597</v>
      </c>
      <c r="EC14">
        <v>321</v>
      </c>
      <c r="ED14">
        <v>10</v>
      </c>
      <c r="EE14">
        <v>28</v>
      </c>
      <c r="EF14">
        <v>48</v>
      </c>
      <c r="EG14">
        <v>54</v>
      </c>
      <c r="EH14">
        <v>71</v>
      </c>
      <c r="EI14">
        <v>95</v>
      </c>
      <c r="EJ14">
        <v>107</v>
      </c>
      <c r="EK14">
        <v>220</v>
      </c>
      <c r="EL14">
        <v>225</v>
      </c>
      <c r="EM14">
        <v>309</v>
      </c>
      <c r="EN14">
        <v>457</v>
      </c>
      <c r="EO14">
        <v>689</v>
      </c>
      <c r="EP14">
        <v>351</v>
      </c>
      <c r="EQ14">
        <v>32</v>
      </c>
      <c r="ER14">
        <v>75</v>
      </c>
      <c r="ES14">
        <v>33</v>
      </c>
      <c r="ET14">
        <v>5</v>
      </c>
      <c r="EU14">
        <v>125</v>
      </c>
      <c r="EV14">
        <v>79</v>
      </c>
      <c r="EW14">
        <v>16</v>
      </c>
      <c r="EX14">
        <v>33</v>
      </c>
      <c r="EY14">
        <v>71</v>
      </c>
      <c r="EZ14">
        <v>96</v>
      </c>
      <c r="FA14">
        <v>80</v>
      </c>
      <c r="FB14">
        <v>345</v>
      </c>
      <c r="FC14">
        <v>89</v>
      </c>
      <c r="FD14">
        <v>134</v>
      </c>
      <c r="FE14">
        <v>75</v>
      </c>
      <c r="FF14">
        <v>325</v>
      </c>
      <c r="FG14">
        <v>74</v>
      </c>
      <c r="FH14">
        <v>45</v>
      </c>
      <c r="FI14">
        <v>22</v>
      </c>
      <c r="FJ14">
        <v>14</v>
      </c>
      <c r="FK14">
        <v>12</v>
      </c>
      <c r="FL14">
        <v>110</v>
      </c>
      <c r="FM14">
        <v>153</v>
      </c>
      <c r="FN14">
        <v>89</v>
      </c>
      <c r="FO14">
        <v>76</v>
      </c>
      <c r="FP14">
        <v>53</v>
      </c>
      <c r="FQ14">
        <v>49</v>
      </c>
      <c r="FR14">
        <v>22</v>
      </c>
      <c r="FS14">
        <v>27</v>
      </c>
      <c r="FT14">
        <v>26</v>
      </c>
      <c r="FU14">
        <v>14</v>
      </c>
      <c r="FV14">
        <v>14</v>
      </c>
      <c r="FW14">
        <v>21</v>
      </c>
      <c r="FX14">
        <v>341</v>
      </c>
      <c r="FY14">
        <v>205</v>
      </c>
      <c r="FZ14">
        <v>76</v>
      </c>
      <c r="GA14">
        <v>371</v>
      </c>
      <c r="GB14">
        <v>235</v>
      </c>
      <c r="GC14">
        <v>79</v>
      </c>
      <c r="GD14">
        <v>10</v>
      </c>
      <c r="GE14">
        <v>12</v>
      </c>
      <c r="GF14">
        <v>526</v>
      </c>
      <c r="GG14">
        <v>72</v>
      </c>
      <c r="GH14">
        <v>28</v>
      </c>
      <c r="GI14">
        <v>96</v>
      </c>
      <c r="GJ14">
        <v>65</v>
      </c>
      <c r="GK14">
        <v>14</v>
      </c>
      <c r="GL14">
        <v>15</v>
      </c>
      <c r="GM14">
        <v>119</v>
      </c>
      <c r="GN14">
        <v>230</v>
      </c>
      <c r="GO14">
        <v>121</v>
      </c>
      <c r="GP14">
        <v>147</v>
      </c>
      <c r="GQ14">
        <v>245</v>
      </c>
      <c r="GR14">
        <v>128</v>
      </c>
      <c r="GS14">
        <v>27</v>
      </c>
      <c r="GT14">
        <v>56</v>
      </c>
      <c r="GU14">
        <v>95</v>
      </c>
      <c r="GV14">
        <v>72</v>
      </c>
      <c r="GW14">
        <v>26</v>
      </c>
      <c r="GX14">
        <v>38</v>
      </c>
      <c r="GY14">
        <v>77</v>
      </c>
      <c r="GZ14">
        <v>11</v>
      </c>
      <c r="HA14">
        <v>101</v>
      </c>
      <c r="HB14">
        <v>555</v>
      </c>
      <c r="HC14">
        <v>542</v>
      </c>
      <c r="HD14">
        <v>123</v>
      </c>
      <c r="HE14">
        <v>105</v>
      </c>
      <c r="HF14">
        <v>107</v>
      </c>
      <c r="HG14">
        <v>891</v>
      </c>
      <c r="HH14">
        <v>397</v>
      </c>
      <c r="HI14">
        <v>675</v>
      </c>
      <c r="HJ14">
        <v>393</v>
      </c>
      <c r="HK14">
        <v>215</v>
      </c>
      <c r="HL14">
        <v>107</v>
      </c>
      <c r="HM14">
        <v>110</v>
      </c>
      <c r="HN14">
        <v>25</v>
      </c>
      <c r="HO14">
        <v>54</v>
      </c>
      <c r="HP14">
        <v>87</v>
      </c>
      <c r="HQ14">
        <v>45</v>
      </c>
      <c r="HR14">
        <v>55</v>
      </c>
      <c r="HS14">
        <v>23</v>
      </c>
      <c r="HT14">
        <v>45</v>
      </c>
      <c r="HU14">
        <v>101</v>
      </c>
      <c r="HV14">
        <v>115</v>
      </c>
      <c r="HW14">
        <v>309</v>
      </c>
      <c r="HX14">
        <v>250</v>
      </c>
      <c r="HY14">
        <v>521</v>
      </c>
      <c r="HZ14">
        <v>301</v>
      </c>
      <c r="IA14">
        <v>256</v>
      </c>
      <c r="IB14">
        <v>22</v>
      </c>
      <c r="IC14">
        <v>21</v>
      </c>
      <c r="ID14">
        <v>21</v>
      </c>
      <c r="IE14">
        <v>341</v>
      </c>
      <c r="IF14">
        <v>205</v>
      </c>
      <c r="IG14">
        <v>76</v>
      </c>
      <c r="IH14">
        <v>371</v>
      </c>
      <c r="II14">
        <v>38</v>
      </c>
      <c r="IJ14">
        <v>76</v>
      </c>
      <c r="IK14">
        <v>21</v>
      </c>
      <c r="IL14">
        <v>26</v>
      </c>
      <c r="IM14">
        <v>90</v>
      </c>
      <c r="IN14">
        <v>123</v>
      </c>
      <c r="IO14">
        <v>77</v>
      </c>
      <c r="IP14">
        <v>112453</v>
      </c>
    </row>
    <row r="47" spans="1:73" x14ac:dyDescent="0.25">
      <c r="A47" s="14" t="s">
        <v>690</v>
      </c>
      <c r="B47" s="14" t="s">
        <v>683</v>
      </c>
    </row>
    <row r="48" spans="1:73" x14ac:dyDescent="0.25">
      <c r="A48" s="14" t="s">
        <v>681</v>
      </c>
      <c r="B48" t="s">
        <v>156</v>
      </c>
      <c r="C48" t="s">
        <v>163</v>
      </c>
      <c r="D48" t="s">
        <v>167</v>
      </c>
      <c r="E48" t="s">
        <v>189</v>
      </c>
      <c r="F48" t="s">
        <v>193</v>
      </c>
      <c r="G48" t="s">
        <v>196</v>
      </c>
      <c r="H48" t="s">
        <v>206</v>
      </c>
      <c r="I48" t="s">
        <v>218</v>
      </c>
      <c r="J48" t="s">
        <v>220</v>
      </c>
      <c r="K48" t="s">
        <v>224</v>
      </c>
      <c r="L48" t="s">
        <v>230</v>
      </c>
      <c r="M48" t="s">
        <v>243</v>
      </c>
      <c r="N48" t="s">
        <v>247</v>
      </c>
      <c r="O48" t="s">
        <v>629</v>
      </c>
      <c r="P48" t="s">
        <v>283</v>
      </c>
      <c r="Q48" t="s">
        <v>285</v>
      </c>
      <c r="R48" t="s">
        <v>289</v>
      </c>
      <c r="S48" t="s">
        <v>295</v>
      </c>
      <c r="T48" t="s">
        <v>299</v>
      </c>
      <c r="U48" t="s">
        <v>301</v>
      </c>
      <c r="V48" t="s">
        <v>304</v>
      </c>
      <c r="W48" t="s">
        <v>311</v>
      </c>
      <c r="X48" t="s">
        <v>313</v>
      </c>
      <c r="Y48" t="s">
        <v>321</v>
      </c>
      <c r="Z48" t="s">
        <v>329</v>
      </c>
      <c r="AA48" t="s">
        <v>333</v>
      </c>
      <c r="AB48" t="s">
        <v>337</v>
      </c>
      <c r="AC48" t="s">
        <v>341</v>
      </c>
      <c r="AD48" t="s">
        <v>347</v>
      </c>
      <c r="AE48" t="s">
        <v>349</v>
      </c>
      <c r="AF48" t="s">
        <v>367</v>
      </c>
      <c r="AG48" t="s">
        <v>371</v>
      </c>
      <c r="AH48" t="s">
        <v>373</v>
      </c>
      <c r="AI48" t="s">
        <v>380</v>
      </c>
      <c r="AJ48" t="s">
        <v>384</v>
      </c>
      <c r="AK48" t="s">
        <v>396</v>
      </c>
      <c r="AL48" t="s">
        <v>400</v>
      </c>
      <c r="AM48" t="s">
        <v>404</v>
      </c>
      <c r="AN48" t="s">
        <v>414</v>
      </c>
      <c r="AO48" t="s">
        <v>422</v>
      </c>
      <c r="AP48" t="s">
        <v>424</v>
      </c>
      <c r="AQ48" t="s">
        <v>441</v>
      </c>
      <c r="AR48" t="s">
        <v>447</v>
      </c>
      <c r="AS48" t="s">
        <v>453</v>
      </c>
      <c r="AT48" t="s">
        <v>471</v>
      </c>
      <c r="AU48" t="s">
        <v>479</v>
      </c>
      <c r="AV48" t="s">
        <v>484</v>
      </c>
      <c r="AW48" t="s">
        <v>498</v>
      </c>
      <c r="AX48" t="s">
        <v>500</v>
      </c>
      <c r="AY48" t="s">
        <v>511</v>
      </c>
      <c r="AZ48" t="s">
        <v>630</v>
      </c>
      <c r="BA48" t="s">
        <v>513</v>
      </c>
      <c r="BB48" t="s">
        <v>517</v>
      </c>
      <c r="BC48" t="s">
        <v>519</v>
      </c>
      <c r="BD48" t="s">
        <v>525</v>
      </c>
      <c r="BE48" t="s">
        <v>539</v>
      </c>
      <c r="BF48" t="s">
        <v>547</v>
      </c>
      <c r="BG48" t="s">
        <v>577</v>
      </c>
      <c r="BH48" t="s">
        <v>581</v>
      </c>
      <c r="BI48" t="s">
        <v>595</v>
      </c>
      <c r="BJ48" t="s">
        <v>600</v>
      </c>
      <c r="BK48" t="s">
        <v>154</v>
      </c>
      <c r="BL48" t="s">
        <v>614</v>
      </c>
      <c r="BM48" t="s">
        <v>621</v>
      </c>
      <c r="BN48" t="s">
        <v>624</v>
      </c>
      <c r="BO48" t="s">
        <v>628</v>
      </c>
      <c r="BP48" t="s">
        <v>631</v>
      </c>
      <c r="BQ48" t="s">
        <v>635</v>
      </c>
      <c r="BR48" t="s">
        <v>637</v>
      </c>
      <c r="BS48" t="s">
        <v>640</v>
      </c>
      <c r="BT48" t="s">
        <v>652</v>
      </c>
      <c r="BU48" t="s">
        <v>682</v>
      </c>
    </row>
    <row r="49" spans="1:73" x14ac:dyDescent="0.25">
      <c r="A49" s="5" t="s">
        <v>312</v>
      </c>
      <c r="O49">
        <v>14</v>
      </c>
      <c r="W49">
        <v>55</v>
      </c>
      <c r="AZ49">
        <v>14</v>
      </c>
      <c r="BO49">
        <v>21</v>
      </c>
      <c r="BU49">
        <v>104</v>
      </c>
    </row>
    <row r="50" spans="1:73" x14ac:dyDescent="0.25">
      <c r="A50" s="5" t="s">
        <v>368</v>
      </c>
      <c r="AF50">
        <v>49</v>
      </c>
      <c r="BI50">
        <v>393</v>
      </c>
      <c r="BU50">
        <v>442</v>
      </c>
    </row>
    <row r="51" spans="1:73" x14ac:dyDescent="0.25">
      <c r="A51" s="5" t="s">
        <v>486</v>
      </c>
      <c r="AV51">
        <v>45</v>
      </c>
      <c r="BU51">
        <v>45</v>
      </c>
    </row>
    <row r="52" spans="1:73" x14ac:dyDescent="0.25">
      <c r="A52" s="5" t="s">
        <v>342</v>
      </c>
      <c r="AC52">
        <v>153</v>
      </c>
      <c r="BD52">
        <v>235</v>
      </c>
      <c r="BU52">
        <v>388</v>
      </c>
    </row>
    <row r="53" spans="1:73" x14ac:dyDescent="0.25">
      <c r="A53" s="5" t="s">
        <v>190</v>
      </c>
      <c r="E53">
        <v>39</v>
      </c>
      <c r="BU53">
        <v>39</v>
      </c>
    </row>
    <row r="54" spans="1:73" x14ac:dyDescent="0.25">
      <c r="A54" s="5" t="s">
        <v>385</v>
      </c>
      <c r="AJ54">
        <v>59</v>
      </c>
      <c r="BU54">
        <v>59</v>
      </c>
    </row>
    <row r="55" spans="1:73" x14ac:dyDescent="0.25">
      <c r="A55" s="5" t="s">
        <v>518</v>
      </c>
      <c r="BB55">
        <v>341</v>
      </c>
      <c r="BU55">
        <v>341</v>
      </c>
    </row>
    <row r="56" spans="1:73" x14ac:dyDescent="0.25">
      <c r="A56" s="5" t="s">
        <v>520</v>
      </c>
      <c r="BC56">
        <v>205</v>
      </c>
      <c r="BU56">
        <v>205</v>
      </c>
    </row>
    <row r="57" spans="1:73" x14ac:dyDescent="0.25">
      <c r="A57" s="5" t="s">
        <v>249</v>
      </c>
      <c r="N57">
        <v>35</v>
      </c>
      <c r="BU57">
        <v>35</v>
      </c>
    </row>
    <row r="58" spans="1:73" x14ac:dyDescent="0.25">
      <c r="A58" s="5" t="s">
        <v>512</v>
      </c>
      <c r="AY58">
        <v>26</v>
      </c>
      <c r="BU58">
        <v>26</v>
      </c>
    </row>
    <row r="59" spans="1:73" x14ac:dyDescent="0.25">
      <c r="A59" s="5" t="s">
        <v>423</v>
      </c>
      <c r="AO59">
        <v>232</v>
      </c>
      <c r="BU59">
        <v>232</v>
      </c>
    </row>
    <row r="60" spans="1:73" x14ac:dyDescent="0.25">
      <c r="A60" s="5" t="s">
        <v>472</v>
      </c>
      <c r="AT60">
        <v>71</v>
      </c>
      <c r="BU60">
        <v>71</v>
      </c>
    </row>
    <row r="61" spans="1:73" x14ac:dyDescent="0.25">
      <c r="A61" s="5" t="s">
        <v>225</v>
      </c>
      <c r="K61">
        <v>123</v>
      </c>
      <c r="S61">
        <v>111</v>
      </c>
      <c r="AS61">
        <v>351</v>
      </c>
      <c r="BT61">
        <v>123</v>
      </c>
      <c r="BU61">
        <v>708</v>
      </c>
    </row>
    <row r="62" spans="1:73" x14ac:dyDescent="0.25">
      <c r="A62" s="5" t="s">
        <v>348</v>
      </c>
      <c r="AD62">
        <v>77</v>
      </c>
      <c r="BU62">
        <v>77</v>
      </c>
    </row>
    <row r="63" spans="1:73" x14ac:dyDescent="0.25">
      <c r="A63" s="5" t="s">
        <v>305</v>
      </c>
      <c r="V63">
        <v>115</v>
      </c>
      <c r="BU63">
        <v>115</v>
      </c>
    </row>
    <row r="64" spans="1:73" x14ac:dyDescent="0.25">
      <c r="A64" s="5" t="s">
        <v>168</v>
      </c>
      <c r="D64">
        <v>91</v>
      </c>
      <c r="BU64">
        <v>91</v>
      </c>
    </row>
    <row r="65" spans="1:73" x14ac:dyDescent="0.25">
      <c r="A65" s="5" t="s">
        <v>502</v>
      </c>
      <c r="AX65">
        <v>76</v>
      </c>
      <c r="BU65">
        <v>76</v>
      </c>
    </row>
    <row r="66" spans="1:73" x14ac:dyDescent="0.25">
      <c r="A66" s="5" t="s">
        <v>159</v>
      </c>
      <c r="B66">
        <v>293</v>
      </c>
      <c r="BU66">
        <v>293</v>
      </c>
    </row>
    <row r="67" spans="1:73" x14ac:dyDescent="0.25">
      <c r="A67" s="5" t="s">
        <v>607</v>
      </c>
      <c r="BK67">
        <v>55</v>
      </c>
      <c r="BQ67">
        <v>205</v>
      </c>
      <c r="BU67">
        <v>260</v>
      </c>
    </row>
    <row r="68" spans="1:73" x14ac:dyDescent="0.25">
      <c r="A68" s="5" t="s">
        <v>195</v>
      </c>
      <c r="F68">
        <v>49</v>
      </c>
      <c r="BU68">
        <v>49</v>
      </c>
    </row>
    <row r="69" spans="1:73" x14ac:dyDescent="0.25">
      <c r="A69" s="5" t="s">
        <v>244</v>
      </c>
      <c r="M69">
        <v>110</v>
      </c>
      <c r="BU69">
        <v>110</v>
      </c>
    </row>
    <row r="70" spans="1:73" x14ac:dyDescent="0.25">
      <c r="A70" s="5" t="s">
        <v>442</v>
      </c>
      <c r="AQ70">
        <v>107</v>
      </c>
      <c r="BU70">
        <v>107</v>
      </c>
    </row>
    <row r="71" spans="1:73" x14ac:dyDescent="0.25">
      <c r="A71" s="5" t="s">
        <v>290</v>
      </c>
      <c r="R71">
        <v>81</v>
      </c>
      <c r="BU71">
        <v>81</v>
      </c>
    </row>
    <row r="72" spans="1:73" x14ac:dyDescent="0.25">
      <c r="A72" s="5" t="s">
        <v>514</v>
      </c>
      <c r="BA72">
        <v>14</v>
      </c>
      <c r="BU72">
        <v>14</v>
      </c>
    </row>
    <row r="73" spans="1:73" x14ac:dyDescent="0.25">
      <c r="A73" s="5" t="s">
        <v>334</v>
      </c>
      <c r="AA73">
        <v>14</v>
      </c>
      <c r="BU73">
        <v>14</v>
      </c>
    </row>
    <row r="74" spans="1:73" x14ac:dyDescent="0.25">
      <c r="A74" s="5" t="s">
        <v>615</v>
      </c>
      <c r="BL74">
        <v>115</v>
      </c>
      <c r="BU74">
        <v>115</v>
      </c>
    </row>
    <row r="75" spans="1:73" x14ac:dyDescent="0.25">
      <c r="A75" s="5" t="s">
        <v>382</v>
      </c>
      <c r="AI75">
        <v>110</v>
      </c>
      <c r="BU75">
        <v>110</v>
      </c>
    </row>
    <row r="76" spans="1:73" x14ac:dyDescent="0.25">
      <c r="A76" s="5" t="s">
        <v>602</v>
      </c>
      <c r="BJ76">
        <v>25</v>
      </c>
      <c r="BU76">
        <v>25</v>
      </c>
    </row>
    <row r="77" spans="1:73" x14ac:dyDescent="0.25">
      <c r="A77" s="5" t="s">
        <v>448</v>
      </c>
      <c r="AR77">
        <v>309</v>
      </c>
      <c r="BU77">
        <v>309</v>
      </c>
    </row>
    <row r="78" spans="1:73" x14ac:dyDescent="0.25">
      <c r="A78" s="5" t="s">
        <v>374</v>
      </c>
      <c r="AH78">
        <v>77</v>
      </c>
      <c r="BU78">
        <v>77</v>
      </c>
    </row>
    <row r="79" spans="1:73" x14ac:dyDescent="0.25">
      <c r="A79" s="5" t="s">
        <v>540</v>
      </c>
      <c r="BE79">
        <v>28</v>
      </c>
      <c r="BU79">
        <v>28</v>
      </c>
    </row>
    <row r="80" spans="1:73" x14ac:dyDescent="0.25">
      <c r="A80" s="5" t="s">
        <v>284</v>
      </c>
      <c r="P80">
        <v>25</v>
      </c>
      <c r="BU80">
        <v>25</v>
      </c>
    </row>
    <row r="81" spans="1:73" x14ac:dyDescent="0.25">
      <c r="A81" s="5" t="s">
        <v>625</v>
      </c>
      <c r="BN81">
        <v>256</v>
      </c>
      <c r="BU81">
        <v>256</v>
      </c>
    </row>
    <row r="82" spans="1:73" x14ac:dyDescent="0.25">
      <c r="A82" s="5" t="s">
        <v>221</v>
      </c>
      <c r="J82">
        <v>104</v>
      </c>
      <c r="BU82">
        <v>104</v>
      </c>
    </row>
    <row r="83" spans="1:73" x14ac:dyDescent="0.25">
      <c r="A83" s="5" t="s">
        <v>330</v>
      </c>
      <c r="Z83">
        <v>22</v>
      </c>
      <c r="BU83">
        <v>22</v>
      </c>
    </row>
    <row r="84" spans="1:73" x14ac:dyDescent="0.25">
      <c r="A84" s="5" t="s">
        <v>623</v>
      </c>
      <c r="BM84">
        <v>301</v>
      </c>
      <c r="BU84">
        <v>301</v>
      </c>
    </row>
    <row r="85" spans="1:73" x14ac:dyDescent="0.25">
      <c r="A85" s="5" t="s">
        <v>323</v>
      </c>
      <c r="Y85">
        <v>309</v>
      </c>
      <c r="BU85">
        <v>309</v>
      </c>
    </row>
    <row r="86" spans="1:73" x14ac:dyDescent="0.25">
      <c r="A86" s="5" t="s">
        <v>549</v>
      </c>
      <c r="BF86">
        <v>15</v>
      </c>
      <c r="BU86">
        <v>15</v>
      </c>
    </row>
    <row r="87" spans="1:73" x14ac:dyDescent="0.25">
      <c r="A87" s="5" t="s">
        <v>415</v>
      </c>
      <c r="AN87">
        <v>67</v>
      </c>
      <c r="BU87">
        <v>67</v>
      </c>
    </row>
    <row r="88" spans="1:73" x14ac:dyDescent="0.25">
      <c r="A88" s="5" t="s">
        <v>405</v>
      </c>
      <c r="AM88">
        <v>505</v>
      </c>
      <c r="BU88">
        <v>505</v>
      </c>
    </row>
    <row r="89" spans="1:73" x14ac:dyDescent="0.25">
      <c r="A89" s="5" t="s">
        <v>397</v>
      </c>
      <c r="AK89">
        <v>121</v>
      </c>
      <c r="BU89">
        <v>121</v>
      </c>
    </row>
    <row r="90" spans="1:73" x14ac:dyDescent="0.25">
      <c r="A90" s="5" t="s">
        <v>166</v>
      </c>
      <c r="C90">
        <v>890</v>
      </c>
      <c r="BU90">
        <v>890</v>
      </c>
    </row>
    <row r="91" spans="1:73" x14ac:dyDescent="0.25">
      <c r="A91" s="5" t="s">
        <v>207</v>
      </c>
      <c r="H91">
        <v>45</v>
      </c>
      <c r="BU91">
        <v>45</v>
      </c>
    </row>
    <row r="92" spans="1:73" x14ac:dyDescent="0.25">
      <c r="A92" s="5" t="s">
        <v>199</v>
      </c>
      <c r="G92">
        <v>76</v>
      </c>
      <c r="BU92">
        <v>76</v>
      </c>
    </row>
    <row r="93" spans="1:73" x14ac:dyDescent="0.25">
      <c r="A93" s="5" t="s">
        <v>578</v>
      </c>
      <c r="BG93">
        <v>11</v>
      </c>
      <c r="BU93">
        <v>11</v>
      </c>
    </row>
    <row r="94" spans="1:73" x14ac:dyDescent="0.25">
      <c r="A94" s="5" t="s">
        <v>639</v>
      </c>
      <c r="BR94">
        <v>76</v>
      </c>
      <c r="BU94">
        <v>76</v>
      </c>
    </row>
    <row r="95" spans="1:73" x14ac:dyDescent="0.25">
      <c r="A95" s="5" t="s">
        <v>499</v>
      </c>
      <c r="AW95">
        <v>89</v>
      </c>
      <c r="BU95">
        <v>89</v>
      </c>
    </row>
    <row r="96" spans="1:73" x14ac:dyDescent="0.25">
      <c r="A96" s="5" t="s">
        <v>231</v>
      </c>
      <c r="L96">
        <v>891</v>
      </c>
      <c r="BU96">
        <v>891</v>
      </c>
    </row>
    <row r="97" spans="1:73" x14ac:dyDescent="0.25">
      <c r="A97" s="5" t="s">
        <v>338</v>
      </c>
      <c r="AB97">
        <v>76</v>
      </c>
      <c r="BU97">
        <v>76</v>
      </c>
    </row>
    <row r="98" spans="1:73" x14ac:dyDescent="0.25">
      <c r="A98" s="5" t="s">
        <v>219</v>
      </c>
      <c r="I98">
        <v>98</v>
      </c>
      <c r="AU98">
        <v>75</v>
      </c>
      <c r="BU98">
        <v>173</v>
      </c>
    </row>
    <row r="99" spans="1:73" x14ac:dyDescent="0.25">
      <c r="A99" s="5" t="s">
        <v>583</v>
      </c>
      <c r="BH99">
        <v>542</v>
      </c>
      <c r="BU99">
        <v>542</v>
      </c>
    </row>
    <row r="100" spans="1:73" x14ac:dyDescent="0.25">
      <c r="A100" s="5" t="s">
        <v>641</v>
      </c>
      <c r="BS100">
        <v>371</v>
      </c>
      <c r="BU100">
        <v>371</v>
      </c>
    </row>
    <row r="101" spans="1:73" x14ac:dyDescent="0.25">
      <c r="A101" s="5" t="s">
        <v>351</v>
      </c>
      <c r="AE101">
        <v>63</v>
      </c>
      <c r="BU101">
        <v>63</v>
      </c>
    </row>
    <row r="102" spans="1:73" x14ac:dyDescent="0.25">
      <c r="A102" s="5" t="s">
        <v>300</v>
      </c>
      <c r="T102">
        <v>35</v>
      </c>
      <c r="BU102">
        <v>35</v>
      </c>
    </row>
    <row r="103" spans="1:73" x14ac:dyDescent="0.25">
      <c r="A103" s="5" t="s">
        <v>314</v>
      </c>
      <c r="X103">
        <v>23</v>
      </c>
      <c r="BU103">
        <v>23</v>
      </c>
    </row>
    <row r="104" spans="1:73" x14ac:dyDescent="0.25">
      <c r="A104" s="5" t="s">
        <v>632</v>
      </c>
      <c r="BP104">
        <v>21</v>
      </c>
      <c r="BU104">
        <v>21</v>
      </c>
    </row>
    <row r="105" spans="1:73" x14ac:dyDescent="0.25">
      <c r="A105" s="5" t="s">
        <v>372</v>
      </c>
      <c r="AG105">
        <v>39</v>
      </c>
      <c r="BU105">
        <v>39</v>
      </c>
    </row>
    <row r="106" spans="1:73" x14ac:dyDescent="0.25">
      <c r="A106" s="5" t="s">
        <v>425</v>
      </c>
      <c r="AP106">
        <v>597</v>
      </c>
      <c r="BU106">
        <v>597</v>
      </c>
    </row>
    <row r="107" spans="1:73" x14ac:dyDescent="0.25">
      <c r="A107" s="5" t="s">
        <v>303</v>
      </c>
      <c r="U107">
        <v>11</v>
      </c>
      <c r="BU107">
        <v>11</v>
      </c>
    </row>
    <row r="108" spans="1:73" x14ac:dyDescent="0.25">
      <c r="A108" s="5" t="s">
        <v>286</v>
      </c>
      <c r="Q108">
        <v>89</v>
      </c>
      <c r="BU108">
        <v>89</v>
      </c>
    </row>
    <row r="109" spans="1:73" x14ac:dyDescent="0.25">
      <c r="A109" s="5" t="s">
        <v>401</v>
      </c>
      <c r="AL109">
        <v>93</v>
      </c>
      <c r="BU109">
        <v>93</v>
      </c>
    </row>
    <row r="110" spans="1:73" x14ac:dyDescent="0.25">
      <c r="A110" s="5" t="s">
        <v>682</v>
      </c>
      <c r="B110">
        <v>293</v>
      </c>
      <c r="C110">
        <v>890</v>
      </c>
      <c r="D110">
        <v>91</v>
      </c>
      <c r="E110">
        <v>39</v>
      </c>
      <c r="F110">
        <v>49</v>
      </c>
      <c r="G110">
        <v>76</v>
      </c>
      <c r="H110">
        <v>45</v>
      </c>
      <c r="I110">
        <v>98</v>
      </c>
      <c r="J110">
        <v>104</v>
      </c>
      <c r="K110">
        <v>123</v>
      </c>
      <c r="L110">
        <v>891</v>
      </c>
      <c r="M110">
        <v>110</v>
      </c>
      <c r="N110">
        <v>35</v>
      </c>
      <c r="O110">
        <v>14</v>
      </c>
      <c r="P110">
        <v>25</v>
      </c>
      <c r="Q110">
        <v>89</v>
      </c>
      <c r="R110">
        <v>81</v>
      </c>
      <c r="S110">
        <v>111</v>
      </c>
      <c r="T110">
        <v>35</v>
      </c>
      <c r="U110">
        <v>11</v>
      </c>
      <c r="V110">
        <v>115</v>
      </c>
      <c r="W110">
        <v>55</v>
      </c>
      <c r="X110">
        <v>23</v>
      </c>
      <c r="Y110">
        <v>309</v>
      </c>
      <c r="Z110">
        <v>22</v>
      </c>
      <c r="AA110">
        <v>14</v>
      </c>
      <c r="AB110">
        <v>76</v>
      </c>
      <c r="AC110">
        <v>153</v>
      </c>
      <c r="AD110">
        <v>77</v>
      </c>
      <c r="AE110">
        <v>63</v>
      </c>
      <c r="AF110">
        <v>49</v>
      </c>
      <c r="AG110">
        <v>39</v>
      </c>
      <c r="AH110">
        <v>77</v>
      </c>
      <c r="AI110">
        <v>110</v>
      </c>
      <c r="AJ110">
        <v>59</v>
      </c>
      <c r="AK110">
        <v>121</v>
      </c>
      <c r="AL110">
        <v>93</v>
      </c>
      <c r="AM110">
        <v>505</v>
      </c>
      <c r="AN110">
        <v>67</v>
      </c>
      <c r="AO110">
        <v>232</v>
      </c>
      <c r="AP110">
        <v>597</v>
      </c>
      <c r="AQ110">
        <v>107</v>
      </c>
      <c r="AR110">
        <v>309</v>
      </c>
      <c r="AS110">
        <v>351</v>
      </c>
      <c r="AT110">
        <v>71</v>
      </c>
      <c r="AU110">
        <v>75</v>
      </c>
      <c r="AV110">
        <v>45</v>
      </c>
      <c r="AW110">
        <v>89</v>
      </c>
      <c r="AX110">
        <v>76</v>
      </c>
      <c r="AY110">
        <v>26</v>
      </c>
      <c r="AZ110">
        <v>14</v>
      </c>
      <c r="BA110">
        <v>14</v>
      </c>
      <c r="BB110">
        <v>341</v>
      </c>
      <c r="BC110">
        <v>205</v>
      </c>
      <c r="BD110">
        <v>235</v>
      </c>
      <c r="BE110">
        <v>28</v>
      </c>
      <c r="BF110">
        <v>15</v>
      </c>
      <c r="BG110">
        <v>11</v>
      </c>
      <c r="BH110">
        <v>542</v>
      </c>
      <c r="BI110">
        <v>393</v>
      </c>
      <c r="BJ110">
        <v>25</v>
      </c>
      <c r="BK110">
        <v>55</v>
      </c>
      <c r="BL110">
        <v>115</v>
      </c>
      <c r="BM110">
        <v>301</v>
      </c>
      <c r="BN110">
        <v>256</v>
      </c>
      <c r="BO110">
        <v>21</v>
      </c>
      <c r="BP110">
        <v>21</v>
      </c>
      <c r="BQ110">
        <v>205</v>
      </c>
      <c r="BR110">
        <v>76</v>
      </c>
      <c r="BS110">
        <v>371</v>
      </c>
      <c r="BT110">
        <v>123</v>
      </c>
      <c r="BU110">
        <v>10582</v>
      </c>
    </row>
    <row r="139" spans="1:179" x14ac:dyDescent="0.25">
      <c r="A139" s="14" t="s">
        <v>689</v>
      </c>
      <c r="B139" s="14" t="s">
        <v>683</v>
      </c>
    </row>
    <row r="140" spans="1:179" x14ac:dyDescent="0.25">
      <c r="A140" s="14" t="s">
        <v>681</v>
      </c>
      <c r="B140" t="s">
        <v>142</v>
      </c>
      <c r="C140" t="s">
        <v>146</v>
      </c>
      <c r="D140" t="s">
        <v>150</v>
      </c>
      <c r="E140" t="s">
        <v>152</v>
      </c>
      <c r="F140" t="s">
        <v>160</v>
      </c>
      <c r="G140" t="s">
        <v>169</v>
      </c>
      <c r="H140" t="s">
        <v>172</v>
      </c>
      <c r="I140" t="s">
        <v>174</v>
      </c>
      <c r="J140" t="s">
        <v>176</v>
      </c>
      <c r="K140" t="s">
        <v>179</v>
      </c>
      <c r="L140" t="s">
        <v>181</v>
      </c>
      <c r="M140" t="s">
        <v>184</v>
      </c>
      <c r="N140" t="s">
        <v>186</v>
      </c>
      <c r="O140" t="s">
        <v>191</v>
      </c>
      <c r="P140" t="s">
        <v>200</v>
      </c>
      <c r="Q140" t="s">
        <v>202</v>
      </c>
      <c r="R140" t="s">
        <v>204</v>
      </c>
      <c r="S140" t="s">
        <v>208</v>
      </c>
      <c r="T140" t="s">
        <v>211</v>
      </c>
      <c r="U140" t="s">
        <v>213</v>
      </c>
      <c r="V140" t="s">
        <v>216</v>
      </c>
      <c r="W140" t="s">
        <v>222</v>
      </c>
      <c r="X140" t="s">
        <v>226</v>
      </c>
      <c r="Y140" t="s">
        <v>228</v>
      </c>
      <c r="Z140" t="s">
        <v>232</v>
      </c>
      <c r="AA140" t="s">
        <v>234</v>
      </c>
      <c r="AB140" t="s">
        <v>237</v>
      </c>
      <c r="AC140" t="s">
        <v>239</v>
      </c>
      <c r="AD140" t="s">
        <v>241</v>
      </c>
      <c r="AE140" t="s">
        <v>245</v>
      </c>
      <c r="AF140" t="s">
        <v>250</v>
      </c>
      <c r="AG140" t="s">
        <v>252</v>
      </c>
      <c r="AH140" t="s">
        <v>254</v>
      </c>
      <c r="AI140" t="s">
        <v>256</v>
      </c>
      <c r="AJ140" t="s">
        <v>258</v>
      </c>
      <c r="AK140" t="s">
        <v>260</v>
      </c>
      <c r="AL140" t="s">
        <v>263</v>
      </c>
      <c r="AM140" t="s">
        <v>266</v>
      </c>
      <c r="AN140" t="s">
        <v>269</v>
      </c>
      <c r="AO140" t="s">
        <v>272</v>
      </c>
      <c r="AP140" t="s">
        <v>274</v>
      </c>
      <c r="AQ140" t="s">
        <v>276</v>
      </c>
      <c r="AR140" t="s">
        <v>278</v>
      </c>
      <c r="AS140" t="s">
        <v>280</v>
      </c>
      <c r="AT140" t="s">
        <v>281</v>
      </c>
      <c r="AU140" t="s">
        <v>287</v>
      </c>
      <c r="AV140" t="s">
        <v>291</v>
      </c>
      <c r="AW140" t="s">
        <v>293</v>
      </c>
      <c r="AX140" t="s">
        <v>296</v>
      </c>
      <c r="AY140" t="s">
        <v>306</v>
      </c>
      <c r="AZ140" t="s">
        <v>308</v>
      </c>
      <c r="BA140" t="s">
        <v>310</v>
      </c>
      <c r="BB140" t="s">
        <v>315</v>
      </c>
      <c r="BC140" t="s">
        <v>317</v>
      </c>
      <c r="BD140" t="s">
        <v>319</v>
      </c>
      <c r="BE140" t="s">
        <v>324</v>
      </c>
      <c r="BF140" t="s">
        <v>325</v>
      </c>
      <c r="BG140" t="s">
        <v>326</v>
      </c>
      <c r="BH140" t="s">
        <v>331</v>
      </c>
      <c r="BI140" t="s">
        <v>335</v>
      </c>
      <c r="BJ140" t="s">
        <v>339</v>
      </c>
      <c r="BK140" t="s">
        <v>343</v>
      </c>
      <c r="BL140" t="s">
        <v>345</v>
      </c>
      <c r="BM140" t="s">
        <v>352</v>
      </c>
      <c r="BN140" t="s">
        <v>354</v>
      </c>
      <c r="BO140" t="s">
        <v>355</v>
      </c>
      <c r="BP140" t="s">
        <v>357</v>
      </c>
      <c r="BQ140" t="s">
        <v>359</v>
      </c>
      <c r="BR140" t="s">
        <v>361</v>
      </c>
      <c r="BS140" t="s">
        <v>363</v>
      </c>
      <c r="BT140" t="s">
        <v>365</v>
      </c>
      <c r="BU140" t="s">
        <v>369</v>
      </c>
      <c r="BV140" t="s">
        <v>375</v>
      </c>
      <c r="BW140" t="s">
        <v>377</v>
      </c>
      <c r="BX140" t="s">
        <v>383</v>
      </c>
      <c r="BY140" t="s">
        <v>386</v>
      </c>
      <c r="BZ140" t="s">
        <v>388</v>
      </c>
      <c r="CA140" t="s">
        <v>390</v>
      </c>
      <c r="CB140" t="s">
        <v>392</v>
      </c>
      <c r="CC140" t="s">
        <v>394</v>
      </c>
      <c r="CD140" t="s">
        <v>398</v>
      </c>
      <c r="CE140" t="s">
        <v>402</v>
      </c>
      <c r="CF140" t="s">
        <v>194</v>
      </c>
      <c r="CG140" t="s">
        <v>406</v>
      </c>
      <c r="CH140" t="s">
        <v>408</v>
      </c>
      <c r="CI140" t="s">
        <v>410</v>
      </c>
      <c r="CJ140" t="s">
        <v>412</v>
      </c>
      <c r="CK140" t="s">
        <v>416</v>
      </c>
      <c r="CL140" t="s">
        <v>418</v>
      </c>
      <c r="CM140" t="s">
        <v>420</v>
      </c>
      <c r="CN140" t="s">
        <v>426</v>
      </c>
      <c r="CO140" t="s">
        <v>428</v>
      </c>
      <c r="CP140" t="s">
        <v>430</v>
      </c>
      <c r="CQ140" t="s">
        <v>433</v>
      </c>
      <c r="CR140" t="s">
        <v>435</v>
      </c>
      <c r="CS140" t="s">
        <v>437</v>
      </c>
      <c r="CT140" t="s">
        <v>439</v>
      </c>
      <c r="CU140" t="s">
        <v>443</v>
      </c>
      <c r="CV140" t="s">
        <v>445</v>
      </c>
      <c r="CW140" t="s">
        <v>449</v>
      </c>
      <c r="CX140" t="s">
        <v>451</v>
      </c>
      <c r="CY140" t="s">
        <v>454</v>
      </c>
      <c r="CZ140" t="s">
        <v>456</v>
      </c>
      <c r="DA140" t="s">
        <v>458</v>
      </c>
      <c r="DB140" t="s">
        <v>460</v>
      </c>
      <c r="DC140" t="s">
        <v>462</v>
      </c>
      <c r="DD140" t="s">
        <v>464</v>
      </c>
      <c r="DE140" t="s">
        <v>467</v>
      </c>
      <c r="DF140" t="s">
        <v>469</v>
      </c>
      <c r="DG140" t="s">
        <v>473</v>
      </c>
      <c r="DH140" t="s">
        <v>475</v>
      </c>
      <c r="DI140" t="s">
        <v>533</v>
      </c>
      <c r="DJ140" t="s">
        <v>565</v>
      </c>
      <c r="DK140" t="s">
        <v>477</v>
      </c>
      <c r="DL140" t="s">
        <v>480</v>
      </c>
      <c r="DM140" t="s">
        <v>482</v>
      </c>
      <c r="DN140" t="s">
        <v>487</v>
      </c>
      <c r="DO140" t="s">
        <v>490</v>
      </c>
      <c r="DP140" t="s">
        <v>492</v>
      </c>
      <c r="DQ140" t="s">
        <v>494</v>
      </c>
      <c r="DR140" t="s">
        <v>496</v>
      </c>
      <c r="DS140" t="s">
        <v>503</v>
      </c>
      <c r="DT140" t="s">
        <v>505</v>
      </c>
      <c r="DU140" t="s">
        <v>507</v>
      </c>
      <c r="DV140" t="s">
        <v>509</v>
      </c>
      <c r="DW140" t="s">
        <v>515</v>
      </c>
      <c r="DX140" t="s">
        <v>521</v>
      </c>
      <c r="DY140" t="s">
        <v>523</v>
      </c>
      <c r="DZ140" t="s">
        <v>526</v>
      </c>
      <c r="EA140" t="s">
        <v>528</v>
      </c>
      <c r="EB140" t="s">
        <v>530</v>
      </c>
      <c r="EC140" t="s">
        <v>535</v>
      </c>
      <c r="ED140" t="s">
        <v>537</v>
      </c>
      <c r="EE140" t="s">
        <v>541</v>
      </c>
      <c r="EF140" t="s">
        <v>543</v>
      </c>
      <c r="EG140" t="s">
        <v>545</v>
      </c>
      <c r="EH140" t="s">
        <v>550</v>
      </c>
      <c r="EI140" t="s">
        <v>551</v>
      </c>
      <c r="EJ140" t="s">
        <v>553</v>
      </c>
      <c r="EK140" t="s">
        <v>555</v>
      </c>
      <c r="EL140" t="s">
        <v>557</v>
      </c>
      <c r="EM140" t="s">
        <v>559</v>
      </c>
      <c r="EN140" t="s">
        <v>561</v>
      </c>
      <c r="EO140" t="s">
        <v>563</v>
      </c>
      <c r="EP140" t="s">
        <v>567</v>
      </c>
      <c r="EQ140" t="s">
        <v>569</v>
      </c>
      <c r="ER140" t="s">
        <v>571</v>
      </c>
      <c r="ES140" t="s">
        <v>574</v>
      </c>
      <c r="ET140" t="s">
        <v>576</v>
      </c>
      <c r="EU140" t="s">
        <v>579</v>
      </c>
      <c r="EV140" t="s">
        <v>580</v>
      </c>
      <c r="EW140" t="s">
        <v>584</v>
      </c>
      <c r="EX140" t="s">
        <v>586</v>
      </c>
      <c r="EY140" t="s">
        <v>588</v>
      </c>
      <c r="EZ140" t="s">
        <v>589</v>
      </c>
      <c r="FA140" t="s">
        <v>591</v>
      </c>
      <c r="FB140" t="s">
        <v>593</v>
      </c>
      <c r="FC140" t="s">
        <v>596</v>
      </c>
      <c r="FD140" t="s">
        <v>598</v>
      </c>
      <c r="FE140" t="s">
        <v>599</v>
      </c>
      <c r="FF140" t="s">
        <v>532</v>
      </c>
      <c r="FG140" t="s">
        <v>603</v>
      </c>
      <c r="FH140" t="s">
        <v>605</v>
      </c>
      <c r="FI140" t="s">
        <v>608</v>
      </c>
      <c r="FJ140" t="s">
        <v>610</v>
      </c>
      <c r="FK140" t="s">
        <v>612</v>
      </c>
      <c r="FL140" t="s">
        <v>616</v>
      </c>
      <c r="FM140" t="s">
        <v>618</v>
      </c>
      <c r="FN140" t="s">
        <v>534</v>
      </c>
      <c r="FO140" t="s">
        <v>626</v>
      </c>
      <c r="FP140" t="s">
        <v>633</v>
      </c>
      <c r="FQ140" t="s">
        <v>642</v>
      </c>
      <c r="FR140" t="s">
        <v>643</v>
      </c>
      <c r="FS140" t="s">
        <v>646</v>
      </c>
      <c r="FT140" t="s">
        <v>648</v>
      </c>
      <c r="FU140" t="s">
        <v>649</v>
      </c>
      <c r="FV140" t="s">
        <v>653</v>
      </c>
      <c r="FW140" t="s">
        <v>682</v>
      </c>
    </row>
    <row r="141" spans="1:179" x14ac:dyDescent="0.25">
      <c r="A141" s="5" t="s">
        <v>145</v>
      </c>
      <c r="B141">
        <v>300</v>
      </c>
      <c r="FW141">
        <v>300</v>
      </c>
    </row>
    <row r="142" spans="1:179" x14ac:dyDescent="0.25">
      <c r="A142" s="5" t="s">
        <v>389</v>
      </c>
      <c r="BZ142">
        <v>112</v>
      </c>
      <c r="FW142">
        <v>112</v>
      </c>
    </row>
    <row r="143" spans="1:179" x14ac:dyDescent="0.25">
      <c r="A143" s="5" t="s">
        <v>446</v>
      </c>
      <c r="CV143">
        <v>225</v>
      </c>
      <c r="FW143">
        <v>225</v>
      </c>
    </row>
    <row r="144" spans="1:179" x14ac:dyDescent="0.25">
      <c r="A144" s="5" t="s">
        <v>233</v>
      </c>
      <c r="Z144">
        <v>397</v>
      </c>
      <c r="FW144">
        <v>397</v>
      </c>
    </row>
    <row r="145" spans="1:179" x14ac:dyDescent="0.25">
      <c r="A145" s="5" t="s">
        <v>419</v>
      </c>
      <c r="CL145">
        <v>74172</v>
      </c>
      <c r="FW145">
        <v>74172</v>
      </c>
    </row>
    <row r="146" spans="1:179" x14ac:dyDescent="0.25">
      <c r="A146" s="5" t="s">
        <v>215</v>
      </c>
      <c r="U146">
        <v>87</v>
      </c>
      <c r="FW146">
        <v>87</v>
      </c>
    </row>
    <row r="147" spans="1:179" x14ac:dyDescent="0.25">
      <c r="A147" s="5" t="s">
        <v>210</v>
      </c>
      <c r="S147">
        <v>33</v>
      </c>
      <c r="FW147">
        <v>33</v>
      </c>
    </row>
    <row r="148" spans="1:179" x14ac:dyDescent="0.25">
      <c r="A148" s="5" t="s">
        <v>468</v>
      </c>
      <c r="DE148">
        <v>16</v>
      </c>
      <c r="FW148">
        <v>16</v>
      </c>
    </row>
    <row r="149" spans="1:179" x14ac:dyDescent="0.25">
      <c r="A149" s="5" t="s">
        <v>212</v>
      </c>
      <c r="T149">
        <v>53</v>
      </c>
      <c r="FW149">
        <v>53</v>
      </c>
    </row>
    <row r="150" spans="1:179" x14ac:dyDescent="0.25">
      <c r="A150" s="5" t="s">
        <v>531</v>
      </c>
      <c r="DI150">
        <v>345</v>
      </c>
      <c r="EB150">
        <v>12</v>
      </c>
      <c r="FF150">
        <v>54</v>
      </c>
      <c r="FN150">
        <v>521</v>
      </c>
      <c r="FW150">
        <v>932</v>
      </c>
    </row>
    <row r="151" spans="1:179" x14ac:dyDescent="0.25">
      <c r="A151" s="5" t="s">
        <v>203</v>
      </c>
      <c r="Q151">
        <v>50</v>
      </c>
      <c r="FW151">
        <v>50</v>
      </c>
    </row>
    <row r="152" spans="1:179" x14ac:dyDescent="0.25">
      <c r="A152" s="5" t="s">
        <v>271</v>
      </c>
      <c r="AN152">
        <v>115</v>
      </c>
      <c r="FW152">
        <v>115</v>
      </c>
    </row>
    <row r="153" spans="1:179" x14ac:dyDescent="0.25">
      <c r="A153" s="5" t="s">
        <v>597</v>
      </c>
      <c r="FC153">
        <v>215</v>
      </c>
      <c r="FW153">
        <v>215</v>
      </c>
    </row>
    <row r="154" spans="1:179" x14ac:dyDescent="0.25">
      <c r="A154" s="5" t="s">
        <v>434</v>
      </c>
      <c r="CQ154">
        <v>48</v>
      </c>
      <c r="FW154">
        <v>48</v>
      </c>
    </row>
    <row r="155" spans="1:179" x14ac:dyDescent="0.25">
      <c r="A155" s="5" t="s">
        <v>452</v>
      </c>
      <c r="CX155">
        <v>689</v>
      </c>
      <c r="FW155">
        <v>689</v>
      </c>
    </row>
    <row r="156" spans="1:179" x14ac:dyDescent="0.25">
      <c r="A156" s="5" t="s">
        <v>403</v>
      </c>
      <c r="CE156">
        <v>204</v>
      </c>
      <c r="FW156">
        <v>204</v>
      </c>
    </row>
    <row r="157" spans="1:179" x14ac:dyDescent="0.25">
      <c r="A157" s="5" t="s">
        <v>411</v>
      </c>
      <c r="CI157">
        <v>20</v>
      </c>
      <c r="FW157">
        <v>20</v>
      </c>
    </row>
    <row r="158" spans="1:179" x14ac:dyDescent="0.25">
      <c r="A158" s="5" t="s">
        <v>524</v>
      </c>
      <c r="DY158">
        <v>371</v>
      </c>
      <c r="FW158">
        <v>371</v>
      </c>
    </row>
    <row r="159" spans="1:179" x14ac:dyDescent="0.25">
      <c r="A159" s="5" t="s">
        <v>587</v>
      </c>
      <c r="EX159">
        <v>105</v>
      </c>
      <c r="FW159">
        <v>105</v>
      </c>
    </row>
    <row r="160" spans="1:179" x14ac:dyDescent="0.25">
      <c r="A160" s="5" t="s">
        <v>466</v>
      </c>
      <c r="DD160">
        <v>79</v>
      </c>
      <c r="FW160">
        <v>79</v>
      </c>
    </row>
    <row r="161" spans="1:179" x14ac:dyDescent="0.25">
      <c r="A161" s="5" t="s">
        <v>320</v>
      </c>
      <c r="BD161">
        <v>115</v>
      </c>
      <c r="FW161">
        <v>115</v>
      </c>
    </row>
    <row r="162" spans="1:179" x14ac:dyDescent="0.25">
      <c r="A162" s="5" t="s">
        <v>340</v>
      </c>
      <c r="BJ162">
        <v>54</v>
      </c>
      <c r="FW162">
        <v>54</v>
      </c>
    </row>
    <row r="163" spans="1:179" x14ac:dyDescent="0.25">
      <c r="A163" s="5" t="s">
        <v>516</v>
      </c>
      <c r="DW163">
        <v>21</v>
      </c>
      <c r="FW163">
        <v>21</v>
      </c>
    </row>
    <row r="164" spans="1:179" x14ac:dyDescent="0.25">
      <c r="A164" s="5" t="s">
        <v>529</v>
      </c>
      <c r="EA164">
        <v>10</v>
      </c>
      <c r="FW164">
        <v>10</v>
      </c>
    </row>
    <row r="165" spans="1:179" x14ac:dyDescent="0.25">
      <c r="A165" s="5" t="s">
        <v>463</v>
      </c>
      <c r="DC165">
        <v>125</v>
      </c>
      <c r="FW165">
        <v>125</v>
      </c>
    </row>
    <row r="166" spans="1:179" x14ac:dyDescent="0.25">
      <c r="A166" s="5" t="s">
        <v>227</v>
      </c>
      <c r="X166">
        <v>105</v>
      </c>
      <c r="FW166">
        <v>105</v>
      </c>
    </row>
    <row r="167" spans="1:179" x14ac:dyDescent="0.25">
      <c r="A167" s="5" t="s">
        <v>544</v>
      </c>
      <c r="EF167">
        <v>65</v>
      </c>
      <c r="FW167">
        <v>65</v>
      </c>
    </row>
    <row r="168" spans="1:179" x14ac:dyDescent="0.25">
      <c r="A168" s="5" t="s">
        <v>265</v>
      </c>
      <c r="AL168">
        <v>576</v>
      </c>
      <c r="FW168">
        <v>576</v>
      </c>
    </row>
    <row r="169" spans="1:179" x14ac:dyDescent="0.25">
      <c r="A169" s="5" t="s">
        <v>346</v>
      </c>
      <c r="BL169">
        <v>96</v>
      </c>
      <c r="FW169">
        <v>96</v>
      </c>
    </row>
    <row r="170" spans="1:179" x14ac:dyDescent="0.25">
      <c r="A170" s="5" t="s">
        <v>504</v>
      </c>
      <c r="DS170">
        <v>53</v>
      </c>
      <c r="EU170">
        <v>101</v>
      </c>
      <c r="FW170">
        <v>154</v>
      </c>
    </row>
    <row r="171" spans="1:179" x14ac:dyDescent="0.25">
      <c r="A171" s="5" t="s">
        <v>358</v>
      </c>
      <c r="BP171">
        <v>79</v>
      </c>
      <c r="FW171">
        <v>79</v>
      </c>
    </row>
    <row r="172" spans="1:179" x14ac:dyDescent="0.25">
      <c r="A172" s="5" t="s">
        <v>459</v>
      </c>
      <c r="DA172">
        <v>33</v>
      </c>
      <c r="FW172">
        <v>33</v>
      </c>
    </row>
    <row r="173" spans="1:179" x14ac:dyDescent="0.25">
      <c r="A173" s="5" t="s">
        <v>223</v>
      </c>
      <c r="W173">
        <v>542</v>
      </c>
      <c r="BA173">
        <v>59</v>
      </c>
      <c r="FW173">
        <v>601</v>
      </c>
    </row>
    <row r="174" spans="1:179" x14ac:dyDescent="0.25">
      <c r="A174" s="5" t="s">
        <v>277</v>
      </c>
      <c r="AQ174">
        <v>103</v>
      </c>
      <c r="FW174">
        <v>103</v>
      </c>
    </row>
    <row r="175" spans="1:179" x14ac:dyDescent="0.25">
      <c r="A175" s="5" t="s">
        <v>546</v>
      </c>
      <c r="EG175">
        <v>14</v>
      </c>
      <c r="FW175">
        <v>14</v>
      </c>
    </row>
    <row r="176" spans="1:179" x14ac:dyDescent="0.25">
      <c r="A176" s="5" t="s">
        <v>185</v>
      </c>
      <c r="M176">
        <v>101</v>
      </c>
      <c r="AS176">
        <v>209</v>
      </c>
      <c r="FW176">
        <v>310</v>
      </c>
    </row>
    <row r="177" spans="1:179" x14ac:dyDescent="0.25">
      <c r="A177" s="5" t="s">
        <v>617</v>
      </c>
      <c r="FL177">
        <v>309</v>
      </c>
      <c r="FW177">
        <v>309</v>
      </c>
    </row>
    <row r="178" spans="1:179" x14ac:dyDescent="0.25">
      <c r="A178" s="5" t="s">
        <v>336</v>
      </c>
      <c r="BI178">
        <v>145</v>
      </c>
      <c r="FW178">
        <v>145</v>
      </c>
    </row>
    <row r="179" spans="1:179" x14ac:dyDescent="0.25">
      <c r="A179" s="5" t="s">
        <v>356</v>
      </c>
      <c r="BO179">
        <v>115</v>
      </c>
      <c r="FW179">
        <v>115</v>
      </c>
    </row>
    <row r="180" spans="1:179" x14ac:dyDescent="0.25">
      <c r="A180" s="5" t="s">
        <v>440</v>
      </c>
      <c r="CT180">
        <v>95</v>
      </c>
      <c r="FW180">
        <v>95</v>
      </c>
    </row>
    <row r="181" spans="1:179" x14ac:dyDescent="0.25">
      <c r="A181" s="5" t="s">
        <v>564</v>
      </c>
      <c r="EO181">
        <v>56</v>
      </c>
      <c r="FW181">
        <v>56</v>
      </c>
    </row>
    <row r="182" spans="1:179" x14ac:dyDescent="0.25">
      <c r="A182" s="5" t="s">
        <v>493</v>
      </c>
      <c r="DP182">
        <v>12</v>
      </c>
      <c r="FW182">
        <v>12</v>
      </c>
    </row>
    <row r="183" spans="1:179" x14ac:dyDescent="0.25">
      <c r="A183" s="5" t="s">
        <v>353</v>
      </c>
      <c r="BM183">
        <v>95</v>
      </c>
      <c r="FW183">
        <v>95</v>
      </c>
    </row>
    <row r="184" spans="1:179" x14ac:dyDescent="0.25">
      <c r="A184" s="5" t="s">
        <v>542</v>
      </c>
      <c r="EE184">
        <v>96</v>
      </c>
      <c r="FW184">
        <v>96</v>
      </c>
    </row>
    <row r="185" spans="1:179" x14ac:dyDescent="0.25">
      <c r="A185" s="5" t="s">
        <v>527</v>
      </c>
      <c r="DZ185">
        <v>79</v>
      </c>
      <c r="FW185">
        <v>79</v>
      </c>
    </row>
    <row r="186" spans="1:179" x14ac:dyDescent="0.25">
      <c r="A186" s="5" t="s">
        <v>651</v>
      </c>
      <c r="FU186">
        <v>90</v>
      </c>
      <c r="FW186">
        <v>90</v>
      </c>
    </row>
    <row r="187" spans="1:179" x14ac:dyDescent="0.25">
      <c r="A187" s="5" t="s">
        <v>627</v>
      </c>
      <c r="FO187">
        <v>22</v>
      </c>
      <c r="FW187">
        <v>22</v>
      </c>
    </row>
    <row r="188" spans="1:179" x14ac:dyDescent="0.25">
      <c r="A188" s="5" t="s">
        <v>461</v>
      </c>
      <c r="DB188">
        <v>5</v>
      </c>
      <c r="FW188">
        <v>5</v>
      </c>
    </row>
    <row r="189" spans="1:179" x14ac:dyDescent="0.25">
      <c r="A189" s="5" t="s">
        <v>217</v>
      </c>
      <c r="V189">
        <v>67</v>
      </c>
      <c r="FW189">
        <v>67</v>
      </c>
    </row>
    <row r="190" spans="1:179" x14ac:dyDescent="0.25">
      <c r="A190" s="5" t="s">
        <v>522</v>
      </c>
      <c r="DX190">
        <v>76</v>
      </c>
      <c r="FW190">
        <v>76</v>
      </c>
    </row>
    <row r="191" spans="1:179" x14ac:dyDescent="0.25">
      <c r="A191" s="5" t="s">
        <v>645</v>
      </c>
      <c r="FR191">
        <v>76</v>
      </c>
      <c r="FT191">
        <v>26</v>
      </c>
      <c r="FW191">
        <v>102</v>
      </c>
    </row>
    <row r="192" spans="1:179" x14ac:dyDescent="0.25">
      <c r="A192" s="5" t="s">
        <v>495</v>
      </c>
      <c r="DQ192">
        <v>110</v>
      </c>
      <c r="FW192">
        <v>110</v>
      </c>
    </row>
    <row r="193" spans="1:179" x14ac:dyDescent="0.25">
      <c r="A193" s="5" t="s">
        <v>268</v>
      </c>
      <c r="AM193">
        <v>300</v>
      </c>
      <c r="FW193">
        <v>300</v>
      </c>
    </row>
    <row r="194" spans="1:179" x14ac:dyDescent="0.25">
      <c r="A194" s="5" t="s">
        <v>294</v>
      </c>
      <c r="AW194">
        <v>210</v>
      </c>
      <c r="FW194">
        <v>210</v>
      </c>
    </row>
    <row r="195" spans="1:179" x14ac:dyDescent="0.25">
      <c r="A195" s="5" t="s">
        <v>282</v>
      </c>
      <c r="AT195">
        <v>315</v>
      </c>
      <c r="FW195">
        <v>315</v>
      </c>
    </row>
    <row r="196" spans="1:179" x14ac:dyDescent="0.25">
      <c r="A196" s="5" t="s">
        <v>575</v>
      </c>
      <c r="ES196">
        <v>38</v>
      </c>
      <c r="FW196">
        <v>38</v>
      </c>
    </row>
    <row r="197" spans="1:179" x14ac:dyDescent="0.25">
      <c r="A197" s="5" t="s">
        <v>432</v>
      </c>
      <c r="CP197">
        <v>28</v>
      </c>
      <c r="FW197">
        <v>28</v>
      </c>
    </row>
    <row r="198" spans="1:179" x14ac:dyDescent="0.25">
      <c r="A198" s="5" t="s">
        <v>273</v>
      </c>
      <c r="AO198">
        <v>110</v>
      </c>
      <c r="FW198">
        <v>110</v>
      </c>
    </row>
    <row r="199" spans="1:179" x14ac:dyDescent="0.25">
      <c r="A199" s="5" t="s">
        <v>585</v>
      </c>
      <c r="EW199">
        <v>123</v>
      </c>
      <c r="FW199">
        <v>123</v>
      </c>
    </row>
    <row r="200" spans="1:179" x14ac:dyDescent="0.25">
      <c r="A200" s="5" t="s">
        <v>427</v>
      </c>
      <c r="CN200">
        <v>321</v>
      </c>
      <c r="FW200">
        <v>321</v>
      </c>
    </row>
    <row r="201" spans="1:179" x14ac:dyDescent="0.25">
      <c r="A201" s="5" t="s">
        <v>457</v>
      </c>
      <c r="CZ201">
        <v>75</v>
      </c>
      <c r="FW201">
        <v>75</v>
      </c>
    </row>
    <row r="202" spans="1:179" x14ac:dyDescent="0.25">
      <c r="A202" s="5" t="s">
        <v>262</v>
      </c>
      <c r="AK202">
        <v>895</v>
      </c>
      <c r="FW202">
        <v>895</v>
      </c>
    </row>
    <row r="203" spans="1:179" x14ac:dyDescent="0.25">
      <c r="A203" s="5" t="s">
        <v>192</v>
      </c>
      <c r="O203">
        <v>55</v>
      </c>
      <c r="FW203">
        <v>55</v>
      </c>
    </row>
    <row r="204" spans="1:179" x14ac:dyDescent="0.25">
      <c r="A204" s="5" t="s">
        <v>379</v>
      </c>
      <c r="BW204">
        <v>125</v>
      </c>
      <c r="EV204">
        <v>555</v>
      </c>
      <c r="FQ204">
        <v>38</v>
      </c>
      <c r="FW204">
        <v>718</v>
      </c>
    </row>
    <row r="205" spans="1:179" x14ac:dyDescent="0.25">
      <c r="A205" s="5" t="s">
        <v>155</v>
      </c>
      <c r="E205">
        <v>670</v>
      </c>
      <c r="FW205">
        <v>670</v>
      </c>
    </row>
    <row r="206" spans="1:179" x14ac:dyDescent="0.25">
      <c r="A206" s="5" t="s">
        <v>393</v>
      </c>
      <c r="CB206">
        <v>153</v>
      </c>
      <c r="FW206">
        <v>153</v>
      </c>
    </row>
    <row r="207" spans="1:179" x14ac:dyDescent="0.25">
      <c r="A207" s="5" t="s">
        <v>288</v>
      </c>
      <c r="AU207">
        <v>72</v>
      </c>
      <c r="FW207">
        <v>72</v>
      </c>
    </row>
    <row r="208" spans="1:179" x14ac:dyDescent="0.25">
      <c r="A208" s="5" t="s">
        <v>162</v>
      </c>
      <c r="F208">
        <v>457</v>
      </c>
      <c r="FW208">
        <v>457</v>
      </c>
    </row>
    <row r="209" spans="1:179" x14ac:dyDescent="0.25">
      <c r="A209" s="5" t="s">
        <v>279</v>
      </c>
      <c r="AR209">
        <v>178</v>
      </c>
      <c r="FW209">
        <v>178</v>
      </c>
    </row>
    <row r="210" spans="1:179" x14ac:dyDescent="0.25">
      <c r="A210" s="5" t="s">
        <v>655</v>
      </c>
      <c r="FV210">
        <v>77</v>
      </c>
      <c r="FW210">
        <v>77</v>
      </c>
    </row>
    <row r="211" spans="1:179" x14ac:dyDescent="0.25">
      <c r="A211" s="5" t="s">
        <v>554</v>
      </c>
      <c r="EJ211">
        <v>121</v>
      </c>
      <c r="FW211">
        <v>121</v>
      </c>
    </row>
    <row r="212" spans="1:179" x14ac:dyDescent="0.25">
      <c r="A212" s="5" t="s">
        <v>470</v>
      </c>
      <c r="DF212">
        <v>33</v>
      </c>
      <c r="FW212">
        <v>33</v>
      </c>
    </row>
    <row r="213" spans="1:179" x14ac:dyDescent="0.25">
      <c r="A213" s="5" t="s">
        <v>399</v>
      </c>
      <c r="CD213">
        <v>101</v>
      </c>
      <c r="FW213">
        <v>101</v>
      </c>
    </row>
    <row r="214" spans="1:179" x14ac:dyDescent="0.25">
      <c r="A214" s="5" t="s">
        <v>444</v>
      </c>
      <c r="CU214">
        <v>220</v>
      </c>
      <c r="FW214">
        <v>220</v>
      </c>
    </row>
    <row r="215" spans="1:179" x14ac:dyDescent="0.25">
      <c r="A215" s="5" t="s">
        <v>188</v>
      </c>
      <c r="N215">
        <v>102</v>
      </c>
      <c r="FW215">
        <v>102</v>
      </c>
    </row>
    <row r="216" spans="1:179" x14ac:dyDescent="0.25">
      <c r="A216" s="5" t="s">
        <v>606</v>
      </c>
      <c r="FH216">
        <v>45</v>
      </c>
      <c r="FW216">
        <v>45</v>
      </c>
    </row>
    <row r="217" spans="1:179" x14ac:dyDescent="0.25">
      <c r="A217" s="5" t="s">
        <v>328</v>
      </c>
      <c r="BG217">
        <v>256</v>
      </c>
      <c r="FW217">
        <v>256</v>
      </c>
    </row>
    <row r="218" spans="1:179" x14ac:dyDescent="0.25">
      <c r="A218" s="5" t="s">
        <v>508</v>
      </c>
      <c r="DU218">
        <v>22</v>
      </c>
      <c r="FW218">
        <v>22</v>
      </c>
    </row>
    <row r="219" spans="1:179" x14ac:dyDescent="0.25">
      <c r="A219" s="5" t="s">
        <v>171</v>
      </c>
      <c r="G219">
        <v>25</v>
      </c>
      <c r="BN219">
        <v>103</v>
      </c>
      <c r="BX219">
        <v>55</v>
      </c>
      <c r="FE219">
        <v>110</v>
      </c>
      <c r="FW219">
        <v>293</v>
      </c>
    </row>
    <row r="220" spans="1:179" x14ac:dyDescent="0.25">
      <c r="A220" s="5" t="s">
        <v>497</v>
      </c>
      <c r="DR220">
        <v>153</v>
      </c>
      <c r="FW220">
        <v>153</v>
      </c>
    </row>
    <row r="221" spans="1:179" x14ac:dyDescent="0.25">
      <c r="A221" s="5" t="s">
        <v>594</v>
      </c>
      <c r="FB221">
        <v>675</v>
      </c>
      <c r="FW221">
        <v>675</v>
      </c>
    </row>
    <row r="222" spans="1:179" x14ac:dyDescent="0.25">
      <c r="A222" s="5" t="s">
        <v>409</v>
      </c>
      <c r="CH222">
        <v>14</v>
      </c>
      <c r="EY222">
        <v>107</v>
      </c>
      <c r="FW222">
        <v>121</v>
      </c>
    </row>
    <row r="223" spans="1:179" x14ac:dyDescent="0.25">
      <c r="A223" s="5" t="s">
        <v>590</v>
      </c>
      <c r="EZ223">
        <v>891</v>
      </c>
      <c r="FW223">
        <v>891</v>
      </c>
    </row>
    <row r="224" spans="1:179" x14ac:dyDescent="0.25">
      <c r="A224" s="5" t="s">
        <v>620</v>
      </c>
      <c r="FM224">
        <v>250</v>
      </c>
      <c r="FW224">
        <v>250</v>
      </c>
    </row>
    <row r="225" spans="1:179" x14ac:dyDescent="0.25">
      <c r="A225" s="5" t="s">
        <v>634</v>
      </c>
      <c r="FP225">
        <v>341</v>
      </c>
      <c r="FW225">
        <v>341</v>
      </c>
    </row>
    <row r="226" spans="1:179" x14ac:dyDescent="0.25">
      <c r="A226" s="5" t="s">
        <v>259</v>
      </c>
      <c r="AJ226">
        <v>109</v>
      </c>
      <c r="FW226">
        <v>109</v>
      </c>
    </row>
    <row r="227" spans="1:179" x14ac:dyDescent="0.25">
      <c r="A227" s="5" t="s">
        <v>560</v>
      </c>
      <c r="EM227">
        <v>128</v>
      </c>
      <c r="FW227">
        <v>128</v>
      </c>
    </row>
    <row r="228" spans="1:179" x14ac:dyDescent="0.25">
      <c r="A228" s="5" t="s">
        <v>173</v>
      </c>
      <c r="H228">
        <v>76</v>
      </c>
      <c r="FW228">
        <v>76</v>
      </c>
    </row>
    <row r="229" spans="1:179" x14ac:dyDescent="0.25">
      <c r="A229" s="5" t="s">
        <v>149</v>
      </c>
      <c r="C229">
        <v>250</v>
      </c>
      <c r="FW229">
        <v>250</v>
      </c>
    </row>
    <row r="230" spans="1:179" x14ac:dyDescent="0.25">
      <c r="A230" s="5" t="s">
        <v>298</v>
      </c>
      <c r="AX230">
        <v>204</v>
      </c>
      <c r="FW230">
        <v>204</v>
      </c>
    </row>
    <row r="231" spans="1:179" x14ac:dyDescent="0.25">
      <c r="A231" s="5" t="s">
        <v>558</v>
      </c>
      <c r="EL231">
        <v>245</v>
      </c>
      <c r="FW231">
        <v>245</v>
      </c>
    </row>
    <row r="232" spans="1:179" x14ac:dyDescent="0.25">
      <c r="A232" s="5" t="s">
        <v>611</v>
      </c>
      <c r="FJ232">
        <v>45</v>
      </c>
      <c r="FW232">
        <v>45</v>
      </c>
    </row>
    <row r="233" spans="1:179" x14ac:dyDescent="0.25">
      <c r="A233" s="5" t="s">
        <v>506</v>
      </c>
      <c r="DT233">
        <v>49</v>
      </c>
      <c r="FW233">
        <v>49</v>
      </c>
    </row>
    <row r="234" spans="1:179" x14ac:dyDescent="0.25">
      <c r="A234" s="5" t="s">
        <v>246</v>
      </c>
      <c r="AE234">
        <v>25</v>
      </c>
      <c r="FW234">
        <v>25</v>
      </c>
    </row>
    <row r="235" spans="1:179" x14ac:dyDescent="0.25">
      <c r="A235" s="5" t="s">
        <v>175</v>
      </c>
      <c r="I235">
        <v>94</v>
      </c>
      <c r="FW235">
        <v>94</v>
      </c>
    </row>
    <row r="236" spans="1:179" x14ac:dyDescent="0.25">
      <c r="A236" s="5" t="s">
        <v>510</v>
      </c>
      <c r="DV236">
        <v>27</v>
      </c>
      <c r="FW236">
        <v>27</v>
      </c>
    </row>
    <row r="237" spans="1:179" x14ac:dyDescent="0.25">
      <c r="A237" s="5" t="s">
        <v>180</v>
      </c>
      <c r="K237">
        <v>780</v>
      </c>
      <c r="FW237">
        <v>780</v>
      </c>
    </row>
    <row r="238" spans="1:179" x14ac:dyDescent="0.25">
      <c r="A238" s="5" t="s">
        <v>253</v>
      </c>
      <c r="AG238">
        <v>5</v>
      </c>
      <c r="FW238">
        <v>5</v>
      </c>
    </row>
    <row r="239" spans="1:179" x14ac:dyDescent="0.25">
      <c r="A239" s="5" t="s">
        <v>438</v>
      </c>
      <c r="CS239">
        <v>71</v>
      </c>
      <c r="FW239">
        <v>71</v>
      </c>
    </row>
    <row r="240" spans="1:179" x14ac:dyDescent="0.25">
      <c r="A240" s="5" t="s">
        <v>229</v>
      </c>
      <c r="Y240">
        <v>107</v>
      </c>
      <c r="FW240">
        <v>107</v>
      </c>
    </row>
    <row r="241" spans="1:179" x14ac:dyDescent="0.25">
      <c r="A241" s="5" t="s">
        <v>360</v>
      </c>
      <c r="BQ241">
        <v>5</v>
      </c>
      <c r="FW241">
        <v>5</v>
      </c>
    </row>
    <row r="242" spans="1:179" x14ac:dyDescent="0.25">
      <c r="A242" s="5" t="s">
        <v>536</v>
      </c>
      <c r="EC242">
        <v>526</v>
      </c>
      <c r="FW242">
        <v>526</v>
      </c>
    </row>
    <row r="243" spans="1:179" x14ac:dyDescent="0.25">
      <c r="A243" s="5" t="s">
        <v>604</v>
      </c>
      <c r="FG243">
        <v>87</v>
      </c>
      <c r="FW243">
        <v>87</v>
      </c>
    </row>
    <row r="244" spans="1:179" x14ac:dyDescent="0.25">
      <c r="A244" s="5" t="s">
        <v>362</v>
      </c>
      <c r="BR244">
        <v>20</v>
      </c>
      <c r="FW244">
        <v>20</v>
      </c>
    </row>
    <row r="245" spans="1:179" x14ac:dyDescent="0.25">
      <c r="A245" s="5" t="s">
        <v>538</v>
      </c>
      <c r="ED245">
        <v>72</v>
      </c>
      <c r="FW245">
        <v>72</v>
      </c>
    </row>
    <row r="246" spans="1:179" x14ac:dyDescent="0.25">
      <c r="A246" s="5" t="s">
        <v>489</v>
      </c>
      <c r="DN246">
        <v>22</v>
      </c>
      <c r="FW246">
        <v>22</v>
      </c>
    </row>
    <row r="247" spans="1:179" x14ac:dyDescent="0.25">
      <c r="A247" s="5" t="s">
        <v>275</v>
      </c>
      <c r="AP247">
        <v>11</v>
      </c>
      <c r="FW247">
        <v>11</v>
      </c>
    </row>
    <row r="248" spans="1:179" x14ac:dyDescent="0.25">
      <c r="A248" s="5" t="s">
        <v>318</v>
      </c>
      <c r="BC248">
        <v>101</v>
      </c>
      <c r="FW248">
        <v>101</v>
      </c>
    </row>
    <row r="249" spans="1:179" x14ac:dyDescent="0.25">
      <c r="A249" s="5" t="s">
        <v>476</v>
      </c>
      <c r="DH249">
        <v>80</v>
      </c>
      <c r="FW249">
        <v>80</v>
      </c>
    </row>
    <row r="250" spans="1:179" x14ac:dyDescent="0.25">
      <c r="A250" s="5" t="s">
        <v>316</v>
      </c>
      <c r="BB250">
        <v>45</v>
      </c>
      <c r="FW250">
        <v>45</v>
      </c>
    </row>
    <row r="251" spans="1:179" x14ac:dyDescent="0.25">
      <c r="A251" s="5" t="s">
        <v>450</v>
      </c>
      <c r="CW251">
        <v>457</v>
      </c>
      <c r="FW251">
        <v>457</v>
      </c>
    </row>
    <row r="252" spans="1:179" x14ac:dyDescent="0.25">
      <c r="A252" s="5" t="s">
        <v>332</v>
      </c>
      <c r="BH252">
        <v>21</v>
      </c>
      <c r="FW252">
        <v>21</v>
      </c>
    </row>
    <row r="253" spans="1:179" x14ac:dyDescent="0.25">
      <c r="A253" s="5" t="s">
        <v>255</v>
      </c>
      <c r="AH253">
        <v>100</v>
      </c>
      <c r="FW253">
        <v>100</v>
      </c>
    </row>
    <row r="254" spans="1:179" x14ac:dyDescent="0.25">
      <c r="A254" s="5" t="s">
        <v>491</v>
      </c>
      <c r="DO254">
        <v>14</v>
      </c>
      <c r="FW254">
        <v>14</v>
      </c>
    </row>
    <row r="255" spans="1:179" x14ac:dyDescent="0.25">
      <c r="A255" s="5" t="s">
        <v>238</v>
      </c>
      <c r="AB255">
        <v>393</v>
      </c>
      <c r="FW255">
        <v>393</v>
      </c>
    </row>
    <row r="256" spans="1:179" x14ac:dyDescent="0.25">
      <c r="A256" s="5" t="s">
        <v>391</v>
      </c>
      <c r="CA256">
        <v>150</v>
      </c>
      <c r="EH256">
        <v>119</v>
      </c>
      <c r="FW256">
        <v>269</v>
      </c>
    </row>
    <row r="257" spans="1:179" x14ac:dyDescent="0.25">
      <c r="A257" s="5" t="s">
        <v>205</v>
      </c>
      <c r="R257">
        <v>23</v>
      </c>
      <c r="FW257">
        <v>23</v>
      </c>
    </row>
    <row r="258" spans="1:179" x14ac:dyDescent="0.25">
      <c r="A258" s="5" t="s">
        <v>566</v>
      </c>
      <c r="BY258">
        <v>39</v>
      </c>
      <c r="DJ258">
        <v>89</v>
      </c>
      <c r="EP258">
        <v>95</v>
      </c>
      <c r="FW258">
        <v>223</v>
      </c>
    </row>
    <row r="259" spans="1:179" x14ac:dyDescent="0.25">
      <c r="A259" s="5" t="s">
        <v>570</v>
      </c>
      <c r="EQ259">
        <v>72</v>
      </c>
      <c r="FW259">
        <v>72</v>
      </c>
    </row>
    <row r="260" spans="1:179" x14ac:dyDescent="0.25">
      <c r="A260" s="5" t="s">
        <v>421</v>
      </c>
      <c r="CM260">
        <v>254</v>
      </c>
      <c r="FW260">
        <v>254</v>
      </c>
    </row>
    <row r="261" spans="1:179" x14ac:dyDescent="0.25">
      <c r="A261" s="5" t="s">
        <v>552</v>
      </c>
      <c r="EI261">
        <v>230</v>
      </c>
      <c r="FW261">
        <v>230</v>
      </c>
    </row>
    <row r="262" spans="1:179" x14ac:dyDescent="0.25">
      <c r="A262" s="5" t="s">
        <v>240</v>
      </c>
      <c r="AC262">
        <v>215</v>
      </c>
      <c r="FW262">
        <v>215</v>
      </c>
    </row>
    <row r="263" spans="1:179" x14ac:dyDescent="0.25">
      <c r="A263" s="5" t="s">
        <v>387</v>
      </c>
      <c r="BY263">
        <v>83</v>
      </c>
      <c r="FW263">
        <v>83</v>
      </c>
    </row>
    <row r="264" spans="1:179" x14ac:dyDescent="0.25">
      <c r="A264" s="5" t="s">
        <v>417</v>
      </c>
      <c r="CK264">
        <v>77</v>
      </c>
      <c r="FW264">
        <v>77</v>
      </c>
    </row>
    <row r="265" spans="1:179" x14ac:dyDescent="0.25">
      <c r="A265" s="5" t="s">
        <v>429</v>
      </c>
      <c r="CO265">
        <v>10</v>
      </c>
      <c r="FW265">
        <v>10</v>
      </c>
    </row>
    <row r="266" spans="1:179" x14ac:dyDescent="0.25">
      <c r="A266" s="5" t="s">
        <v>183</v>
      </c>
      <c r="L266">
        <v>909</v>
      </c>
      <c r="FW266">
        <v>909</v>
      </c>
    </row>
    <row r="267" spans="1:179" x14ac:dyDescent="0.25">
      <c r="A267" s="5" t="s">
        <v>178</v>
      </c>
      <c r="J267">
        <v>56</v>
      </c>
      <c r="FW267">
        <v>56</v>
      </c>
    </row>
    <row r="268" spans="1:179" x14ac:dyDescent="0.25">
      <c r="A268" s="5" t="s">
        <v>307</v>
      </c>
      <c r="AY268">
        <v>203</v>
      </c>
      <c r="FD268">
        <v>107</v>
      </c>
      <c r="FW268">
        <v>310</v>
      </c>
    </row>
    <row r="269" spans="1:179" x14ac:dyDescent="0.25">
      <c r="A269" s="5" t="s">
        <v>376</v>
      </c>
      <c r="BV269">
        <v>32</v>
      </c>
      <c r="FW269">
        <v>32</v>
      </c>
    </row>
    <row r="270" spans="1:179" x14ac:dyDescent="0.25">
      <c r="A270" s="5" t="s">
        <v>257</v>
      </c>
      <c r="AI270">
        <v>107</v>
      </c>
      <c r="FW270">
        <v>107</v>
      </c>
    </row>
    <row r="271" spans="1:179" x14ac:dyDescent="0.25">
      <c r="A271" s="5" t="s">
        <v>251</v>
      </c>
      <c r="AF271">
        <v>15</v>
      </c>
      <c r="FW271">
        <v>15</v>
      </c>
    </row>
    <row r="272" spans="1:179" x14ac:dyDescent="0.25">
      <c r="A272" s="5" t="s">
        <v>609</v>
      </c>
      <c r="FI272">
        <v>23</v>
      </c>
      <c r="FW272">
        <v>23</v>
      </c>
    </row>
    <row r="273" spans="1:179" x14ac:dyDescent="0.25">
      <c r="A273" s="5" t="s">
        <v>236</v>
      </c>
      <c r="AA273">
        <v>675</v>
      </c>
      <c r="FW273">
        <v>675</v>
      </c>
    </row>
    <row r="274" spans="1:179" x14ac:dyDescent="0.25">
      <c r="A274" s="5" t="s">
        <v>395</v>
      </c>
      <c r="CC274">
        <v>149</v>
      </c>
      <c r="FW274">
        <v>149</v>
      </c>
    </row>
    <row r="275" spans="1:179" x14ac:dyDescent="0.25">
      <c r="A275" s="5" t="s">
        <v>366</v>
      </c>
      <c r="BT275">
        <v>5</v>
      </c>
      <c r="FW275">
        <v>5</v>
      </c>
    </row>
    <row r="276" spans="1:179" x14ac:dyDescent="0.25">
      <c r="A276" s="5" t="s">
        <v>292</v>
      </c>
      <c r="AV276">
        <v>64</v>
      </c>
      <c r="FW276">
        <v>64</v>
      </c>
    </row>
    <row r="277" spans="1:179" x14ac:dyDescent="0.25">
      <c r="A277" s="5" t="s">
        <v>201</v>
      </c>
      <c r="P277">
        <v>34</v>
      </c>
      <c r="FW277">
        <v>34</v>
      </c>
    </row>
    <row r="278" spans="1:179" x14ac:dyDescent="0.25">
      <c r="A278" s="5" t="s">
        <v>556</v>
      </c>
      <c r="EK278">
        <v>147</v>
      </c>
      <c r="FW278">
        <v>147</v>
      </c>
    </row>
    <row r="279" spans="1:179" x14ac:dyDescent="0.25">
      <c r="A279" s="5" t="s">
        <v>309</v>
      </c>
      <c r="AZ279">
        <v>45</v>
      </c>
      <c r="FW279">
        <v>45</v>
      </c>
    </row>
    <row r="280" spans="1:179" x14ac:dyDescent="0.25">
      <c r="A280" s="5" t="s">
        <v>474</v>
      </c>
      <c r="DG280">
        <v>96</v>
      </c>
      <c r="FW280">
        <v>96</v>
      </c>
    </row>
    <row r="281" spans="1:179" x14ac:dyDescent="0.25">
      <c r="A281" s="5" t="s">
        <v>647</v>
      </c>
      <c r="FS281">
        <v>21</v>
      </c>
      <c r="FW281">
        <v>21</v>
      </c>
    </row>
    <row r="282" spans="1:179" x14ac:dyDescent="0.25">
      <c r="A282" s="5" t="s">
        <v>364</v>
      </c>
      <c r="BS282">
        <v>15</v>
      </c>
      <c r="FW282">
        <v>15</v>
      </c>
    </row>
    <row r="283" spans="1:179" x14ac:dyDescent="0.25">
      <c r="A283" s="5" t="s">
        <v>455</v>
      </c>
      <c r="CY283">
        <v>32</v>
      </c>
      <c r="FW283">
        <v>32</v>
      </c>
    </row>
    <row r="284" spans="1:179" x14ac:dyDescent="0.25">
      <c r="A284" s="5" t="s">
        <v>562</v>
      </c>
      <c r="EN284">
        <v>27</v>
      </c>
      <c r="FW284">
        <v>27</v>
      </c>
    </row>
    <row r="285" spans="1:179" x14ac:dyDescent="0.25">
      <c r="A285" s="5" t="s">
        <v>573</v>
      </c>
      <c r="ER285">
        <v>26</v>
      </c>
      <c r="FW285">
        <v>26</v>
      </c>
    </row>
    <row r="286" spans="1:179" x14ac:dyDescent="0.25">
      <c r="A286" s="5" t="s">
        <v>370</v>
      </c>
      <c r="BU286">
        <v>4</v>
      </c>
      <c r="CF286">
        <v>396</v>
      </c>
      <c r="FW286">
        <v>400</v>
      </c>
    </row>
    <row r="287" spans="1:179" x14ac:dyDescent="0.25">
      <c r="A287" s="5" t="s">
        <v>413</v>
      </c>
      <c r="CJ287">
        <v>25</v>
      </c>
      <c r="FW287">
        <v>25</v>
      </c>
    </row>
    <row r="288" spans="1:179" x14ac:dyDescent="0.25">
      <c r="A288" s="5" t="s">
        <v>436</v>
      </c>
      <c r="CR288">
        <v>54</v>
      </c>
      <c r="FW288">
        <v>54</v>
      </c>
    </row>
    <row r="289" spans="1:179" x14ac:dyDescent="0.25">
      <c r="A289" s="5" t="s">
        <v>613</v>
      </c>
      <c r="FK289">
        <v>101</v>
      </c>
      <c r="FW289">
        <v>101</v>
      </c>
    </row>
    <row r="290" spans="1:179" x14ac:dyDescent="0.25">
      <c r="A290" s="5" t="s">
        <v>242</v>
      </c>
      <c r="AD290">
        <v>107</v>
      </c>
      <c r="FW290">
        <v>107</v>
      </c>
    </row>
    <row r="291" spans="1:179" x14ac:dyDescent="0.25">
      <c r="A291" s="5" t="s">
        <v>478</v>
      </c>
      <c r="DK291">
        <v>134</v>
      </c>
      <c r="FW291">
        <v>134</v>
      </c>
    </row>
    <row r="292" spans="1:179" x14ac:dyDescent="0.25">
      <c r="A292" s="5" t="s">
        <v>481</v>
      </c>
      <c r="DL292">
        <v>325</v>
      </c>
      <c r="FW292">
        <v>325</v>
      </c>
    </row>
    <row r="293" spans="1:179" x14ac:dyDescent="0.25">
      <c r="A293" s="5" t="s">
        <v>592</v>
      </c>
      <c r="FA293">
        <v>397</v>
      </c>
      <c r="FW293">
        <v>397</v>
      </c>
    </row>
    <row r="294" spans="1:179" x14ac:dyDescent="0.25">
      <c r="A294" s="5" t="s">
        <v>483</v>
      </c>
      <c r="DM294">
        <v>74</v>
      </c>
      <c r="FW294">
        <v>74</v>
      </c>
    </row>
    <row r="295" spans="1:179" x14ac:dyDescent="0.25">
      <c r="A295" s="5" t="s">
        <v>344</v>
      </c>
      <c r="BK295">
        <v>25</v>
      </c>
      <c r="ET295">
        <v>77</v>
      </c>
      <c r="FW295">
        <v>102</v>
      </c>
    </row>
    <row r="296" spans="1:179" x14ac:dyDescent="0.25">
      <c r="A296" s="5" t="s">
        <v>407</v>
      </c>
      <c r="CG296">
        <v>111</v>
      </c>
      <c r="FW296">
        <v>111</v>
      </c>
    </row>
    <row r="297" spans="1:179" x14ac:dyDescent="0.25">
      <c r="A297" s="5" t="s">
        <v>151</v>
      </c>
      <c r="D297">
        <v>500</v>
      </c>
      <c r="BE297">
        <v>250</v>
      </c>
      <c r="BF297">
        <v>301</v>
      </c>
      <c r="FW297">
        <v>1051</v>
      </c>
    </row>
    <row r="298" spans="1:179" x14ac:dyDescent="0.25">
      <c r="A298" s="5" t="s">
        <v>682</v>
      </c>
      <c r="B298">
        <v>300</v>
      </c>
      <c r="C298">
        <v>250</v>
      </c>
      <c r="D298">
        <v>500</v>
      </c>
      <c r="E298">
        <v>670</v>
      </c>
      <c r="F298">
        <v>457</v>
      </c>
      <c r="G298">
        <v>25</v>
      </c>
      <c r="H298">
        <v>76</v>
      </c>
      <c r="I298">
        <v>94</v>
      </c>
      <c r="J298">
        <v>56</v>
      </c>
      <c r="K298">
        <v>780</v>
      </c>
      <c r="L298">
        <v>909</v>
      </c>
      <c r="M298">
        <v>101</v>
      </c>
      <c r="N298">
        <v>102</v>
      </c>
      <c r="O298">
        <v>55</v>
      </c>
      <c r="P298">
        <v>34</v>
      </c>
      <c r="Q298">
        <v>50</v>
      </c>
      <c r="R298">
        <v>23</v>
      </c>
      <c r="S298">
        <v>33</v>
      </c>
      <c r="T298">
        <v>53</v>
      </c>
      <c r="U298">
        <v>87</v>
      </c>
      <c r="V298">
        <v>67</v>
      </c>
      <c r="W298">
        <v>542</v>
      </c>
      <c r="X298">
        <v>105</v>
      </c>
      <c r="Y298">
        <v>107</v>
      </c>
      <c r="Z298">
        <v>397</v>
      </c>
      <c r="AA298">
        <v>675</v>
      </c>
      <c r="AB298">
        <v>393</v>
      </c>
      <c r="AC298">
        <v>215</v>
      </c>
      <c r="AD298">
        <v>107</v>
      </c>
      <c r="AE298">
        <v>25</v>
      </c>
      <c r="AF298">
        <v>15</v>
      </c>
      <c r="AG298">
        <v>5</v>
      </c>
      <c r="AH298">
        <v>100</v>
      </c>
      <c r="AI298">
        <v>107</v>
      </c>
      <c r="AJ298">
        <v>109</v>
      </c>
      <c r="AK298">
        <v>895</v>
      </c>
      <c r="AL298">
        <v>576</v>
      </c>
      <c r="AM298">
        <v>300</v>
      </c>
      <c r="AN298">
        <v>115</v>
      </c>
      <c r="AO298">
        <v>110</v>
      </c>
      <c r="AP298">
        <v>11</v>
      </c>
      <c r="AQ298">
        <v>103</v>
      </c>
      <c r="AR298">
        <v>178</v>
      </c>
      <c r="AS298">
        <v>209</v>
      </c>
      <c r="AT298">
        <v>315</v>
      </c>
      <c r="AU298">
        <v>72</v>
      </c>
      <c r="AV298">
        <v>64</v>
      </c>
      <c r="AW298">
        <v>210</v>
      </c>
      <c r="AX298">
        <v>204</v>
      </c>
      <c r="AY298">
        <v>203</v>
      </c>
      <c r="AZ298">
        <v>45</v>
      </c>
      <c r="BA298">
        <v>59</v>
      </c>
      <c r="BB298">
        <v>45</v>
      </c>
      <c r="BC298">
        <v>101</v>
      </c>
      <c r="BD298">
        <v>115</v>
      </c>
      <c r="BE298">
        <v>250</v>
      </c>
      <c r="BF298">
        <v>301</v>
      </c>
      <c r="BG298">
        <v>256</v>
      </c>
      <c r="BH298">
        <v>21</v>
      </c>
      <c r="BI298">
        <v>145</v>
      </c>
      <c r="BJ298">
        <v>54</v>
      </c>
      <c r="BK298">
        <v>25</v>
      </c>
      <c r="BL298">
        <v>96</v>
      </c>
      <c r="BM298">
        <v>95</v>
      </c>
      <c r="BN298">
        <v>103</v>
      </c>
      <c r="BO298">
        <v>115</v>
      </c>
      <c r="BP298">
        <v>79</v>
      </c>
      <c r="BQ298">
        <v>5</v>
      </c>
      <c r="BR298">
        <v>20</v>
      </c>
      <c r="BS298">
        <v>15</v>
      </c>
      <c r="BT298">
        <v>5</v>
      </c>
      <c r="BU298">
        <v>4</v>
      </c>
      <c r="BV298">
        <v>32</v>
      </c>
      <c r="BW298">
        <v>125</v>
      </c>
      <c r="BX298">
        <v>55</v>
      </c>
      <c r="BY298">
        <v>122</v>
      </c>
      <c r="BZ298">
        <v>112</v>
      </c>
      <c r="CA298">
        <v>150</v>
      </c>
      <c r="CB298">
        <v>153</v>
      </c>
      <c r="CC298">
        <v>149</v>
      </c>
      <c r="CD298">
        <v>101</v>
      </c>
      <c r="CE298">
        <v>204</v>
      </c>
      <c r="CF298">
        <v>396</v>
      </c>
      <c r="CG298">
        <v>111</v>
      </c>
      <c r="CH298">
        <v>14</v>
      </c>
      <c r="CI298">
        <v>20</v>
      </c>
      <c r="CJ298">
        <v>25</v>
      </c>
      <c r="CK298">
        <v>77</v>
      </c>
      <c r="CL298">
        <v>74172</v>
      </c>
      <c r="CM298">
        <v>254</v>
      </c>
      <c r="CN298">
        <v>321</v>
      </c>
      <c r="CO298">
        <v>10</v>
      </c>
      <c r="CP298">
        <v>28</v>
      </c>
      <c r="CQ298">
        <v>48</v>
      </c>
      <c r="CR298">
        <v>54</v>
      </c>
      <c r="CS298">
        <v>71</v>
      </c>
      <c r="CT298">
        <v>95</v>
      </c>
      <c r="CU298">
        <v>220</v>
      </c>
      <c r="CV298">
        <v>225</v>
      </c>
      <c r="CW298">
        <v>457</v>
      </c>
      <c r="CX298">
        <v>689</v>
      </c>
      <c r="CY298">
        <v>32</v>
      </c>
      <c r="CZ298">
        <v>75</v>
      </c>
      <c r="DA298">
        <v>33</v>
      </c>
      <c r="DB298">
        <v>5</v>
      </c>
      <c r="DC298">
        <v>125</v>
      </c>
      <c r="DD298">
        <v>79</v>
      </c>
      <c r="DE298">
        <v>16</v>
      </c>
      <c r="DF298">
        <v>33</v>
      </c>
      <c r="DG298">
        <v>96</v>
      </c>
      <c r="DH298">
        <v>80</v>
      </c>
      <c r="DI298">
        <v>345</v>
      </c>
      <c r="DJ298">
        <v>89</v>
      </c>
      <c r="DK298">
        <v>134</v>
      </c>
      <c r="DL298">
        <v>325</v>
      </c>
      <c r="DM298">
        <v>74</v>
      </c>
      <c r="DN298">
        <v>22</v>
      </c>
      <c r="DO298">
        <v>14</v>
      </c>
      <c r="DP298">
        <v>12</v>
      </c>
      <c r="DQ298">
        <v>110</v>
      </c>
      <c r="DR298">
        <v>153</v>
      </c>
      <c r="DS298">
        <v>53</v>
      </c>
      <c r="DT298">
        <v>49</v>
      </c>
      <c r="DU298">
        <v>22</v>
      </c>
      <c r="DV298">
        <v>27</v>
      </c>
      <c r="DW298">
        <v>21</v>
      </c>
      <c r="DX298">
        <v>76</v>
      </c>
      <c r="DY298">
        <v>371</v>
      </c>
      <c r="DZ298">
        <v>79</v>
      </c>
      <c r="EA298">
        <v>10</v>
      </c>
      <c r="EB298">
        <v>12</v>
      </c>
      <c r="EC298">
        <v>526</v>
      </c>
      <c r="ED298">
        <v>72</v>
      </c>
      <c r="EE298">
        <v>96</v>
      </c>
      <c r="EF298">
        <v>65</v>
      </c>
      <c r="EG298">
        <v>14</v>
      </c>
      <c r="EH298">
        <v>119</v>
      </c>
      <c r="EI298">
        <v>230</v>
      </c>
      <c r="EJ298">
        <v>121</v>
      </c>
      <c r="EK298">
        <v>147</v>
      </c>
      <c r="EL298">
        <v>245</v>
      </c>
      <c r="EM298">
        <v>128</v>
      </c>
      <c r="EN298">
        <v>27</v>
      </c>
      <c r="EO298">
        <v>56</v>
      </c>
      <c r="EP298">
        <v>95</v>
      </c>
      <c r="EQ298">
        <v>72</v>
      </c>
      <c r="ER298">
        <v>26</v>
      </c>
      <c r="ES298">
        <v>38</v>
      </c>
      <c r="ET298">
        <v>77</v>
      </c>
      <c r="EU298">
        <v>101</v>
      </c>
      <c r="EV298">
        <v>555</v>
      </c>
      <c r="EW298">
        <v>123</v>
      </c>
      <c r="EX298">
        <v>105</v>
      </c>
      <c r="EY298">
        <v>107</v>
      </c>
      <c r="EZ298">
        <v>891</v>
      </c>
      <c r="FA298">
        <v>397</v>
      </c>
      <c r="FB298">
        <v>675</v>
      </c>
      <c r="FC298">
        <v>215</v>
      </c>
      <c r="FD298">
        <v>107</v>
      </c>
      <c r="FE298">
        <v>110</v>
      </c>
      <c r="FF298">
        <v>54</v>
      </c>
      <c r="FG298">
        <v>87</v>
      </c>
      <c r="FH298">
        <v>45</v>
      </c>
      <c r="FI298">
        <v>23</v>
      </c>
      <c r="FJ298">
        <v>45</v>
      </c>
      <c r="FK298">
        <v>101</v>
      </c>
      <c r="FL298">
        <v>309</v>
      </c>
      <c r="FM298">
        <v>250</v>
      </c>
      <c r="FN298">
        <v>521</v>
      </c>
      <c r="FO298">
        <v>22</v>
      </c>
      <c r="FP298">
        <v>341</v>
      </c>
      <c r="FQ298">
        <v>38</v>
      </c>
      <c r="FR298">
        <v>76</v>
      </c>
      <c r="FS298">
        <v>21</v>
      </c>
      <c r="FT298">
        <v>26</v>
      </c>
      <c r="FU298">
        <v>90</v>
      </c>
      <c r="FV298">
        <v>77</v>
      </c>
      <c r="FW298">
        <v>101871</v>
      </c>
    </row>
    <row r="299" spans="1:179" x14ac:dyDescent="0.25">
      <c r="A299" s="5"/>
    </row>
    <row r="300" spans="1:179" x14ac:dyDescent="0.25">
      <c r="A300" s="5"/>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 Breeds</vt:lpstr>
      <vt:lpstr>Dog Breeds</vt:lpstr>
      <vt:lpstr>Summary</vt:lpstr>
      <vt:lpstr>Pivot Cat Breeds</vt:lpstr>
      <vt:lpstr>Pivot Dog Breeds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Randall</dc:creator>
  <cp:lastModifiedBy>Louise Randall</cp:lastModifiedBy>
  <dcterms:created xsi:type="dcterms:W3CDTF">2023-04-19T07:53:12Z</dcterms:created>
  <dcterms:modified xsi:type="dcterms:W3CDTF">2023-06-01T09:02:40Z</dcterms:modified>
</cp:coreProperties>
</file>