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文件異動紀錄" sheetId="1" r:id="rId4"/>
    <sheet state="visible" name="分類規格總表" sheetId="2" r:id="rId5"/>
    <sheet state="visible" name="總表" sheetId="3" r:id="rId6"/>
    <sheet state="hidden" name="接入注意事項" sheetId="4" r:id="rId7"/>
    <sheet state="visible" name="電子遊戲清單" sheetId="5" r:id="rId8"/>
    <sheet state="hidden" name="魚機熱門" sheetId="6" r:id="rId9"/>
    <sheet state="hidden" name="捕魚遊戲清單" sheetId="7" r:id="rId10"/>
    <sheet state="hidden" name="棋牌遊戲清單" sheetId="8" r:id="rId11"/>
    <sheet state="hidden" name="手機熱門" sheetId="9" r:id="rId12"/>
    <sheet state="hidden" name="電子熱門" sheetId="10" r:id="rId13"/>
    <sheet state="visible" name="RGLottery" sheetId="11" r:id="rId14"/>
    <sheet state="hidden" name="棋牌熱門" sheetId="12" r:id="rId15"/>
    <sheet state="visible" name="RG真人順序表" sheetId="13" r:id="rId16"/>
    <sheet state="visible" name="WE真人" sheetId="14" r:id="rId17"/>
    <sheet state="visible" name="WM真人" sheetId="15" r:id="rId18"/>
    <sheet state="visible" name="IDN真人" sheetId="16" r:id="rId19"/>
    <sheet state="visible" name="RSG" sheetId="17" r:id="rId20"/>
    <sheet state="visible" name="JDB" sheetId="18" r:id="rId21"/>
    <sheet state="hidden" name="XG真人" sheetId="19" r:id="rId22"/>
    <sheet state="visible" name="DS" sheetId="20" r:id="rId23"/>
    <sheet state="visible" name="EG" sheetId="21" r:id="rId24"/>
    <sheet state="visible" name="GEMINI" sheetId="22" r:id="rId25"/>
    <sheet state="visible" name="NEXTSPIN" sheetId="23" r:id="rId26"/>
    <sheet state="visible" name="RG slot" sheetId="24" r:id="rId27"/>
    <sheet state="visible" name="PP" sheetId="25" r:id="rId28"/>
    <sheet state="visible" name="JILI" sheetId="26" r:id="rId29"/>
    <sheet state="visible" name="MG" sheetId="27" r:id="rId30"/>
    <sheet state="visible" name="FC" sheetId="28" r:id="rId31"/>
    <sheet state="visible" name="JOKER" sheetId="29" r:id="rId32"/>
    <sheet state="visible" name="TP" sheetId="30" r:id="rId33"/>
    <sheet state="visible" name="GR" sheetId="31" r:id="rId34"/>
    <sheet state="visible" name="AMEBA" sheetId="32" r:id="rId35"/>
    <sheet state="visible" name="PS電子" sheetId="33" r:id="rId36"/>
    <sheet state="visible" name="MT棋牌" sheetId="34" r:id="rId37"/>
    <sheet state="visible" name="MP棋牌" sheetId="35" r:id="rId38"/>
    <sheet state="visible" name="沙巴體育" sheetId="36" r:id="rId39"/>
    <sheet state="visible" name="CMD368體育" sheetId="37" r:id="rId40"/>
    <sheet state="visible" name="CR體育" sheetId="38" r:id="rId41"/>
  </sheets>
  <definedNames>
    <definedName hidden="1" localSheetId="13" name="_xlnm._FilterDatabase">'WE真人'!$A$1:$A$10</definedName>
    <definedName hidden="1" localSheetId="29" name="_xlnm._FilterDatabase">TP!$A$1:$F$1021</definedName>
    <definedName hidden="1" localSheetId="32" name="_xlnm._FilterDatabase">'PS電子'!$A$1:$A$938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4">
      <text>
        <t xml:space="preserve">只有顯示在電腦版，且不能玩；因有獨家代理的關係所以沒撒掉</t>
      </text>
    </comment>
    <comment authorId="0" ref="G21">
      <text>
        <t xml:space="preserve">色碟*2
牛牛*1
安達巴哈*1
番攤*1
魚蝦蟹*1
	-admin</t>
      </text>
    </comment>
    <comment authorId="0" ref="G20">
      <text>
        <t xml:space="preserve">色碟*1
	-admin</t>
      </text>
    </comment>
    <comment authorId="0" ref="G19">
      <text>
        <t xml:space="preserve">博丁*1
骰子番攤*1
	-admin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  <comment authorId="0" ref="C6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復刻PP宙斯</t>
      </text>
    </comment>
    <comment authorId="0" ref="A3">
      <text>
        <t xml:space="preserve">復刻PG贏財神</t>
      </text>
    </comment>
    <comment authorId="0" ref="B3">
      <text>
        <t xml:space="preserve">獨家遊戲：指JDB不能將這款遊戲放給其他平台，若有開放出去我司可以收取權利金</t>
      </text>
    </comment>
    <comment authorId="0" ref="A4">
      <text>
        <t xml:space="preserve">復刻JOKER羅馬</t>
      </text>
    </comment>
    <comment authorId="0" ref="B4">
      <text>
        <t xml:space="preserve">獨家遊戲：指JDB不能將這款遊戲放給其他平台，若有開放出去我司可以收取權利金</t>
      </text>
    </comment>
    <comment authorId="0" ref="A6">
      <text>
        <t xml:space="preserve">復刻PP宙斯</t>
      </text>
    </comment>
    <comment authorId="0" ref="A7">
      <text>
        <t xml:space="preserve">復刻PG麻將來了</t>
      </text>
    </comment>
    <comment authorId="0" ref="B8">
      <text>
        <t xml:space="preserve">獨家遊戲：指JDB不能將這款遊戲放給其他平台，若有開放出去我司可以收取權利金</t>
      </text>
    </comment>
    <comment authorId="0" ref="A10">
      <text>
        <t xml:space="preserve">復刻KU、GR魔龍傳奇</t>
      </text>
    </comment>
    <comment authorId="0" ref="B17">
      <text>
        <t xml:space="preserve">獨家遊戲：指JDB不能將這款遊戲放給其他平台，若有開放出去我司可以收取權利金</t>
      </text>
    </comment>
    <comment authorId="0" ref="B19">
      <text>
        <t xml:space="preserve">獨家遊戲：指JDB不能將這款遊戲放給其他平台，若有開放出去我司可以收取權利金</t>
      </text>
    </comment>
    <comment authorId="0" ref="A21">
      <text>
        <t xml:space="preserve">復刻JILI - 秦皇傳說</t>
      </text>
    </comment>
    <comment authorId="0" ref="B22">
      <text>
        <t xml:space="preserve">獨家遊戲：指JDB不能將這款遊戲放給其他平台，若有開放出去我司可以收取權利金</t>
      </text>
    </comment>
    <comment authorId="0" ref="A62">
      <text>
        <t xml:space="preserve">復刻JDB超級牛</t>
      </text>
    </comment>
    <comment authorId="0" ref="A63">
      <text>
        <t xml:space="preserve">復刻Play'n GO-Reactoonz</t>
      </text>
    </comment>
    <comment authorId="0" ref="B74">
      <text>
        <t xml:space="preserve">獨家遊戲：指JDB不能將這款遊戲放給其他平台，若有開放出去我司可以收取權利金</t>
      </text>
    </comment>
  </commentList>
</comments>
</file>

<file path=xl/sharedStrings.xml><?xml version="1.0" encoding="utf-8"?>
<sst xmlns="http://schemas.openxmlformats.org/spreadsheetml/2006/main" count="8383" uniqueCount="4739">
  <si>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</si>
  <si>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</si>
  <si>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</si>
  <si>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</si>
  <si>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</si>
  <si>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</si>
  <si>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</si>
  <si>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</si>
  <si>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</si>
  <si>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</si>
  <si>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</si>
  <si>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</si>
  <si>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</si>
  <si>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</si>
  <si>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</si>
  <si>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</si>
  <si>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</si>
  <si>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</si>
  <si>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</si>
  <si>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</si>
  <si>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</si>
  <si>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</si>
  <si>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</si>
  <si>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</si>
  <si>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</si>
  <si>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</si>
  <si>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</si>
  <si>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</si>
  <si>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</si>
  <si>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</si>
  <si>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</si>
  <si>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</si>
  <si>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</si>
  <si>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</si>
  <si>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</si>
  <si>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</si>
  <si>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</si>
  <si>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</si>
  <si>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</si>
  <si>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</si>
  <si>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</si>
  <si>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</si>
  <si>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</si>
  <si>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</si>
  <si>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</si>
  <si>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</si>
  <si>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</si>
  <si>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</si>
  <si>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</si>
  <si>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</si>
  <si>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</si>
  <si>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</si>
  <si>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</si>
  <si>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</si>
  <si>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</si>
  <si>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</si>
  <si>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</si>
  <si>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</si>
  <si>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</si>
  <si>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</si>
  <si>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</si>
  <si>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</si>
  <si>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</si>
  <si>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</si>
  <si>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</si>
  <si>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</si>
  <si>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</si>
  <si>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</si>
  <si>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</si>
  <si>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</si>
  <si>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</si>
  <si>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</si>
  <si>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</si>
  <si>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</si>
  <si>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</si>
  <si>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</si>
  <si>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</si>
  <si>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</si>
  <si>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</si>
  <si>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</si>
  <si>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</si>
  <si>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</si>
  <si>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</si>
  <si>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</si>
  <si>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</si>
  <si>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</si>
  <si>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</si>
  <si>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</si>
  <si>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</si>
  <si>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</si>
  <si>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</si>
  <si>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</si>
  <si>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</si>
  <si>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</si>
  <si>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</si>
  <si>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</si>
  <si>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</si>
  <si>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</si>
  <si>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</si>
  <si>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</si>
  <si>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</si>
  <si>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</si>
  <si>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</si>
  <si>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</si>
  <si>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</si>
  <si>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</si>
  <si>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</si>
  <si>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</si>
  <si>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</si>
  <si>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</si>
  <si>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</si>
  <si>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</si>
  <si>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</si>
  <si>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</si>
  <si>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</si>
  <si>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</si>
  <si>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</si>
  <si>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</si>
  <si>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</si>
  <si>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</si>
  <si>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</si>
  <si>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</si>
  <si>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</si>
  <si>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魚機</t>
  </si>
  <si>
    <t>電競</t>
  </si>
  <si>
    <t>棋牌</t>
  </si>
  <si>
    <t>動競</t>
  </si>
  <si>
    <t>備註：首頁 熱門排序</t>
  </si>
  <si>
    <t>排序示意圖</t>
  </si>
  <si>
    <t>無</t>
  </si>
  <si>
    <t>RG</t>
  </si>
  <si>
    <t>性感區塊鏈百家樂</t>
  </si>
  <si>
    <t>RoyalSports</t>
  </si>
  <si>
    <t>DB E-SPORTS</t>
  </si>
  <si>
    <t>MT</t>
  </si>
  <si>
    <t>WS168</t>
  </si>
  <si>
    <t>2024/9/30 12:00 至 2024/11/01 12:00</t>
  </si>
  <si>
    <t>RSG</t>
  </si>
  <si>
    <r>
      <rPr>
        <rFont val="Microsoft JhengHei"/>
        <color rgb="FFA64D79"/>
        <sz val="11.0"/>
      </rPr>
      <t>五龍爭霸</t>
    </r>
  </si>
  <si>
    <t>CMD368</t>
  </si>
  <si>
    <t>MP(接入中)</t>
  </si>
  <si>
    <r>
      <rPr>
        <rFont val="Microsoft JhengHei"/>
        <color rgb="FFA64D79"/>
        <sz val="11.0"/>
      </rPr>
      <t>FC</t>
    </r>
  </si>
  <si>
    <r>
      <rPr>
        <rFont val="Microsoft JhengHei"/>
        <color rgb="FFA64D79"/>
        <sz val="11.0"/>
      </rPr>
      <t>星際捕魚</t>
    </r>
  </si>
  <si>
    <t>麻將發了</t>
  </si>
  <si>
    <r>
      <rPr>
        <rFont val="Microsoft JhengHei"/>
        <color rgb="FFA64D79"/>
        <sz val="11.0"/>
      </rPr>
      <t>NS</t>
    </r>
  </si>
  <si>
    <r>
      <rPr>
        <rFont val="Microsoft JhengHei"/>
        <color rgb="FFA64D79"/>
        <sz val="11.0"/>
      </rPr>
      <t>麻將飛龍</t>
    </r>
  </si>
  <si>
    <t>捕魚機</t>
  </si>
  <si>
    <r>
      <rPr>
        <rFont val="Microsoft JhengHei"/>
        <color rgb="FFA64D79"/>
        <sz val="11.0"/>
      </rPr>
      <t>FC</t>
    </r>
  </si>
  <si>
    <r>
      <rPr>
        <rFont val="Microsoft JhengHei"/>
        <color rgb="FFA64D79"/>
        <sz val="11.0"/>
      </rPr>
      <t>星際捕魚</t>
    </r>
  </si>
  <si>
    <r>
      <rPr>
        <rFont val="Microsoft JhengHei"/>
        <color rgb="FFA64D79"/>
        <sz val="11.0"/>
      </rPr>
      <t>FC</t>
    </r>
  </si>
  <si>
    <r>
      <rPr>
        <rFont val="Microsoft JhengHei"/>
        <color rgb="FFA64D79"/>
        <sz val="11.0"/>
      </rPr>
      <t>蜜糖爆擊</t>
    </r>
  </si>
  <si>
    <r>
      <rPr>
        <rFont val="Microsoft JhengHei"/>
        <color rgb="FFA64D79"/>
        <sz val="11.0"/>
      </rPr>
      <t>NS</t>
    </r>
  </si>
  <si>
    <r>
      <rPr>
        <rFont val="Microsoft JhengHei"/>
        <color rgb="FFA64D79"/>
        <sz val="11.0"/>
      </rPr>
      <t>麻將飛龍</t>
    </r>
  </si>
  <si>
    <r>
      <rPr>
        <rFont val="Microsoft JhengHei"/>
        <color rgb="FFA64D79"/>
        <sz val="11.0"/>
      </rPr>
      <t>NS</t>
    </r>
  </si>
  <si>
    <r>
      <rPr>
        <rFont val="Microsoft JhengHei"/>
        <color rgb="FFA64D79"/>
        <sz val="11.0"/>
      </rPr>
      <t>麻將鳳凰</t>
    </r>
  </si>
  <si>
    <r>
      <rPr>
        <rFont val="Microsoft JhengHei"/>
        <color rgb="FFA64D79"/>
        <sz val="11.0"/>
      </rPr>
      <t>FC</t>
    </r>
  </si>
  <si>
    <r>
      <rPr>
        <rFont val="Microsoft JhengHei"/>
        <color rgb="FFA64D79"/>
        <sz val="11.0"/>
      </rPr>
      <t>蜜糖爆擊</t>
    </r>
  </si>
  <si>
    <t>首頁icon-第一頁可視範圍</t>
  </si>
  <si>
    <r>
      <rPr>
        <rFont val="Microsoft JhengHei"/>
        <color rgb="FFA64D79"/>
        <sz val="11.0"/>
      </rPr>
      <t>NS</t>
    </r>
  </si>
  <si>
    <r>
      <rPr>
        <rFont val="Microsoft JhengHei"/>
        <color rgb="FFA64D79"/>
        <sz val="11.0"/>
      </rPr>
      <t>麻將鳳凰</t>
    </r>
  </si>
  <si>
    <t>視訊賓果</t>
  </si>
  <si>
    <t>百家樂</t>
  </si>
  <si>
    <t>RG Lottery</t>
  </si>
  <si>
    <t>內頁側標-第一頁可視範圍</t>
  </si>
  <si>
    <t>黃金摔角手</t>
  </si>
  <si>
    <t>有請財神</t>
  </si>
  <si>
    <t>福娃捕魚</t>
  </si>
  <si>
    <t>戰神呂布</t>
  </si>
  <si>
    <t>雷神之錘</t>
  </si>
  <si>
    <t>聚寶財神</t>
  </si>
  <si>
    <t>法老王</t>
  </si>
  <si>
    <t>法老王 II</t>
  </si>
  <si>
    <t>DS</t>
  </si>
  <si>
    <t>三仙捕魚</t>
  </si>
  <si>
    <t>WM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</si>
  <si>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</si>
  <si>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</si>
  <si>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</si>
  <si>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</si>
  <si>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</si>
  <si>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</si>
  <si>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</si>
  <si>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</si>
  <si>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</si>
  <si>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</si>
  <si>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</si>
  <si>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</si>
  <si>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</si>
  <si>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</si>
  <si>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</si>
  <si>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</si>
  <si>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</si>
  <si>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</si>
  <si>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</si>
  <si>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</si>
  <si>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</si>
  <si>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</si>
  <si>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</si>
  <si>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</si>
  <si>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</si>
  <si>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</si>
  <si>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</si>
  <si>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</si>
  <si>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</si>
  <si>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</si>
  <si>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</si>
  <si>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</si>
  <si>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</si>
  <si>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</si>
  <si>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</si>
  <si>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</si>
  <si>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</si>
  <si>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</si>
  <si>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</si>
  <si>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</si>
  <si>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</si>
  <si>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</si>
  <si>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</si>
  <si>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百家樂 P-C</t>
  </si>
  <si>
    <t>6D 颜色</t>
  </si>
  <si>
    <t>區塊鏈百家樂 B-C</t>
  </si>
  <si>
    <t>龍虎R-A</t>
  </si>
  <si>
    <t>百家樂 P-D</t>
  </si>
  <si>
    <t>24D 大奖</t>
  </si>
  <si>
    <t>區塊鏈百家樂 B-D</t>
  </si>
  <si>
    <t>輪盤R-A</t>
  </si>
  <si>
    <t>星光百家樂 2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</si>
  <si>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</si>
  <si>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</si>
  <si>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</si>
  <si>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</si>
  <si>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</si>
  <si>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</si>
  <si>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</si>
  <si>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</si>
  <si>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</si>
  <si>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</si>
  <si>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</si>
  <si>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</si>
  <si>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</si>
  <si>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</si>
  <si>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</si>
  <si>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</si>
  <si>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</si>
  <si>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</si>
  <si>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rFont val="Microsoft JhengHei"/>
        <color theme="1"/>
        <sz val="11.0"/>
      </rPr>
      <t xml:space="preserve">百家樂 P-A </t>
    </r>
    <r>
      <rPr>
        <rFont val="Microsoft JhengHei"/>
        <color theme="1"/>
        <sz val="11.0"/>
      </rPr>
      <t>(夜店)</t>
    </r>
  </si>
  <si>
    <t>區塊鏈龍虎 B-B</t>
  </si>
  <si>
    <r>
      <rPr>
        <rFont val="Microsoft JhengHei"/>
        <color theme="1"/>
        <sz val="11.0"/>
      </rPr>
      <t xml:space="preserve">百家樂 P-B </t>
    </r>
    <r>
      <rPr>
        <rFont val="Microsoft JhengHei"/>
        <color theme="1"/>
        <sz val="11.0"/>
      </rPr>
      <t>(圖書)</t>
    </r>
  </si>
  <si>
    <t>百家樂 P-C(泰國)</t>
  </si>
  <si>
    <t>头尾</t>
  </si>
  <si>
    <t>百家樂 P-D(體育)</t>
  </si>
  <si>
    <t>Suwit</t>
  </si>
  <si>
    <t>百家樂 P-E(醫美)</t>
  </si>
  <si>
    <t>红白</t>
  </si>
  <si>
    <t>百家樂 P-F(航空)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</si>
  <si>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</si>
  <si>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</si>
  <si>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</si>
  <si>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</si>
  <si>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</si>
  <si>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</si>
  <si>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</si>
  <si>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</si>
  <si>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</si>
  <si>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</si>
  <si>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</si>
  <si>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</si>
  <si>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</si>
  <si>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</si>
  <si>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</si>
  <si>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</si>
  <si>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</si>
  <si>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</si>
  <si>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</si>
  <si>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</si>
  <si>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GEMINI</t>
  </si>
  <si>
    <t>RG電子／RG slot</t>
  </si>
  <si>
    <t>PP</t>
  </si>
  <si>
    <t>JILI</t>
  </si>
  <si>
    <t>FC</t>
  </si>
  <si>
    <t>NEXTSPIN</t>
  </si>
  <si>
    <t>TP</t>
  </si>
  <si>
    <t>GR</t>
  </si>
  <si>
    <t>AMEBA</t>
  </si>
  <si>
    <t>PS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</si>
  <si>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</si>
  <si>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r>
      <rPr>
        <rFont val="NotoSansSC, Slack-Lato, Slack-Fractions, appleLogo, sans-serif"/>
        <color rgb="FF1D1C1D"/>
        <sz val="11.0"/>
      </rPr>
      <t>五龍爭霸</t>
    </r>
  </si>
  <si>
    <t>小豬銀行</t>
  </si>
  <si>
    <t>有錢更有錢</t>
  </si>
  <si>
    <t>好運發財豬</t>
  </si>
  <si>
    <t>淘金彈跳樂</t>
  </si>
  <si>
    <t>神鬼戰士</t>
  </si>
  <si>
    <t>金龍88</t>
  </si>
  <si>
    <t>埃及之光</t>
  </si>
  <si>
    <t>幸運雙星百搭</t>
  </si>
  <si>
    <t>財富連連 3x3</t>
  </si>
  <si>
    <t>阿茲特克寶藏</t>
  </si>
  <si>
    <t>龍之火焰</t>
  </si>
  <si>
    <t>瑪雅黃金城3</t>
  </si>
  <si>
    <t>海賊王2</t>
  </si>
  <si>
    <t>麻將胡了2</t>
  </si>
  <si>
    <t>為了部落</t>
  </si>
  <si>
    <t>超級牛B</t>
  </si>
  <si>
    <t>牛運寶藏</t>
  </si>
  <si>
    <t>給貓金幣</t>
  </si>
  <si>
    <t>海神榮耀</t>
  </si>
  <si>
    <t>經典踩地雷</t>
  </si>
  <si>
    <t>祕寶探險</t>
  </si>
  <si>
    <t>阿茲特克秘寶狩獵</t>
  </si>
  <si>
    <t>派對明星</t>
  </si>
  <si>
    <t>碰碰麻將</t>
  </si>
  <si>
    <t>神財飛羊</t>
  </si>
  <si>
    <t>麻將鳳凰</t>
  </si>
  <si>
    <t>武士道</t>
  </si>
  <si>
    <t>天降財神</t>
  </si>
  <si>
    <t>養雞場</t>
  </si>
  <si>
    <t>麻將胡了</t>
  </si>
  <si>
    <t>火焰金字塔</t>
  </si>
  <si>
    <t>其它</t>
  </si>
  <si>
    <t>聚寶盆</t>
  </si>
  <si>
    <t>魔幻王牌</t>
  </si>
  <si>
    <t>火鳳凰</t>
  </si>
  <si>
    <t>魔女煉愛</t>
  </si>
  <si>
    <t>魔幻賓果</t>
  </si>
  <si>
    <t>忍 Kunoichi</t>
  </si>
  <si>
    <t>相撲力士 Megaways</t>
  </si>
  <si>
    <t>瘋狂錢來也 擴充押注</t>
  </si>
  <si>
    <t>古代財富 Poseidon Megaways™</t>
  </si>
  <si>
    <t>財富連連</t>
  </si>
  <si>
    <t>羅馬競技場</t>
  </si>
  <si>
    <t>夏日水果</t>
  </si>
  <si>
    <t>財神麻將</t>
  </si>
  <si>
    <t>賞金大對決</t>
  </si>
  <si>
    <t>麻將胡了3</t>
  </si>
  <si>
    <t>超级牛B</t>
  </si>
  <si>
    <t>仙狐姊妹</t>
  </si>
  <si>
    <t>深水炸彈</t>
  </si>
  <si>
    <t>強棒 HOMERUN</t>
  </si>
  <si>
    <t>甜入心扉1000</t>
  </si>
  <si>
    <t>超級王牌豪華版</t>
  </si>
  <si>
    <t>歡樂糖果百搭</t>
  </si>
  <si>
    <t>大過年</t>
  </si>
  <si>
    <t>麻將飛龍</t>
  </si>
  <si>
    <t>天方夜譚</t>
  </si>
  <si>
    <t>鬥雞王者</t>
  </si>
  <si>
    <t>埃及豔后</t>
  </si>
  <si>
    <t>一本萬利</t>
  </si>
  <si>
    <t>尋寶黃金城Z</t>
  </si>
  <si>
    <t>聚宝盆</t>
  </si>
  <si>
    <t>發財獅</t>
  </si>
  <si>
    <t>甜心女僕</t>
  </si>
  <si>
    <t>奧丁賓果</t>
  </si>
  <si>
    <t>極速糖果</t>
  </si>
  <si>
    <t>黃金帝國</t>
  </si>
  <si>
    <t>火焰與玫瑰小丑</t>
  </si>
  <si>
    <t>西部風雲</t>
  </si>
  <si>
    <t>羅馬競技場 II</t>
  </si>
  <si>
    <t>水果之夏</t>
  </si>
  <si>
    <t>瑪雅黃金城</t>
  </si>
  <si>
    <t>百變熊貓</t>
  </si>
  <si>
    <t>爆炸糖</t>
  </si>
  <si>
    <t>財神爸爸</t>
  </si>
  <si>
    <t>超级牛B 豪华版</t>
  </si>
  <si>
    <t>錢滾錢</t>
  </si>
  <si>
    <t>辛巴達冒險</t>
  </si>
  <si>
    <t>甜入心扉</t>
  </si>
  <si>
    <t>超級王牌</t>
  </si>
  <si>
    <t>黃金閃電 終極版</t>
  </si>
  <si>
    <t>巨海覓寶</t>
  </si>
  <si>
    <t>龍龍龍</t>
  </si>
  <si>
    <t>火焰珍珠賓果</t>
  </si>
  <si>
    <t>幸運星</t>
  </si>
  <si>
    <t>贏多多</t>
  </si>
  <si>
    <t>招財進寶</t>
  </si>
  <si>
    <t>星际水果霸</t>
  </si>
  <si>
    <t>馬雅王</t>
  </si>
  <si>
    <t>比基尼狂歡</t>
  </si>
  <si>
    <t>奧林匹斯之門</t>
  </si>
  <si>
    <t>羅馬X</t>
  </si>
  <si>
    <t>幸運雙星</t>
  </si>
  <si>
    <t>大過年2</t>
  </si>
  <si>
    <t>神威雷龍</t>
  </si>
  <si>
    <t>加密躁狂者賓果</t>
  </si>
  <si>
    <t>麻將發發發</t>
  </si>
  <si>
    <t>齊天大聖</t>
  </si>
  <si>
    <t>爆炸糖2</t>
  </si>
  <si>
    <t>財神-連霸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</si>
  <si>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</si>
  <si>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</si>
  <si>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</si>
  <si>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</si>
  <si>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</si>
  <si>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</si>
  <si>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</si>
  <si>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財神到</t>
  </si>
  <si>
    <t>海王賓果</t>
  </si>
  <si>
    <t>瑪雅黃金城2</t>
  </si>
  <si>
    <t>五神獸</t>
  </si>
  <si>
    <t>糖果瘋爆</t>
  </si>
  <si>
    <t>超級有勢</t>
  </si>
  <si>
    <t>跳跳獅</t>
  </si>
  <si>
    <t>芝麻开门2</t>
  </si>
  <si>
    <t>行運一條龍</t>
  </si>
  <si>
    <t>雷神之锤</t>
  </si>
  <si>
    <t>大三元</t>
  </si>
  <si>
    <t>開心農場</t>
  </si>
  <si>
    <t>金剛</t>
  </si>
  <si>
    <t>內頁遊戲排序</t>
  </si>
  <si>
    <r>
      <rPr>
        <rFont val="NotoSansSC, Slack-Lato, Slack-Fractions, appleLogo, sans-serif"/>
        <color rgb="FF1D1C1D"/>
        <sz val="11.0"/>
      </rPr>
      <t>五龍爭霸</t>
    </r>
  </si>
  <si>
    <t>金豬爆吉</t>
  </si>
  <si>
    <t>小玛莉</t>
  </si>
  <si>
    <t>瘋狂龍珠</t>
  </si>
  <si>
    <t>麻將大贏家</t>
  </si>
  <si>
    <t>Boxing Extravaganza</t>
  </si>
  <si>
    <t>神威熊貓</t>
  </si>
  <si>
    <t>爬塔高手</t>
  </si>
  <si>
    <t>豔后之寶</t>
  </si>
  <si>
    <t>RG SLOT</t>
  </si>
  <si>
    <t>幸運拉霸</t>
  </si>
  <si>
    <t>新年快乐</t>
  </si>
  <si>
    <t>梯子遊戲</t>
  </si>
  <si>
    <t>BlastX</t>
  </si>
  <si>
    <t>一路連發</t>
  </si>
  <si>
    <t>Crash Cricket</t>
  </si>
  <si>
    <t>巨額黃金</t>
  </si>
  <si>
    <t>錢樹推幣機</t>
  </si>
  <si>
    <t>老子有錢</t>
  </si>
  <si>
    <t>太極</t>
  </si>
  <si>
    <t>飞禽走兽</t>
  </si>
  <si>
    <t>淘金蛋</t>
  </si>
  <si>
    <t>HiLo</t>
  </si>
  <si>
    <t>翻倍金字塔</t>
  </si>
  <si>
    <t>Jhandi Munda</t>
  </si>
  <si>
    <t>馬戲團推幣機</t>
  </si>
  <si>
    <t>鷹夫人</t>
  </si>
  <si>
    <t>超級國王</t>
  </si>
  <si>
    <t>永不停止</t>
  </si>
  <si>
    <t>啤酒大亨</t>
  </si>
  <si>
    <t>金蟾祖瑪</t>
  </si>
  <si>
    <t>Wheel</t>
  </si>
  <si>
    <t>推幣冠軍</t>
  </si>
  <si>
    <t>Super Ace Scratch</t>
  </si>
  <si>
    <t>發財推幣機</t>
  </si>
  <si>
    <t>大財神 賓果</t>
  </si>
  <si>
    <t>幸運黃金</t>
  </si>
  <si>
    <t>甜蜜糖果</t>
  </si>
  <si>
    <t>花果山传奇</t>
  </si>
  <si>
    <t>雙獅戲珠</t>
  </si>
  <si>
    <t>Dice</t>
  </si>
  <si>
    <t>異星進化UPUP</t>
  </si>
  <si>
    <t>超級大紅包</t>
  </si>
  <si>
    <t>Fish Prawn Crab</t>
  </si>
  <si>
    <t>一觸即發</t>
  </si>
  <si>
    <t>海盜冒險</t>
  </si>
  <si>
    <t>熱門頁籤</t>
  </si>
  <si>
    <t>黃金之書</t>
  </si>
  <si>
    <t>超激发水果盘</t>
  </si>
  <si>
    <t>跳龍門</t>
  </si>
  <si>
    <t>蒸氣龐克</t>
  </si>
  <si>
    <t>魔獸世界</t>
  </si>
  <si>
    <t>二人麻將</t>
  </si>
  <si>
    <t>多彩骰寶</t>
  </si>
  <si>
    <t>鈔能力</t>
  </si>
  <si>
    <t>霓虹圓</t>
  </si>
  <si>
    <t>疯狂金刚</t>
  </si>
  <si>
    <t>鳳飛飛</t>
  </si>
  <si>
    <t>經典猜大小</t>
  </si>
  <si>
    <t>狂野海盜</t>
  </si>
  <si>
    <t>荷魯斯之眼</t>
  </si>
  <si>
    <t>羅馬鬥士</t>
  </si>
  <si>
    <t>家犬先生</t>
  </si>
  <si>
    <t>发财足球王</t>
  </si>
  <si>
    <t>足球寶貝</t>
  </si>
  <si>
    <t>經典彈跳樂</t>
  </si>
  <si>
    <t>拳擊 2</t>
  </si>
  <si>
    <t>黃金古文明4</t>
  </si>
  <si>
    <t>虎克船長</t>
  </si>
  <si>
    <t>财神宾果彩</t>
  </si>
  <si>
    <t>呂姬無雙</t>
  </si>
  <si>
    <t>夏洛克小姐：懸案</t>
  </si>
  <si>
    <t>洞穴賓果</t>
  </si>
  <si>
    <t>甜心盛宴聖誕</t>
  </si>
  <si>
    <t>瘋狂錢來也</t>
  </si>
  <si>
    <t>富貴大亨</t>
  </si>
  <si>
    <t>大財神</t>
  </si>
  <si>
    <t>三倍猴子</t>
  </si>
  <si>
    <t>一本贏萬利</t>
  </si>
  <si>
    <t>超級贏</t>
  </si>
  <si>
    <t>金色幸運草</t>
  </si>
  <si>
    <t>金鸡福彩</t>
  </si>
  <si>
    <t>偶像少女</t>
  </si>
  <si>
    <t>猜大小</t>
  </si>
  <si>
    <t>麻將大勝 Bonus</t>
  </si>
  <si>
    <t>拳王</t>
  </si>
  <si>
    <t>金錢豹</t>
  </si>
  <si>
    <t>經典水果7</t>
  </si>
  <si>
    <t>至尊珠寶</t>
  </si>
  <si>
    <t>多彩多福</t>
  </si>
  <si>
    <t>超級金彩</t>
  </si>
  <si>
    <t>海神</t>
  </si>
  <si>
    <t>快乐六星彩</t>
  </si>
  <si>
    <t>旺財神</t>
  </si>
  <si>
    <t>致勝女王</t>
  </si>
  <si>
    <t>加勒比海賓果</t>
  </si>
  <si>
    <t>雅典娜的智慧</t>
  </si>
  <si>
    <t>瘋狂777</t>
  </si>
  <si>
    <t>黃金 閃電</t>
  </si>
  <si>
    <t>蜜糖爆擊</t>
  </si>
  <si>
    <t>七龍盛世</t>
  </si>
  <si>
    <t>幸運條紋</t>
  </si>
  <si>
    <t>夜上海</t>
  </si>
  <si>
    <t>一路發</t>
  </si>
  <si>
    <t>舞孃俱樂部 2</t>
  </si>
  <si>
    <t>當左選單在熱門頁籤時</t>
  </si>
  <si>
    <t>墨西哥辣椒</t>
  </si>
  <si>
    <t>發起來</t>
  </si>
  <si>
    <t>兔娘放送中</t>
  </si>
  <si>
    <t>經典猜臨界</t>
  </si>
  <si>
    <t>麻將大勝</t>
  </si>
  <si>
    <t>無限王牌</t>
  </si>
  <si>
    <t>10000個願望</t>
  </si>
  <si>
    <t>神燈金靈</t>
  </si>
  <si>
    <t>牛B</t>
  </si>
  <si>
    <t>火焰珍珠</t>
  </si>
  <si>
    <t>眾神</t>
  </si>
  <si>
    <t>超級幸運兒</t>
  </si>
  <si>
    <t>隱藏上排頁籤的熱門選項</t>
  </si>
  <si>
    <t>迪斯可之夜</t>
  </si>
  <si>
    <t>芝麻开门</t>
  </si>
  <si>
    <t>鑽石大亨</t>
  </si>
  <si>
    <t>麻辣廚娘</t>
  </si>
  <si>
    <t>失落遺跡</t>
  </si>
  <si>
    <t>奧林匹斯之門 1000</t>
  </si>
  <si>
    <t>阿里巴巴</t>
  </si>
  <si>
    <t>冰球突破豪華版</t>
  </si>
  <si>
    <t>逛夜市</t>
  </si>
  <si>
    <t>黃金西域</t>
  </si>
  <si>
    <t>詛咒Deluxe</t>
  </si>
  <si>
    <t>海洋派對</t>
  </si>
  <si>
    <t>斗轉星移</t>
  </si>
  <si>
    <t>爆爆糖果</t>
  </si>
  <si>
    <t>幸運水果</t>
  </si>
  <si>
    <t>HUSA</t>
  </si>
  <si>
    <t>泰好玩</t>
  </si>
  <si>
    <t>馬上發</t>
  </si>
  <si>
    <t>女神秘境</t>
  </si>
  <si>
    <t>金剛彈珠</t>
  </si>
  <si>
    <t>黃金富礦</t>
  </si>
  <si>
    <t>瘋狂砲手</t>
  </si>
  <si>
    <t>野火灼金</t>
  </si>
  <si>
    <t>霹靂椒娃</t>
  </si>
  <si>
    <t>運財五福星</t>
  </si>
  <si>
    <t>葉賢Deluxe</t>
  </si>
  <si>
    <t>后羿射日</t>
  </si>
  <si>
    <t>發發發</t>
  </si>
  <si>
    <t>天子</t>
  </si>
  <si>
    <t>皇家777</t>
  </si>
  <si>
    <t>潑水節</t>
  </si>
  <si>
    <t>变脸</t>
  </si>
  <si>
    <t>德古拉</t>
  </si>
  <si>
    <t>拿破崙</t>
  </si>
  <si>
    <t>霓虹踩地雷</t>
  </si>
  <si>
    <t>雷神之錘 Megaways</t>
  </si>
  <si>
    <t>衝鋒野牛</t>
  </si>
  <si>
    <t>阿斯加德之火</t>
  </si>
  <si>
    <t>羅賓漢</t>
  </si>
  <si>
    <t>好運龍龍</t>
  </si>
  <si>
    <t>玩命之徒</t>
  </si>
  <si>
    <t>蔬果精靈</t>
  </si>
  <si>
    <t>幸運骰</t>
  </si>
  <si>
    <t>食神二哈</t>
  </si>
  <si>
    <t>龍王2</t>
  </si>
  <si>
    <t>女忍者</t>
  </si>
  <si>
    <t>台湾黑熊</t>
  </si>
  <si>
    <t>印度神虎</t>
  </si>
  <si>
    <t>創：光世紀</t>
  </si>
  <si>
    <t>魔法邊緣</t>
  </si>
  <si>
    <t>閃電糖果轟炸</t>
  </si>
  <si>
    <t>法老祕寶</t>
  </si>
  <si>
    <t>眾神和金字塔</t>
  </si>
  <si>
    <t>宙斯</t>
  </si>
  <si>
    <t>熔岩精靈</t>
  </si>
  <si>
    <t>可愛女巫</t>
  </si>
  <si>
    <t>搖錢豬</t>
  </si>
  <si>
    <t>新火鳳凰</t>
  </si>
  <si>
    <t>招財神獸</t>
  </si>
  <si>
    <t>轉運樂消消</t>
  </si>
  <si>
    <t>七十二變</t>
  </si>
  <si>
    <t>巫師商店黃金版</t>
  </si>
  <si>
    <t>龙舞</t>
  </si>
  <si>
    <t>很多妹子</t>
  </si>
  <si>
    <t>美人湯</t>
  </si>
  <si>
    <t>法老轉盤</t>
  </si>
  <si>
    <t>星光公主</t>
  </si>
  <si>
    <t>封神</t>
  </si>
  <si>
    <t>熾熱猛獁象</t>
  </si>
  <si>
    <t>古墓秘寶</t>
  </si>
  <si>
    <t>糖糖派對</t>
  </si>
  <si>
    <t>森林探險記</t>
  </si>
  <si>
    <t>麻將發了2</t>
  </si>
  <si>
    <t>山海誌異</t>
  </si>
  <si>
    <t>古怪猴子5000倍</t>
  </si>
  <si>
    <t>金幣達人</t>
  </si>
  <si>
    <t>龍王</t>
  </si>
  <si>
    <t>忍者</t>
  </si>
  <si>
    <t>花开富贵</t>
  </si>
  <si>
    <t>寶你發</t>
  </si>
  <si>
    <t>驚爆隕石</t>
  </si>
  <si>
    <t>星光公主 1000</t>
  </si>
  <si>
    <t>人魚甜心</t>
  </si>
  <si>
    <t>足球前鋒</t>
  </si>
  <si>
    <t>喵財進寶</t>
  </si>
  <si>
    <t>埃及女神</t>
  </si>
  <si>
    <t>無盡</t>
  </si>
  <si>
    <t>野蠻世界</t>
  </si>
  <si>
    <t>金獅賀歲</t>
  </si>
  <si>
    <t>當左選單在其它頁籤時</t>
  </si>
  <si>
    <t>巫師商店</t>
  </si>
  <si>
    <t>浪花2</t>
  </si>
  <si>
    <t>魚躍龍門</t>
  </si>
  <si>
    <t>幸運骰子</t>
  </si>
  <si>
    <t>麻將X</t>
  </si>
  <si>
    <t>上海甜心</t>
  </si>
  <si>
    <t>開羅神后</t>
  </si>
  <si>
    <t>逛夜市2</t>
  </si>
  <si>
    <t>火焱爆發</t>
  </si>
  <si>
    <t>仙女百搭</t>
  </si>
  <si>
    <t>爆金火焰7</t>
  </si>
  <si>
    <t>王者之劍</t>
  </si>
  <si>
    <t>大熊貓</t>
  </si>
  <si>
    <t>金玉滿堂</t>
  </si>
  <si>
    <t>顯示上排頁籤的熱門選項</t>
  </si>
  <si>
    <t>美狄亞</t>
  </si>
  <si>
    <t>礦工哥布林</t>
  </si>
  <si>
    <t>变脸2</t>
  </si>
  <si>
    <t>福神到</t>
  </si>
  <si>
    <t>古時代寶石</t>
  </si>
  <si>
    <t>瘋狂淘金</t>
  </si>
  <si>
    <t>神奇連環宙斯</t>
  </si>
  <si>
    <t>錦鯉躍錢</t>
  </si>
  <si>
    <t>金蟾蛙</t>
  </si>
  <si>
    <t>閃電神</t>
  </si>
  <si>
    <t>銀行搶匪</t>
  </si>
  <si>
    <t>功夫猴子</t>
  </si>
  <si>
    <t>二哈當家</t>
  </si>
  <si>
    <t>福娃發發</t>
  </si>
  <si>
    <t>人魚傳說</t>
  </si>
  <si>
    <t>飞龙在天</t>
  </si>
  <si>
    <t>天外飛仙</t>
  </si>
  <si>
    <t>霓虹猜大小</t>
  </si>
  <si>
    <t>5金獅 Megaways</t>
  </si>
  <si>
    <t>秦皇傳說</t>
  </si>
  <si>
    <t>亞馬孫 失落的黃金</t>
  </si>
  <si>
    <t>元素狂潮</t>
  </si>
  <si>
    <t>電光女神</t>
  </si>
  <si>
    <t>瘋狂小丑</t>
  </si>
  <si>
    <t>開運舞獅7</t>
  </si>
  <si>
    <t>埃及之眼</t>
  </si>
  <si>
    <t>冰上曲棍球</t>
  </si>
  <si>
    <t>幸運王牌</t>
  </si>
  <si>
    <t>提金派對</t>
  </si>
  <si>
    <t>賣火柴的小女孩</t>
  </si>
  <si>
    <t>天降财神</t>
  </si>
  <si>
    <t>大聖猴哥</t>
  </si>
  <si>
    <t>萬聖基諾</t>
  </si>
  <si>
    <t>阿茲特克 Powernudge</t>
  </si>
  <si>
    <t>雷神X</t>
  </si>
  <si>
    <t>極度野火獎金</t>
  </si>
  <si>
    <t>碰碰胡</t>
  </si>
  <si>
    <t>魔法森林</t>
  </si>
  <si>
    <t>爆金777</t>
  </si>
  <si>
    <t>海盜寶藏</t>
  </si>
  <si>
    <t>年年有餘</t>
  </si>
  <si>
    <t>幸運撲克 2</t>
  </si>
  <si>
    <t>秘林熊貓</t>
  </si>
  <si>
    <t>精靈射手</t>
  </si>
  <si>
    <t>飞鸟派对</t>
  </si>
  <si>
    <t>犎牛暴起</t>
  </si>
  <si>
    <t>爆獎賓果</t>
  </si>
  <si>
    <t>邁達斯之手</t>
  </si>
  <si>
    <t>慶典之月</t>
  </si>
  <si>
    <t>超獵黃金</t>
  </si>
  <si>
    <t>瘋狂野牛</t>
  </si>
  <si>
    <t>狂熱之戰</t>
  </si>
  <si>
    <t>巫師Deluxe</t>
  </si>
  <si>
    <t>阿拉丁神燈</t>
  </si>
  <si>
    <t>船長的寶藏</t>
  </si>
  <si>
    <t>買特色・超級有勢</t>
  </si>
  <si>
    <t>泰有錢</t>
  </si>
  <si>
    <t>果凍27</t>
  </si>
  <si>
    <t>富豪哥2</t>
  </si>
  <si>
    <t>海盜王</t>
  </si>
  <si>
    <t>經典爆破震</t>
  </si>
  <si>
    <t>甜入心扉骰子</t>
  </si>
  <si>
    <t>瑪雅帝國</t>
  </si>
  <si>
    <t>太陽神 女王 POWER COMBO</t>
  </si>
  <si>
    <t>龜兔賽車</t>
  </si>
  <si>
    <t>轉轉7</t>
  </si>
  <si>
    <t>加密躁狂者</t>
  </si>
  <si>
    <t>福娃報喜</t>
  </si>
  <si>
    <t>七龍珠</t>
  </si>
  <si>
    <t>魔鑽</t>
  </si>
  <si>
    <t>買特色・聖誕特快車</t>
  </si>
  <si>
    <t>皇家7777</t>
  </si>
  <si>
    <t>嘻哈金剛</t>
  </si>
  <si>
    <t>芝麻开门 Mega</t>
  </si>
  <si>
    <t>_x0008_羅馬帝國</t>
  </si>
  <si>
    <t>飛行員</t>
  </si>
  <si>
    <t>汪汪之家Megaways</t>
  </si>
  <si>
    <t>黃金小丑</t>
  </si>
  <si>
    <t>亞歷山大女王</t>
  </si>
  <si>
    <t>尋寶奇航</t>
  </si>
  <si>
    <t>糖聖誕派對</t>
  </si>
  <si>
    <t>超級巨星</t>
  </si>
  <si>
    <t>金爆魚蝦蟹</t>
  </si>
  <si>
    <t>海賊王</t>
  </si>
  <si>
    <t>搖錢樹</t>
  </si>
  <si>
    <t>買特色・喜從豬來</t>
  </si>
  <si>
    <t>荒野水牛</t>
  </si>
  <si>
    <t>小熊王國</t>
  </si>
  <si>
    <t>王牌</t>
  </si>
  <si>
    <t>阿拉伯</t>
  </si>
  <si>
    <t>多人猜大小</t>
  </si>
  <si>
    <t>西部牛仔黃金地段 Megaways</t>
  </si>
  <si>
    <t>招財貓</t>
  </si>
  <si>
    <t>雄鷹之翼</t>
  </si>
  <si>
    <t>豪華金錢豹</t>
  </si>
  <si>
    <t>老司機</t>
  </si>
  <si>
    <t>海濱嘉年華</t>
  </si>
  <si>
    <t>5x鑽石7</t>
  </si>
  <si>
    <t>五福臨門</t>
  </si>
  <si>
    <t>海洋世界</t>
  </si>
  <si>
    <t>瘋狂博士</t>
  </si>
  <si>
    <t>暴怒棕熊</t>
  </si>
  <si>
    <t>马上有钱</t>
  </si>
  <si>
    <t>小廚娘</t>
  </si>
  <si>
    <t>霓虹爆破震</t>
  </si>
  <si>
    <t>笑口迎財</t>
  </si>
  <si>
    <t>百搭王牌</t>
  </si>
  <si>
    <t>全能宙斯百搭</t>
  </si>
  <si>
    <t>淘金樂</t>
  </si>
  <si>
    <t>虎大哥88</t>
  </si>
  <si>
    <t>八角形寶石</t>
  </si>
  <si>
    <t>祥龍戲珠7</t>
  </si>
  <si>
    <t>龍行天下</t>
  </si>
  <si>
    <t>王牌特工</t>
  </si>
  <si>
    <t>大糖盛世</t>
  </si>
  <si>
    <t>霓虹彈跳樂</t>
  </si>
  <si>
    <t>發發發龍</t>
  </si>
  <si>
    <t>功夫虎</t>
  </si>
  <si>
    <t>9罐黃金 MEGAWAYS™</t>
  </si>
  <si>
    <t>合成與魔法</t>
  </si>
  <si>
    <t>泰會搖</t>
  </si>
  <si>
    <t>西方神話</t>
  </si>
  <si>
    <t>三仙聚寶盆</t>
  </si>
  <si>
    <t>泰拳</t>
  </si>
  <si>
    <t>美杜莎</t>
  </si>
  <si>
    <t>月光秘宝</t>
  </si>
  <si>
    <t>獅霸天下</t>
  </si>
  <si>
    <t>霓虹猜臨界</t>
  </si>
  <si>
    <t>西部牛仔黃金地段</t>
  </si>
  <si>
    <t>迦羅寶石2</t>
  </si>
  <si>
    <t>野牛圓月</t>
  </si>
  <si>
    <t>財富金蛋</t>
  </si>
  <si>
    <t>霹靂神龍</t>
  </si>
  <si>
    <t>聖約之書</t>
  </si>
  <si>
    <t>爆爆豬</t>
  </si>
  <si>
    <t>招財8</t>
  </si>
  <si>
    <t>能量外星人</t>
  </si>
  <si>
    <t>喜洋羊</t>
  </si>
  <si>
    <t>霸王別姬</t>
  </si>
  <si>
    <t>淘金踩地雷</t>
  </si>
  <si>
    <t>火焰之界</t>
  </si>
  <si>
    <t>帝國女祭司</t>
  </si>
  <si>
    <t>金罐淘金熱</t>
  </si>
  <si>
    <t>愛爾蘭精靈</t>
  </si>
  <si>
    <t>超級爆金7 II</t>
  </si>
  <si>
    <t>魔鑽 2</t>
  </si>
  <si>
    <t>竹林熊貓</t>
  </si>
  <si>
    <t>幸运熊猫</t>
  </si>
  <si>
    <t>雷霸龍</t>
  </si>
  <si>
    <t>淘金猜大小</t>
  </si>
  <si>
    <t>瘋狂金字塔</t>
  </si>
  <si>
    <t>吉利財神</t>
  </si>
  <si>
    <t>瘋狂酒館</t>
  </si>
  <si>
    <t>勇士</t>
  </si>
  <si>
    <t>惡龍寶藏</t>
  </si>
  <si>
    <t>嗨起來</t>
  </si>
  <si>
    <t>淘金猜臨界</t>
  </si>
  <si>
    <t>水果沙拉饗宴</t>
  </si>
  <si>
    <t>叢林之王</t>
  </si>
  <si>
    <t>奧林匹斯 編年史 宙斯</t>
  </si>
  <si>
    <t>蜜糖 888</t>
  </si>
  <si>
    <t>瑪雅寶石</t>
  </si>
  <si>
    <t>鼠來寶</t>
  </si>
  <si>
    <t>鲤跃龙门</t>
  </si>
  <si>
    <t>熊貓俠</t>
  </si>
  <si>
    <t>命運女巫Megaways</t>
  </si>
  <si>
    <t>瘋狂搶金樂</t>
  </si>
  <si>
    <t>再搶銀行 MEGAWAYS™</t>
  </si>
  <si>
    <t>瘋狂猴子貴賓版</t>
  </si>
  <si>
    <t>拳擊 Deluxe</t>
  </si>
  <si>
    <t>100x 鑽石7</t>
  </si>
  <si>
    <t>非洲</t>
  </si>
  <si>
    <t>骰宝无双</t>
  </si>
  <si>
    <t>龍來發</t>
  </si>
  <si>
    <t>武力忍者</t>
  </si>
  <si>
    <t>極速777</t>
  </si>
  <si>
    <t>9個魔力豆子</t>
  </si>
  <si>
    <t>草泥馬</t>
  </si>
  <si>
    <t>海洋之王</t>
  </si>
  <si>
    <t>百福金獅</t>
  </si>
  <si>
    <t>幸运招财猫</t>
  </si>
  <si>
    <t>發財龍</t>
  </si>
  <si>
    <t>龐貝古城 Megareels Megaways</t>
  </si>
  <si>
    <t>極速豬來了</t>
  </si>
  <si>
    <t>富豪老虎</t>
  </si>
  <si>
    <t>幸運寶石</t>
  </si>
  <si>
    <t>聖約之書 豪華版</t>
  </si>
  <si>
    <t>狗狗假期</t>
  </si>
  <si>
    <t>武媚娘</t>
  </si>
  <si>
    <t>元素连结 火</t>
  </si>
  <si>
    <t>餓狼傳說</t>
  </si>
  <si>
    <t>愛爾蘭人寶藏 Megaways</t>
  </si>
  <si>
    <t>霸金磚</t>
  </si>
  <si>
    <t>阿蒙的面具</t>
  </si>
  <si>
    <t>永恆之火</t>
  </si>
  <si>
    <t>熱帶水果</t>
  </si>
  <si>
    <t>十全金獅</t>
  </si>
  <si>
    <t>大力水手</t>
  </si>
  <si>
    <t>过新年</t>
  </si>
  <si>
    <t>馬戲之王</t>
  </si>
  <si>
    <t>巨大犀牛 Megaways</t>
  </si>
  <si>
    <t>賞金獵人</t>
  </si>
  <si>
    <t>亞馬遜王國</t>
  </si>
  <si>
    <t>小丑王</t>
  </si>
  <si>
    <t>進入KTV</t>
  </si>
  <si>
    <t>寵物樂園</t>
  </si>
  <si>
    <t>慾望城市</t>
  </si>
  <si>
    <t>唐伯虎点秋香2</t>
  </si>
  <si>
    <t>搶金庫</t>
  </si>
  <si>
    <t>宙斯vs哈迪斯-眾神之戰</t>
  </si>
  <si>
    <t>海盜女王</t>
  </si>
  <si>
    <t>永恆寡婦</t>
  </si>
  <si>
    <t>深海尋寶</t>
  </si>
  <si>
    <t>金庫</t>
  </si>
  <si>
    <t>10x鑽石7</t>
  </si>
  <si>
    <t>幸运龙</t>
  </si>
  <si>
    <t>埃及神諭</t>
  </si>
  <si>
    <t>極速糖果聖誕</t>
  </si>
  <si>
    <t>鐵砧 &amp; 礦石</t>
  </si>
  <si>
    <t>瘋狂猴子</t>
  </si>
  <si>
    <t>八卦</t>
  </si>
  <si>
    <t>烈焰轉輪</t>
  </si>
  <si>
    <t>金钱豹</t>
  </si>
  <si>
    <t>愛麗絲</t>
  </si>
  <si>
    <t>奧林匹斯鍛造</t>
  </si>
  <si>
    <t>奧林匹斯山之主</t>
  </si>
  <si>
    <t>高空彈迪</t>
  </si>
  <si>
    <t>泰國風情</t>
  </si>
  <si>
    <t>僅電腦版</t>
  </si>
  <si>
    <t>金鷄報喜</t>
  </si>
  <si>
    <t>暴发虎</t>
  </si>
  <si>
    <t>三倍猴哥</t>
  </si>
  <si>
    <t>印尼傳奇加多鐸卡</t>
  </si>
  <si>
    <t>海底寶城</t>
  </si>
  <si>
    <t>爆寶金剛</t>
  </si>
  <si>
    <t>海洋浪花</t>
  </si>
  <si>
    <t>已下架</t>
  </si>
  <si>
    <t>動物叢林</t>
  </si>
  <si>
    <t>大警長</t>
  </si>
  <si>
    <t>富貴珠寶</t>
  </si>
  <si>
    <t>777絕對豪華</t>
  </si>
  <si>
    <t>賭聖李奇</t>
  </si>
  <si>
    <t>鳳凰</t>
  </si>
  <si>
    <t>魔法石</t>
  </si>
  <si>
    <t>大秘寶</t>
  </si>
  <si>
    <t>禽鳥之屋</t>
  </si>
  <si>
    <t>Zeus古代財富</t>
  </si>
  <si>
    <t>喜從天降</t>
  </si>
  <si>
    <t>魔龍傳奇</t>
  </si>
  <si>
    <t>水果Bar</t>
  </si>
  <si>
    <t>奧林匹斯之門骰子</t>
  </si>
  <si>
    <t>神奇 連環 阿波羅</t>
  </si>
  <si>
    <t>冰冰樂</t>
  </si>
  <si>
    <t>亞洲四虎</t>
  </si>
  <si>
    <t>七起來</t>
  </si>
  <si>
    <t>5金兔 Megaways</t>
  </si>
  <si>
    <t>喝采的旺財</t>
  </si>
  <si>
    <t>海豚奇緣</t>
  </si>
  <si>
    <t>海盜傳奇</t>
  </si>
  <si>
    <t>泰山</t>
  </si>
  <si>
    <t>埃及神貓</t>
  </si>
  <si>
    <t>阿茲特克天降大獎</t>
  </si>
  <si>
    <t>黃金右腳</t>
  </si>
  <si>
    <t>神秘之沙</t>
  </si>
  <si>
    <t>野蠻遊戲</t>
  </si>
  <si>
    <t>星光聖誕系列</t>
  </si>
  <si>
    <t>蘿拉卡芙特之神殿古墓</t>
  </si>
  <si>
    <t>小丑公主</t>
  </si>
  <si>
    <t>西部牛仔</t>
  </si>
  <si>
    <t>頂級糖果Powernudge</t>
  </si>
  <si>
    <t>羅馬：黃金之戰</t>
  </si>
  <si>
    <t>功夫猴王</t>
  </si>
  <si>
    <t>泰好運</t>
  </si>
  <si>
    <t>印尼傳說迦多鐸卡 1000</t>
  </si>
  <si>
    <t>幸運香蕉</t>
  </si>
  <si>
    <t>水果大亨</t>
  </si>
  <si>
    <t>農場夜驚魂</t>
  </si>
  <si>
    <t>安德瓦里：魔法戒指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</si>
  <si>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</si>
  <si>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</si>
  <si>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</si>
  <si>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</si>
  <si>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捕魚內頁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</si>
  <si>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</si>
  <si>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八爪天下海霸王</t>
  </si>
  <si>
    <t>財神捕魚</t>
  </si>
  <si>
    <t>財神彩金</t>
  </si>
  <si>
    <t>眾神發發發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</si>
  <si>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</si>
  <si>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</si>
  <si>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</si>
  <si>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</si>
  <si>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</si>
  <si>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</si>
  <si>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</si>
  <si>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</si>
  <si>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</si>
  <si>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</si>
  <si>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</si>
  <si>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</si>
  <si>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</si>
  <si>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</si>
  <si>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</si>
  <si>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</si>
  <si>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</si>
  <si>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</si>
  <si>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</si>
  <si>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</si>
  <si>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</si>
  <si>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</si>
  <si>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</si>
  <si>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</si>
  <si>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</si>
  <si>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</si>
  <si>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</si>
  <si>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</si>
  <si>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</si>
  <si>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</si>
  <si>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</si>
  <si>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</si>
  <si>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</si>
  <si>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</si>
  <si>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</si>
  <si>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</si>
  <si>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</si>
  <si>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</si>
  <si>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</si>
  <si>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</si>
  <si>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</si>
  <si>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</si>
  <si>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</si>
  <si>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</si>
  <si>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</si>
  <si>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</si>
  <si>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</si>
  <si>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</si>
  <si>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</si>
  <si>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</si>
  <si>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</si>
  <si>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</si>
  <si>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</si>
  <si>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</si>
  <si>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</si>
  <si>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</si>
  <si>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</si>
  <si>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</si>
  <si>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</si>
  <si>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視訊彩</t>
  </si>
  <si>
    <t>官方彩</t>
  </si>
  <si>
    <t>電子彩票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</si>
  <si>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</si>
  <si>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泰國彩</t>
  </si>
  <si>
    <t>RG賓果</t>
  </si>
  <si>
    <t>視訊泰彩6D</t>
  </si>
  <si>
    <t>寮國彩</t>
  </si>
  <si>
    <t>RG泰彩3D</t>
  </si>
  <si>
    <t>視訊12生肖</t>
  </si>
  <si>
    <t>RG泰彩6D</t>
  </si>
  <si>
    <t>RG 12生肖</t>
  </si>
  <si>
    <t>RG 動物彩</t>
  </si>
  <si>
    <t>RG賽車</t>
  </si>
  <si>
    <t>視訊泰彩3D</t>
  </si>
  <si>
    <t>視訊賽車</t>
  </si>
  <si>
    <t>視訊動物彩</t>
  </si>
  <si>
    <t>棋牌內頁</t>
  </si>
  <si>
    <t>MP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</si>
  <si>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</si>
  <si>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</si>
  <si>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</si>
  <si>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</si>
  <si>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</si>
  <si>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</si>
  <si>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</si>
  <si>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</si>
  <si>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</si>
  <si>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</si>
  <si>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</si>
  <si>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</si>
  <si>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</si>
  <si>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</si>
  <si>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</si>
  <si>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</si>
  <si>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</si>
  <si>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</si>
  <si>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</si>
  <si>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</si>
  <si>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</si>
  <si>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</si>
  <si>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</si>
  <si>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</si>
  <si>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</si>
  <si>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</si>
  <si>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</si>
  <si>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</si>
  <si>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</si>
  <si>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</si>
  <si>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</si>
  <si>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</si>
  <si>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</si>
  <si>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</si>
  <si>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</si>
  <si>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</si>
  <si>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</si>
  <si>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</si>
  <si>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</si>
  <si>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</si>
  <si>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</si>
  <si>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</si>
  <si>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</si>
  <si>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</si>
  <si>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</si>
  <si>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</si>
  <si>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</si>
  <si>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rFont val="PMingLiu"/>
        <color theme="1"/>
        <sz val="12.0"/>
      </rPr>
      <t>PP (</t>
    </r>
    <r>
      <rPr>
        <rFont val="微軟正黑體"/>
        <color theme="1"/>
        <sz val="12.0"/>
      </rPr>
      <t>無魚機</t>
    </r>
    <r>
      <rPr>
        <rFont val="Calibri"/>
        <color theme="1"/>
        <sz val="12.0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</si>
  <si>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</si>
  <si>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</si>
  <si>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</si>
  <si>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</si>
  <si>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</si>
  <si>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</si>
  <si>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</si>
  <si>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</si>
  <si>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</si>
  <si>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</si>
  <si>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</si>
  <si>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</si>
  <si>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rFont val="PMingLiu"/>
        <color theme="1"/>
        <sz val="12.0"/>
      </rPr>
      <t>CMD368</t>
    </r>
    <r>
      <rPr>
        <rFont val="PMingLiu"/>
        <color theme="1"/>
        <sz val="10.0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</si>
  <si>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</si>
  <si>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</si>
  <si>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</si>
  <si>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</si>
  <si>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</si>
  <si>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</si>
  <si>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rFont val="Calibri"/>
        <color theme="1"/>
      </rPr>
      <t xml:space="preserve">電子遊戲類型有JP，且非包含在RTP的遊戲不接
</t>
    </r>
    <r>
      <rPr>
        <rFont val="Calibri"/>
        <color rgb="FF0000FF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</si>
  <si>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</si>
  <si>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</si>
  <si>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</si>
  <si>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</si>
  <si>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</si>
  <si>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</si>
  <si>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</si>
  <si>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</si>
  <si>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</si>
  <si>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</si>
  <si>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</si>
  <si>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</si>
  <si>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</si>
  <si>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(75)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</si>
  <si>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</si>
  <si>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</si>
  <si>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</si>
  <si>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</si>
  <si>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</si>
  <si>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</si>
  <si>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</si>
  <si>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</si>
  <si>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</si>
  <si>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</si>
  <si>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</si>
  <si>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</si>
  <si>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</si>
  <si>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</si>
  <si>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</si>
  <si>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</si>
  <si>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</si>
  <si>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</si>
  <si>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</si>
  <si>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</si>
  <si>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</si>
  <si>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</si>
  <si>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</si>
  <si>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</si>
  <si>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</si>
  <si>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</si>
  <si>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</si>
  <si>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</si>
  <si>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</si>
  <si>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</si>
  <si>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</si>
  <si>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</si>
  <si>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</si>
  <si>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</si>
  <si>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</si>
  <si>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</si>
  <si>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</si>
  <si>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</si>
  <si>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</si>
  <si>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</si>
  <si>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</si>
  <si>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</si>
  <si>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</si>
  <si>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</si>
  <si>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</si>
  <si>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rFont val="Calibri"/>
        <color rgb="FF000000"/>
        <sz val="12.0"/>
      </rPr>
      <t>爆金火焰</t>
    </r>
    <r>
      <rPr>
        <rFont val="Calibri"/>
        <color rgb="FF000000"/>
        <sz val="12.0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</si>
  <si>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</si>
  <si>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</si>
  <si>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</si>
  <si>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</si>
  <si>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</si>
  <si>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</si>
  <si>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</si>
  <si>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</si>
  <si>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rFont val="Calibri"/>
        <color rgb="FF000000"/>
        <sz val="12.0"/>
      </rPr>
      <t>开运舞狮</t>
    </r>
    <r>
      <rPr>
        <rFont val="Calibri"/>
        <color rgb="FF000000"/>
        <sz val="12.0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</si>
  <si>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</si>
  <si>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</si>
  <si>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</si>
  <si>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</si>
  <si>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</si>
  <si>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</si>
  <si>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</si>
  <si>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</si>
  <si>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</si>
  <si>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</si>
  <si>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</si>
  <si>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</si>
  <si>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</si>
  <si>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</si>
  <si>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</si>
  <si>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</si>
  <si>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</si>
  <si>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</si>
  <si>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</si>
  <si>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</si>
  <si>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</si>
  <si>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rFont val="Calibri"/>
        <color rgb="FF000000"/>
        <sz val="12.0"/>
      </rPr>
      <t>5x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</si>
  <si>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</si>
  <si>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</si>
  <si>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</si>
  <si>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</si>
  <si>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</si>
  <si>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</si>
  <si>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rFont val="Calibri"/>
        <color rgb="FF000000"/>
        <sz val="12.0"/>
      </rPr>
      <t xml:space="preserve">100x 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</si>
  <si>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</si>
  <si>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</si>
  <si>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</si>
  <si>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</si>
  <si>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</si>
  <si>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</si>
  <si>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</si>
  <si>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</si>
  <si>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</si>
  <si>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</si>
  <si>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rFont val="Calibri"/>
        <color rgb="FF000000"/>
        <sz val="12.0"/>
      </rPr>
      <t>祥龙戏珠</t>
    </r>
    <r>
      <rPr>
        <rFont val="Calibri"/>
        <color rgb="FF000000"/>
        <sz val="12.0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</si>
  <si>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</si>
  <si>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</si>
  <si>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</si>
  <si>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</si>
  <si>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</si>
  <si>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</si>
  <si>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</si>
  <si>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</si>
  <si>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rFont val="Calibri"/>
        <color rgb="FF000000"/>
        <sz val="12.0"/>
      </rPr>
      <t>超级爆金</t>
    </r>
    <r>
      <rPr>
        <rFont val="Calibri"/>
        <color rgb="FF000000"/>
        <sz val="12.0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</si>
  <si>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</si>
  <si>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</si>
  <si>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</si>
  <si>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</si>
  <si>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</si>
  <si>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</si>
  <si>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</si>
  <si>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</si>
  <si>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</si>
  <si>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</si>
  <si>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</si>
  <si>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</si>
  <si>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</si>
  <si>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</si>
  <si>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</si>
  <si>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rFont val="Calibri"/>
        <color rgb="FF000000"/>
        <sz val="12.0"/>
      </rPr>
      <t>爆金</t>
    </r>
    <r>
      <rPr>
        <rFont val="Calibri"/>
        <color rgb="FF000000"/>
        <sz val="12.0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</si>
  <si>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</si>
  <si>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</si>
  <si>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</si>
  <si>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</si>
  <si>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</si>
  <si>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</si>
  <si>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</si>
  <si>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</si>
  <si>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</si>
  <si>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</si>
  <si>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</si>
  <si>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</si>
  <si>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</si>
  <si>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</si>
  <si>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</si>
  <si>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</si>
  <si>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</si>
  <si>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</si>
  <si>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</si>
  <si>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</si>
  <si>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</si>
  <si>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</si>
  <si>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</si>
  <si>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</si>
  <si>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</si>
  <si>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</si>
  <si>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rFont val="Calibri"/>
        <color rgb="FF000000"/>
        <sz val="12.0"/>
      </rPr>
      <t>10x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</si>
  <si>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</si>
  <si>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</si>
  <si>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</si>
  <si>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</si>
  <si>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</si>
  <si>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</si>
  <si>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</si>
  <si>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</si>
  <si>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</si>
  <si>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</si>
  <si>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</si>
  <si>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</si>
  <si>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</si>
  <si>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</si>
  <si>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</si>
  <si>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</si>
  <si>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</si>
  <si>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</si>
  <si>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</si>
  <si>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</si>
  <si>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</si>
  <si>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</si>
  <si>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</si>
  <si>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</si>
  <si>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</si>
  <si>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</si>
  <si>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</si>
  <si>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</si>
  <si>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</si>
  <si>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</si>
  <si>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</si>
  <si>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</si>
  <si>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</si>
  <si>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</si>
  <si>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</si>
  <si>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</si>
  <si>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</si>
  <si>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</si>
  <si>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</si>
  <si>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</si>
  <si>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</si>
  <si>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</si>
  <si>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</si>
  <si>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</si>
  <si>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</si>
  <si>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</si>
  <si>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</si>
  <si>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</si>
  <si>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</si>
  <si>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</si>
  <si>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</si>
  <si>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</si>
  <si>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</si>
  <si>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</si>
  <si>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rFont val="Calibri"/>
        <color theme="1"/>
        <sz val="12.0"/>
      </rPr>
      <t>宙斯</t>
    </r>
    <r>
      <rPr>
        <rFont val="Calibri"/>
        <color theme="1"/>
        <sz val="12.0"/>
      </rPr>
      <t>vs</t>
    </r>
    <r>
      <rPr>
        <rFont val="Calibri"/>
        <color theme="1"/>
        <sz val="12.0"/>
      </rPr>
      <t>哈迪斯</t>
    </r>
    <r>
      <rPr>
        <rFont val="Calibri"/>
        <color theme="1"/>
        <sz val="12.0"/>
      </rPr>
      <t>-</t>
    </r>
    <r>
      <rPr>
        <rFont val="Calibri"/>
        <color theme="1"/>
        <sz val="12.0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</si>
  <si>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</si>
  <si>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</si>
  <si>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</si>
  <si>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</si>
  <si>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</si>
  <si>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</si>
  <si>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</si>
  <si>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</si>
  <si>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</si>
  <si>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</si>
  <si>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</si>
  <si>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</si>
  <si>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</si>
  <si>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</si>
  <si>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</si>
  <si>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</si>
  <si>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</si>
  <si>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</si>
  <si>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</si>
  <si>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</si>
  <si>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</si>
  <si>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</si>
  <si>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</si>
  <si>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</si>
  <si>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</si>
  <si>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</si>
  <si>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</si>
  <si>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</si>
  <si>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</si>
  <si>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</si>
  <si>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</si>
  <si>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</si>
  <si>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</si>
  <si>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</si>
  <si>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</si>
  <si>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</si>
  <si>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</si>
  <si>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</si>
  <si>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</si>
  <si>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</si>
  <si>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</si>
  <si>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</si>
  <si>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</si>
  <si>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</si>
  <si>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</si>
  <si>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</si>
  <si>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</si>
  <si>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</si>
  <si>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</si>
  <si>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</si>
  <si>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</si>
  <si>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</si>
  <si>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</si>
  <si>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</si>
  <si>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</si>
  <si>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</si>
  <si>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</si>
  <si>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</si>
  <si>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</si>
  <si>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</si>
  <si>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</si>
  <si>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</si>
  <si>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</si>
  <si>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</si>
  <si>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</si>
  <si>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</si>
  <si>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</si>
  <si>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</si>
  <si>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</si>
  <si>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</si>
  <si>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</si>
  <si>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</si>
  <si>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</si>
  <si>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</si>
  <si>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</si>
  <si>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</si>
  <si>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</si>
  <si>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</si>
  <si>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</si>
  <si>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</si>
  <si>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</si>
  <si>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</si>
  <si>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</si>
  <si>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</si>
  <si>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</si>
  <si>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</si>
  <si>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</si>
  <si>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</si>
  <si>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</si>
  <si>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</si>
  <si>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</si>
  <si>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</si>
  <si>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</si>
  <si>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</si>
  <si>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</si>
  <si>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</si>
  <si>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</si>
  <si>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</si>
  <si>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</si>
  <si>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</si>
  <si>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</si>
  <si>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</si>
  <si>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</si>
  <si>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</si>
  <si>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</si>
  <si>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</si>
  <si>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</si>
  <si>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</si>
  <si>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</si>
  <si>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</si>
  <si>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</si>
  <si>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</si>
  <si>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</si>
  <si>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</si>
  <si>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</si>
  <si>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</si>
  <si>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</si>
  <si>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</si>
  <si>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</si>
  <si>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</si>
  <si>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</si>
  <si>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</si>
  <si>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</si>
  <si>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</si>
  <si>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</si>
  <si>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</si>
  <si>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</si>
  <si>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</si>
  <si>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</si>
  <si>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</si>
  <si>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</si>
  <si>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</si>
  <si>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</si>
  <si>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</si>
  <si>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</si>
  <si>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</si>
  <si>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</si>
  <si>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(2)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</si>
  <si>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</si>
  <si>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</si>
  <si>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</si>
  <si>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</si>
  <si>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</si>
  <si>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</si>
  <si>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</si>
  <si>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</si>
  <si>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</si>
  <si>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</si>
  <si>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</si>
  <si>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</si>
  <si>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</si>
  <si>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</si>
  <si>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</si>
  <si>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</si>
  <si>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</si>
  <si>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</si>
  <si>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</si>
  <si>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</si>
  <si>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</si>
  <si>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</si>
  <si>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</si>
  <si>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</si>
  <si>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</si>
  <si>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</si>
  <si>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</si>
  <si>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</si>
  <si>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</si>
  <si>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</si>
  <si>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</si>
  <si>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</si>
  <si>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</si>
  <si>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</si>
  <si>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</si>
  <si>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</si>
  <si>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</si>
  <si>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</si>
  <si>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</si>
  <si>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</si>
  <si>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</si>
  <si>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</si>
  <si>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</si>
  <si>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</si>
  <si>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</si>
  <si>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</si>
  <si>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</si>
  <si>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</si>
  <si>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</si>
  <si>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</si>
  <si>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</si>
  <si>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</si>
  <si>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</si>
  <si>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</si>
  <si>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</si>
  <si>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</si>
  <si>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</si>
  <si>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</si>
  <si>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</si>
  <si>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</si>
  <si>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</si>
  <si>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</si>
  <si>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</si>
  <si>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</si>
  <si>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</si>
  <si>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</si>
  <si>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</si>
  <si>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法老王Ⅱ</t>
  </si>
  <si>
    <t>瘋狂金魚</t>
  </si>
  <si>
    <t>龍舞</t>
  </si>
  <si>
    <t>彩別代號
gameID</t>
  </si>
  <si>
    <t>zh-tw
繁中</t>
  </si>
  <si>
    <t>zh-cn
簡中</t>
  </si>
  <si>
    <t>en
英文</t>
  </si>
  <si>
    <t>th
泰文</t>
  </si>
  <si>
    <t>9/24新增遊戲</t>
  </si>
  <si>
    <t>繁中zhtw</t>
  </si>
  <si>
    <t>簡中zhcn</t>
  </si>
  <si>
    <t>泰文thai</t>
  </si>
  <si>
    <t>英文en</t>
  </si>
  <si>
    <t>群組</t>
  </si>
  <si>
    <t>BGL01</t>
  </si>
  <si>
    <t>视讯宾果</t>
  </si>
  <si>
    <t>วิดีโอบิงโก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</si>
  <si>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</si>
  <si>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</si>
  <si>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</si>
  <si>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</si>
  <si>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</si>
  <si>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</si>
  <si>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</si>
  <si>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视讯泰彩6D</t>
  </si>
  <si>
    <t>6D Thai lottory video</t>
  </si>
  <si>
    <t>วิดีโอหวยไทย6D</t>
  </si>
  <si>
    <t>T3D01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</si>
  <si>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</si>
  <si>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</si>
  <si>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</si>
  <si>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</si>
  <si>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</si>
  <si>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</si>
  <si>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视讯12生肖</t>
  </si>
  <si>
    <t>12 Thai zodiacs video</t>
  </si>
  <si>
    <t>วิดีโอ12 ปีนักษัตร</t>
  </si>
  <si>
    <t>PKT01</t>
  </si>
  <si>
    <t>视讯赛车</t>
  </si>
  <si>
    <t>Racing Video</t>
  </si>
  <si>
    <t>วิดีโอแข่งรถ</t>
  </si>
  <si>
    <t>LAC01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</si>
  <si>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</si>
  <si>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</si>
  <si>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</si>
  <si>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</si>
  <si>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</si>
  <si>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</si>
  <si>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</si>
  <si>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</si>
  <si>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</si>
  <si>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</si>
  <si>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</si>
  <si>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</si>
  <si>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</si>
  <si>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</si>
  <si>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</si>
  <si>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</si>
  <si>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</si>
  <si>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</si>
  <si>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</si>
  <si>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</si>
  <si>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</si>
  <si>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</si>
  <si>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</si>
  <si>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</si>
  <si>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</si>
  <si>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</si>
  <si>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</si>
  <si>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</si>
  <si>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</si>
  <si>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宾果</t>
  </si>
  <si>
    <t>RG 賓果</t>
  </si>
  <si>
    <t>Rg Bingo</t>
  </si>
  <si>
    <t>RGบิงโก</t>
  </si>
  <si>
    <t>V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</si>
  <si>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</si>
  <si>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</si>
  <si>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</si>
  <si>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</si>
  <si>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</si>
  <si>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</si>
  <si>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</si>
  <si>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</si>
  <si>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</si>
  <si>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</si>
  <si>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</si>
  <si>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</si>
  <si>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</si>
  <si>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</si>
  <si>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</si>
  <si>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</si>
  <si>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</si>
  <si>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</si>
  <si>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</si>
  <si>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</si>
  <si>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</si>
  <si>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</si>
  <si>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</si>
  <si>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</si>
  <si>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</si>
  <si>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</si>
  <si>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</si>
  <si>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</si>
  <si>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</si>
  <si>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</si>
  <si>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</si>
  <si>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</si>
  <si>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</si>
  <si>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</si>
  <si>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</si>
  <si>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</si>
  <si>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</si>
  <si>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</si>
  <si>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</si>
  <si>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桌名</t>
  </si>
  <si>
    <t>秒數</t>
  </si>
  <si>
    <t>標籤</t>
  </si>
  <si>
    <t>speed</t>
  </si>
  <si>
    <t>百家樂 P-A 夜店</t>
  </si>
  <si>
    <t>party</t>
  </si>
  <si>
    <t>百家樂 P-B 圖書館</t>
  </si>
  <si>
    <t>百家樂 P-C 泰國</t>
  </si>
  <si>
    <t>百家樂 P-D 體育</t>
  </si>
  <si>
    <t>百家樂 P-E 醫美</t>
  </si>
  <si>
    <t>百家樂 P-F 航空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</si>
  <si>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</si>
  <si>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</si>
  <si>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</si>
  <si>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</si>
  <si>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</si>
  <si>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</si>
  <si>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</si>
  <si>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</si>
  <si>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</si>
  <si>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</si>
  <si>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</si>
  <si>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</si>
  <si>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</si>
  <si>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</si>
  <si>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</si>
  <si>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</si>
  <si>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</si>
  <si>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</si>
  <si>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</si>
  <si>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</si>
  <si>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</si>
  <si>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</si>
  <si>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</si>
  <si>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</si>
  <si>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</si>
  <si>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</si>
  <si>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</si>
  <si>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</si>
  <si>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</si>
  <si>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</si>
  <si>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</si>
  <si>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</si>
  <si>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</si>
  <si>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</si>
  <si>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</si>
  <si>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</si>
  <si>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</si>
  <si>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</si>
  <si>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</si>
  <si>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</si>
  <si>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</si>
  <si>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</si>
  <si>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</si>
  <si>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</si>
  <si>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</si>
  <si>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</si>
  <si>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</si>
  <si>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</si>
  <si>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</si>
  <si>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</si>
  <si>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</si>
  <si>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</si>
  <si>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</si>
  <si>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</si>
  <si>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</si>
  <si>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</si>
  <si>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</si>
  <si>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</si>
  <si>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</si>
  <si>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</si>
  <si>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</si>
  <si>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</si>
  <si>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</si>
  <si>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</si>
  <si>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</si>
  <si>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</si>
  <si>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</si>
  <si>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</si>
  <si>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</si>
  <si>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</si>
  <si>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</si>
  <si>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</si>
  <si>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</si>
  <si>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</si>
  <si>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</si>
  <si>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</si>
  <si>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</si>
  <si>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</si>
  <si>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</si>
  <si>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</si>
  <si>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</si>
  <si>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</si>
  <si>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</si>
  <si>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</si>
  <si>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</si>
  <si>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</si>
  <si>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</si>
  <si>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</si>
  <si>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</si>
  <si>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</si>
  <si>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</si>
  <si>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</si>
  <si>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</si>
  <si>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</si>
  <si>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</si>
  <si>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</si>
  <si>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</si>
  <si>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</si>
  <si>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</si>
  <si>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</si>
  <si>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</si>
  <si>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</si>
  <si>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</si>
  <si>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</si>
  <si>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</si>
  <si>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</si>
  <si>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</si>
  <si>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</si>
  <si>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</si>
  <si>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</si>
  <si>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</si>
  <si>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</si>
  <si>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</si>
  <si>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</si>
  <si>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</si>
  <si>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</si>
  <si>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</si>
  <si>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</si>
  <si>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</si>
  <si>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</si>
  <si>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</si>
  <si>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</si>
  <si>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</si>
  <si>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</si>
  <si>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</si>
  <si>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</si>
  <si>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</si>
  <si>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</si>
  <si>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</si>
  <si>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</si>
  <si>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</si>
  <si>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</si>
  <si>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</si>
  <si>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</si>
  <si>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</si>
  <si>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</si>
  <si>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</si>
  <si>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</si>
  <si>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</si>
  <si>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</si>
  <si>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</si>
  <si>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</si>
  <si>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</si>
  <si>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</si>
  <si>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</si>
  <si>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</si>
  <si>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</si>
  <si>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</si>
  <si>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</si>
  <si>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</si>
  <si>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</si>
  <si>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</si>
  <si>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</si>
  <si>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</si>
  <si>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</si>
  <si>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</si>
  <si>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</si>
  <si>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</si>
  <si>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</si>
  <si>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</si>
  <si>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</si>
  <si>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</si>
  <si>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</si>
  <si>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</si>
  <si>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</si>
  <si>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</si>
  <si>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</si>
  <si>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</si>
  <si>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</si>
  <si>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</si>
  <si>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</si>
  <si>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</si>
  <si>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</si>
  <si>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</si>
  <si>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</si>
  <si>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</si>
  <si>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</si>
  <si>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</si>
  <si>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</si>
  <si>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</si>
  <si>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</si>
  <si>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</si>
  <si>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</si>
  <si>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</si>
  <si>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</si>
  <si>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</si>
  <si>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</si>
  <si>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</si>
  <si>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</si>
  <si>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</si>
  <si>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</si>
  <si>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</si>
  <si>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</si>
  <si>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</si>
  <si>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</si>
  <si>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</si>
  <si>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</si>
  <si>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GameType</t>
  </si>
  <si>
    <t>slug</t>
  </si>
  <si>
    <t>官網分類</t>
  </si>
  <si>
    <t>官網報表分類</t>
  </si>
  <si>
    <t>6dcolor</t>
  </si>
  <si>
    <t>6D Colour</t>
  </si>
  <si>
    <t>สี 6D</t>
  </si>
  <si>
    <t>24db</t>
  </si>
  <si>
    <t>24D Jackpot</t>
  </si>
  <si>
    <t>แจ็คพอต 24D</t>
  </si>
  <si>
    <t>dice6b</t>
  </si>
  <si>
    <t>Dice Fever 6</t>
  </si>
  <si>
    <t>ลูกเต๋าไข้ 6</t>
  </si>
  <si>
    <t>IOS有問題先下架</t>
  </si>
  <si>
    <t>baccarat</t>
  </si>
  <si>
    <t>rlb</t>
  </si>
  <si>
    <t>轮盘 2 快速桌</t>
  </si>
  <si>
    <t>Roulette 2 Fast Table</t>
  </si>
  <si>
    <t>รูเล็ต 2 โต๊ะเร็ว</t>
  </si>
  <si>
    <t>dragontiger</t>
  </si>
  <si>
    <t>headtail</t>
  </si>
  <si>
    <t>Head Tail</t>
  </si>
  <si>
    <t>หัวหาง</t>
  </si>
  <si>
    <t>suwit</t>
  </si>
  <si>
    <t>redwhite</t>
  </si>
  <si>
    <t>Red White</t>
  </si>
  <si>
    <t>สีขาวสีแดง</t>
  </si>
  <si>
    <t>pokerdice</t>
  </si>
  <si>
    <t>Poker Dice</t>
  </si>
  <si>
    <t>ลูกเต๋าโป๊กเกอร์</t>
  </si>
  <si>
    <t>xocdia</t>
  </si>
  <si>
    <t>mp</t>
  </si>
  <si>
    <t>Monopoly</t>
  </si>
  <si>
    <t>เกมผูกขาด</t>
  </si>
  <si>
    <t>素材連結</t>
  </si>
  <si>
    <t>game id</t>
  </si>
  <si>
    <t>9/23重新上架</t>
  </si>
  <si>
    <t>五龍爭霸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</si>
  <si>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</si>
  <si>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</si>
  <si>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</si>
  <si>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</si>
  <si>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</si>
  <si>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</si>
  <si>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</si>
  <si>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v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</si>
  <si>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</si>
  <si>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</si>
  <si>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</si>
  <si>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</si>
  <si>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</si>
  <si>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</si>
  <si>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</si>
  <si>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</si>
  <si>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</si>
  <si>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</si>
  <si>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</si>
  <si>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</si>
  <si>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</si>
  <si>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</si>
  <si>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</si>
  <si>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</si>
  <si>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</si>
  <si>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</si>
  <si>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</si>
  <si>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</si>
  <si>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</si>
  <si>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</si>
  <si>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</si>
  <si>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</si>
  <si>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</si>
  <si>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</si>
  <si>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</si>
  <si>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</si>
  <si>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</si>
  <si>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</si>
  <si>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</si>
  <si>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</si>
  <si>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</si>
  <si>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</si>
  <si>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</si>
  <si>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</si>
  <si>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</si>
  <si>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</si>
  <si>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</si>
  <si>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</si>
  <si>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</si>
  <si>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</si>
  <si>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</si>
  <si>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</si>
  <si>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</si>
  <si>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</si>
  <si>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</si>
  <si>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</si>
  <si>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</si>
  <si>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</si>
  <si>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</si>
  <si>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</si>
  <si>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</si>
  <si>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</si>
  <si>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</si>
  <si>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</si>
  <si>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</si>
  <si>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</si>
  <si>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</si>
  <si>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</si>
  <si>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</si>
  <si>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</si>
  <si>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</si>
  <si>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</si>
  <si>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</si>
  <si>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</si>
  <si>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</si>
  <si>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</si>
  <si>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</si>
  <si>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</si>
  <si>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</si>
  <si>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</si>
  <si>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</si>
  <si>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</si>
  <si>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</si>
  <si>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</si>
  <si>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</si>
  <si>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</si>
  <si>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</si>
  <si>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</si>
  <si>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</si>
  <si>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</si>
  <si>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</si>
  <si>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</si>
  <si>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</si>
  <si>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</si>
  <si>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</si>
  <si>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</si>
  <si>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</si>
  <si>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</si>
  <si>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</si>
  <si>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</si>
  <si>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</si>
  <si>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</si>
  <si>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</si>
  <si>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</si>
  <si>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</si>
  <si>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</si>
  <si>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</si>
  <si>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</si>
  <si>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</si>
  <si>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</si>
  <si>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</si>
  <si>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</si>
  <si>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</si>
  <si>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</si>
  <si>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</si>
  <si>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</si>
  <si>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</si>
  <si>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</si>
  <si>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</si>
  <si>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</si>
  <si>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</si>
  <si>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</si>
  <si>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</si>
  <si>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</si>
  <si>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</si>
  <si>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</si>
  <si>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</si>
  <si>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</si>
  <si>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</si>
  <si>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</si>
  <si>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</si>
  <si>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</si>
  <si>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</si>
  <si>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</si>
  <si>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</si>
  <si>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</si>
  <si>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</si>
  <si>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</si>
  <si>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</si>
  <si>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</si>
  <si>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</si>
  <si>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</si>
  <si>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</si>
  <si>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</si>
  <si>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</si>
  <si>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</si>
  <si>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</si>
  <si>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</si>
  <si>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</si>
  <si>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</si>
  <si>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</si>
  <si>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</si>
  <si>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</si>
  <si>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</si>
  <si>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</si>
  <si>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</si>
  <si>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</si>
  <si>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</si>
  <si>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</si>
  <si>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</si>
  <si>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</si>
  <si>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</si>
  <si>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</si>
  <si>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</si>
  <si>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</si>
  <si>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</si>
  <si>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</si>
  <si>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</si>
  <si>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</si>
  <si>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</si>
  <si>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</si>
  <si>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</si>
  <si>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</si>
  <si>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</si>
  <si>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</si>
  <si>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</si>
  <si>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</si>
  <si>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</si>
  <si>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</si>
  <si>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</si>
  <si>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</si>
  <si>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</si>
  <si>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</si>
  <si>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</si>
  <si>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</si>
  <si>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</si>
  <si>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</si>
  <si>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</si>
  <si>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</si>
  <si>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</si>
  <si>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</si>
  <si>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</si>
  <si>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</si>
  <si>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</si>
  <si>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</si>
  <si>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</si>
  <si>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</si>
  <si>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</si>
  <si>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</si>
  <si>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</si>
  <si>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</si>
  <si>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</si>
  <si>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</si>
  <si>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</si>
  <si>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</si>
  <si>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</si>
  <si>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</si>
  <si>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</si>
  <si>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</si>
  <si>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</si>
  <si>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</si>
  <si>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</si>
  <si>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</si>
  <si>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</si>
  <si>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</si>
  <si>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</si>
  <si>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</si>
  <si>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</si>
  <si>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</si>
  <si>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</si>
  <si>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</si>
  <si>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</si>
  <si>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</si>
  <si>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</si>
  <si>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</si>
  <si>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</si>
  <si>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</si>
  <si>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</si>
  <si>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</si>
  <si>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</si>
  <si>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</si>
  <si>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</si>
  <si>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</si>
  <si>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</si>
  <si>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</si>
  <si>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</si>
  <si>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</si>
  <si>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</si>
  <si>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</si>
  <si>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</si>
  <si>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</si>
  <si>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</si>
  <si>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</si>
  <si>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</si>
  <si>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</si>
  <si>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</si>
  <si>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</si>
  <si>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</si>
  <si>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</si>
  <si>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</si>
  <si>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</si>
  <si>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</si>
  <si>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</si>
  <si>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</si>
  <si>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</si>
  <si>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</si>
  <si>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</si>
  <si>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</si>
  <si>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</si>
  <si>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</si>
  <si>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</si>
  <si>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</si>
  <si>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</si>
  <si>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</si>
  <si>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</si>
  <si>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</si>
  <si>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</si>
  <si>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</si>
  <si>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</si>
  <si>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</si>
  <si>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</si>
  <si>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</si>
  <si>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</si>
  <si>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</si>
  <si>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</si>
  <si>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</si>
  <si>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</si>
  <si>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</si>
  <si>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</si>
  <si>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</si>
  <si>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</si>
  <si>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</si>
  <si>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</si>
  <si>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</si>
  <si>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</si>
  <si>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</si>
  <si>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</si>
  <si>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</si>
  <si>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</si>
  <si>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</si>
  <si>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</si>
  <si>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</si>
  <si>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</si>
  <si>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</si>
  <si>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</si>
  <si>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</si>
  <si>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</si>
  <si>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</si>
  <si>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</si>
  <si>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</si>
  <si>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</si>
  <si>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</si>
  <si>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</si>
  <si>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</si>
  <si>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</si>
  <si>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</si>
  <si>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</si>
  <si>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</si>
  <si>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</si>
  <si>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</si>
  <si>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</si>
  <si>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</si>
  <si>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</si>
  <si>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</si>
  <si>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</si>
  <si>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</si>
  <si>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</si>
  <si>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</si>
  <si>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</si>
  <si>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</si>
  <si>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</si>
  <si>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</si>
  <si>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</si>
  <si>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</si>
  <si>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</si>
  <si>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</si>
  <si>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</si>
  <si>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</si>
  <si>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</si>
  <si>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</si>
  <si>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</si>
  <si>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</si>
  <si>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</si>
  <si>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</si>
  <si>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</si>
  <si>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</si>
  <si>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</si>
  <si>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</si>
  <si>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</si>
  <si>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</si>
  <si>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</si>
  <si>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</si>
  <si>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</si>
  <si>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</si>
  <si>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</si>
  <si>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</si>
  <si>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</si>
  <si>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</si>
  <si>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</si>
  <si>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</si>
  <si>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</si>
  <si>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</si>
  <si>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</si>
  <si>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</si>
  <si>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</si>
  <si>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</si>
  <si>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</si>
  <si>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</si>
  <si>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</si>
  <si>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</si>
  <si>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</si>
  <si>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</si>
  <si>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</si>
  <si>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</si>
  <si>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</si>
  <si>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</si>
  <si>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</si>
  <si>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</si>
  <si>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</si>
  <si>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</si>
  <si>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</si>
  <si>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</si>
  <si>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</si>
  <si>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</si>
  <si>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</si>
  <si>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</si>
  <si>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</si>
  <si>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</si>
  <si>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</si>
  <si>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</si>
  <si>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</si>
  <si>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</si>
  <si>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</si>
  <si>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</si>
  <si>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</si>
  <si>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</si>
  <si>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</si>
  <si>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</si>
  <si>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</si>
  <si>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</si>
  <si>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</si>
  <si>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</si>
  <si>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</si>
  <si>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</si>
  <si>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</si>
  <si>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</si>
  <si>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</si>
  <si>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</si>
  <si>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</si>
  <si>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</si>
  <si>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</si>
  <si>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</si>
  <si>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</si>
  <si>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</si>
  <si>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</si>
  <si>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</si>
  <si>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</si>
  <si>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</si>
  <si>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</si>
  <si>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</si>
  <si>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</si>
  <si>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</si>
  <si>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</si>
  <si>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</si>
  <si>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</si>
  <si>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</si>
  <si>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</si>
  <si>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</si>
  <si>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</si>
  <si>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</si>
  <si>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</si>
  <si>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</si>
  <si>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</si>
  <si>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</si>
  <si>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</si>
  <si>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</si>
  <si>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</si>
  <si>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</si>
  <si>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</si>
  <si>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</si>
  <si>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</si>
  <si>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</si>
  <si>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</si>
  <si>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</si>
  <si>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</si>
  <si>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</si>
  <si>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</si>
  <si>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</si>
  <si>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</si>
  <si>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</si>
  <si>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</si>
  <si>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</si>
  <si>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</si>
  <si>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</si>
  <si>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</si>
  <si>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</si>
  <si>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</si>
  <si>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</si>
  <si>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</si>
  <si>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</si>
  <si>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</si>
  <si>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</si>
  <si>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</si>
  <si>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</si>
  <si>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</si>
  <si>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</si>
  <si>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</si>
  <si>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</si>
  <si>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</si>
  <si>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</si>
  <si>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</si>
  <si>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</si>
  <si>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</si>
  <si>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</si>
  <si>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</si>
  <si>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</si>
  <si>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</si>
  <si>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</si>
  <si>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</si>
  <si>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</si>
  <si>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</si>
  <si>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</si>
  <si>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</si>
  <si>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</si>
  <si>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</si>
  <si>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</si>
  <si>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</si>
  <si>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</si>
  <si>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</si>
  <si>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</si>
  <si>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</si>
  <si>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</si>
  <si>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</si>
  <si>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</si>
  <si>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</si>
  <si>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</si>
  <si>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</si>
  <si>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</si>
  <si>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</si>
  <si>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</si>
  <si>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</si>
  <si>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</si>
  <si>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</si>
  <si>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</si>
  <si>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</si>
  <si>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</si>
  <si>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</si>
  <si>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</si>
  <si>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</si>
  <si>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</si>
  <si>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</si>
  <si>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</si>
  <si>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</si>
  <si>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</si>
  <si>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</si>
  <si>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</si>
  <si>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</si>
  <si>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</si>
  <si>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</si>
  <si>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</si>
  <si>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</si>
  <si>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</si>
  <si>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</si>
  <si>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</si>
  <si>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</si>
  <si>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</si>
  <si>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</si>
  <si>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</si>
  <si>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</si>
  <si>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</si>
  <si>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</si>
  <si>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</si>
  <si>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</si>
  <si>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</si>
  <si>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</si>
  <si>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</si>
  <si>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</si>
  <si>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</si>
  <si>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</si>
  <si>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rFont val="Malgun Gothic"/>
        <color theme="1"/>
        <sz val="12.0"/>
      </rPr>
      <t>푸와</t>
    </r>
    <r>
      <rPr>
        <rFont val="Microsoft JhengHei"/>
        <color theme="1"/>
        <sz val="12.0"/>
      </rPr>
      <t xml:space="preserve"> </t>
    </r>
    <r>
      <rPr>
        <rFont val="Malgun Gothic Semilight"/>
        <color theme="1"/>
        <sz val="12.0"/>
      </rPr>
      <t>피싱</t>
    </r>
  </si>
  <si>
    <t>ဖူဝါးငါးဖမ္း</t>
  </si>
  <si>
    <t>Fuwa memancing</t>
  </si>
  <si>
    <t>Bắt cá FuWa</t>
  </si>
  <si>
    <t>フワ魚とり</t>
  </si>
  <si>
    <t>gTyp</t>
  </si>
  <si>
    <t xml:space="preserve">mType
</t>
  </si>
  <si>
    <t>10/25新增遊戲</t>
  </si>
  <si>
    <t>紅字是獨家遊戲不能下架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</si>
  <si>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</si>
  <si>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</si>
  <si>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</si>
  <si>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</si>
  <si>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</si>
  <si>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</si>
  <si>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</si>
  <si>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</si>
  <si>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</si>
  <si>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</si>
  <si>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</si>
  <si>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</si>
  <si>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</si>
  <si>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</si>
  <si>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</si>
  <si>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</si>
  <si>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</si>
  <si>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</si>
  <si>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芝麻開門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</si>
  <si>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</si>
  <si>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</si>
  <si>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</si>
  <si>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</si>
  <si>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</si>
  <si>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</si>
  <si>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</si>
  <si>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</si>
  <si>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</si>
  <si>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</si>
  <si>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</si>
  <si>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</si>
  <si>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</si>
  <si>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</si>
  <si>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</si>
  <si>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</si>
  <si>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</si>
  <si>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</si>
  <si>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</si>
  <si>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</si>
  <si>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</si>
  <si>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</si>
  <si>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</si>
  <si>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</si>
  <si>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</si>
  <si>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</si>
  <si>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</si>
  <si>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</si>
  <si>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</si>
  <si>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</si>
  <si>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</si>
  <si>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</si>
  <si>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</si>
  <si>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</si>
  <si>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</si>
  <si>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</si>
  <si>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</si>
  <si>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</si>
  <si>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</si>
  <si>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</si>
  <si>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</si>
  <si>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</si>
  <si>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</si>
  <si>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</si>
  <si>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</si>
  <si>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</si>
  <si>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</si>
  <si>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</si>
  <si>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</si>
  <si>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</si>
  <si>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</si>
  <si>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</si>
  <si>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板球爆賞</t>
  </si>
  <si>
    <t>板球爆赏</t>
  </si>
  <si>
    <t>Cricket Burst</t>
  </si>
  <si>
    <t>10/4通知永久下架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</si>
  <si>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</si>
  <si>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</si>
  <si>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</si>
  <si>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</si>
  <si>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</si>
  <si>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</si>
  <si>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</si>
  <si>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</si>
  <si>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</si>
  <si>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</si>
  <si>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</si>
  <si>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</si>
  <si>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</si>
  <si>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</si>
  <si>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</si>
  <si>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</si>
  <si>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</si>
  <si>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</si>
  <si>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</si>
  <si>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</si>
  <si>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</si>
  <si>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</si>
  <si>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</si>
  <si>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</si>
  <si>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</si>
  <si>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</si>
  <si>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Fishing Legend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</si>
  <si>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</si>
  <si>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</si>
  <si>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</si>
  <si>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</si>
  <si>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</si>
  <si>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</si>
  <si>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</si>
  <si>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</si>
  <si>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</si>
  <si>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</si>
  <si>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</si>
  <si>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</si>
  <si>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</si>
  <si>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</si>
  <si>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</si>
  <si>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</si>
  <si>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</si>
  <si>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</si>
  <si>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</si>
  <si>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</si>
  <si>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</si>
  <si>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</si>
  <si>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</si>
  <si>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</si>
  <si>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</si>
  <si>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9/19新增遊戲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</si>
  <si>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</si>
  <si>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</si>
  <si>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</si>
  <si>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</si>
  <si>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</si>
  <si>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</si>
  <si>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</si>
  <si>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</si>
  <si>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</si>
  <si>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</si>
  <si>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</si>
  <si>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</si>
  <si>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</si>
  <si>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</si>
  <si>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</si>
  <si>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</si>
  <si>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</si>
  <si>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</si>
  <si>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</si>
  <si>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</si>
  <si>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Zeus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</si>
  <si>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</si>
  <si>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</si>
  <si>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</si>
  <si>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</si>
  <si>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</si>
  <si>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</si>
  <si>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</si>
  <si>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</si>
  <si>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</si>
  <si>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</si>
  <si>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</si>
  <si>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</si>
  <si>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</si>
  <si>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</si>
  <si>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</si>
  <si>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</si>
  <si>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</si>
  <si>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</si>
  <si>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</si>
  <si>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</si>
  <si>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</si>
  <si>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</si>
  <si>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</si>
  <si>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</si>
  <si>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</si>
  <si>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</si>
  <si>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</si>
  <si>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</si>
  <si>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</si>
  <si>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</si>
  <si>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</si>
  <si>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</si>
  <si>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</si>
  <si>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</si>
  <si>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</si>
  <si>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</si>
  <si>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</si>
  <si>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</si>
  <si>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</si>
  <si>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</si>
  <si>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</si>
  <si>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</si>
  <si>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</si>
  <si>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</si>
  <si>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</si>
  <si>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</si>
  <si>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</si>
  <si>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</si>
  <si>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</si>
  <si>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</si>
  <si>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</si>
  <si>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</si>
  <si>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</si>
  <si>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</si>
  <si>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</si>
  <si>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</si>
  <si>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</si>
  <si>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</si>
  <si>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</si>
  <si>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</si>
  <si>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</si>
  <si>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</si>
  <si>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</si>
  <si>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</si>
  <si>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</si>
  <si>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</si>
  <si>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</si>
  <si>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</si>
  <si>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</si>
  <si>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</si>
  <si>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</si>
  <si>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</si>
  <si>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</si>
  <si>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</si>
  <si>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</si>
  <si>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</si>
  <si>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</si>
  <si>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</si>
  <si>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</si>
  <si>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</si>
  <si>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</si>
  <si>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</si>
  <si>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</si>
  <si>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</si>
  <si>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</si>
  <si>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</si>
  <si>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</si>
  <si>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</si>
  <si>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</si>
  <si>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</si>
  <si>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</si>
  <si>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</si>
  <si>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</si>
  <si>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</si>
  <si>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</si>
  <si>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</si>
  <si>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</si>
  <si>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</si>
  <si>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</si>
  <si>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</si>
  <si>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</si>
  <si>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</si>
  <si>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</si>
  <si>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</si>
  <si>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</si>
  <si>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</si>
  <si>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</si>
  <si>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</si>
  <si>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</si>
  <si>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</si>
  <si>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</si>
  <si>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</si>
  <si>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</si>
  <si>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</si>
  <si>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</si>
  <si>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</si>
  <si>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</si>
  <si>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</si>
  <si>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</si>
  <si>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</si>
  <si>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</si>
  <si>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</si>
  <si>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</si>
  <si>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</si>
  <si>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</si>
  <si>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</si>
  <si>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</si>
  <si>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</si>
  <si>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</si>
  <si>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</si>
  <si>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</si>
  <si>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</si>
  <si>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</si>
  <si>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</si>
  <si>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</si>
  <si>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</si>
  <si>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</si>
  <si>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</si>
  <si>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</si>
  <si>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</si>
  <si>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</si>
  <si>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</si>
  <si>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</si>
  <si>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</si>
  <si>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</si>
  <si>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</si>
  <si>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</si>
  <si>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</si>
  <si>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</si>
  <si>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</si>
  <si>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</si>
  <si>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</si>
  <si>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</si>
  <si>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</si>
  <si>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</si>
  <si>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</si>
  <si>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</si>
  <si>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</si>
  <si>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</si>
  <si>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</si>
  <si>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</si>
  <si>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</si>
  <si>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</si>
  <si>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</si>
  <si>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</si>
  <si>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</si>
  <si>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</si>
  <si>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</si>
  <si>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</si>
  <si>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</si>
  <si>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</si>
  <si>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</si>
  <si>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</si>
  <si>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</si>
  <si>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</si>
  <si>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</si>
  <si>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</si>
  <si>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</si>
  <si>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</si>
  <si>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</si>
  <si>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</si>
  <si>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</si>
  <si>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</si>
  <si>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</si>
  <si>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</si>
  <si>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</si>
  <si>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</si>
  <si>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</si>
  <si>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</si>
  <si>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</si>
  <si>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</si>
  <si>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</si>
  <si>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</si>
  <si>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</si>
  <si>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</si>
  <si>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</si>
  <si>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</si>
  <si>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</si>
  <si>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</si>
  <si>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</si>
  <si>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</si>
  <si>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</si>
  <si>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</si>
  <si>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</si>
  <si>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</si>
  <si>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</si>
  <si>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</si>
  <si>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</si>
  <si>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</si>
  <si>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</si>
  <si>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</si>
  <si>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</si>
  <si>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</si>
  <si>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</si>
  <si>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</si>
  <si>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</si>
  <si>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</si>
  <si>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</si>
  <si>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</si>
  <si>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</si>
  <si>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</si>
  <si>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</si>
  <si>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</si>
  <si>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</si>
  <si>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</si>
  <si>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</si>
  <si>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</si>
  <si>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</si>
  <si>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</si>
  <si>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</si>
  <si>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</si>
  <si>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</si>
  <si>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</si>
  <si>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</si>
  <si>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</si>
  <si>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</si>
  <si>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</si>
  <si>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</si>
  <si>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</si>
  <si>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</si>
  <si>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</si>
  <si>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</si>
  <si>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</si>
  <si>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</si>
  <si>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</si>
  <si>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</si>
  <si>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遊戲素材</t>
  </si>
  <si>
    <t>StandAlonePlinkoGR</t>
  </si>
  <si>
    <t xml:space="preserve">淘金彈跳樂 </t>
  </si>
  <si>
    <t>淘金弹跳乐</t>
  </si>
  <si>
    <t>Plinko Gold Rush</t>
  </si>
  <si>
    <t>淘金 プリンコ</t>
  </si>
  <si>
    <t>StandAloneMinesCL</t>
  </si>
  <si>
    <t>经典踩地雷</t>
  </si>
  <si>
    <t>Mines Classic</t>
  </si>
  <si>
    <t>クラシック地雷</t>
  </si>
  <si>
    <t>MagicBingo</t>
  </si>
  <si>
    <t>魔幻宾果</t>
  </si>
  <si>
    <t>Magic Bingo</t>
  </si>
  <si>
    <t>マジックビンゴ</t>
  </si>
  <si>
    <t>StandAloneMines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</si>
  <si>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</si>
  <si>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</si>
  <si>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</si>
  <si>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</si>
  <si>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</si>
  <si>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</si>
  <si>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</si>
  <si>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</si>
  <si>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</si>
  <si>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</si>
  <si>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</si>
  <si>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</si>
  <si>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</si>
  <si>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</si>
  <si>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</si>
  <si>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</si>
  <si>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</si>
  <si>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</si>
  <si>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</si>
  <si>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</si>
  <si>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</si>
  <si>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</si>
  <si>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</si>
  <si>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</si>
  <si>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</si>
  <si>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</si>
  <si>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</si>
  <si>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</si>
  <si>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</si>
  <si>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</si>
  <si>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</si>
  <si>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</si>
  <si>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</si>
  <si>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</si>
  <si>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</si>
  <si>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</si>
  <si>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</si>
  <si>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</si>
  <si>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</si>
  <si>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</si>
  <si>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</si>
  <si>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</si>
  <si>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</si>
  <si>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</si>
  <si>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</si>
  <si>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</si>
  <si>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</si>
  <si>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</si>
  <si>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</si>
  <si>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</si>
  <si>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</si>
  <si>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</si>
  <si>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</si>
  <si>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</si>
  <si>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</si>
  <si>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</si>
  <si>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</si>
  <si>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</si>
  <si>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</si>
  <si>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</si>
  <si>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</si>
  <si>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</si>
  <si>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</si>
  <si>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</si>
  <si>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</si>
  <si>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</si>
  <si>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</si>
  <si>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</si>
  <si>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</si>
  <si>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</si>
  <si>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</si>
  <si>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</si>
  <si>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</si>
  <si>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</si>
  <si>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</si>
  <si>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</si>
  <si>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</si>
  <si>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</si>
  <si>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</si>
  <si>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</si>
  <si>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</si>
  <si>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</si>
  <si>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</si>
  <si>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</si>
  <si>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</si>
  <si>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</si>
  <si>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</si>
  <si>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</si>
  <si>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</si>
  <si>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</si>
  <si>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</si>
  <si>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</si>
  <si>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</si>
  <si>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</si>
  <si>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</si>
  <si>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</si>
  <si>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</si>
  <si>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</si>
  <si>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</si>
  <si>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</si>
  <si>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</si>
  <si>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</si>
  <si>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</si>
  <si>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</si>
  <si>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</si>
  <si>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</si>
  <si>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</si>
  <si>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</si>
  <si>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</si>
  <si>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</si>
  <si>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</si>
  <si>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</si>
  <si>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</si>
  <si>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</si>
  <si>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</si>
  <si>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</si>
  <si>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</si>
  <si>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</si>
  <si>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</si>
  <si>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</si>
  <si>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</si>
  <si>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</si>
  <si>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</si>
  <si>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</si>
  <si>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</si>
  <si>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</si>
  <si>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</si>
  <si>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</si>
  <si>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</si>
  <si>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</si>
  <si>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</si>
  <si>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</si>
  <si>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</si>
  <si>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</si>
  <si>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</si>
  <si>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</si>
  <si>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</si>
  <si>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</si>
  <si>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</si>
  <si>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</si>
  <si>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</si>
  <si>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</si>
  <si>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</si>
  <si>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</si>
  <si>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</si>
  <si>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</si>
  <si>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</si>
  <si>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</si>
  <si>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</si>
  <si>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</si>
  <si>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</si>
  <si>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</si>
  <si>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</si>
  <si>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</si>
  <si>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</si>
  <si>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</si>
  <si>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</si>
  <si>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</si>
  <si>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</si>
  <si>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</si>
  <si>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</si>
  <si>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</si>
  <si>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</si>
  <si>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</si>
  <si>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</si>
  <si>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</si>
  <si>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</si>
  <si>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</si>
  <si>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</si>
  <si>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</si>
  <si>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</si>
  <si>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</si>
  <si>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</si>
  <si>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</si>
  <si>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</si>
  <si>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</si>
  <si>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</si>
  <si>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</si>
  <si>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</si>
  <si>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</si>
  <si>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</si>
  <si>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</si>
  <si>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</si>
  <si>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</si>
  <si>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</si>
  <si>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sCrazyMkDx</t>
  </si>
  <si>
    <t>疯狂猴子贵宾版</t>
  </si>
  <si>
    <t>Crazy Monkey Deluxe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</si>
  <si>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</si>
  <si>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</si>
  <si>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</si>
  <si>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</si>
  <si>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</si>
  <si>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</si>
  <si>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</si>
  <si>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</si>
  <si>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</si>
  <si>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</si>
  <si>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</si>
  <si>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sCrazyMnky</t>
  </si>
  <si>
    <t>疯狂猴子</t>
  </si>
  <si>
    <t>Crazy Monkey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</si>
  <si>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</si>
  <si>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</si>
  <si>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</si>
  <si>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</si>
  <si>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</si>
  <si>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</si>
  <si>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</si>
  <si>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</si>
  <si>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</si>
  <si>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</si>
  <si>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</si>
  <si>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</si>
  <si>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</si>
  <si>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</si>
  <si>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</si>
  <si>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</si>
  <si>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</si>
  <si>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</si>
  <si>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</si>
  <si>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</si>
  <si>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</si>
  <si>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</si>
  <si>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</si>
  <si>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</si>
  <si>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</si>
  <si>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</si>
  <si>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</si>
  <si>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</si>
  <si>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Game Code
遊戲代碼</t>
  </si>
  <si>
    <t>Game Type
遊戲類型</t>
  </si>
  <si>
    <t>需新增遊戲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</si>
  <si>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</si>
  <si>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</si>
  <si>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</si>
  <si>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</si>
  <si>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</si>
  <si>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</si>
  <si>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</si>
  <si>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</si>
  <si>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</si>
  <si>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</si>
  <si>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</si>
  <si>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</si>
  <si>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</si>
  <si>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</si>
  <si>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</si>
  <si>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</si>
  <si>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</si>
  <si>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</si>
  <si>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</si>
  <si>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</si>
  <si>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</si>
  <si>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</si>
  <si>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</si>
  <si>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</si>
  <si>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</si>
  <si>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</si>
  <si>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</si>
  <si>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</si>
  <si>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</si>
  <si>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</si>
  <si>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</si>
  <si>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</si>
  <si>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</si>
  <si>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</si>
  <si>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</si>
  <si>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</si>
  <si>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</si>
  <si>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</si>
  <si>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</si>
  <si>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</si>
  <si>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</si>
  <si>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</si>
  <si>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</si>
  <si>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</si>
  <si>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gamecode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</si>
  <si>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</si>
  <si>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</si>
  <si>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</si>
  <si>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</si>
  <si>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</si>
  <si>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</si>
  <si>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</si>
  <si>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</si>
  <si>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</si>
  <si>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</si>
  <si>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</si>
  <si>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</si>
  <si>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</si>
  <si>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</si>
  <si>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</si>
  <si>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</si>
  <si>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</si>
  <si>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</si>
  <si>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</si>
  <si>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</si>
  <si>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</si>
  <si>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</si>
  <si>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</si>
  <si>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</si>
  <si>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</si>
  <si>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</si>
  <si>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</si>
  <si>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</si>
  <si>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</si>
  <si>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</si>
  <si>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</si>
  <si>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</si>
  <si>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</si>
  <si>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</si>
  <si>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</si>
  <si>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</si>
  <si>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</si>
  <si>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</si>
  <si>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</si>
  <si>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</si>
  <si>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</si>
  <si>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</si>
  <si>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</si>
  <si>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</si>
  <si>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</si>
  <si>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</si>
  <si>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</si>
  <si>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</si>
  <si>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</si>
  <si>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</si>
  <si>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</si>
  <si>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</si>
  <si>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</si>
  <si>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</si>
  <si>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</si>
  <si>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</si>
  <si>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</si>
  <si>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</si>
  <si>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</si>
  <si>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</si>
  <si>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</si>
  <si>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</si>
  <si>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</si>
  <si>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</si>
  <si>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</si>
  <si>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</si>
  <si>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</si>
  <si>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</si>
  <si>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</si>
  <si>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</si>
  <si>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</si>
  <si>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</si>
  <si>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</si>
  <si>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</si>
  <si>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</si>
  <si>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</si>
  <si>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</si>
  <si>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</si>
  <si>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The Hand of 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</si>
  <si>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</si>
  <si>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</si>
  <si>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</si>
  <si>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</si>
  <si>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</si>
  <si>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</si>
  <si>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</si>
  <si>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</si>
  <si>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</si>
  <si>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</si>
  <si>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</si>
  <si>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</si>
  <si>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</si>
  <si>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</si>
  <si>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</si>
  <si>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</si>
  <si>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</si>
  <si>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</si>
  <si>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</si>
  <si>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</si>
  <si>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</si>
  <si>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</si>
  <si>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</si>
  <si>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</si>
  <si>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</si>
  <si>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</si>
  <si>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</si>
  <si>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</si>
  <si>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</si>
  <si>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</si>
  <si>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</si>
  <si>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</si>
  <si>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</si>
  <si>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</si>
  <si>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</si>
  <si>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</si>
  <si>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</si>
  <si>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</si>
  <si>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</si>
  <si>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</si>
  <si>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</si>
  <si>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</si>
  <si>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</si>
  <si>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</si>
  <si>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</si>
  <si>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</si>
  <si>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</si>
  <si>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</si>
  <si>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</si>
  <si>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</si>
  <si>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</si>
  <si>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</si>
  <si>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</si>
  <si>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</si>
  <si>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</si>
  <si>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</si>
  <si>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</si>
  <si>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</si>
  <si>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</si>
  <si>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</si>
  <si>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</si>
  <si>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</si>
  <si>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</si>
  <si>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</si>
  <si>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</si>
  <si>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</si>
  <si>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</si>
  <si>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</si>
  <si>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</si>
  <si>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</si>
  <si>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</si>
  <si>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</si>
  <si>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</si>
  <si>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</si>
  <si>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</si>
  <si>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</si>
  <si>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</si>
  <si>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</si>
  <si>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</si>
  <si>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</si>
  <si>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</si>
  <si>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</si>
  <si>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</si>
  <si>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</si>
  <si>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</si>
  <si>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</si>
  <si>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</si>
  <si>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</si>
  <si>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</si>
  <si>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</si>
  <si>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</si>
  <si>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</si>
  <si>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</si>
  <si>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</si>
  <si>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</si>
  <si>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</si>
  <si>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</si>
  <si>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</si>
  <si>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</si>
  <si>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</si>
  <si>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</si>
  <si>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</si>
  <si>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</si>
  <si>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</si>
  <si>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</si>
  <si>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</si>
  <si>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</si>
  <si>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</si>
  <si>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</si>
  <si>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</si>
  <si>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</si>
  <si>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</si>
  <si>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</si>
  <si>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</si>
  <si>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</si>
  <si>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素材連結:</t>
  </si>
  <si>
    <t xml:space="preserve">帳號   peggy@royalpm.team       密碼qaws99988
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</si>
  <si>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</si>
  <si>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</si>
  <si>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</si>
  <si>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</si>
  <si>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</si>
  <si>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</si>
  <si>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</si>
  <si>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</si>
  <si>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</si>
  <si>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</si>
  <si>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</si>
  <si>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</si>
  <si>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</si>
  <si>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</si>
  <si>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</si>
  <si>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</si>
  <si>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</si>
  <si>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</si>
  <si>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</si>
  <si>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</si>
  <si>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</si>
  <si>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</si>
  <si>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</si>
  <si>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</si>
  <si>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</si>
  <si>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</si>
  <si>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</si>
  <si>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</si>
  <si>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</si>
  <si>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</si>
  <si>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Golden Empire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</si>
  <si>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</si>
  <si>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</si>
  <si>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</si>
  <si>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</si>
  <si>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</si>
  <si>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</si>
  <si>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</si>
  <si>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</si>
  <si>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</si>
  <si>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</si>
  <si>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</si>
  <si>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</si>
  <si>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</si>
  <si>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</si>
  <si>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</si>
  <si>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</si>
  <si>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</si>
  <si>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</si>
  <si>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</si>
  <si>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</si>
  <si>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</si>
  <si>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</si>
  <si>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</si>
  <si>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</si>
  <si>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</si>
  <si>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</si>
  <si>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</si>
  <si>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</si>
  <si>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</si>
  <si>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</si>
  <si>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</si>
  <si>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</si>
  <si>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</si>
  <si>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</si>
  <si>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</si>
  <si>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</si>
  <si>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</si>
  <si>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</si>
  <si>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</si>
  <si>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</si>
  <si>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</si>
  <si>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</si>
  <si>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</si>
  <si>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</si>
  <si>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</si>
  <si>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</si>
  <si>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</si>
  <si>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</si>
  <si>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</si>
  <si>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</si>
  <si>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</si>
  <si>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</si>
  <si>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</si>
  <si>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</si>
  <si>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</si>
  <si>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</si>
  <si>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</si>
  <si>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</si>
  <si>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</si>
  <si>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</si>
  <si>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</si>
  <si>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</si>
  <si>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</si>
  <si>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</si>
  <si>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</si>
  <si>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</si>
  <si>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</si>
  <si>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</si>
  <si>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</si>
  <si>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</si>
  <si>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</si>
  <si>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</si>
  <si>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</si>
  <si>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</si>
  <si>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</si>
  <si>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</si>
  <si>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</si>
  <si>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</si>
  <si>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</si>
  <si>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</si>
  <si>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</si>
  <si>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</si>
  <si>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</si>
  <si>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</si>
  <si>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</si>
  <si>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</si>
  <si>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</si>
  <si>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</si>
  <si>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</si>
  <si>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</si>
  <si>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</si>
  <si>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</si>
  <si>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</si>
  <si>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</si>
  <si>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</si>
  <si>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</si>
  <si>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</si>
  <si>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</si>
  <si>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</si>
  <si>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</si>
  <si>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</si>
  <si>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</si>
  <si>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</si>
  <si>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</si>
  <si>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</si>
  <si>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</si>
  <si>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</si>
  <si>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</si>
  <si>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</si>
  <si>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</si>
  <si>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</si>
  <si>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</si>
  <si>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</si>
  <si>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</si>
  <si>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</si>
  <si>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</si>
  <si>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</si>
  <si>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</si>
  <si>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</si>
  <si>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</si>
  <si>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</si>
  <si>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</si>
  <si>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</si>
  <si>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</si>
  <si>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</si>
  <si>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</si>
  <si>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</si>
  <si>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</si>
  <si>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</si>
  <si>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</si>
  <si>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</si>
  <si>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</si>
  <si>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</si>
  <si>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</si>
  <si>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</si>
  <si>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</si>
  <si>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</si>
  <si>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</si>
  <si>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</si>
  <si>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</si>
  <si>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</si>
  <si>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</si>
  <si>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</si>
  <si>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</si>
  <si>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</si>
  <si>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</si>
  <si>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</si>
  <si>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</si>
  <si>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</si>
  <si>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</si>
  <si>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</si>
  <si>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</si>
  <si>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</si>
  <si>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</si>
  <si>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</si>
  <si>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</si>
  <si>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</si>
  <si>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</si>
  <si>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</si>
  <si>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</si>
  <si>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</si>
  <si>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</si>
  <si>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</si>
  <si>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</si>
  <si>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</si>
  <si>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</si>
  <si>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</si>
  <si>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</si>
  <si>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</si>
  <si>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</si>
  <si>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</si>
  <si>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</si>
  <si>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</si>
  <si>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</si>
  <si>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</si>
  <si>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</si>
  <si>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</si>
  <si>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</si>
  <si>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</si>
  <si>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</si>
  <si>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</si>
  <si>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</si>
  <si>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</si>
  <si>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</si>
  <si>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</si>
  <si>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</si>
  <si>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</si>
  <si>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</si>
  <si>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</si>
  <si>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</si>
  <si>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</si>
  <si>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</si>
  <si>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</si>
  <si>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</si>
  <si>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</si>
  <si>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</si>
  <si>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</si>
  <si>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</si>
  <si>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</si>
  <si>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</si>
  <si>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</si>
  <si>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</si>
  <si>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</si>
  <si>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</si>
  <si>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</si>
  <si>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</si>
  <si>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</si>
  <si>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</si>
  <si>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</si>
  <si>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</si>
  <si>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</si>
  <si>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</si>
  <si>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</si>
  <si>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</si>
  <si>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</si>
  <si>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</si>
  <si>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</si>
  <si>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</si>
  <si>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</si>
  <si>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</si>
  <si>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</si>
  <si>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</si>
  <si>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</si>
  <si>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</si>
  <si>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</si>
  <si>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</si>
  <si>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</si>
  <si>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</si>
  <si>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</si>
  <si>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</si>
  <si>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</si>
  <si>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</si>
  <si>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</si>
  <si>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</si>
  <si>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</si>
  <si>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</si>
  <si>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</si>
  <si>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</si>
  <si>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</si>
  <si>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</si>
  <si>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</si>
  <si>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</si>
  <si>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</si>
  <si>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</si>
  <si>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</si>
  <si>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</si>
  <si>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</si>
  <si>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</si>
  <si>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</si>
  <si>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</si>
  <si>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</si>
  <si>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</si>
  <si>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</si>
  <si>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</si>
  <si>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</si>
  <si>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</si>
  <si>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</si>
  <si>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</si>
  <si>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</si>
  <si>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</si>
  <si>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</si>
  <si>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</si>
  <si>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</si>
  <si>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</si>
  <si>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 xml:space="preserve"> 11/11 移除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</si>
  <si>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</si>
  <si>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</si>
  <si>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</si>
  <si>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</si>
  <si>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</si>
  <si>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</si>
  <si>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</si>
  <si>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</si>
  <si>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</si>
  <si>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</si>
  <si>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</si>
  <si>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</si>
  <si>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</si>
  <si>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</si>
  <si>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</si>
  <si>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</si>
  <si>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</si>
  <si>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</si>
  <si>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</si>
  <si>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</si>
  <si>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</si>
  <si>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</si>
  <si>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</si>
  <si>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</si>
  <si>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</si>
  <si>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</si>
  <si>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</si>
  <si>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</si>
  <si>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</si>
  <si>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</si>
  <si>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</si>
  <si>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</si>
  <si>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</si>
  <si>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</si>
  <si>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</si>
  <si>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</si>
  <si>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</si>
  <si>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</si>
  <si>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</si>
  <si>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</si>
  <si>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</si>
  <si>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</si>
  <si>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</si>
  <si>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</si>
  <si>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</si>
  <si>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</si>
  <si>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SMG_amazingLinkZeus</t>
  </si>
  <si>
    <t>Amazing Link Zeus</t>
  </si>
  <si>
    <t>x</t>
  </si>
  <si>
    <t>廠商下架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</si>
  <si>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</si>
  <si>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</si>
  <si>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</si>
  <si>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</si>
  <si>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</si>
  <si>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</si>
  <si>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</si>
  <si>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</si>
  <si>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</si>
  <si>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</si>
  <si>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</si>
  <si>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</si>
  <si>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</si>
  <si>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</si>
  <si>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</si>
  <si>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</si>
  <si>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</si>
  <si>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</si>
  <si>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</si>
  <si>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</si>
  <si>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</si>
  <si>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</si>
  <si>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</si>
  <si>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</si>
  <si>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</si>
  <si>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</si>
  <si>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</si>
  <si>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</si>
  <si>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</si>
  <si>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</si>
  <si>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</si>
  <si>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</si>
  <si>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</si>
  <si>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</si>
  <si>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</si>
  <si>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</si>
  <si>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</si>
  <si>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</si>
  <si>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</si>
  <si>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</si>
  <si>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</si>
  <si>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</si>
  <si>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</si>
  <si>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</si>
  <si>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</si>
  <si>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</si>
  <si>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</si>
  <si>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</si>
  <si>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</si>
  <si>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</si>
  <si>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</si>
  <si>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</si>
  <si>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</si>
  <si>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</si>
  <si>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</si>
  <si>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</si>
  <si>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</si>
  <si>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</si>
  <si>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SMG_amazingLinkApollo</t>
  </si>
  <si>
    <t>Amazing Link™ Apollo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</si>
  <si>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</si>
  <si>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</si>
  <si>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</si>
  <si>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</si>
  <si>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</si>
  <si>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</si>
  <si>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</si>
  <si>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</si>
  <si>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</si>
  <si>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</si>
  <si>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</si>
  <si>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</si>
  <si>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</si>
  <si>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</si>
  <si>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</si>
  <si>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</si>
  <si>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</si>
  <si>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</si>
  <si>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</si>
  <si>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</si>
  <si>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</si>
  <si>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</si>
  <si>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SMG_tikiTikiBoom</t>
  </si>
  <si>
    <t>提基 大爆炸</t>
  </si>
  <si>
    <t>Tiki Tiki Boom</t>
  </si>
  <si>
    <t>SMG_dragonDance</t>
  </si>
  <si>
    <t>舞龍</t>
  </si>
  <si>
    <t>Dragon Dance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</si>
  <si>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</si>
  <si>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</si>
  <si>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</si>
  <si>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</si>
  <si>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</si>
  <si>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</si>
  <si>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</si>
  <si>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</si>
  <si>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</si>
  <si>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</si>
  <si>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</si>
  <si>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</si>
  <si>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</si>
  <si>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</si>
  <si>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</si>
  <si>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</si>
  <si>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</si>
  <si>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</si>
  <si>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</si>
  <si>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</si>
  <si>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</si>
  <si>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</si>
  <si>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</si>
  <si>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</si>
  <si>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</si>
  <si>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</si>
  <si>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</si>
  <si>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</si>
  <si>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</si>
  <si>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</si>
  <si>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</si>
  <si>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</si>
  <si>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</si>
  <si>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</si>
  <si>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</si>
  <si>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</si>
  <si>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</si>
  <si>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</si>
  <si>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</si>
  <si>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</si>
  <si>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</si>
  <si>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</si>
  <si>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</si>
  <si>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</si>
  <si>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</si>
  <si>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</si>
  <si>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โรบินฮู้ด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</si>
  <si>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</si>
  <si>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</si>
  <si>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</si>
  <si>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</si>
  <si>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</si>
  <si>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</si>
  <si>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</si>
  <si>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</si>
  <si>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</si>
  <si>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</si>
  <si>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</si>
  <si>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</si>
  <si>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</si>
  <si>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</si>
  <si>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</si>
  <si>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</si>
  <si>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</si>
  <si>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</si>
  <si>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</si>
  <si>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</si>
  <si>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</si>
  <si>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</si>
  <si>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</si>
  <si>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</si>
  <si>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</si>
  <si>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</si>
  <si>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</si>
  <si>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</si>
  <si>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</si>
  <si>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</si>
  <si>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</si>
  <si>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</si>
  <si>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</si>
  <si>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</si>
  <si>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</si>
  <si>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</si>
  <si>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</si>
  <si>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</si>
  <si>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</si>
  <si>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</si>
  <si>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</si>
  <si>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</si>
  <si>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</si>
  <si>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</si>
  <si>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</si>
  <si>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</si>
  <si>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</si>
  <si>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</si>
  <si>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</si>
  <si>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</si>
  <si>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</si>
  <si>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</si>
  <si>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</si>
  <si>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</si>
  <si>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</si>
  <si>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</si>
  <si>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</si>
  <si>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</si>
  <si>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</si>
  <si>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</si>
  <si>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</si>
  <si>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</si>
  <si>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</si>
  <si>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</si>
  <si>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</si>
  <si>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</si>
  <si>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</si>
  <si>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</si>
  <si>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</si>
  <si>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</si>
  <si>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</si>
  <si>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</si>
  <si>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</si>
  <si>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</si>
  <si>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</si>
  <si>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</si>
  <si>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</si>
  <si>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10/8新增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</si>
  <si>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</si>
  <si>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</si>
  <si>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</si>
  <si>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</si>
  <si>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</si>
  <si>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</si>
  <si>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</si>
  <si>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</si>
  <si>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</si>
  <si>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</si>
  <si>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</si>
  <si>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</si>
  <si>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</si>
  <si>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</si>
  <si>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</si>
  <si>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</si>
  <si>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</si>
  <si>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</si>
  <si>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</si>
  <si>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</si>
  <si>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</si>
  <si>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</si>
  <si>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</si>
  <si>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</si>
  <si>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</si>
  <si>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</si>
  <si>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</si>
  <si>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</si>
  <si>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</si>
  <si>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</si>
  <si>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</si>
  <si>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</si>
  <si>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</si>
  <si>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</si>
  <si>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</si>
  <si>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</si>
  <si>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</si>
  <si>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</si>
  <si>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</si>
  <si>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</si>
  <si>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</si>
  <si>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</si>
  <si>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</si>
  <si>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</si>
  <si>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</si>
  <si>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</si>
  <si>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</si>
  <si>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</si>
  <si>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</si>
  <si>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</si>
  <si>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</si>
  <si>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</si>
  <si>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</si>
  <si>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</si>
  <si>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</si>
  <si>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</si>
  <si>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</si>
  <si>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</si>
  <si>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</si>
  <si>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</si>
  <si>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</si>
  <si>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</si>
  <si>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</si>
  <si>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</si>
  <si>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</si>
  <si>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</si>
  <si>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</si>
  <si>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</si>
  <si>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</si>
  <si>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</si>
  <si>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</si>
  <si>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</si>
  <si>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</si>
  <si>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</si>
  <si>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</si>
  <si>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</si>
  <si>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</si>
  <si>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</si>
  <si>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</si>
  <si>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</si>
  <si>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</si>
  <si>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</si>
  <si>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</si>
  <si>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</si>
  <si>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</si>
  <si>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</si>
  <si>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</si>
  <si>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</si>
  <si>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</si>
  <si>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</si>
  <si>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</si>
  <si>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</si>
  <si>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</si>
  <si>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</si>
  <si>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</si>
  <si>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</si>
  <si>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</si>
  <si>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</si>
  <si>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</si>
  <si>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</si>
  <si>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</si>
  <si>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</si>
  <si>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</si>
  <si>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</si>
  <si>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</si>
  <si>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</si>
  <si>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</si>
  <si>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</si>
  <si>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</si>
  <si>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</si>
  <si>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</si>
  <si>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</si>
  <si>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</si>
  <si>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</si>
  <si>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</si>
  <si>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</si>
  <si>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</si>
  <si>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</si>
  <si>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</si>
  <si>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</si>
  <si>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</si>
  <si>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</si>
  <si>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</si>
  <si>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</si>
  <si>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</si>
  <si>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</si>
  <si>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</si>
  <si>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</si>
  <si>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</si>
  <si>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</si>
  <si>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</si>
  <si>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</si>
  <si>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</si>
  <si>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</si>
  <si>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</si>
  <si>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</si>
  <si>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</si>
  <si>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</si>
  <si>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</si>
  <si>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</si>
  <si>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</si>
  <si>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</si>
  <si>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</si>
  <si>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</si>
  <si>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</si>
  <si>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9/19新增</t>
  </si>
  <si>
    <t>at2_075</t>
  </si>
  <si>
    <t>玛雅黄金城3</t>
  </si>
  <si>
    <t>Maya Golden City3</t>
  </si>
  <si>
    <t>at2_085</t>
  </si>
  <si>
    <t>老子有钱</t>
  </si>
  <si>
    <t>I'm R!CH</t>
  </si>
  <si>
    <t>rg_222</t>
  </si>
  <si>
    <t>超级国王</t>
  </si>
  <si>
    <t>Super King</t>
  </si>
  <si>
    <t>rg_211</t>
  </si>
  <si>
    <t>幸运黄金</t>
  </si>
  <si>
    <t>Lucky Gold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</si>
  <si>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</si>
  <si>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</si>
  <si>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</si>
  <si>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</si>
  <si>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</si>
  <si>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</si>
  <si>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</si>
  <si>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</si>
  <si>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</si>
  <si>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</si>
  <si>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</si>
  <si>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</si>
  <si>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</si>
  <si>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</si>
  <si>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</si>
  <si>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</si>
  <si>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</si>
  <si>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</si>
  <si>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</si>
  <si>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</si>
  <si>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</si>
  <si>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</si>
  <si>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</si>
  <si>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</si>
  <si>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</si>
  <si>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</si>
  <si>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</si>
  <si>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</si>
  <si>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</si>
  <si>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麻将发了2</t>
  </si>
  <si>
    <t>Rich Mahjong 2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</si>
  <si>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</si>
  <si>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</si>
  <si>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</si>
  <si>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</si>
  <si>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</si>
  <si>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</si>
  <si>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</si>
  <si>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</si>
  <si>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</si>
  <si>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</si>
  <si>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</si>
  <si>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</si>
  <si>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</si>
  <si>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</si>
  <si>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</si>
  <si>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</si>
  <si>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</si>
  <si>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</si>
  <si>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</si>
  <si>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</si>
  <si>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</si>
  <si>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</si>
  <si>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</si>
  <si>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</si>
  <si>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</si>
  <si>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</si>
  <si>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</si>
  <si>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</si>
  <si>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</si>
  <si>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</si>
  <si>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</si>
  <si>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</si>
  <si>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</si>
  <si>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</si>
  <si>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</si>
  <si>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</si>
  <si>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</si>
  <si>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</si>
  <si>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</si>
  <si>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</si>
  <si>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</si>
  <si>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</si>
  <si>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</si>
  <si>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</si>
  <si>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</si>
  <si>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</si>
  <si>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</si>
  <si>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</si>
  <si>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</si>
  <si>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</si>
  <si>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</si>
  <si>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</si>
  <si>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</si>
  <si>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</si>
  <si>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</si>
  <si>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</si>
  <si>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</si>
  <si>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</si>
  <si>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</si>
  <si>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</si>
  <si>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</si>
  <si>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slot(老虎機)</t>
  </si>
  <si>
    <t>9/19新遊戲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</si>
  <si>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</si>
  <si>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</si>
  <si>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</si>
  <si>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</si>
  <si>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</si>
  <si>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</si>
  <si>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</si>
  <si>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</si>
  <si>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</si>
  <si>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</si>
  <si>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</si>
  <si>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</si>
  <si>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</si>
  <si>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</si>
  <si>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</si>
  <si>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</si>
  <si>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</si>
  <si>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</si>
  <si>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</si>
  <si>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</si>
  <si>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</si>
  <si>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</si>
  <si>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</si>
  <si>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</si>
  <si>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</si>
  <si>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</si>
  <si>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</si>
  <si>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</si>
  <si>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</si>
  <si>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</si>
  <si>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</si>
  <si>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</si>
  <si>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</si>
  <si>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</si>
  <si>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</si>
  <si>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</si>
  <si>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</si>
  <si>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</si>
  <si>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</si>
  <si>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</si>
  <si>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</si>
  <si>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</si>
  <si>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</si>
  <si>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</si>
  <si>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</si>
  <si>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</si>
  <si>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</si>
  <si>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</si>
  <si>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</si>
  <si>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</si>
  <si>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</si>
  <si>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</si>
  <si>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</si>
  <si>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</si>
  <si>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</si>
  <si>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</si>
  <si>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</si>
  <si>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</si>
  <si>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</si>
  <si>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</si>
  <si>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</si>
  <si>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</si>
  <si>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</si>
  <si>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</si>
  <si>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</si>
  <si>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 xml:space="preserve">註記:V為需新增遊戲，X為需下架遊戲
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</si>
  <si>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</si>
  <si>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</si>
  <si>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</si>
  <si>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</si>
  <si>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</si>
  <si>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</si>
  <si>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</si>
  <si>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</si>
  <si>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</si>
  <si>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</si>
  <si>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</si>
  <si>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</si>
  <si>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</si>
  <si>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</si>
  <si>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</si>
  <si>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</si>
  <si>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</si>
  <si>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</si>
  <si>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</si>
  <si>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</si>
  <si>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</si>
  <si>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</si>
  <si>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</si>
  <si>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</si>
  <si>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</si>
  <si>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</si>
  <si>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</si>
  <si>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魔钻 2</t>
  </si>
  <si>
    <t>Gem Stone</t>
  </si>
  <si>
    <t>活動"紅包免費轉"語系
繁體中文:紅包免費轉
簡體中文:红包免费转
英文:Red packet free transfer
其他語系皆使用英文:Red packet free transfer</t>
  </si>
  <si>
    <t>新增三款素材</t>
  </si>
  <si>
    <t>GameID</t>
  </si>
  <si>
    <t>備註</t>
  </si>
  <si>
    <t>PSS-ON-00156</t>
  </si>
  <si>
    <t>为了部落</t>
  </si>
  <si>
    <t>FOR THE HORDE</t>
  </si>
  <si>
    <t>เดอะ ฮอร์ด</t>
  </si>
  <si>
    <t>TOP1</t>
  </si>
  <si>
    <t>PSS-ON-00155</t>
  </si>
  <si>
    <t>PYRAMID OF FLAMES</t>
  </si>
  <si>
    <t>พีระมิดแห่งเปลวไฟ</t>
  </si>
  <si>
    <t>TOP2</t>
  </si>
  <si>
    <t>PSS-ON-00141</t>
  </si>
  <si>
    <t>麻将胡了3</t>
  </si>
  <si>
    <t>MAHJONG WAYS 3</t>
  </si>
  <si>
    <t>เส้นทางมาจอง 3</t>
  </si>
  <si>
    <t>TOP6，3我們沒有建議可開</t>
  </si>
  <si>
    <t>PSS-ON-00147</t>
  </si>
  <si>
    <t>寻宝黄金城Z</t>
  </si>
  <si>
    <t>TREASURES OF AZTEC Z</t>
  </si>
  <si>
    <t>ขุมทรัพย์แห่งแอซเท็ค Z</t>
  </si>
  <si>
    <t>TOP4</t>
  </si>
  <si>
    <t>PSS-ON-00152</t>
  </si>
  <si>
    <t>财神爸爸</t>
  </si>
  <si>
    <t>CAISHEN DADDY</t>
  </si>
  <si>
    <t>แด๊ดดี้ เทพเจ้าแห่งโชคลาภ</t>
  </si>
  <si>
    <t>PSS-ON-00025</t>
  </si>
  <si>
    <t>TOP7</t>
  </si>
  <si>
    <t>PSS-ON-00150</t>
  </si>
  <si>
    <t>财神-连霸</t>
  </si>
  <si>
    <t>CAISHEN-LUCKY SPREAD</t>
  </si>
  <si>
    <t>เทพเจ้า แห่งโชคลาภ -โชคดี จับคู่ไพ่</t>
  </si>
  <si>
    <t>TOP8</t>
  </si>
  <si>
    <t>PSS-ON-00091</t>
  </si>
  <si>
    <t>超级有势</t>
  </si>
  <si>
    <t>SUPER POWERFUL</t>
  </si>
  <si>
    <t>พลังสุดยอด</t>
  </si>
  <si>
    <t>TOP9</t>
  </si>
  <si>
    <t>PSS-ON-00112</t>
  </si>
  <si>
    <t>超级赢</t>
  </si>
  <si>
    <t>SUPER WIN</t>
  </si>
  <si>
    <t>ชนะสุดๆ</t>
  </si>
  <si>
    <t>TOP10</t>
  </si>
  <si>
    <t>PSS-ON-00127</t>
  </si>
  <si>
    <t>超级金彩</t>
  </si>
  <si>
    <t>SUPER AWESOME</t>
  </si>
  <si>
    <t>ซูปเปอร์ แจ็คพอต ทองคำ</t>
  </si>
  <si>
    <t>TOP11</t>
  </si>
  <si>
    <t>PSS-ON-00116</t>
  </si>
  <si>
    <t>舞娘俱乐部 2</t>
  </si>
  <si>
    <t>BURLESQUE 2</t>
  </si>
  <si>
    <t>สโมสรแดนเซอร์ 2</t>
  </si>
  <si>
    <t>PSS-ON-00154</t>
  </si>
  <si>
    <t>超级幸运儿</t>
  </si>
  <si>
    <t>SUPER LUCKY</t>
  </si>
  <si>
    <t>ซูเปอร์ลัคกี้</t>
  </si>
  <si>
    <t>TOP13</t>
  </si>
  <si>
    <t>PSS-ON-00148</t>
  </si>
  <si>
    <t>SUGAR BOOM</t>
  </si>
  <si>
    <t>TOP14</t>
  </si>
  <si>
    <t>PSS-ON-00019</t>
  </si>
  <si>
    <t>THE EMPIRE</t>
  </si>
  <si>
    <t>บุตรแห่งสวรรค์</t>
  </si>
  <si>
    <t>TOP15</t>
  </si>
  <si>
    <t>PSS-ON-00139</t>
  </si>
  <si>
    <t>CHEF HUSKY</t>
  </si>
  <si>
    <t>ฮัสกี้เชฟขั้นเทพ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</si>
  <si>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</si>
  <si>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</si>
  <si>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</si>
  <si>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</si>
  <si>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</si>
  <si>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</si>
  <si>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</si>
  <si>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</si>
  <si>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</si>
  <si>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</si>
  <si>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JILI有名稱相同的，但視覺上不同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</si>
  <si>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</si>
  <si>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</si>
  <si>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</si>
  <si>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</si>
  <si>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</si>
  <si>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</si>
  <si>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</si>
  <si>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</si>
  <si>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</si>
  <si>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</si>
  <si>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</si>
  <si>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</si>
  <si>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</si>
  <si>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</si>
  <si>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</si>
  <si>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</si>
  <si>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</si>
  <si>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</si>
  <si>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</si>
  <si>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</si>
  <si>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</si>
  <si>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</si>
  <si>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</si>
  <si>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</si>
  <si>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</si>
  <si>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</si>
  <si>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</si>
  <si>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</si>
  <si>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以下遊戲9/1後廠商不再提供</t>
  </si>
  <si>
    <t>PSM-ON-00001</t>
  </si>
  <si>
    <t>很多款和它名稱重複，但它是小瑪莉，其它都是老虎機</t>
  </si>
  <si>
    <t>PSM-ON-00002</t>
  </si>
  <si>
    <t>เสือดาว</t>
  </si>
  <si>
    <t>PSM-ON-00004</t>
  </si>
  <si>
    <t>鯊很大</t>
  </si>
  <si>
    <t>鲨很大</t>
  </si>
  <si>
    <t>ฉลามยักษ์</t>
  </si>
  <si>
    <t>類夾娃娃機，我們好像沒有類似的建議可開</t>
  </si>
  <si>
    <t>PSM-ON-00003</t>
  </si>
  <si>
    <t>跑跑牛</t>
  </si>
  <si>
    <t>วัววิ่ง</t>
  </si>
  <si>
    <t>類賽馬，我們好像沒有類似的建議可開</t>
  </si>
  <si>
    <t>PSM-ON-00008</t>
  </si>
  <si>
    <t>大富翁</t>
  </si>
  <si>
    <t>เกมมหาเศรษฐี</t>
  </si>
  <si>
    <t>捕魚</t>
  </si>
  <si>
    <t>PSF-ON-00002</t>
  </si>
  <si>
    <t>麻辣捕魚</t>
  </si>
  <si>
    <t>麻辣捕鱼</t>
  </si>
  <si>
    <t>หมาล่ายิงปลา</t>
  </si>
  <si>
    <t>PSF-ON-00001</t>
  </si>
  <si>
    <t>海底撈</t>
  </si>
  <si>
    <t>海底捞</t>
  </si>
  <si>
    <t>ตกปลาทะเล</t>
  </si>
  <si>
    <t>PSF-ON-00006</t>
  </si>
  <si>
    <t>捕魚發發發</t>
  </si>
  <si>
    <t>捕鱼发发发</t>
  </si>
  <si>
    <t>ตกปลา เฮงเฮงเฮง</t>
  </si>
  <si>
    <t>TOP3</t>
  </si>
  <si>
    <t>PSF-ON-00004</t>
  </si>
  <si>
    <t>捕魚大排檔</t>
  </si>
  <si>
    <t>捕鱼大排档</t>
  </si>
  <si>
    <t>แผงขายอาหาร</t>
  </si>
  <si>
    <t>PSF-ON-00003</t>
  </si>
  <si>
    <t>獵魔達人</t>
  </si>
  <si>
    <t>猎魔达人</t>
  </si>
  <si>
    <t>ต่อสู้กับซอมบี้</t>
  </si>
  <si>
    <t>PSF-ON-00005</t>
  </si>
  <si>
    <t>泰國捕魚王</t>
  </si>
  <si>
    <t>泰国捕鱼王</t>
  </si>
  <si>
    <t>ราชา ตกปลาไทย</t>
  </si>
  <si>
    <t>PSF-ON-00007</t>
  </si>
  <si>
    <t>海王祕寶</t>
  </si>
  <si>
    <t>海王秘宝</t>
  </si>
  <si>
    <t>สมบัติแห่ง โอเชียนคิง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</si>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</sst>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m/dd"/>
  </numFmts>
  <fonts count="95">
    <font>
      <sz val="12.0"/>
      <color theme="1"/>
      <name val="Calibri"/>
      <scheme val="minor"/>
    </font>
    <font>
      <b/>
      <sz val="12.0"/>
      <color rgb="FFFFFFFF"/>
      <name val="Calibri"/>
      <scheme val="minor"/>
    </font>
    <font/>
    <font>
      <b/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trike/>
      <color theme="1"/>
      <name val="Calibri"/>
      <scheme val="minor"/>
    </font>
    <font>
      <sz val="11.0"/>
      <color theme="1"/>
      <name val="Microsoft JhengHei"/>
    </font>
    <font>
      <b/>
      <sz val="11.0"/>
      <color rgb="FFFF0000"/>
      <name val="Microsoft JhengHei"/>
    </font>
    <font>
      <b/>
      <sz val="11.0"/>
      <color rgb="FF000000"/>
      <name val="Microsoft JhengHei"/>
    </font>
    <font>
      <sz val="11.0"/>
      <color rgb="FFFF0000"/>
      <name val="Microsoft JhengHei"/>
    </font>
    <font>
      <b/>
      <sz val="11.0"/>
      <color rgb="FF0000FF"/>
      <name val="Microsoft JhengHei"/>
    </font>
    <font>
      <sz val="11.0"/>
      <color rgb="FFFFFFFF"/>
      <name val="Microsoft JhengHei"/>
    </font>
    <font>
      <b/>
      <sz val="11.0"/>
      <color theme="1"/>
      <name val="Microsoft JhengHei"/>
    </font>
    <font>
      <sz val="11.0"/>
      <color rgb="FFA64D79"/>
      <name val="Microsoft JhengHei"/>
    </font>
    <font>
      <sz val="11.0"/>
      <color rgb="FF999999"/>
      <name val="Microsoft JhengHei"/>
    </font>
    <font>
      <sz val="11.0"/>
      <color rgb="FF1D1C1D"/>
      <name val="Arial"/>
    </font>
    <font>
      <b/>
      <sz val="11.0"/>
      <color rgb="FF8E7CC3"/>
      <name val="Arial"/>
    </font>
    <font>
      <b/>
      <sz val="11.0"/>
      <color rgb="FFA64D79"/>
      <name val="Microsoft JhengHei"/>
    </font>
    <font>
      <b/>
      <sz val="11.0"/>
      <color rgb="FFFFFFFF"/>
      <name val="Microsoft JhengHei"/>
    </font>
    <font>
      <strike/>
      <sz val="11.0"/>
      <color rgb="FF000000"/>
      <name val="Microsoft JhengHei"/>
    </font>
    <font>
      <sz val="11.0"/>
      <color rgb="FF000000"/>
      <name val="Microsoft JhengHei"/>
    </font>
    <font>
      <sz val="11.0"/>
      <color rgb="FF000000"/>
      <name val="&quot;Microsoft JhengHei&quot;"/>
    </font>
    <font>
      <sz val="11.0"/>
      <color rgb="FF000000"/>
      <name val="Calibri"/>
    </font>
    <font>
      <sz val="11.0"/>
      <color theme="1"/>
      <name val="Calibri"/>
      <scheme val="minor"/>
    </font>
    <font>
      <sz val="11.0"/>
      <color rgb="FF000000"/>
      <name val="Arial"/>
    </font>
    <font>
      <sz val="12.0"/>
      <color theme="1"/>
      <name val="Arial"/>
    </font>
    <font>
      <sz val="12.0"/>
      <color theme="1"/>
      <name val="Microsoft JhengHei"/>
    </font>
    <font>
      <sz val="12.0"/>
      <color theme="1"/>
      <name val="MingLiu"/>
    </font>
    <font>
      <sz val="12.0"/>
      <color rgb="FF000000"/>
      <name val="Calibri"/>
    </font>
    <font>
      <sz val="11.0"/>
      <color rgb="FF172B4D"/>
      <name val="-apple-system"/>
    </font>
    <font>
      <sz val="11.0"/>
      <color rgb="FF1D1C1D"/>
      <name val="Microsoft JhengHei"/>
    </font>
    <font>
      <sz val="12.0"/>
      <color theme="1"/>
      <name val="PMingLiu"/>
    </font>
    <font>
      <sz val="12.0"/>
      <color rgb="FFFF0000"/>
      <name val="PMingLiu"/>
    </font>
    <font>
      <b/>
      <sz val="16.0"/>
      <color theme="1"/>
      <name val="Calibri"/>
      <scheme val="minor"/>
    </font>
    <font>
      <sz val="13.0"/>
      <color theme="1"/>
      <name val="Calibri"/>
      <scheme val="minor"/>
    </font>
    <font>
      <b/>
      <sz val="15.0"/>
      <color theme="1"/>
      <name val="Calibri"/>
      <scheme val="minor"/>
    </font>
    <font>
      <b/>
      <u/>
      <sz val="14.0"/>
      <color rgb="FF0000FF"/>
      <name val="Calibri"/>
    </font>
    <font>
      <b/>
      <sz val="14.0"/>
      <color theme="1"/>
      <name val="Calibri"/>
    </font>
    <font>
      <sz val="12.0"/>
      <color theme="1"/>
      <name val="Open Sans"/>
    </font>
    <font>
      <sz val="12.0"/>
      <color rgb="FF0000FF"/>
      <name val="Calibri"/>
    </font>
    <font>
      <sz val="11.0"/>
      <color theme="1"/>
      <name val="Calibri"/>
    </font>
    <font>
      <sz val="12.0"/>
      <color theme="1"/>
      <name val="Hei"/>
    </font>
    <font>
      <b/>
      <sz val="12.0"/>
      <color theme="1"/>
      <name val="Arial"/>
    </font>
    <font>
      <sz val="11.0"/>
      <color theme="1"/>
      <name val="Arial"/>
    </font>
    <font>
      <b/>
      <sz val="12.0"/>
      <color theme="1"/>
      <name val="Microsoft JhengHei"/>
    </font>
    <font>
      <sz val="11.0"/>
      <color theme="1"/>
      <name val="SimSun"/>
    </font>
    <font>
      <color rgb="FF000000"/>
      <name val="Arial"/>
    </font>
    <font>
      <b/>
      <sz val="11.0"/>
      <color theme="1"/>
      <name val="PMingLiu"/>
    </font>
    <font>
      <b/>
      <sz val="11.0"/>
      <color theme="1"/>
      <name val="Calibri"/>
    </font>
    <font>
      <sz val="11.0"/>
      <color theme="1"/>
      <name val="PMingLiu"/>
    </font>
    <font>
      <color theme="1"/>
      <name val="Arial"/>
    </font>
    <font>
      <sz val="10.0"/>
      <color rgb="FF000000"/>
      <name val="Arial"/>
    </font>
    <font>
      <sz val="12.0"/>
      <color rgb="FF000000"/>
      <name val="Microsoft JhengHei"/>
    </font>
    <font>
      <sz val="10.0"/>
      <color theme="1"/>
      <name val="Arial"/>
    </font>
    <font>
      <sz val="12.0"/>
      <color rgb="FF000000"/>
      <name val="新細明體"/>
    </font>
    <font>
      <color rgb="FF000000"/>
      <name val="微軟正黑體"/>
    </font>
    <font>
      <color rgb="FFFF0000"/>
      <name val="Calibri"/>
      <scheme val="minor"/>
    </font>
    <font>
      <sz val="12.0"/>
      <color rgb="FFFF0000"/>
      <name val="Calibri"/>
    </font>
    <font>
      <sz val="12.0"/>
      <color rgb="FF000000"/>
      <name val="Docs-Calibri"/>
    </font>
    <font>
      <u/>
      <color rgb="FF0000FF"/>
    </font>
    <font>
      <sz val="10.0"/>
      <color rgb="FFFF0000"/>
      <name val="Arial"/>
    </font>
    <font>
      <sz val="11.0"/>
      <color theme="1"/>
      <name val="MingLiu"/>
    </font>
    <font>
      <sz val="12.0"/>
      <color theme="1"/>
      <name val="Leelawadee"/>
    </font>
    <font>
      <sz val="12.0"/>
      <color theme="1"/>
      <name val="Malgun Gothic"/>
    </font>
    <font>
      <b/>
      <sz val="11.0"/>
      <color rgb="FF000000"/>
      <name val="Calibri"/>
    </font>
    <font>
      <color rgb="FF000000"/>
      <name val="Calibri"/>
      <scheme val="minor"/>
    </font>
    <font>
      <sz val="12.0"/>
      <color rgb="FFFF0000"/>
      <name val="Hei"/>
    </font>
    <font>
      <sz val="12.0"/>
      <color rgb="FFFF0000"/>
      <name val="Arial"/>
    </font>
    <font>
      <u/>
      <color rgb="FF0000FF"/>
    </font>
    <font>
      <sz val="12.0"/>
      <color theme="1"/>
      <name val="Verdana"/>
    </font>
    <font>
      <b/>
      <sz val="11.0"/>
      <color theme="1"/>
      <name val="MingLiu"/>
    </font>
    <font>
      <sz val="11.0"/>
      <color rgb="FF000000"/>
      <name val="新細明體"/>
    </font>
    <font>
      <b/>
      <sz val="11.0"/>
      <color rgb="FF000000"/>
      <name val="新細明體"/>
    </font>
    <font>
      <sz val="12.0"/>
      <color rgb="FF000000"/>
      <name val="Arial"/>
    </font>
    <font>
      <b/>
      <sz val="11.0"/>
      <color theme="1"/>
      <name val="Calibri"/>
      <scheme val="minor"/>
    </font>
    <font>
      <u/>
      <color rgb="FF0000FF"/>
    </font>
    <font>
      <sz val="9.0"/>
      <color theme="1"/>
      <name val="Calibri"/>
    </font>
    <font>
      <sz val="9.0"/>
      <color theme="1"/>
      <name val="PMingLiu"/>
    </font>
    <font>
      <u/>
      <color rgb="FF000000"/>
    </font>
    <font>
      <sz val="11.0"/>
      <color rgb="FF000000"/>
      <name val="MingLiu"/>
    </font>
    <font>
      <b/>
      <sz val="13.0"/>
      <color theme="1"/>
      <name val="Calibri"/>
      <scheme val="minor"/>
    </font>
    <font>
      <sz val="10.0"/>
      <color theme="1"/>
      <name val="Calibri"/>
    </font>
    <font>
      <sz val="11.0"/>
      <color rgb="FF797979"/>
      <name val="&quot;Open Sans&quot;"/>
    </font>
    <font>
      <sz val="11.0"/>
      <color rgb="FF000000"/>
      <name val="PMingLiu"/>
    </font>
    <font>
      <sz val="12.0"/>
      <color rgb="FF000000"/>
      <name val="PMingLiu"/>
    </font>
    <font>
      <u/>
      <color rgb="FF000000"/>
      <name val="Arial"/>
    </font>
    <font>
      <sz val="12.0"/>
      <color rgb="FF000000"/>
      <name val="MingLiu"/>
    </font>
    <font>
      <sz val="12.0"/>
      <color rgb="FF000000"/>
      <name val="Calibri"/>
      <scheme val="minor"/>
    </font>
    <font>
      <b/>
      <sz val="12.0"/>
      <color theme="1"/>
      <name val="Calibri"/>
    </font>
    <font>
      <u/>
      <color rgb="FF0000FF"/>
    </font>
    <font>
      <b/>
      <color rgb="FFFFFFFF"/>
      <name val="Calibri"/>
      <scheme val="minor"/>
    </font>
    <font>
      <sz val="12.0"/>
      <color rgb="FFFF0000"/>
      <name val="Microsoft JhengHei"/>
    </font>
    <font>
      <b/>
      <sz val="11.0"/>
      <color rgb="FF000000"/>
      <name val="Arial"/>
    </font>
    <font>
      <sz val="11.0"/>
      <color rgb="FF000000"/>
      <name val="Noto Sans"/>
    </font>
  </fonts>
  <fills count="3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EDEDED"/>
        <bgColor rgb="FFEDEDED"/>
      </patternFill>
    </fill>
    <fill>
      <patternFill patternType="solid">
        <fgColor rgb="FFFAFAFA"/>
        <bgColor rgb="FFFAFAFA"/>
      </patternFill>
    </fill>
  </fills>
  <borders count="4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8E7CC3"/>
      </bottom>
    </border>
    <border>
      <bottom style="thin">
        <color rgb="FF8E7CC3"/>
      </bottom>
    </border>
    <border>
      <left style="thin">
        <color rgb="FF000000"/>
      </left>
      <right style="thin">
        <color rgb="FF000000"/>
      </right>
      <bottom style="thin">
        <color rgb="FF8E7CC3"/>
      </bottom>
    </border>
    <border>
      <left style="thin">
        <color rgb="FF000000"/>
      </left>
      <bottom style="thin">
        <color rgb="FFC27BA0"/>
      </bottom>
    </border>
    <border>
      <bottom style="thin">
        <color rgb="FFC27BA0"/>
      </bottom>
    </border>
    <border>
      <left style="thin">
        <color rgb="FF000000"/>
      </left>
      <right style="thin">
        <color rgb="FF000000"/>
      </right>
      <bottom style="thin">
        <color rgb="FFC27BA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right style="thin">
        <color rgb="FF00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6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165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165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 readingOrder="0" vertical="center"/>
    </xf>
    <xf borderId="0" fillId="0" fontId="7" numFmtId="0" xfId="0" applyAlignment="1" applyFont="1">
      <alignment shrinkToFit="0" vertical="center" wrapText="0"/>
    </xf>
    <xf borderId="3" fillId="4" fontId="8" numFmtId="0" xfId="0" applyAlignment="1" applyBorder="1" applyFill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5" fontId="7" numFmtId="0" xfId="0" applyAlignment="1" applyFill="1" applyFont="1">
      <alignment shrinkToFit="0" vertical="center" wrapText="0"/>
    </xf>
    <xf borderId="6" fillId="0" fontId="7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6" fontId="9" numFmtId="0" xfId="0" applyAlignment="1" applyBorder="1" applyFill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9" fillId="7" fontId="9" numFmtId="0" xfId="0" applyAlignment="1" applyBorder="1" applyFill="1" applyFont="1">
      <alignment horizontal="center" readingOrder="0" vertical="center"/>
    </xf>
    <xf borderId="12" fillId="8" fontId="7" numFmtId="0" xfId="0" applyAlignment="1" applyBorder="1" applyFill="1" applyFont="1">
      <alignment horizontal="center" readingOrder="0" shrinkToFit="0" vertical="center" wrapText="0"/>
    </xf>
    <xf borderId="13" fillId="0" fontId="2" numFmtId="0" xfId="0" applyAlignment="1" applyBorder="1" applyFont="1">
      <alignment vertical="center"/>
    </xf>
    <xf borderId="14" fillId="8" fontId="7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2" fillId="9" fontId="7" numFmtId="0" xfId="0" applyAlignment="1" applyBorder="1" applyFill="1" applyFont="1">
      <alignment horizontal="center" readingOrder="0" shrinkToFit="0" vertical="center" wrapText="0"/>
    </xf>
    <xf borderId="14" fillId="9" fontId="7" numFmtId="0" xfId="0" applyAlignment="1" applyBorder="1" applyFont="1">
      <alignment horizontal="center" readingOrder="0" shrinkToFit="0" vertical="center" wrapText="0"/>
    </xf>
    <xf borderId="17" fillId="9" fontId="7" numFmtId="0" xfId="0" applyAlignment="1" applyBorder="1" applyFont="1">
      <alignment horizontal="center" readingOrder="0" shrinkToFit="0" vertical="center" wrapText="0"/>
    </xf>
    <xf borderId="18" fillId="9" fontId="7" numFmtId="0" xfId="0" applyAlignment="1" applyBorder="1" applyFont="1">
      <alignment horizontal="center" readingOrder="0" shrinkToFit="0" vertical="center" wrapText="0"/>
    </xf>
    <xf borderId="19" fillId="9" fontId="7" numFmtId="0" xfId="0" applyAlignment="1" applyBorder="1" applyFont="1">
      <alignment horizontal="center" readingOrder="0" shrinkToFit="0" vertical="center" wrapText="0"/>
    </xf>
    <xf borderId="15" fillId="9" fontId="7" numFmtId="0" xfId="0" applyAlignment="1" applyBorder="1" applyFont="1">
      <alignment horizontal="center" readingOrder="0" shrinkToFit="0" vertical="center" wrapText="0"/>
    </xf>
    <xf borderId="20" fillId="9" fontId="7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vertical="center"/>
    </xf>
    <xf borderId="22" fillId="9" fontId="7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vertical="center"/>
    </xf>
    <xf borderId="24" fillId="9" fontId="7" numFmtId="0" xfId="0" applyAlignment="1" applyBorder="1" applyFont="1">
      <alignment horizontal="center" readingOrder="0" shrinkToFit="0" vertical="center" wrapText="0"/>
    </xf>
    <xf borderId="23" fillId="9" fontId="7" numFmtId="0" xfId="0" applyAlignment="1" applyBorder="1" applyFont="1">
      <alignment horizontal="center" readingOrder="0" shrinkToFit="0" vertical="center" wrapText="0"/>
    </xf>
    <xf borderId="25" fillId="0" fontId="2" numFmtId="0" xfId="0" applyAlignment="1" applyBorder="1" applyFont="1">
      <alignment vertical="center"/>
    </xf>
    <xf borderId="26" fillId="9" fontId="7" numFmtId="0" xfId="0" applyAlignment="1" applyBorder="1" applyFont="1">
      <alignment horizontal="center" readingOrder="0" shrinkToFit="0" vertical="center" wrapText="0"/>
    </xf>
    <xf borderId="24" fillId="9" fontId="10" numFmtId="0" xfId="0" applyAlignment="1" applyBorder="1" applyFont="1">
      <alignment horizontal="center" readingOrder="0" shrinkToFit="0" vertical="center" wrapText="0"/>
    </xf>
    <xf borderId="0" fillId="10" fontId="11" numFmtId="0" xfId="0" applyAlignment="1" applyFill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27" fillId="2" fontId="12" numFmtId="0" xfId="0" applyAlignment="1" applyBorder="1" applyFont="1">
      <alignment horizontal="right" readingOrder="0" vertical="center"/>
    </xf>
    <xf borderId="0" fillId="11" fontId="12" numFmtId="0" xfId="0" applyAlignment="1" applyFill="1" applyFont="1">
      <alignment horizontal="center" readingOrder="0" vertical="center"/>
    </xf>
    <xf borderId="0" fillId="2" fontId="12" numFmtId="0" xfId="0" applyAlignment="1" applyFont="1">
      <alignment horizontal="center" readingOrder="0" vertical="center"/>
    </xf>
    <xf borderId="1" fillId="12" fontId="13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vertical="center"/>
    </xf>
    <xf borderId="14" fillId="6" fontId="7" numFmtId="0" xfId="0" applyAlignment="1" applyBorder="1" applyFont="1">
      <alignment vertical="center"/>
    </xf>
    <xf borderId="13" fillId="6" fontId="13" numFmtId="0" xfId="0" applyAlignment="1" applyBorder="1" applyFont="1">
      <alignment readingOrder="0" shrinkToFit="0" vertical="center" wrapText="0"/>
    </xf>
    <xf borderId="18" fillId="6" fontId="13" numFmtId="0" xfId="0" applyAlignment="1" applyBorder="1" applyFont="1">
      <alignment readingOrder="0" shrinkToFit="0" vertical="center" wrapText="0"/>
    </xf>
    <xf borderId="1" fillId="6" fontId="13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vertical="center"/>
    </xf>
    <xf borderId="29" fillId="6" fontId="13" numFmtId="0" xfId="0" applyAlignment="1" applyBorder="1" applyFont="1">
      <alignment horizontal="center" readingOrder="0" shrinkToFit="0" vertical="center" wrapText="0"/>
    </xf>
    <xf borderId="14" fillId="6" fontId="13" numFmtId="0" xfId="0" applyAlignment="1" applyBorder="1" applyFont="1">
      <alignment horizontal="center" readingOrder="0" shrinkToFit="0" vertical="center" wrapText="0"/>
    </xf>
    <xf borderId="29" fillId="6" fontId="9" numFmtId="0" xfId="0" applyAlignment="1" applyBorder="1" applyFont="1">
      <alignment horizontal="center" readingOrder="0" shrinkToFit="0" vertical="center" wrapText="0"/>
    </xf>
    <xf borderId="14" fillId="13" fontId="4" numFmtId="0" xfId="0" applyAlignment="1" applyBorder="1" applyFill="1" applyFont="1">
      <alignment readingOrder="0" vertical="center"/>
    </xf>
    <xf borderId="0" fillId="0" fontId="7" numFmtId="0" xfId="0" applyAlignment="1" applyFont="1">
      <alignment shrinkToFit="0" vertical="center" wrapText="0"/>
    </xf>
    <xf borderId="1" fillId="14" fontId="13" numFmtId="0" xfId="0" applyAlignment="1" applyBorder="1" applyFill="1" applyFont="1">
      <alignment horizontal="center" readingOrder="0" vertical="center"/>
    </xf>
    <xf borderId="14" fillId="0" fontId="7" numFmtId="0" xfId="0" applyAlignment="1" applyBorder="1" applyFont="1">
      <alignment readingOrder="0" vertical="center"/>
    </xf>
    <xf borderId="29" fillId="9" fontId="7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27" fillId="0" fontId="14" numFmtId="0" xfId="0" applyAlignment="1" applyBorder="1" applyFont="1">
      <alignment horizontal="center" readingOrder="0" shrinkToFit="0" vertical="center" wrapText="0"/>
    </xf>
    <xf borderId="0" fillId="0" fontId="14" numFmtId="0" xfId="0" applyAlignment="1" applyFont="1">
      <alignment readingOrder="0" shrinkToFit="0" vertical="center" wrapText="0"/>
    </xf>
    <xf borderId="14" fillId="9" fontId="15" numFmtId="0" xfId="0" applyAlignment="1" applyBorder="1" applyFont="1">
      <alignment readingOrder="0" shrinkToFit="0" vertical="center" wrapText="0"/>
    </xf>
    <xf borderId="14" fillId="0" fontId="15" numFmtId="0" xfId="0" applyAlignment="1" applyBorder="1" applyFont="1">
      <alignment readingOrder="0" shrinkToFit="0" vertical="center" wrapText="0"/>
    </xf>
    <xf borderId="14" fillId="9" fontId="7" numFmtId="0" xfId="0" applyAlignment="1" applyBorder="1" applyFont="1">
      <alignment readingOrder="0" shrinkToFit="0" vertical="center" wrapText="0"/>
    </xf>
    <xf borderId="14" fillId="0" fontId="7" numFmtId="0" xfId="0" applyAlignment="1" applyBorder="1" applyFont="1">
      <alignment readingOrder="0" shrinkToFit="0" vertical="center" wrapText="0"/>
    </xf>
    <xf borderId="27" fillId="0" fontId="16" numFmtId="0" xfId="0" applyAlignment="1" applyBorder="1" applyFont="1">
      <alignment horizontal="left" readingOrder="0" vertical="center"/>
    </xf>
    <xf borderId="30" fillId="0" fontId="4" numFmtId="0" xfId="0" applyAlignment="1" applyBorder="1" applyFont="1">
      <alignment vertical="center"/>
    </xf>
    <xf borderId="14" fillId="0" fontId="7" numFmtId="0" xfId="0" applyAlignment="1" applyBorder="1" applyFont="1">
      <alignment horizontal="center" vertical="center"/>
    </xf>
    <xf borderId="27" fillId="0" fontId="7" numFmtId="0" xfId="0" applyAlignment="1" applyBorder="1" applyFont="1">
      <alignment readingOrder="0" vertical="center"/>
    </xf>
    <xf borderId="31" fillId="9" fontId="7" numFmtId="0" xfId="0" applyAlignment="1" applyBorder="1" applyFont="1">
      <alignment readingOrder="0" shrinkToFit="0" vertical="center" wrapText="0"/>
    </xf>
    <xf borderId="27" fillId="0" fontId="15" numFmtId="0" xfId="0" applyAlignment="1" applyBorder="1" applyFont="1">
      <alignment readingOrder="0" shrinkToFit="0" vertical="center" wrapText="0"/>
    </xf>
    <xf borderId="27" fillId="9" fontId="15" numFmtId="0" xfId="0" applyAlignment="1" applyBorder="1" applyFont="1">
      <alignment readingOrder="0" shrinkToFit="0" vertical="center" wrapText="0"/>
    </xf>
    <xf borderId="27" fillId="0" fontId="7" numFmtId="0" xfId="0" applyAlignment="1" applyBorder="1" applyFont="1">
      <alignment readingOrder="0" shrinkToFit="0" vertical="center" wrapText="0"/>
    </xf>
    <xf borderId="31" fillId="0" fontId="7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vertical="center"/>
    </xf>
    <xf borderId="30" fillId="0" fontId="2" numFmtId="0" xfId="0" applyAlignment="1" applyBorder="1" applyFont="1">
      <alignment vertical="center"/>
    </xf>
    <xf borderId="27" fillId="0" fontId="7" numFmtId="0" xfId="0" applyAlignment="1" applyBorder="1" applyFont="1">
      <alignment shrinkToFit="0" vertical="center" wrapText="0"/>
    </xf>
    <xf borderId="27" fillId="0" fontId="15" numFmtId="0" xfId="0" applyAlignment="1" applyBorder="1" applyFont="1">
      <alignment shrinkToFit="0" vertical="center" wrapText="0"/>
    </xf>
    <xf borderId="32" fillId="0" fontId="14" numFmtId="0" xfId="0" applyAlignment="1" applyBorder="1" applyFont="1">
      <alignment horizontal="center" readingOrder="0" shrinkToFit="0" vertical="center" wrapText="0"/>
    </xf>
    <xf borderId="33" fillId="0" fontId="14" numFmtId="0" xfId="0" applyAlignment="1" applyBorder="1" applyFont="1">
      <alignment readingOrder="0" shrinkToFit="0" vertical="center" wrapText="0"/>
    </xf>
    <xf borderId="34" fillId="0" fontId="4" numFmtId="0" xfId="0" applyAlignment="1" applyBorder="1" applyFont="1">
      <alignment vertical="center"/>
    </xf>
    <xf borderId="35" fillId="0" fontId="15" numFmtId="0" xfId="0" applyAlignment="1" applyBorder="1" applyFont="1">
      <alignment shrinkToFit="0" vertical="center" wrapText="0"/>
    </xf>
    <xf borderId="35" fillId="0" fontId="15" numFmtId="0" xfId="0" applyAlignment="1" applyBorder="1" applyFont="1">
      <alignment readingOrder="0" shrinkToFit="0" vertical="center" wrapText="0"/>
    </xf>
    <xf borderId="36" fillId="0" fontId="2" numFmtId="0" xfId="0" applyAlignment="1" applyBorder="1" applyFont="1">
      <alignment vertical="center"/>
    </xf>
    <xf borderId="35" fillId="0" fontId="7" numFmtId="0" xfId="0" applyAlignment="1" applyBorder="1" applyFont="1">
      <alignment shrinkToFit="0" vertical="center" wrapText="0"/>
    </xf>
    <xf borderId="35" fillId="0" fontId="7" numFmtId="0" xfId="0" applyAlignment="1" applyBorder="1" applyFont="1">
      <alignment readingOrder="0" shrinkToFit="0" vertical="center" wrapText="0"/>
    </xf>
    <xf borderId="37" fillId="0" fontId="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horizontal="left" readingOrder="0" vertical="center"/>
    </xf>
    <xf borderId="31" fillId="0" fontId="7" numFmtId="0" xfId="0" applyAlignment="1" applyBorder="1" applyFont="1">
      <alignment shrinkToFit="0" vertical="center" wrapText="0"/>
    </xf>
    <xf borderId="27" fillId="0" fontId="7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center" readingOrder="0" shrinkToFit="0" vertical="center" wrapText="0"/>
    </xf>
    <xf borderId="38" fillId="0" fontId="15" numFmtId="0" xfId="0" applyAlignment="1" applyBorder="1" applyFont="1">
      <alignment shrinkToFit="0" vertical="center" wrapText="0"/>
    </xf>
    <xf borderId="38" fillId="0" fontId="15" numFmtId="0" xfId="0" applyAlignment="1" applyBorder="1" applyFont="1">
      <alignment readingOrder="0" shrinkToFit="0" vertical="center" wrapText="0"/>
    </xf>
    <xf borderId="39" fillId="0" fontId="2" numFmtId="0" xfId="0" applyAlignment="1" applyBorder="1" applyFont="1">
      <alignment vertical="center"/>
    </xf>
    <xf borderId="38" fillId="0" fontId="7" numFmtId="0" xfId="0" applyAlignment="1" applyBorder="1" applyFont="1">
      <alignment shrinkToFit="0" vertical="center" wrapText="0"/>
    </xf>
    <xf borderId="40" fillId="0" fontId="7" numFmtId="0" xfId="0" applyAlignment="1" applyBorder="1" applyFont="1">
      <alignment shrinkToFit="0" vertical="center" wrapText="0"/>
    </xf>
    <xf borderId="0" fillId="0" fontId="18" numFmtId="0" xfId="0" applyAlignment="1" applyFont="1">
      <alignment horizontal="left" readingOrder="0" shrinkToFit="0" vertical="center" wrapText="0"/>
    </xf>
    <xf borderId="33" fillId="0" fontId="2" numFmtId="0" xfId="0" applyAlignment="1" applyBorder="1" applyFont="1">
      <alignment vertical="center"/>
    </xf>
    <xf borderId="32" fillId="0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1" fillId="15" fontId="19" numFmtId="0" xfId="0" applyAlignment="1" applyBorder="1" applyFill="1" applyFont="1">
      <alignment horizontal="right" readingOrder="0" shrinkToFit="0" vertical="center" wrapText="0"/>
    </xf>
    <xf borderId="18" fillId="0" fontId="7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8" fillId="0" fontId="7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27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18" numFmtId="0" xfId="0" applyAlignment="1" applyFont="1">
      <alignment horizontal="center" readingOrder="0" shrinkToFit="0" vertical="center" wrapText="0"/>
    </xf>
    <xf borderId="29" fillId="16" fontId="19" numFmtId="0" xfId="0" applyAlignment="1" applyBorder="1" applyFill="1" applyFont="1">
      <alignment horizontal="center" readingOrder="0" shrinkToFit="0" vertical="center" wrapText="0"/>
    </xf>
    <xf borderId="14" fillId="16" fontId="19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center" readingOrder="0" vertical="center"/>
    </xf>
    <xf borderId="2" fillId="17" fontId="13" numFmtId="0" xfId="0" applyAlignment="1" applyBorder="1" applyFill="1" applyFont="1">
      <alignment horizontal="center" readingOrder="0" shrinkToFit="0" vertical="center" wrapText="0"/>
    </xf>
    <xf borderId="1" fillId="6" fontId="7" numFmtId="0" xfId="0" applyAlignment="1" applyBorder="1" applyFont="1">
      <alignment vertical="center"/>
    </xf>
    <xf borderId="28" fillId="6" fontId="13" numFmtId="0" xfId="0" applyAlignment="1" applyBorder="1" applyFont="1">
      <alignment readingOrder="0" shrinkToFit="0" vertical="center" wrapText="0"/>
    </xf>
    <xf borderId="34" fillId="6" fontId="13" numFmtId="0" xfId="0" applyAlignment="1" applyBorder="1" applyFont="1">
      <alignment readingOrder="0" shrinkToFit="0" vertical="center" wrapText="0"/>
    </xf>
    <xf borderId="31" fillId="0" fontId="7" numFmtId="0" xfId="0" applyAlignment="1" applyBorder="1" applyFont="1">
      <alignment readingOrder="0" vertical="center"/>
    </xf>
    <xf borderId="30" fillId="9" fontId="7" numFmtId="0" xfId="0" applyAlignment="1" applyBorder="1" applyFont="1">
      <alignment readingOrder="0" shrinkToFit="0" vertical="center" wrapText="0"/>
    </xf>
    <xf borderId="15" fillId="0" fontId="14" numFmtId="0" xfId="0" applyAlignment="1" applyBorder="1" applyFont="1">
      <alignment horizontal="center" readingOrder="0" shrinkToFit="0" vertical="center" wrapText="0"/>
    </xf>
    <xf borderId="15" fillId="0" fontId="14" numFmtId="0" xfId="0" applyAlignment="1" applyBorder="1" applyFont="1">
      <alignment readingOrder="0" shrinkToFit="0" vertical="center" wrapText="0"/>
    </xf>
    <xf borderId="14" fillId="5" fontId="7" numFmtId="0" xfId="0" applyAlignment="1" applyBorder="1" applyFont="1">
      <alignment horizontal="center" readingOrder="0" shrinkToFit="0" vertical="center" wrapText="1"/>
    </xf>
    <xf borderId="15" fillId="18" fontId="7" numFmtId="0" xfId="0" applyAlignment="1" applyBorder="1" applyFill="1" applyFont="1">
      <alignment horizontal="center" shrinkToFit="0" vertical="center" wrapText="0"/>
    </xf>
    <xf borderId="1" fillId="18" fontId="7" numFmtId="0" xfId="0" applyAlignment="1" applyBorder="1" applyFont="1">
      <alignment horizontal="center" readingOrder="0" vertical="center"/>
    </xf>
    <xf borderId="30" fillId="0" fontId="7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readingOrder="0" vertical="center"/>
    </xf>
    <xf borderId="27" fillId="4" fontId="7" numFmtId="0" xfId="0" applyAlignment="1" applyBorder="1" applyFont="1">
      <alignment horizontal="center" readingOrder="0" shrinkToFit="0" vertical="center" wrapText="0"/>
    </xf>
    <xf borderId="31" fillId="4" fontId="7" numFmtId="0" xfId="0" applyAlignment="1" applyBorder="1" applyFont="1">
      <alignment horizontal="center" readingOrder="0" shrinkToFit="0" vertical="center" wrapText="0"/>
    </xf>
    <xf borderId="0" fillId="0" fontId="14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0" fillId="5" fontId="7" numFmtId="0" xfId="0" applyAlignment="1" applyFont="1">
      <alignment horizontal="center" vertical="bottom"/>
    </xf>
    <xf borderId="30" fillId="5" fontId="7" numFmtId="0" xfId="0" applyAlignment="1" applyBorder="1" applyFont="1">
      <alignment vertical="bottom"/>
    </xf>
    <xf borderId="15" fillId="19" fontId="7" numFmtId="0" xfId="0" applyAlignment="1" applyBorder="1" applyFill="1" applyFont="1">
      <alignment horizontal="center" shrinkToFit="0" vertical="center" wrapText="0"/>
    </xf>
    <xf borderId="1" fillId="19" fontId="13" numFmtId="0" xfId="0" applyAlignment="1" applyBorder="1" applyFont="1">
      <alignment readingOrder="0" shrinkToFit="0" vertical="center" wrapText="0"/>
    </xf>
    <xf borderId="18" fillId="19" fontId="13" numFmtId="0" xfId="0" applyAlignment="1" applyBorder="1" applyFont="1">
      <alignment readingOrder="0" shrinkToFit="0" vertical="center" wrapText="0"/>
    </xf>
    <xf borderId="29" fillId="0" fontId="7" numFmtId="0" xfId="0" applyAlignment="1" applyBorder="1" applyFont="1">
      <alignment readingOrder="0" vertical="center"/>
    </xf>
    <xf borderId="27" fillId="0" fontId="7" numFmtId="0" xfId="0" applyAlignment="1" applyBorder="1" applyFont="1">
      <alignment readingOrder="0" shrinkToFit="0" vertical="center" wrapText="1"/>
    </xf>
    <xf borderId="27" fillId="0" fontId="8" numFmtId="0" xfId="0" applyAlignment="1" applyBorder="1" applyFont="1">
      <alignment horizontal="center" readingOrder="0" shrinkToFit="0" vertical="center" wrapText="0"/>
    </xf>
    <xf borderId="30" fillId="0" fontId="8" numFmtId="0" xfId="0" applyAlignment="1" applyBorder="1" applyFont="1">
      <alignment horizontal="center" readingOrder="0" shrinkToFit="0" vertical="center" wrapText="0"/>
    </xf>
    <xf borderId="31" fillId="0" fontId="2" numFmtId="0" xfId="0" applyAlignment="1" applyBorder="1" applyFont="1">
      <alignment vertical="center"/>
    </xf>
    <xf borderId="31" fillId="20" fontId="7" numFmtId="0" xfId="0" applyAlignment="1" applyBorder="1" applyFill="1" applyFont="1">
      <alignment horizontal="center" readingOrder="0" shrinkToFit="0" vertical="center" wrapText="0"/>
    </xf>
    <xf borderId="0" fillId="21" fontId="7" numFmtId="0" xfId="0" applyAlignment="1" applyFill="1" applyFont="1">
      <alignment horizontal="center" readingOrder="0" vertical="center"/>
    </xf>
    <xf borderId="31" fillId="14" fontId="7" numFmtId="0" xfId="0" applyAlignment="1" applyBorder="1" applyFont="1">
      <alignment horizontal="center" readingOrder="0" shrinkToFit="0" vertical="center" wrapText="0"/>
    </xf>
    <xf borderId="27" fillId="10" fontId="7" numFmtId="0" xfId="0" applyAlignment="1" applyBorder="1" applyFont="1">
      <alignment readingOrder="0" shrinkToFit="0" vertical="center" wrapText="0"/>
    </xf>
    <xf borderId="31" fillId="0" fontId="7" numFmtId="0" xfId="0" applyAlignment="1" applyBorder="1" applyFont="1">
      <alignment horizontal="center" readingOrder="0" shrinkToFit="0" vertical="center" wrapText="0"/>
    </xf>
    <xf borderId="0" fillId="15" fontId="20" numFmtId="0" xfId="0" applyAlignment="1" applyFont="1">
      <alignment shrinkToFit="0" vertical="center" wrapText="0"/>
    </xf>
    <xf borderId="31" fillId="0" fontId="7" numFmtId="0" xfId="0" applyAlignment="1" applyBorder="1" applyFont="1">
      <alignment vertical="center"/>
    </xf>
    <xf borderId="0" fillId="0" fontId="7" numFmtId="0" xfId="0" applyAlignment="1" applyFont="1">
      <alignment vertical="bottom"/>
    </xf>
    <xf borderId="41" fillId="0" fontId="7" numFmtId="0" xfId="0" applyAlignment="1" applyBorder="1" applyFont="1">
      <alignment readingOrder="0" vertical="center"/>
    </xf>
    <xf borderId="34" fillId="0" fontId="7" numFmtId="0" xfId="0" applyAlignment="1" applyBorder="1" applyFont="1">
      <alignment shrinkToFit="0" vertical="center" wrapText="0"/>
    </xf>
    <xf borderId="41" fillId="0" fontId="7" numFmtId="0" xfId="0" applyAlignment="1" applyBorder="1" applyFont="1">
      <alignment shrinkToFit="0" vertical="center" wrapText="0"/>
    </xf>
    <xf borderId="32" fillId="0" fontId="8" numFmtId="0" xfId="0" applyAlignment="1" applyBorder="1" applyFont="1">
      <alignment horizontal="center" readingOrder="0" shrinkToFit="0" vertical="center" wrapText="0"/>
    </xf>
    <xf borderId="34" fillId="0" fontId="8" numFmtId="0" xfId="0" applyAlignment="1" applyBorder="1" applyFont="1">
      <alignment horizontal="center" readingOrder="0" shrinkToFit="0" vertical="center" wrapText="0"/>
    </xf>
    <xf borderId="41" fillId="0" fontId="2" numFmtId="0" xfId="0" applyAlignment="1" applyBorder="1" applyFont="1">
      <alignment vertical="center"/>
    </xf>
    <xf borderId="41" fillId="14" fontId="7" numFmtId="0" xfId="0" applyAlignment="1" applyBorder="1" applyFont="1">
      <alignment horizontal="center" readingOrder="0" shrinkToFit="0" vertical="center" wrapText="0"/>
    </xf>
    <xf borderId="32" fillId="0" fontId="7" numFmtId="0" xfId="0" applyAlignment="1" applyBorder="1" applyFont="1">
      <alignment readingOrder="0" shrinkToFit="0" vertical="center" wrapText="0"/>
    </xf>
    <xf borderId="1" fillId="0" fontId="13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shrinkToFit="0" vertical="center" wrapText="0"/>
    </xf>
    <xf borderId="18" fillId="0" fontId="7" numFmtId="0" xfId="0" applyAlignment="1" applyBorder="1" applyFont="1">
      <alignment readingOrder="0" shrinkToFit="0" vertical="center" wrapText="0"/>
    </xf>
    <xf borderId="1" fillId="16" fontId="19" numFmtId="0" xfId="0" applyAlignment="1" applyBorder="1" applyFont="1">
      <alignment horizontal="center" readingOrder="0" shrinkToFit="0" vertical="center" wrapText="0"/>
    </xf>
    <xf borderId="14" fillId="17" fontId="7" numFmtId="0" xfId="0" applyAlignment="1" applyBorder="1" applyFont="1">
      <alignment vertical="center"/>
    </xf>
    <xf borderId="1" fillId="17" fontId="13" numFmtId="0" xfId="0" applyAlignment="1" applyBorder="1" applyFont="1">
      <alignment horizontal="center" readingOrder="0" shrinkToFit="0" vertical="center" wrapText="0"/>
    </xf>
    <xf borderId="29" fillId="6" fontId="13" numFmtId="0" xfId="0" applyAlignment="1" applyBorder="1" applyFont="1">
      <alignment readingOrder="0" shrinkToFit="0" vertical="center" wrapText="0"/>
    </xf>
    <xf borderId="29" fillId="5" fontId="7" numFmtId="0" xfId="0" applyAlignment="1" applyBorder="1" applyFont="1">
      <alignment horizontal="left" vertical="center"/>
    </xf>
    <xf borderId="14" fillId="0" fontId="14" numFmtId="0" xfId="0" applyAlignment="1" applyBorder="1" applyFont="1">
      <alignment horizontal="center" readingOrder="0" shrinkToFit="0" vertical="center" wrapText="0"/>
    </xf>
    <xf borderId="1" fillId="18" fontId="21" numFmtId="0" xfId="0" applyAlignment="1" applyBorder="1" applyFont="1">
      <alignment horizontal="center" readingOrder="0" vertical="center"/>
    </xf>
    <xf borderId="31" fillId="0" fontId="7" numFmtId="0" xfId="0" applyAlignment="1" applyBorder="1" applyFont="1">
      <alignment horizontal="left" vertical="center"/>
    </xf>
    <xf borderId="15" fillId="5" fontId="7" numFmtId="0" xfId="0" applyAlignment="1" applyBorder="1" applyFont="1">
      <alignment horizontal="right" readingOrder="0" shrinkToFit="0" vertical="center" wrapText="0"/>
    </xf>
    <xf borderId="1" fillId="0" fontId="7" numFmtId="0" xfId="0" applyAlignment="1" applyBorder="1" applyFont="1">
      <alignment horizontal="center" readingOrder="0" vertical="bottom"/>
    </xf>
    <xf borderId="1" fillId="0" fontId="22" numFmtId="0" xfId="0" applyAlignment="1" applyBorder="1" applyFont="1">
      <alignment horizontal="center" readingOrder="0" shrinkToFit="0" vertical="center" wrapText="0"/>
    </xf>
    <xf borderId="15" fillId="0" fontId="22" numFmtId="0" xfId="0" applyAlignment="1" applyBorder="1" applyFont="1">
      <alignment horizontal="center" readingOrder="0" shrinkToFit="0" vertical="center" wrapText="0"/>
    </xf>
    <xf borderId="14" fillId="0" fontId="21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readingOrder="0" vertical="bottom"/>
    </xf>
    <xf borderId="31" fillId="5" fontId="7" numFmtId="0" xfId="0" applyAlignment="1" applyBorder="1" applyFont="1">
      <alignment horizontal="left" vertical="center"/>
    </xf>
    <xf borderId="32" fillId="0" fontId="7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readingOrder="0" vertical="bottom"/>
    </xf>
    <xf borderId="31" fillId="0" fontId="7" numFmtId="0" xfId="0" applyAlignment="1" applyBorder="1" applyFont="1">
      <alignment horizontal="left" vertical="center"/>
    </xf>
    <xf borderId="2" fillId="0" fontId="22" numFmtId="0" xfId="0" applyAlignment="1" applyBorder="1" applyFont="1">
      <alignment horizontal="center" readingOrder="0" shrinkToFit="0" vertical="center" wrapText="0"/>
    </xf>
    <xf borderId="30" fillId="0" fontId="7" numFmtId="0" xfId="0" applyAlignment="1" applyBorder="1" applyFont="1">
      <alignment shrinkToFit="0" vertical="center" wrapText="0"/>
    </xf>
    <xf borderId="2" fillId="0" fontId="22" numFmtId="0" xfId="0" applyAlignment="1" applyBorder="1" applyFont="1">
      <alignment horizontal="center" readingOrder="0" shrinkToFit="0" vertical="bottom" wrapText="0"/>
    </xf>
    <xf borderId="15" fillId="0" fontId="22" numFmtId="0" xfId="0" applyAlignment="1" applyBorder="1" applyFont="1">
      <alignment horizontal="center" shrinkToFit="0" vertical="center" wrapText="0"/>
    </xf>
    <xf borderId="31" fillId="5" fontId="13" numFmtId="0" xfId="0" applyAlignment="1" applyBorder="1" applyFont="1">
      <alignment horizontal="left" vertical="center"/>
    </xf>
    <xf borderId="0" fillId="0" fontId="23" numFmtId="0" xfId="0" applyAlignment="1" applyFont="1">
      <alignment horizontal="center" shrinkToFit="0" vertical="center" wrapText="0"/>
    </xf>
    <xf borderId="33" fillId="0" fontId="23" numFmtId="0" xfId="0" applyAlignment="1" applyBorder="1" applyFont="1">
      <alignment horizontal="center" shrinkToFit="0" vertical="center" wrapText="0"/>
    </xf>
    <xf borderId="33" fillId="0" fontId="7" numFmtId="0" xfId="0" applyAlignment="1" applyBorder="1" applyFont="1">
      <alignment vertical="bottom"/>
    </xf>
    <xf borderId="14" fillId="0" fontId="7" numFmtId="0" xfId="0" applyAlignment="1" applyBorder="1" applyFont="1">
      <alignment horizontal="center" readingOrder="0" shrinkToFit="0" vertical="center" wrapText="0"/>
    </xf>
    <xf borderId="14" fillId="0" fontId="21" numFmtId="0" xfId="0" applyAlignment="1" applyBorder="1" applyFont="1">
      <alignment horizontal="center" readingOrder="0" shrinkToFit="0" vertical="center" wrapText="0"/>
    </xf>
    <xf borderId="32" fillId="0" fontId="7" numFmtId="0" xfId="0" applyAlignment="1" applyBorder="1" applyFont="1">
      <alignment vertical="bottom"/>
    </xf>
    <xf borderId="1" fillId="19" fontId="7" numFmtId="0" xfId="0" applyAlignment="1" applyBorder="1" applyFont="1">
      <alignment horizontal="center" readingOrder="0" shrinkToFit="0" vertical="center" wrapText="0"/>
    </xf>
    <xf borderId="14" fillId="19" fontId="7" numFmtId="0" xfId="0" applyAlignment="1" applyBorder="1" applyFont="1">
      <alignment horizontal="center" readingOrder="0" shrinkToFit="0" vertical="center" wrapText="0"/>
    </xf>
    <xf borderId="27" fillId="19" fontId="7" numFmtId="0" xfId="0" applyAlignment="1" applyBorder="1" applyFont="1">
      <alignment horizontal="center" readingOrder="0" shrinkToFit="0" vertical="center" wrapText="0"/>
    </xf>
    <xf borderId="15" fillId="0" fontId="7" numFmtId="0" xfId="0" applyAlignment="1" applyBorder="1" applyFont="1">
      <alignment readingOrder="0" vertical="center"/>
    </xf>
    <xf borderId="27" fillId="22" fontId="7" numFmtId="0" xfId="0" applyAlignment="1" applyBorder="1" applyFill="1" applyFont="1">
      <alignment horizontal="center" readingOrder="0" shrinkToFit="0" vertical="center" wrapText="0"/>
    </xf>
    <xf borderId="15" fillId="4" fontId="7" numFmtId="0" xfId="0" applyAlignment="1" applyBorder="1" applyFont="1">
      <alignment horizontal="center" readingOrder="0" shrinkToFit="0" vertical="center" wrapText="0"/>
    </xf>
    <xf borderId="14" fillId="22" fontId="7" numFmtId="0" xfId="0" applyAlignment="1" applyBorder="1" applyFont="1">
      <alignment horizontal="center" readingOrder="0" shrinkToFit="0" vertical="center" wrapText="0"/>
    </xf>
    <xf borderId="13" fillId="4" fontId="7" numFmtId="0" xfId="0" applyAlignment="1" applyBorder="1" applyFont="1">
      <alignment horizontal="center" readingOrder="0" shrinkToFit="0" vertical="center" wrapText="0"/>
    </xf>
    <xf borderId="27" fillId="0" fontId="21" numFmtId="0" xfId="0" applyAlignment="1" applyBorder="1" applyFont="1">
      <alignment horizontal="center" readingOrder="0" shrinkToFit="0" vertical="center" wrapText="0"/>
    </xf>
    <xf borderId="30" fillId="0" fontId="7" numFmtId="0" xfId="0" applyAlignment="1" applyBorder="1" applyFont="1">
      <alignment vertical="center"/>
    </xf>
    <xf borderId="0" fillId="0" fontId="24" numFmtId="0" xfId="0" applyAlignment="1" applyFont="1">
      <alignment readingOrder="0" vertical="center"/>
    </xf>
    <xf borderId="0" fillId="0" fontId="21" numFmtId="0" xfId="0" applyAlignment="1" applyFont="1">
      <alignment readingOrder="0" shrinkToFit="0" vertical="center" wrapText="0"/>
    </xf>
    <xf borderId="27" fillId="0" fontId="22" numFmtId="0" xfId="0" applyAlignment="1" applyBorder="1" applyFont="1">
      <alignment horizontal="left" readingOrder="0" shrinkToFit="0" vertical="center" wrapText="0"/>
    </xf>
    <xf borderId="13" fillId="0" fontId="22" numFmtId="0" xfId="0" applyAlignment="1" applyBorder="1" applyFont="1">
      <alignment horizontal="left" readingOrder="0" shrinkToFit="0" vertical="center" wrapText="0"/>
    </xf>
    <xf borderId="0" fillId="0" fontId="22" numFmtId="0" xfId="0" applyAlignment="1" applyFont="1">
      <alignment horizontal="left" readingOrder="0" shrinkToFit="0" vertical="center" wrapText="0"/>
    </xf>
    <xf borderId="30" fillId="0" fontId="22" numFmtId="0" xfId="0" applyAlignment="1" applyBorder="1" applyFont="1">
      <alignment horizontal="left" readingOrder="0" shrinkToFit="0" vertical="center" wrapText="0"/>
    </xf>
    <xf borderId="0" fillId="0" fontId="22" numFmtId="0" xfId="0" applyAlignment="1" applyFont="1">
      <alignment shrinkToFit="0" vertical="center" wrapText="0"/>
    </xf>
    <xf borderId="0" fillId="0" fontId="25" numFmtId="0" xfId="0" applyAlignment="1" applyFont="1">
      <alignment horizontal="left" readingOrder="0" shrinkToFit="0" vertical="center" wrapText="0"/>
    </xf>
    <xf borderId="1" fillId="0" fontId="23" numFmtId="0" xfId="0" applyAlignment="1" applyBorder="1" applyFont="1">
      <alignment horizontal="left" readingOrder="0" shrinkToFit="0" vertical="center" wrapText="0"/>
    </xf>
    <xf borderId="0" fillId="0" fontId="23" numFmtId="0" xfId="0" applyAlignment="1" applyFont="1">
      <alignment readingOrder="0" shrinkToFit="0" vertical="center" wrapText="0"/>
    </xf>
    <xf borderId="0" fillId="0" fontId="23" numFmtId="0" xfId="0" applyAlignment="1" applyFont="1">
      <alignment horizontal="left" readingOrder="0" shrinkToFit="0" vertical="center" wrapText="0"/>
    </xf>
    <xf borderId="30" fillId="0" fontId="21" numFmtId="0" xfId="0" applyAlignment="1" applyBorder="1" applyFont="1">
      <alignment readingOrder="0" shrinkToFit="0" vertical="center" wrapText="0"/>
    </xf>
    <xf borderId="27" fillId="0" fontId="21" numFmtId="0" xfId="0" applyAlignment="1" applyBorder="1" applyFont="1">
      <alignment readingOrder="0" shrinkToFit="0" vertical="center" wrapText="0"/>
    </xf>
    <xf borderId="14" fillId="0" fontId="22" numFmtId="0" xfId="0" applyAlignment="1" applyBorder="1" applyFont="1">
      <alignment horizontal="left" readingOrder="0" shrinkToFit="0" vertical="center" wrapText="0"/>
    </xf>
    <xf borderId="29" fillId="0" fontId="26" numFmtId="0" xfId="0" applyAlignment="1" applyBorder="1" applyFont="1">
      <alignment vertical="bottom"/>
    </xf>
    <xf borderId="33" fillId="0" fontId="22" numFmtId="0" xfId="0" applyAlignment="1" applyBorder="1" applyFont="1">
      <alignment horizontal="left" readingOrder="0" shrinkToFit="0" vertical="bottom" wrapText="0"/>
    </xf>
    <xf borderId="0" fillId="0" fontId="21" numFmtId="0" xfId="0" applyAlignment="1" applyFont="1">
      <alignment horizontal="left" readingOrder="0" shrinkToFit="0" vertical="center" wrapText="0"/>
    </xf>
    <xf borderId="27" fillId="0" fontId="21" numFmtId="0" xfId="0" applyAlignment="1" applyBorder="1" applyFont="1">
      <alignment horizontal="left" readingOrder="0" shrinkToFit="0" vertical="center" wrapText="0"/>
    </xf>
    <xf borderId="27" fillId="0" fontId="21" numFmtId="0" xfId="0" applyAlignment="1" applyBorder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27" fillId="0" fontId="23" numFmtId="0" xfId="0" applyAlignment="1" applyBorder="1" applyFont="1">
      <alignment horizontal="left" readingOrder="0" shrinkToFit="0" vertical="center" wrapText="0"/>
    </xf>
    <xf borderId="31" fillId="0" fontId="26" numFmtId="0" xfId="0" applyAlignment="1" applyBorder="1" applyFont="1">
      <alignment vertical="bottom"/>
    </xf>
    <xf borderId="0" fillId="0" fontId="23" numFmtId="0" xfId="0" applyAlignment="1" applyFont="1">
      <alignment horizontal="left" readingOrder="0" vertical="center"/>
    </xf>
    <xf borderId="0" fillId="0" fontId="26" numFmtId="0" xfId="0" applyAlignment="1" applyFont="1">
      <alignment shrinkToFit="0" vertical="bottom" wrapText="1"/>
    </xf>
    <xf borderId="30" fillId="0" fontId="8" numFmtId="0" xfId="0" applyAlignment="1" applyBorder="1" applyFont="1">
      <alignment horizontal="left" readingOrder="0" shrinkToFit="0" vertical="center" wrapText="0"/>
    </xf>
    <xf borderId="32" fillId="0" fontId="22" numFmtId="0" xfId="0" applyAlignment="1" applyBorder="1" applyFont="1">
      <alignment horizontal="left" readingOrder="0" shrinkToFit="0" vertical="center" wrapText="0"/>
    </xf>
    <xf borderId="0" fillId="0" fontId="23" numFmtId="0" xfId="0" applyAlignment="1" applyFont="1">
      <alignment shrinkToFit="0" vertical="center" wrapText="0"/>
    </xf>
    <xf borderId="27" fillId="0" fontId="22" numFmtId="0" xfId="0" applyAlignment="1" applyBorder="1" applyFont="1">
      <alignment shrinkToFit="0" vertical="center" wrapText="0"/>
    </xf>
    <xf borderId="30" fillId="0" fontId="22" numFmtId="0" xfId="0" applyAlignment="1" applyBorder="1" applyFont="1">
      <alignment shrinkToFit="0" vertical="center" wrapText="0"/>
    </xf>
    <xf borderId="41" fillId="0" fontId="7" numFmtId="0" xfId="0" applyAlignment="1" applyBorder="1" applyFont="1">
      <alignment readingOrder="0" shrinkToFit="0" vertical="center" wrapText="0"/>
    </xf>
    <xf borderId="32" fillId="0" fontId="7" numFmtId="0" xfId="0" applyAlignment="1" applyBorder="1" applyFont="1">
      <alignment horizontal="center" readingOrder="0" shrinkToFit="0" vertical="center" wrapText="0"/>
    </xf>
    <xf borderId="33" fillId="0" fontId="7" numFmtId="0" xfId="0" applyAlignment="1" applyBorder="1" applyFont="1">
      <alignment horizontal="center" readingOrder="0" shrinkToFit="0" vertical="center" wrapText="0"/>
    </xf>
    <xf borderId="34" fillId="0" fontId="7" numFmtId="0" xfId="0" applyAlignment="1" applyBorder="1" applyFont="1">
      <alignment vertical="center"/>
    </xf>
    <xf borderId="34" fillId="0" fontId="22" numFmtId="0" xfId="0" applyAlignment="1" applyBorder="1" applyFont="1">
      <alignment shrinkToFit="0" vertical="center" wrapText="0"/>
    </xf>
    <xf borderId="33" fillId="0" fontId="22" numFmtId="0" xfId="0" applyAlignment="1" applyBorder="1" applyFont="1">
      <alignment horizontal="left" readingOrder="0" shrinkToFit="0" vertical="center" wrapText="0"/>
    </xf>
    <xf borderId="33" fillId="0" fontId="23" numFmtId="0" xfId="0" applyAlignment="1" applyBorder="1" applyFont="1">
      <alignment shrinkToFit="0" vertical="center" wrapText="0"/>
    </xf>
    <xf borderId="32" fillId="0" fontId="22" numFmtId="0" xfId="0" applyAlignment="1" applyBorder="1" applyFont="1">
      <alignment shrinkToFit="0" vertical="center" wrapText="0"/>
    </xf>
    <xf borderId="34" fillId="0" fontId="22" numFmtId="0" xfId="0" applyAlignment="1" applyBorder="1" applyFont="1">
      <alignment horizontal="left" readingOrder="0" shrinkToFit="0" vertical="center" wrapText="0"/>
    </xf>
    <xf borderId="33" fillId="0" fontId="22" numFmtId="0" xfId="0" applyAlignment="1" applyBorder="1" applyFont="1">
      <alignment shrinkToFit="0" vertical="center" wrapText="0"/>
    </xf>
    <xf borderId="33" fillId="0" fontId="22" numFmtId="0" xfId="0" applyAlignment="1" applyBorder="1" applyFont="1">
      <alignment readingOrder="0" shrinkToFit="0" vertical="center" wrapText="0"/>
    </xf>
    <xf borderId="33" fillId="0" fontId="23" numFmtId="0" xfId="0" applyAlignment="1" applyBorder="1" applyFont="1">
      <alignment readingOrder="0" shrinkToFit="0" vertical="center" wrapText="0"/>
    </xf>
    <xf borderId="32" fillId="0" fontId="21" numFmtId="0" xfId="0" applyAlignment="1" applyBorder="1" applyFont="1">
      <alignment shrinkToFit="0" vertical="center" wrapText="0"/>
    </xf>
    <xf borderId="33" fillId="0" fontId="21" numFmtId="0" xfId="0" applyAlignment="1" applyBorder="1" applyFont="1">
      <alignment shrinkToFit="0" vertical="center" wrapText="0"/>
    </xf>
    <xf borderId="33" fillId="0" fontId="21" numFmtId="0" xfId="0" applyAlignment="1" applyBorder="1" applyFont="1">
      <alignment readingOrder="0" shrinkToFit="0" vertical="center" wrapText="0"/>
    </xf>
    <xf borderId="32" fillId="0" fontId="23" numFmtId="0" xfId="0" applyAlignment="1" applyBorder="1" applyFont="1">
      <alignment horizontal="left" readingOrder="0" shrinkToFit="0" vertical="center" wrapText="0"/>
    </xf>
    <xf borderId="34" fillId="0" fontId="26" numFmtId="0" xfId="0" applyAlignment="1" applyBorder="1" applyFont="1">
      <alignment vertical="bottom"/>
    </xf>
    <xf borderId="33" fillId="0" fontId="26" numFmtId="0" xfId="0" applyAlignment="1" applyBorder="1" applyFont="1">
      <alignment shrinkToFit="0" vertical="bottom" wrapText="1"/>
    </xf>
    <xf borderId="33" fillId="0" fontId="7" numFmtId="0" xfId="0" applyAlignment="1" applyBorder="1" applyFont="1">
      <alignment horizontal="left" readingOrder="0" shrinkToFit="0" vertical="center" wrapText="0"/>
    </xf>
    <xf borderId="34" fillId="0" fontId="21" numFmtId="0" xfId="0" applyAlignment="1" applyBorder="1" applyFont="1">
      <alignment readingOrder="0" shrinkToFit="0" vertical="center" wrapText="0"/>
    </xf>
    <xf borderId="32" fillId="0" fontId="7" numFmtId="0" xfId="0" applyAlignment="1" applyBorder="1" applyFont="1">
      <alignment horizontal="left" readingOrder="0" shrinkToFit="0" vertical="center" wrapText="0"/>
    </xf>
    <xf borderId="33" fillId="0" fontId="7" numFmtId="0" xfId="0" applyAlignment="1" applyBorder="1" applyFont="1">
      <alignment readingOrder="0" vertical="center"/>
    </xf>
    <xf borderId="30" fillId="0" fontId="23" numFmtId="0" xfId="0" applyAlignment="1" applyBorder="1" applyFont="1">
      <alignment shrinkToFit="0" vertical="center" wrapText="0"/>
    </xf>
    <xf borderId="0" fillId="0" fontId="22" numFmtId="0" xfId="0" applyAlignment="1" applyFont="1">
      <alignment readingOrder="0" shrinkToFit="0" vertical="center" wrapText="0"/>
    </xf>
    <xf borderId="27" fillId="0" fontId="7" numFmtId="0" xfId="0" applyAlignment="1" applyBorder="1" applyFont="1">
      <alignment shrinkToFit="0" vertical="center" wrapText="0"/>
    </xf>
    <xf borderId="30" fillId="0" fontId="26" numFmtId="0" xfId="0" applyAlignment="1" applyBorder="1" applyFont="1">
      <alignment shrinkToFit="0" vertical="bottom" wrapText="1"/>
    </xf>
    <xf borderId="0" fillId="0" fontId="7" numFmtId="0" xfId="0" applyAlignment="1" applyFont="1">
      <alignment horizontal="left" readingOrder="0" shrinkToFit="0" vertical="center" wrapText="0"/>
    </xf>
    <xf borderId="27" fillId="0" fontId="7" numFmtId="0" xfId="0" applyAlignment="1" applyBorder="1" applyFont="1">
      <alignment horizontal="left" readingOrder="0" shrinkToFit="0" vertical="center" wrapText="0"/>
    </xf>
    <xf borderId="27" fillId="2" fontId="19" numFmtId="0" xfId="0" applyAlignment="1" applyBorder="1" applyFont="1">
      <alignment horizontal="center" readingOrder="0" shrinkToFit="0" vertical="center" wrapText="0"/>
    </xf>
    <xf borderId="30" fillId="0" fontId="23" numFmtId="0" xfId="0" applyAlignment="1" applyBorder="1" applyFont="1">
      <alignment shrinkToFit="0" vertical="center" wrapText="0"/>
    </xf>
    <xf borderId="30" fillId="0" fontId="22" numFmtId="0" xfId="0" applyAlignment="1" applyBorder="1" applyFont="1">
      <alignment shrinkToFit="0" vertical="center" wrapText="0"/>
    </xf>
    <xf borderId="0" fillId="0" fontId="22" numFmtId="0" xfId="0" applyAlignment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30" fillId="0" fontId="26" numFmtId="0" xfId="0" applyAlignment="1" applyBorder="1" applyFont="1">
      <alignment shrinkToFit="0" vertical="bottom" wrapText="1"/>
    </xf>
    <xf borderId="0" fillId="0" fontId="26" numFmtId="0" xfId="0" applyAlignment="1" applyFont="1">
      <alignment shrinkToFit="0" vertical="bottom" wrapText="1"/>
    </xf>
    <xf borderId="30" fillId="0" fontId="21" numFmtId="0" xfId="0" applyAlignment="1" applyBorder="1" applyFont="1">
      <alignment shrinkToFit="0" vertical="center" wrapText="0"/>
    </xf>
    <xf borderId="27" fillId="0" fontId="7" numFmtId="0" xfId="0" applyAlignment="1" applyBorder="1" applyFont="1">
      <alignment horizontal="center" shrinkToFit="0" vertical="center" wrapText="0"/>
    </xf>
    <xf borderId="0" fillId="0" fontId="23" numFmtId="0" xfId="0" applyAlignment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30" fillId="0" fontId="21" numFmtId="0" xfId="0" applyAlignment="1" applyBorder="1" applyFont="1">
      <alignment shrinkToFit="0" vertical="center" wrapText="0"/>
    </xf>
    <xf borderId="27" fillId="0" fontId="22" numFmtId="0" xfId="0" applyAlignment="1" applyBorder="1" applyFont="1">
      <alignment readingOrder="0" shrinkToFit="0" vertical="center" wrapText="0"/>
    </xf>
    <xf borderId="0" fillId="0" fontId="27" numFmtId="0" xfId="0" applyAlignment="1" applyFont="1">
      <alignment shrinkToFit="0" vertical="bottom" wrapText="1"/>
    </xf>
    <xf borderId="0" fillId="9" fontId="7" numFmtId="0" xfId="0" applyAlignment="1" applyFont="1">
      <alignment readingOrder="0" shrinkToFit="0" vertical="center" wrapText="0"/>
    </xf>
    <xf borderId="30" fillId="0" fontId="28" numFmtId="0" xfId="0" applyAlignment="1" applyBorder="1" applyFont="1">
      <alignment shrinkToFit="0" vertical="bottom" wrapText="1"/>
    </xf>
    <xf borderId="0" fillId="0" fontId="7" numFmtId="0" xfId="0" applyAlignment="1" applyFont="1">
      <alignment horizontal="center" shrinkToFit="0" vertical="center" wrapText="0"/>
    </xf>
    <xf borderId="0" fillId="0" fontId="29" numFmtId="0" xfId="0" applyAlignment="1" applyFont="1">
      <alignment readingOrder="0" shrinkToFit="0" vertical="center" wrapText="0"/>
    </xf>
    <xf borderId="30" fillId="0" fontId="21" numFmtId="0" xfId="0" applyAlignment="1" applyBorder="1" applyFont="1">
      <alignment shrinkToFit="0" vertical="center" wrapText="0"/>
    </xf>
    <xf borderId="0" fillId="0" fontId="29" numFmtId="0" xfId="0" applyAlignment="1" applyFont="1">
      <alignment horizontal="left" readingOrder="0" shrinkToFit="0" vertical="bottom" wrapText="0"/>
    </xf>
    <xf borderId="30" fillId="0" fontId="22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horizontal="left" readingOrder="0" vertical="center"/>
    </xf>
    <xf borderId="30" fillId="0" fontId="29" numFmtId="0" xfId="0" applyAlignment="1" applyBorder="1" applyFont="1">
      <alignment shrinkToFit="0" vertical="center" wrapText="0"/>
    </xf>
    <xf borderId="27" fillId="0" fontId="21" numFmtId="49" xfId="0" applyAlignment="1" applyBorder="1" applyFont="1" applyNumberFormat="1">
      <alignment readingOrder="0" shrinkToFit="0" vertical="center" wrapText="0"/>
    </xf>
    <xf borderId="30" fillId="0" fontId="29" numFmtId="0" xfId="0" applyAlignment="1" applyBorder="1" applyFont="1">
      <alignment shrinkToFit="0" vertical="center" wrapText="0"/>
    </xf>
    <xf borderId="0" fillId="0" fontId="22" numFmtId="49" xfId="0" applyAlignment="1" applyFont="1" applyNumberFormat="1">
      <alignment shrinkToFit="0" vertical="center" wrapText="0"/>
    </xf>
    <xf borderId="27" fillId="0" fontId="22" numFmtId="49" xfId="0" applyAlignment="1" applyBorder="1" applyFont="1" applyNumberFormat="1">
      <alignment shrinkToFit="0" vertical="center" wrapText="0"/>
    </xf>
    <xf borderId="0" fillId="0" fontId="22" numFmtId="49" xfId="0" applyAlignment="1" applyFont="1" applyNumberFormat="1">
      <alignment horizontal="left" readingOrder="0" shrinkToFit="0" vertical="center" wrapText="0"/>
    </xf>
    <xf borderId="27" fillId="0" fontId="22" numFmtId="49" xfId="0" applyAlignment="1" applyBorder="1" applyFont="1" applyNumberFormat="1">
      <alignment horizontal="left" readingOrder="0" shrinkToFit="0" vertical="center" wrapText="0"/>
    </xf>
    <xf borderId="27" fillId="0" fontId="21" numFmtId="49" xfId="0" applyAlignment="1" applyBorder="1" applyFont="1" applyNumberFormat="1">
      <alignment horizontal="left" readingOrder="0" shrinkToFit="0" vertical="center" wrapText="0"/>
    </xf>
    <xf borderId="27" fillId="0" fontId="21" numFmtId="0" xfId="0" applyAlignment="1" applyBorder="1" applyFont="1">
      <alignment shrinkToFit="0" vertical="center" wrapText="0"/>
    </xf>
    <xf borderId="27" fillId="0" fontId="21" numFmtId="49" xfId="0" applyAlignment="1" applyBorder="1" applyFont="1" applyNumberFormat="1">
      <alignment shrinkToFit="0" vertical="center" wrapText="0"/>
    </xf>
    <xf borderId="0" fillId="0" fontId="29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horizontal="right" vertical="center"/>
    </xf>
    <xf borderId="27" fillId="0" fontId="22" numFmtId="0" xfId="0" applyAlignment="1" applyBorder="1" applyFont="1">
      <alignment shrinkToFit="0" vertical="center" wrapText="0"/>
    </xf>
    <xf borderId="27" fillId="0" fontId="21" numFmtId="0" xfId="0" applyAlignment="1" applyBorder="1" applyFont="1">
      <alignment shrinkToFit="0" vertical="center" wrapText="0"/>
    </xf>
    <xf borderId="0" fillId="0" fontId="7" numFmtId="0" xfId="0" applyAlignment="1" applyFont="1">
      <alignment horizontal="right" readingOrder="0" vertical="center"/>
    </xf>
    <xf borderId="0" fillId="0" fontId="7" numFmtId="0" xfId="0" applyAlignment="1" applyFont="1">
      <alignment shrinkToFit="0" vertical="center" wrapText="0"/>
    </xf>
    <xf borderId="33" fillId="0" fontId="7" numFmtId="0" xfId="0" applyAlignment="1" applyBorder="1" applyFont="1">
      <alignment shrinkToFit="0" vertical="center" wrapText="0"/>
    </xf>
    <xf borderId="32" fillId="0" fontId="7" numFmtId="0" xfId="0" applyAlignment="1" applyBorder="1" applyFont="1">
      <alignment shrinkToFit="0" vertical="center" wrapText="0"/>
    </xf>
    <xf borderId="32" fillId="0" fontId="22" numFmtId="0" xfId="0" applyAlignment="1" applyBorder="1" applyFont="1">
      <alignment shrinkToFit="0" vertical="center" wrapText="0"/>
    </xf>
    <xf borderId="33" fillId="0" fontId="22" numFmtId="0" xfId="0" applyAlignment="1" applyBorder="1" applyFont="1">
      <alignment shrinkToFit="0" vertical="center" wrapText="0"/>
    </xf>
    <xf borderId="27" fillId="0" fontId="22" numFmtId="0" xfId="0" applyAlignment="1" applyBorder="1" applyFont="1">
      <alignment shrinkToFit="0" vertical="center" wrapText="0"/>
    </xf>
    <xf borderId="0" fillId="0" fontId="29" numFmtId="0" xfId="0" applyAlignment="1" applyFont="1">
      <alignment shrinkToFit="0" vertical="center" wrapText="0"/>
    </xf>
    <xf borderId="33" fillId="0" fontId="7" numFmtId="0" xfId="0" applyAlignment="1" applyBorder="1" applyFont="1">
      <alignment shrinkToFit="0" vertical="center" wrapText="0"/>
    </xf>
    <xf borderId="1" fillId="16" fontId="12" numFmtId="0" xfId="0" applyAlignment="1" applyBorder="1" applyFont="1">
      <alignment horizontal="center" readingOrder="0" shrinkToFit="0" vertical="center" wrapText="0"/>
    </xf>
    <xf borderId="27" fillId="2" fontId="19" numFmtId="0" xfId="0" applyAlignment="1" applyBorder="1" applyFont="1">
      <alignment readingOrder="0" shrinkToFit="0" vertical="center" wrapText="0"/>
    </xf>
    <xf borderId="0" fillId="5" fontId="7" numFmtId="0" xfId="0" applyAlignment="1" applyFont="1">
      <alignment shrinkToFit="0" vertical="center" wrapText="0"/>
    </xf>
    <xf borderId="28" fillId="6" fontId="13" numFmtId="0" xfId="0" applyAlignment="1" applyBorder="1" applyFont="1">
      <alignment horizontal="center" readingOrder="0" shrinkToFit="0" vertical="center" wrapText="0"/>
    </xf>
    <xf borderId="18" fillId="6" fontId="13" numFmtId="0" xfId="0" applyAlignment="1" applyBorder="1" applyFont="1">
      <alignment horizontal="right" readingOrder="0" shrinkToFit="0" vertical="center" wrapText="0"/>
    </xf>
    <xf borderId="18" fillId="6" fontId="13" numFmtId="0" xfId="0" applyAlignment="1" applyBorder="1" applyFont="1">
      <alignment horizontal="center" readingOrder="0" shrinkToFit="0" vertical="center" wrapText="0"/>
    </xf>
    <xf borderId="15" fillId="18" fontId="7" numFmtId="0" xfId="0" applyAlignment="1" applyBorder="1" applyFont="1">
      <alignment horizontal="right" shrinkToFit="0" vertical="center" wrapText="0"/>
    </xf>
    <xf borderId="30" fillId="0" fontId="7" numFmtId="0" xfId="0" applyAlignment="1" applyBorder="1" applyFont="1">
      <alignment horizontal="right" readingOrder="0" shrinkToFit="0" vertical="center" wrapText="0"/>
    </xf>
    <xf borderId="30" fillId="0" fontId="7" numFmtId="0" xfId="0" applyAlignment="1" applyBorder="1" applyFont="1">
      <alignment horizontal="left" readingOrder="0" shrinkToFit="0" vertical="center" wrapText="0"/>
    </xf>
    <xf borderId="31" fillId="0" fontId="7" numFmtId="0" xfId="0" applyAlignment="1" applyBorder="1" applyFont="1">
      <alignment horizontal="left" readingOrder="0" shrinkToFit="0" vertical="center" wrapText="0"/>
    </xf>
    <xf borderId="27" fillId="0" fontId="14" numFmtId="0" xfId="0" applyAlignment="1" applyBorder="1" applyFont="1">
      <alignment horizontal="center" shrinkToFit="0" vertical="center" wrapText="0"/>
    </xf>
    <xf borderId="31" fillId="0" fontId="22" numFmtId="0" xfId="0" applyAlignment="1" applyBorder="1" applyFont="1">
      <alignment horizontal="left" readingOrder="0" shrinkToFit="0" vertical="center" wrapText="0"/>
    </xf>
    <xf borderId="31" fillId="0" fontId="7" numFmtId="0" xfId="0" applyAlignment="1" applyBorder="1" applyFont="1">
      <alignment horizontal="left" shrinkToFit="0" vertical="center" wrapText="0"/>
    </xf>
    <xf borderId="30" fillId="0" fontId="7" numFmtId="0" xfId="0" applyAlignment="1" applyBorder="1" applyFont="1">
      <alignment horizontal="left" shrinkToFit="0" vertical="center" wrapText="0"/>
    </xf>
    <xf borderId="31" fillId="0" fontId="7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27" fillId="0" fontId="7" numFmtId="0" xfId="0" applyAlignment="1" applyBorder="1" applyFont="1">
      <alignment horizontal="left" shrinkToFit="0" vertical="center" wrapText="0"/>
    </xf>
    <xf borderId="27" fillId="0" fontId="7" numFmtId="0" xfId="0" applyAlignment="1" applyBorder="1" applyFont="1">
      <alignment horizontal="left" shrinkToFit="0" vertical="center" wrapText="0"/>
    </xf>
    <xf borderId="15" fillId="19" fontId="7" numFmtId="0" xfId="0" applyAlignment="1" applyBorder="1" applyFont="1">
      <alignment horizontal="right" shrinkToFit="0" vertical="center" wrapText="0"/>
    </xf>
    <xf borderId="1" fillId="19" fontId="13" numFmtId="0" xfId="0" applyAlignment="1" applyBorder="1" applyFont="1">
      <alignment horizontal="center" readingOrder="0" shrinkToFit="0" vertical="center" wrapText="0"/>
    </xf>
    <xf borderId="31" fillId="0" fontId="7" numFmtId="0" xfId="0" applyAlignment="1" applyBorder="1" applyFont="1">
      <alignment horizontal="right" readingOrder="0" vertical="center"/>
    </xf>
    <xf borderId="13" fillId="0" fontId="7" numFmtId="0" xfId="0" applyAlignment="1" applyBorder="1" applyFont="1">
      <alignment horizontal="left" shrinkToFit="0" vertical="center" wrapText="0"/>
    </xf>
    <xf borderId="0" fillId="23" fontId="21" numFmtId="0" xfId="0" applyAlignment="1" applyFill="1" applyFont="1">
      <alignment readingOrder="0" shrinkToFit="0" vertical="center" wrapText="0"/>
    </xf>
    <xf borderId="29" fillId="0" fontId="7" numFmtId="0" xfId="0" applyAlignment="1" applyBorder="1" applyFont="1">
      <alignment horizontal="left" readingOrder="0" shrinkToFit="0" vertical="center" wrapText="0"/>
    </xf>
    <xf borderId="29" fillId="0" fontId="7" numFmtId="0" xfId="0" applyAlignment="1" applyBorder="1" applyFont="1">
      <alignment horizontal="left" shrinkToFit="0" vertical="center" wrapText="0"/>
    </xf>
    <xf borderId="29" fillId="5" fontId="7" numFmtId="0" xfId="0" applyAlignment="1" applyBorder="1" applyFont="1">
      <alignment horizontal="left" shrinkToFit="0" vertical="center" wrapText="0"/>
    </xf>
    <xf borderId="29" fillId="0" fontId="7" numFmtId="0" xfId="0" applyAlignment="1" applyBorder="1" applyFont="1">
      <alignment horizontal="left" shrinkToFit="0" vertical="center" wrapText="0"/>
    </xf>
    <xf borderId="0" fillId="23" fontId="30" numFmtId="0" xfId="0" applyAlignment="1" applyFont="1">
      <alignment readingOrder="0" vertical="center"/>
    </xf>
    <xf borderId="31" fillId="5" fontId="7" numFmtId="0" xfId="0" applyAlignment="1" applyBorder="1" applyFont="1">
      <alignment horizontal="left" shrinkToFit="0" vertical="center" wrapText="0"/>
    </xf>
    <xf borderId="30" fillId="5" fontId="7" numFmtId="0" xfId="0" applyAlignment="1" applyBorder="1" applyFont="1">
      <alignment horizontal="left" shrinkToFit="0" vertical="center" wrapText="0"/>
    </xf>
    <xf borderId="31" fillId="5" fontId="7" numFmtId="0" xfId="0" applyAlignment="1" applyBorder="1" applyFont="1">
      <alignment horizontal="left" shrinkToFit="0" vertical="center" wrapText="0"/>
    </xf>
    <xf borderId="31" fillId="5" fontId="7" numFmtId="0" xfId="0" applyAlignment="1" applyBorder="1" applyFont="1">
      <alignment horizontal="left" readingOrder="0" shrinkToFit="0" vertical="center" wrapText="0"/>
    </xf>
    <xf borderId="0" fillId="5" fontId="7" numFmtId="0" xfId="0" applyAlignment="1" applyFont="1">
      <alignment horizontal="right" shrinkToFit="0" vertical="center" wrapText="0"/>
    </xf>
    <xf borderId="31" fillId="0" fontId="21" numFmtId="0" xfId="0" applyAlignment="1" applyBorder="1" applyFont="1">
      <alignment horizontal="left" shrinkToFit="0" vertical="center" wrapText="0"/>
    </xf>
    <xf borderId="30" fillId="5" fontId="7" numFmtId="0" xfId="0" applyAlignment="1" applyBorder="1" applyFont="1">
      <alignment horizontal="right" shrinkToFit="0" vertical="center" wrapText="0"/>
    </xf>
    <xf borderId="31" fillId="5" fontId="21" numFmtId="0" xfId="0" applyAlignment="1" applyBorder="1" applyFont="1">
      <alignment horizontal="left" shrinkToFit="0" vertical="center" wrapText="0"/>
    </xf>
    <xf borderId="34" fillId="0" fontId="7" numFmtId="0" xfId="0" applyAlignment="1" applyBorder="1" applyFont="1">
      <alignment horizontal="left" readingOrder="0" shrinkToFit="0" vertical="center" wrapText="0"/>
    </xf>
    <xf borderId="34" fillId="0" fontId="7" numFmtId="0" xfId="0" applyAlignment="1" applyBorder="1" applyFont="1">
      <alignment horizontal="right" shrinkToFit="0" vertical="center" wrapText="0"/>
    </xf>
    <xf borderId="41" fillId="0" fontId="7" numFmtId="0" xfId="0" applyAlignment="1" applyBorder="1" applyFont="1">
      <alignment horizontal="left" shrinkToFit="0" vertical="center" wrapText="0"/>
    </xf>
    <xf borderId="41" fillId="5" fontId="21" numFmtId="0" xfId="0" applyAlignment="1" applyBorder="1" applyFont="1">
      <alignment horizontal="left" shrinkToFit="0" vertical="center" wrapText="0"/>
    </xf>
    <xf borderId="41" fillId="5" fontId="7" numFmtId="0" xfId="0" applyAlignment="1" applyBorder="1" applyFont="1">
      <alignment horizontal="left" shrinkToFit="0" vertical="center" wrapText="0"/>
    </xf>
    <xf borderId="18" fillId="0" fontId="7" numFmtId="0" xfId="0" applyAlignment="1" applyBorder="1" applyFont="1">
      <alignment horizontal="right" shrinkToFit="0" vertical="center" wrapText="0"/>
    </xf>
    <xf borderId="0" fillId="16" fontId="19" numFmtId="0" xfId="0" applyAlignment="1" applyFont="1">
      <alignment horizontal="center" readingOrder="0" shrinkToFit="0" vertical="center" wrapText="0"/>
    </xf>
    <xf borderId="18" fillId="16" fontId="19" numFmtId="0" xfId="0" applyAlignment="1" applyBorder="1" applyFont="1">
      <alignment horizontal="center" readingOrder="0" shrinkToFit="0" vertical="center" wrapText="0"/>
    </xf>
    <xf borderId="27" fillId="9" fontId="7" numFmtId="0" xfId="0" applyAlignment="1" applyBorder="1" applyFont="1">
      <alignment readingOrder="0" shrinkToFit="0" vertical="center" wrapText="0"/>
    </xf>
    <xf borderId="30" fillId="0" fontId="14" numFmtId="0" xfId="0" applyAlignment="1" applyBorder="1" applyFont="1">
      <alignment shrinkToFit="0" vertical="center" wrapText="0"/>
    </xf>
    <xf borderId="15" fillId="5" fontId="7" numFmtId="0" xfId="0" applyAlignment="1" applyBorder="1" applyFont="1">
      <alignment horizontal="center" readingOrder="0" shrinkToFit="0" vertical="center" wrapText="1"/>
    </xf>
    <xf borderId="0" fillId="5" fontId="7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shrinkToFit="0" vertical="center" wrapText="0"/>
    </xf>
    <xf borderId="27" fillId="5" fontId="31" numFmtId="0" xfId="0" applyAlignment="1" applyBorder="1" applyFont="1">
      <alignment horizontal="left" readingOrder="0" shrinkToFit="0" vertical="center" wrapText="0"/>
    </xf>
    <xf borderId="27" fillId="5" fontId="21" numFmtId="0" xfId="0" applyAlignment="1" applyBorder="1" applyFont="1">
      <alignment readingOrder="0" shrinkToFit="0" vertical="center" wrapText="0"/>
    </xf>
    <xf borderId="14" fillId="19" fontId="13" numFmtId="0" xfId="0" applyAlignment="1" applyBorder="1" applyFont="1">
      <alignment horizontal="center" readingOrder="0" shrinkToFit="0" vertical="center" wrapText="0"/>
    </xf>
    <xf borderId="15" fillId="0" fontId="7" numFmtId="0" xfId="0" applyAlignment="1" applyBorder="1" applyFont="1">
      <alignment horizontal="left" readingOrder="0" shrinkToFit="0" vertical="center" wrapText="0"/>
    </xf>
    <xf borderId="14" fillId="0" fontId="21" numFmtId="0" xfId="0" applyAlignment="1" applyBorder="1" applyFont="1">
      <alignment readingOrder="0" shrinkToFit="0" vertical="center" wrapText="0"/>
    </xf>
    <xf borderId="27" fillId="5" fontId="31" numFmtId="0" xfId="0" applyAlignment="1" applyBorder="1" applyFont="1">
      <alignment horizontal="center" readingOrder="0" shrinkToFit="0" vertical="center" wrapText="0"/>
    </xf>
    <xf borderId="30" fillId="5" fontId="31" numFmtId="0" xfId="0" applyAlignment="1" applyBorder="1" applyFont="1">
      <alignment horizontal="left" readingOrder="0" shrinkToFit="0" vertical="center" wrapText="0"/>
    </xf>
    <xf borderId="30" fillId="0" fontId="7" numFmtId="0" xfId="0" applyAlignment="1" applyBorder="1" applyFont="1">
      <alignment horizontal="center" shrinkToFit="0" vertical="center" wrapText="0"/>
    </xf>
    <xf borderId="27" fillId="5" fontId="7" numFmtId="0" xfId="0" applyAlignment="1" applyBorder="1" applyFont="1">
      <alignment horizontal="center" shrinkToFit="0" vertical="center" wrapText="0"/>
    </xf>
    <xf borderId="30" fillId="5" fontId="7" numFmtId="0" xfId="0" applyAlignment="1" applyBorder="1" applyFont="1">
      <alignment horizontal="center" shrinkToFit="0" vertical="center" wrapText="0"/>
    </xf>
    <xf borderId="27" fillId="5" fontId="21" numFmtId="0" xfId="0" applyAlignment="1" applyBorder="1" applyFont="1">
      <alignment shrinkToFit="0" vertical="center" wrapText="0"/>
    </xf>
    <xf borderId="32" fillId="0" fontId="7" numFmtId="0" xfId="0" applyAlignment="1" applyBorder="1" applyFont="1">
      <alignment horizontal="center" shrinkToFit="0" vertical="center" wrapText="0"/>
    </xf>
    <xf borderId="34" fillId="0" fontId="7" numFmtId="0" xfId="0" applyAlignment="1" applyBorder="1" applyFont="1">
      <alignment horizontal="center" shrinkToFit="0" vertical="center" wrapText="0"/>
    </xf>
    <xf borderId="33" fillId="0" fontId="7" numFmtId="0" xfId="0" applyAlignment="1" applyBorder="1" applyFont="1">
      <alignment vertical="center"/>
    </xf>
    <xf borderId="32" fillId="5" fontId="21" numFmtId="0" xfId="0" applyAlignment="1" applyBorder="1" applyFont="1">
      <alignment shrinkToFit="0" vertical="center" wrapText="0"/>
    </xf>
    <xf borderId="1" fillId="5" fontId="7" numFmtId="0" xfId="0" applyAlignment="1" applyBorder="1" applyFont="1">
      <alignment horizontal="center" shrinkToFit="0" vertical="center" wrapText="0"/>
    </xf>
    <xf borderId="0" fillId="5" fontId="7" numFmtId="0" xfId="0" applyAlignment="1" applyFont="1">
      <alignment horizontal="center" shrinkToFit="0" vertical="center" wrapText="0"/>
    </xf>
    <xf borderId="0" fillId="5" fontId="21" numFmtId="0" xfId="0" applyAlignment="1" applyFont="1">
      <alignment shrinkToFit="0" vertical="center" wrapText="0"/>
    </xf>
    <xf borderId="14" fillId="0" fontId="7" numFmtId="0" xfId="0" applyAlignment="1" applyBorder="1" applyFont="1">
      <alignment horizontal="center" vertical="bottom"/>
    </xf>
    <xf borderId="15" fillId="0" fontId="7" numFmtId="0" xfId="0" applyAlignment="1" applyBorder="1" applyFont="1">
      <alignment horizontal="center" vertical="bottom"/>
    </xf>
    <xf borderId="27" fillId="0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shrinkToFit="0" vertical="center" wrapText="0"/>
    </xf>
    <xf borderId="30" fillId="0" fontId="7" numFmtId="0" xfId="0" applyAlignment="1" applyBorder="1" applyFont="1">
      <alignment shrinkToFit="0" vertical="center" wrapText="0"/>
    </xf>
    <xf borderId="33" fillId="0" fontId="7" numFmtId="0" xfId="0" applyAlignment="1" applyBorder="1" applyFont="1">
      <alignment horizontal="center" vertical="bottom"/>
    </xf>
    <xf borderId="14" fillId="0" fontId="7" numFmtId="0" xfId="0" applyAlignment="1" applyBorder="1" applyFont="1">
      <alignment shrinkToFit="0" vertical="center" wrapText="0"/>
    </xf>
    <xf borderId="14" fillId="0" fontId="7" numFmtId="0" xfId="0" applyAlignment="1" applyBorder="1" applyFont="1">
      <alignment shrinkToFit="0" vertical="center" wrapText="0"/>
    </xf>
    <xf borderId="27" fillId="0" fontId="7" numFmtId="0" xfId="0" applyAlignment="1" applyBorder="1" applyFont="1">
      <alignment vertical="center"/>
    </xf>
    <xf borderId="33" fillId="0" fontId="7" numFmtId="0" xfId="0" applyAlignment="1" applyBorder="1" applyFont="1">
      <alignment horizontal="center" shrinkToFit="0" vertical="center" wrapText="0"/>
    </xf>
    <xf borderId="34" fillId="0" fontId="7" numFmtId="0" xfId="0" applyAlignment="1" applyBorder="1" applyFont="1">
      <alignment shrinkToFit="0" vertical="center" wrapText="0"/>
    </xf>
    <xf borderId="32" fillId="0" fontId="7" numFmtId="0" xfId="0" applyAlignment="1" applyBorder="1" applyFont="1">
      <alignment vertical="center"/>
    </xf>
    <xf borderId="18" fillId="24" fontId="32" numFmtId="0" xfId="0" applyAlignment="1" applyBorder="1" applyFill="1" applyFont="1">
      <alignment vertical="center"/>
    </xf>
    <xf borderId="18" fillId="24" fontId="32" numFmtId="0" xfId="0" applyAlignment="1" applyBorder="1" applyFont="1">
      <alignment horizontal="center" readingOrder="0" vertical="center"/>
    </xf>
    <xf borderId="18" fillId="24" fontId="32" numFmtId="0" xfId="0" applyAlignment="1" applyBorder="1" applyFont="1">
      <alignment horizontal="center" vertical="center"/>
    </xf>
    <xf borderId="18" fillId="0" fontId="32" numFmtId="0" xfId="0" applyAlignment="1" applyBorder="1" applyFont="1">
      <alignment vertical="center"/>
    </xf>
    <xf borderId="18" fillId="0" fontId="32" numFmtId="0" xfId="0" applyAlignment="1" applyBorder="1" applyFont="1">
      <alignment horizontal="center" vertical="center"/>
    </xf>
    <xf borderId="18" fillId="0" fontId="32" numFmtId="0" xfId="0" applyAlignment="1" applyBorder="1" applyFont="1">
      <alignment horizontal="center" readingOrder="0" vertical="center"/>
    </xf>
    <xf borderId="18" fillId="15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horizontal="center" readingOrder="0" vertical="center"/>
    </xf>
    <xf borderId="18" fillId="25" fontId="32" numFmtId="0" xfId="0" applyAlignment="1" applyBorder="1" applyFill="1" applyFont="1">
      <alignment vertical="center"/>
    </xf>
    <xf borderId="18" fillId="25" fontId="32" numFmtId="0" xfId="0" applyAlignment="1" applyBorder="1" applyFont="1">
      <alignment horizontal="center" vertical="center"/>
    </xf>
    <xf borderId="18" fillId="0" fontId="32" numFmtId="0" xfId="0" applyAlignment="1" applyBorder="1" applyFont="1">
      <alignment readingOrder="0" vertical="center"/>
    </xf>
    <xf borderId="0" fillId="0" fontId="32" numFmtId="0" xfId="0" applyAlignment="1" applyFont="1">
      <alignment vertical="center"/>
    </xf>
    <xf borderId="18" fillId="26" fontId="32" numFmtId="0" xfId="0" applyAlignment="1" applyBorder="1" applyFill="1" applyFont="1">
      <alignment vertical="center"/>
    </xf>
    <xf borderId="18" fillId="26" fontId="32" numFmtId="0" xfId="0" applyAlignment="1" applyBorder="1" applyFont="1">
      <alignment horizontal="center" vertical="center"/>
    </xf>
    <xf borderId="18" fillId="0" fontId="33" numFmtId="0" xfId="0" applyAlignment="1" applyBorder="1" applyFont="1">
      <alignment vertical="center"/>
    </xf>
    <xf borderId="18" fillId="19" fontId="32" numFmtId="0" xfId="0" applyAlignment="1" applyBorder="1" applyFont="1">
      <alignment readingOrder="0" vertical="center"/>
    </xf>
    <xf borderId="18" fillId="19" fontId="32" numFmtId="0" xfId="0" applyAlignment="1" applyBorder="1" applyFont="1">
      <alignment vertical="center"/>
    </xf>
    <xf borderId="18" fillId="20" fontId="32" numFmtId="0" xfId="0" applyAlignment="1" applyBorder="1" applyFont="1">
      <alignment readingOrder="0" vertical="center"/>
    </xf>
    <xf borderId="18" fillId="20" fontId="32" numFmtId="0" xfId="0" applyAlignment="1" applyBorder="1" applyFont="1">
      <alignment vertical="center"/>
    </xf>
    <xf borderId="18" fillId="27" fontId="32" numFmtId="0" xfId="0" applyAlignment="1" applyBorder="1" applyFill="1" applyFont="1">
      <alignment readingOrder="0" vertical="center"/>
    </xf>
    <xf borderId="18" fillId="27" fontId="32" numFmtId="0" xfId="0" applyAlignment="1" applyBorder="1" applyFont="1">
      <alignment vertical="center"/>
    </xf>
    <xf borderId="0" fillId="19" fontId="34" numFmtId="0" xfId="0" applyAlignment="1" applyFont="1">
      <alignment readingOrder="0" vertical="center"/>
    </xf>
    <xf borderId="1" fillId="19" fontId="34" numFmtId="0" xfId="0" applyAlignment="1" applyBorder="1" applyFont="1">
      <alignment readingOrder="0" vertical="center"/>
    </xf>
    <xf borderId="29" fillId="3" fontId="34" numFmtId="0" xfId="0" applyAlignment="1" applyBorder="1" applyFont="1">
      <alignment horizontal="center" readingOrder="0" vertical="center"/>
    </xf>
    <xf borderId="0" fillId="0" fontId="35" numFmtId="0" xfId="0" applyAlignment="1" applyFont="1">
      <alignment readingOrder="0" vertical="center"/>
    </xf>
    <xf borderId="18" fillId="0" fontId="4" numFmtId="0" xfId="0" applyAlignment="1" applyBorder="1" applyFont="1">
      <alignment vertical="center"/>
    </xf>
    <xf borderId="18" fillId="0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readingOrder="0" shrinkToFit="0" vertical="center" wrapText="1"/>
    </xf>
    <xf borderId="1" fillId="0" fontId="35" numFmtId="0" xfId="0" applyAlignment="1" applyBorder="1" applyFont="1">
      <alignment vertical="center"/>
    </xf>
    <xf borderId="29" fillId="6" fontId="34" numFmtId="0" xfId="0" applyAlignment="1" applyBorder="1" applyFont="1">
      <alignment horizontal="center" readingOrder="0" vertical="center"/>
    </xf>
    <xf borderId="18" fillId="19" fontId="36" numFmtId="0" xfId="0" applyAlignment="1" applyBorder="1" applyFont="1">
      <alignment horizontal="center" readingOrder="0" vertical="center"/>
    </xf>
    <xf borderId="18" fillId="14" fontId="37" numFmtId="0" xfId="0" applyAlignment="1" applyBorder="1" applyFont="1">
      <alignment horizontal="center" readingOrder="0" shrinkToFit="0" vertical="bottom" wrapText="1"/>
    </xf>
    <xf borderId="18" fillId="14" fontId="38" numFmtId="0" xfId="0" applyAlignment="1" applyBorder="1" applyFont="1">
      <alignment horizontal="center" readingOrder="0" shrinkToFit="0" vertical="bottom" wrapText="1"/>
    </xf>
    <xf borderId="18" fillId="5" fontId="5" numFmtId="0" xfId="0" applyAlignment="1" applyBorder="1" applyFont="1">
      <alignment horizontal="left" shrinkToFit="0" vertical="bottom" wrapText="1"/>
    </xf>
    <xf borderId="18" fillId="0" fontId="5" numFmtId="0" xfId="0" applyAlignment="1" applyBorder="1" applyFont="1">
      <alignment horizontal="left" shrinkToFit="0" vertical="bottom" wrapText="1"/>
    </xf>
    <xf borderId="18" fillId="0" fontId="39" numFmtId="0" xfId="0" applyAlignment="1" applyBorder="1" applyFont="1">
      <alignment shrinkToFit="0" vertical="bottom" wrapText="1"/>
    </xf>
    <xf borderId="18" fillId="0" fontId="40" numFmtId="0" xfId="0" applyAlignment="1" applyBorder="1" applyFont="1">
      <alignment horizontal="left" shrinkToFit="0" vertical="bottom" wrapText="1"/>
    </xf>
    <xf borderId="18" fillId="5" fontId="29" numFmtId="0" xfId="0" applyAlignment="1" applyBorder="1" applyFont="1">
      <alignment horizontal="left" shrinkToFit="0" vertical="bottom" wrapText="1"/>
    </xf>
    <xf borderId="18" fillId="0" fontId="29" numFmtId="0" xfId="0" applyAlignment="1" applyBorder="1" applyFont="1">
      <alignment horizontal="left" shrinkToFit="0" vertical="bottom" wrapText="1"/>
    </xf>
    <xf borderId="18" fillId="5" fontId="39" numFmtId="0" xfId="0" applyAlignment="1" applyBorder="1" applyFont="1">
      <alignment shrinkToFit="0" vertical="bottom" wrapText="1"/>
    </xf>
    <xf borderId="42" fillId="0" fontId="5" numFmtId="0" xfId="0" applyAlignment="1" applyBorder="1" applyFont="1">
      <alignment horizontal="left" shrinkToFit="0" vertical="bottom" wrapText="1"/>
    </xf>
    <xf borderId="41" fillId="0" fontId="5" numFmtId="0" xfId="0" applyAlignment="1" applyBorder="1" applyFont="1">
      <alignment horizontal="left" shrinkToFit="0" vertical="bottom" wrapText="1"/>
    </xf>
    <xf borderId="41" fillId="0" fontId="40" numFmtId="0" xfId="0" applyAlignment="1" applyBorder="1" applyFont="1">
      <alignment horizontal="left" shrinkToFit="0" vertical="bottom" wrapText="1"/>
    </xf>
    <xf borderId="41" fillId="0" fontId="5" numFmtId="0" xfId="0" applyAlignment="1" applyBorder="1" applyFont="1">
      <alignment horizontal="left" vertical="center"/>
    </xf>
    <xf borderId="18" fillId="0" fontId="5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vertical="center"/>
    </xf>
    <xf borderId="18" fillId="5" fontId="5" numFmtId="0" xfId="0" applyAlignment="1" applyBorder="1" applyFont="1">
      <alignment horizontal="left" vertical="center"/>
    </xf>
    <xf borderId="18" fillId="5" fontId="5" numFmtId="0" xfId="0" applyAlignment="1" applyBorder="1" applyFont="1">
      <alignment horizontal="left" shrinkToFit="0" vertical="center" wrapText="1"/>
    </xf>
    <xf borderId="18" fillId="5" fontId="26" numFmtId="0" xfId="0" applyAlignment="1" applyBorder="1" applyFont="1">
      <alignment horizontal="left" shrinkToFit="0" vertical="bottom" wrapText="1"/>
    </xf>
    <xf borderId="18" fillId="5" fontId="4" numFmtId="0" xfId="0" applyAlignment="1" applyBorder="1" applyFont="1">
      <alignment vertical="center"/>
    </xf>
    <xf borderId="18" fillId="17" fontId="41" numFmtId="0" xfId="0" applyAlignment="1" applyBorder="1" applyFont="1">
      <alignment shrinkToFit="0" vertical="bottom" wrapText="1"/>
    </xf>
    <xf borderId="43" fillId="0" fontId="5" numFmtId="0" xfId="0" applyAlignment="1" applyBorder="1" applyFont="1">
      <alignment horizontal="left" shrinkToFit="0" vertical="bottom" wrapText="1"/>
    </xf>
    <xf borderId="43" fillId="0" fontId="5" numFmtId="0" xfId="0" applyAlignment="1" applyBorder="1" applyFont="1">
      <alignment horizontal="left" vertical="center"/>
    </xf>
    <xf borderId="18" fillId="17" fontId="42" numFmtId="0" xfId="0" applyAlignment="1" applyBorder="1" applyFont="1">
      <alignment shrinkToFit="0" vertical="bottom" wrapText="1"/>
    </xf>
    <xf borderId="18" fillId="17" fontId="26" numFmtId="0" xfId="0" applyAlignment="1" applyBorder="1" applyFont="1">
      <alignment shrinkToFit="0" vertical="bottom" wrapText="1"/>
    </xf>
    <xf borderId="0" fillId="6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8" fillId="0" fontId="26" numFmtId="0" xfId="0" applyAlignment="1" applyBorder="1" applyFont="1">
      <alignment horizontal="center" shrinkToFit="0" vertical="center" wrapText="1"/>
    </xf>
    <xf borderId="18" fillId="0" fontId="42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horizontal="center" readingOrder="0" shrinkToFit="0" vertical="bottom" wrapText="1"/>
    </xf>
    <xf borderId="18" fillId="0" fontId="26" numFmtId="0" xfId="0" applyAlignment="1" applyBorder="1" applyFont="1">
      <alignment shrinkToFit="0" vertical="bottom" wrapText="1"/>
    </xf>
    <xf borderId="18" fillId="5" fontId="26" numFmtId="0" xfId="0" applyAlignment="1" applyBorder="1" applyFont="1">
      <alignment shrinkToFit="0" vertical="bottom" wrapText="1"/>
    </xf>
    <xf borderId="18" fillId="5" fontId="43" numFmtId="0" xfId="0" applyAlignment="1" applyBorder="1" applyFont="1">
      <alignment shrinkToFit="0" vertical="bottom" wrapText="1"/>
    </xf>
    <xf borderId="18" fillId="0" fontId="26" numFmtId="0" xfId="0" applyAlignment="1" applyBorder="1" applyFont="1">
      <alignment horizontal="left" shrinkToFit="0" vertical="bottom" wrapText="1"/>
    </xf>
    <xf borderId="18" fillId="0" fontId="44" numFmtId="0" xfId="0" applyAlignment="1" applyBorder="1" applyFont="1">
      <alignment shrinkToFit="0" vertical="bottom" wrapText="1"/>
    </xf>
    <xf borderId="18" fillId="5" fontId="27" numFmtId="0" xfId="0" applyAlignment="1" applyBorder="1" applyFont="1">
      <alignment horizontal="left" shrinkToFit="0" vertical="bottom" wrapText="1"/>
    </xf>
    <xf borderId="18" fillId="0" fontId="27" numFmtId="0" xfId="0" applyAlignment="1" applyBorder="1" applyFont="1">
      <alignment horizontal="left" shrinkToFit="0" vertical="bottom" wrapText="1"/>
    </xf>
    <xf borderId="18" fillId="0" fontId="45" numFmtId="0" xfId="0" applyAlignment="1" applyBorder="1" applyFont="1">
      <alignment horizontal="left" shrinkToFit="0" vertical="bottom" wrapText="1"/>
    </xf>
    <xf borderId="18" fillId="0" fontId="43" numFmtId="0" xfId="0" applyAlignment="1" applyBorder="1" applyFont="1">
      <alignment horizontal="left" shrinkToFit="0" vertical="bottom" wrapText="1"/>
    </xf>
    <xf borderId="18" fillId="0" fontId="46" numFmtId="0" xfId="0" applyAlignment="1" applyBorder="1" applyFont="1">
      <alignment shrinkToFit="0" vertical="bottom" wrapText="1"/>
    </xf>
    <xf borderId="18" fillId="0" fontId="7" numFmtId="0" xfId="0" applyAlignment="1" applyBorder="1" applyFont="1">
      <alignment shrinkToFit="0" vertical="bottom" wrapText="1"/>
    </xf>
    <xf borderId="18" fillId="5" fontId="27" numFmtId="0" xfId="0" applyAlignment="1" applyBorder="1" applyFont="1">
      <alignment shrinkToFit="0" vertical="bottom" wrapText="1"/>
    </xf>
    <xf borderId="18" fillId="0" fontId="47" numFmtId="0" xfId="0" applyAlignment="1" applyBorder="1" applyFont="1">
      <alignment vertical="bottom"/>
    </xf>
    <xf borderId="41" fillId="0" fontId="47" numFmtId="0" xfId="0" applyAlignment="1" applyBorder="1" applyFont="1">
      <alignment vertical="bottom"/>
    </xf>
    <xf borderId="18" fillId="14" fontId="48" numFmtId="0" xfId="0" applyAlignment="1" applyBorder="1" applyFont="1">
      <alignment horizontal="center" readingOrder="0" vertical="bottom"/>
    </xf>
    <xf borderId="18" fillId="14" fontId="48" numFmtId="0" xfId="0" applyAlignment="1" applyBorder="1" applyFont="1">
      <alignment horizontal="center" vertical="bottom"/>
    </xf>
    <xf borderId="18" fillId="14" fontId="49" numFmtId="0" xfId="0" applyAlignment="1" applyBorder="1" applyFont="1">
      <alignment horizontal="center" shrinkToFit="0" vertical="bottom" wrapText="1"/>
    </xf>
    <xf borderId="18" fillId="14" fontId="49" numFmtId="0" xfId="0" applyAlignment="1" applyBorder="1" applyFont="1">
      <alignment horizontal="center" readingOrder="0" shrinkToFit="0" vertical="bottom" wrapText="1"/>
    </xf>
    <xf borderId="34" fillId="8" fontId="50" numFmtId="0" xfId="0" applyAlignment="1" applyBorder="1" applyFont="1">
      <alignment horizontal="center" readingOrder="0" vertical="bottom"/>
    </xf>
    <xf borderId="28" fillId="8" fontId="50" numFmtId="0" xfId="0" applyAlignment="1" applyBorder="1" applyFont="1">
      <alignment horizontal="center" vertical="bottom"/>
    </xf>
    <xf borderId="28" fillId="8" fontId="51" numFmtId="0" xfId="0" applyAlignment="1" applyBorder="1" applyFont="1">
      <alignment horizontal="center" vertical="bottom"/>
    </xf>
    <xf borderId="0" fillId="8" fontId="4" numFmtId="0" xfId="0" applyAlignment="1" applyFont="1">
      <alignment readingOrder="0" vertical="center"/>
    </xf>
    <xf borderId="0" fillId="8" fontId="4" numFmtId="0" xfId="0" applyAlignment="1" applyFont="1">
      <alignment vertical="center"/>
    </xf>
    <xf borderId="18" fillId="0" fontId="41" numFmtId="0" xfId="0" applyAlignment="1" applyBorder="1" applyFont="1">
      <alignment horizontal="right" vertical="bottom"/>
    </xf>
    <xf borderId="18" fillId="0" fontId="51" numFmtId="0" xfId="0" applyAlignment="1" applyBorder="1" applyFont="1">
      <alignment vertical="bottom"/>
    </xf>
    <xf borderId="18" fillId="0" fontId="50" numFmtId="0" xfId="0" applyAlignment="1" applyBorder="1" applyFont="1">
      <alignment vertical="bottom"/>
    </xf>
    <xf borderId="18" fillId="0" fontId="41" numFmtId="0" xfId="0" applyAlignment="1" applyBorder="1" applyFont="1">
      <alignment vertical="bottom"/>
    </xf>
    <xf borderId="41" fillId="0" fontId="41" numFmtId="0" xfId="0" applyAlignment="1" applyBorder="1" applyFont="1">
      <alignment horizontal="right" vertical="bottom"/>
    </xf>
    <xf borderId="34" fillId="0" fontId="41" numFmtId="0" xfId="0" applyAlignment="1" applyBorder="1" applyFont="1">
      <alignment horizontal="right" vertical="bottom"/>
    </xf>
    <xf borderId="34" fillId="0" fontId="50" numFmtId="0" xfId="0" applyAlignment="1" applyBorder="1" applyFont="1">
      <alignment vertical="bottom"/>
    </xf>
    <xf borderId="34" fillId="0" fontId="51" numFmtId="0" xfId="0" applyAlignment="1" applyBorder="1" applyFont="1">
      <alignment vertical="bottom"/>
    </xf>
    <xf borderId="34" fillId="0" fontId="41" numFmtId="0" xfId="0" applyAlignment="1" applyBorder="1" applyFont="1">
      <alignment vertical="bottom"/>
    </xf>
    <xf borderId="18" fillId="0" fontId="41" numFmtId="0" xfId="0" applyAlignment="1" applyBorder="1" applyFont="1">
      <alignment horizontal="center" readingOrder="0" vertical="bottom"/>
    </xf>
    <xf borderId="34" fillId="28" fontId="41" numFmtId="0" xfId="0" applyAlignment="1" applyBorder="1" applyFill="1" applyFont="1">
      <alignment horizontal="right" vertical="bottom"/>
    </xf>
    <xf borderId="34" fillId="28" fontId="50" numFmtId="0" xfId="0" applyAlignment="1" applyBorder="1" applyFont="1">
      <alignment vertical="bottom"/>
    </xf>
    <xf borderId="34" fillId="28" fontId="51" numFmtId="0" xfId="0" applyAlignment="1" applyBorder="1" applyFont="1">
      <alignment vertical="bottom"/>
    </xf>
    <xf borderId="34" fillId="28" fontId="41" numFmtId="0" xfId="0" applyAlignment="1" applyBorder="1" applyFont="1">
      <alignment vertical="bottom"/>
    </xf>
    <xf borderId="0" fillId="28" fontId="4" numFmtId="0" xfId="0" applyAlignment="1" applyFont="1">
      <alignment readingOrder="0" vertical="center"/>
    </xf>
    <xf borderId="0" fillId="28" fontId="4" numFmtId="0" xfId="0" applyAlignment="1" applyFont="1">
      <alignment vertical="center"/>
    </xf>
    <xf borderId="18" fillId="0" fontId="50" numFmtId="0" xfId="0" applyAlignment="1" applyBorder="1" applyFont="1">
      <alignment horizontal="center" readingOrder="0" vertical="bottom"/>
    </xf>
    <xf borderId="34" fillId="29" fontId="41" numFmtId="0" xfId="0" applyAlignment="1" applyBorder="1" applyFill="1" applyFont="1">
      <alignment horizontal="right" vertical="bottom"/>
    </xf>
    <xf borderId="34" fillId="29" fontId="51" numFmtId="0" xfId="0" applyAlignment="1" applyBorder="1" applyFont="1">
      <alignment vertical="bottom"/>
    </xf>
    <xf borderId="34" fillId="29" fontId="41" numFmtId="0" xfId="0" applyAlignment="1" applyBorder="1" applyFont="1">
      <alignment vertical="bottom"/>
    </xf>
    <xf borderId="0" fillId="29" fontId="4" numFmtId="0" xfId="0" applyAlignment="1" applyFont="1">
      <alignment readingOrder="0" vertical="center"/>
    </xf>
    <xf borderId="0" fillId="29" fontId="4" numFmtId="0" xfId="0" applyAlignment="1" applyFont="1">
      <alignment vertical="center"/>
    </xf>
    <xf borderId="34" fillId="29" fontId="50" numFmtId="0" xfId="0" applyAlignment="1" applyBorder="1" applyFont="1">
      <alignment vertical="bottom"/>
    </xf>
    <xf borderId="1" fillId="21" fontId="26" numFmtId="0" xfId="0" applyAlignment="1" applyBorder="1" applyFont="1">
      <alignment horizontal="center" shrinkToFit="0" vertical="bottom" wrapText="1"/>
    </xf>
    <xf borderId="1" fillId="17" fontId="26" numFmtId="0" xfId="0" applyAlignment="1" applyBorder="1" applyFont="1">
      <alignment horizontal="center" shrinkToFit="0" vertical="bottom" wrapText="1"/>
    </xf>
    <xf borderId="1" fillId="12" fontId="26" numFmtId="0" xfId="0" applyAlignment="1" applyBorder="1" applyFont="1">
      <alignment horizontal="center" shrinkToFit="0" vertical="bottom" wrapText="1"/>
    </xf>
    <xf borderId="1" fillId="20" fontId="26" numFmtId="0" xfId="0" applyAlignment="1" applyBorder="1" applyFont="1">
      <alignment horizontal="center" shrinkToFit="0" vertical="bottom" wrapText="1"/>
    </xf>
    <xf borderId="1" fillId="19" fontId="26" numFmtId="0" xfId="0" applyAlignment="1" applyBorder="1" applyFont="1">
      <alignment horizontal="center" shrinkToFit="0" vertical="bottom" wrapText="1"/>
    </xf>
    <xf borderId="1" fillId="30" fontId="26" numFmtId="0" xfId="0" applyAlignment="1" applyBorder="1" applyFill="1" applyFont="1">
      <alignment horizontal="center" shrinkToFit="0" vertical="bottom" wrapText="1"/>
    </xf>
    <xf borderId="18" fillId="21" fontId="28" numFmtId="0" xfId="0" applyAlignment="1" applyBorder="1" applyFont="1">
      <alignment horizontal="center" shrinkToFit="0" vertical="bottom" wrapText="1"/>
    </xf>
    <xf borderId="18" fillId="17" fontId="28" numFmtId="0" xfId="0" applyAlignment="1" applyBorder="1" applyFont="1">
      <alignment horizontal="center" shrinkToFit="0" vertical="bottom" wrapText="1"/>
    </xf>
    <xf borderId="18" fillId="12" fontId="28" numFmtId="0" xfId="0" applyAlignment="1" applyBorder="1" applyFont="1">
      <alignment horizontal="center" shrinkToFit="0" vertical="bottom" wrapText="1"/>
    </xf>
    <xf borderId="18" fillId="20" fontId="28" numFmtId="0" xfId="0" applyAlignment="1" applyBorder="1" applyFont="1">
      <alignment horizontal="center" shrinkToFit="0" vertical="bottom" wrapText="1"/>
    </xf>
    <xf borderId="18" fillId="19" fontId="28" numFmtId="0" xfId="0" applyAlignment="1" applyBorder="1" applyFont="1">
      <alignment horizontal="center" shrinkToFit="0" vertical="bottom" wrapText="1"/>
    </xf>
    <xf borderId="18" fillId="30" fontId="28" numFmtId="0" xfId="0" applyAlignment="1" applyBorder="1" applyFont="1">
      <alignment horizontal="center" shrinkToFit="0" vertical="bottom" wrapText="1"/>
    </xf>
    <xf borderId="18" fillId="0" fontId="52" numFmtId="0" xfId="0" applyAlignment="1" applyBorder="1" applyFont="1">
      <alignment readingOrder="0" shrinkToFit="0" vertical="bottom" wrapText="1"/>
    </xf>
    <xf borderId="18" fillId="5" fontId="53" numFmtId="0" xfId="0" applyAlignment="1" applyBorder="1" applyFont="1">
      <alignment horizontal="center" shrinkToFit="0" vertical="bottom" wrapText="1"/>
    </xf>
    <xf borderId="18" fillId="5" fontId="54" numFmtId="0" xfId="0" applyAlignment="1" applyBorder="1" applyFont="1">
      <alignment readingOrder="0" shrinkToFit="0" vertical="bottom" wrapText="1"/>
    </xf>
    <xf borderId="18" fillId="5" fontId="27" numFmtId="0" xfId="0" applyAlignment="1" applyBorder="1" applyFont="1">
      <alignment horizontal="center" shrinkToFit="0" vertical="bottom" wrapText="1"/>
    </xf>
    <xf borderId="18" fillId="5" fontId="54" numFmtId="0" xfId="0" applyAlignment="1" applyBorder="1" applyFont="1">
      <alignment horizontal="center" shrinkToFit="0" vertical="bottom" wrapText="1"/>
    </xf>
    <xf borderId="18" fillId="0" fontId="54" numFmtId="0" xfId="0" applyAlignment="1" applyBorder="1" applyFont="1">
      <alignment horizontal="center" shrinkToFit="0" vertical="bottom" wrapText="1"/>
    </xf>
    <xf borderId="18" fillId="0" fontId="54" numFmtId="0" xfId="0" applyAlignment="1" applyBorder="1" applyFont="1">
      <alignment readingOrder="0" shrinkToFit="0" vertical="bottom" wrapText="1"/>
    </xf>
    <xf borderId="18" fillId="0" fontId="54" numFmtId="0" xfId="0" applyAlignment="1" applyBorder="1" applyFont="1">
      <alignment shrinkToFit="0" vertical="bottom" wrapText="1"/>
    </xf>
    <xf borderId="18" fillId="5" fontId="54" numFmtId="0" xfId="0" applyAlignment="1" applyBorder="1" applyFont="1">
      <alignment shrinkToFit="0" vertical="bottom" wrapText="1"/>
    </xf>
    <xf borderId="18" fillId="0" fontId="55" numFmtId="0" xfId="0" applyAlignment="1" applyBorder="1" applyFont="1">
      <alignment horizontal="center" readingOrder="0" vertical="center"/>
    </xf>
    <xf borderId="18" fillId="14" fontId="49" numFmtId="0" xfId="0" applyAlignment="1" applyBorder="1" applyFont="1">
      <alignment horizontal="center" shrinkToFit="0" vertical="bottom" wrapText="1"/>
    </xf>
    <xf borderId="18" fillId="0" fontId="25" numFmtId="0" xfId="0" applyAlignment="1" applyBorder="1" applyFont="1">
      <alignment horizontal="center" readingOrder="0" shrinkToFit="0" vertical="center" wrapText="0"/>
    </xf>
    <xf borderId="18" fillId="0" fontId="56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center"/>
    </xf>
    <xf borderId="0" fillId="21" fontId="43" numFmtId="0" xfId="0" applyAlignment="1" applyFont="1">
      <alignment horizontal="center" shrinkToFit="0" vertical="bottom" wrapText="1"/>
    </xf>
    <xf borderId="0" fillId="0" fontId="57" numFmtId="0" xfId="0" applyAlignment="1" applyFont="1">
      <alignment readingOrder="0" vertical="center"/>
    </xf>
    <xf borderId="18" fillId="14" fontId="51" numFmtId="0" xfId="0" applyAlignment="1" applyBorder="1" applyFont="1">
      <alignment vertical="center"/>
    </xf>
    <xf borderId="28" fillId="14" fontId="5" numFmtId="0" xfId="0" applyAlignment="1" applyBorder="1" applyFont="1">
      <alignment horizontal="center" readingOrder="0" vertical="center"/>
    </xf>
    <xf borderId="0" fillId="0" fontId="43" numFmtId="0" xfId="0" applyAlignment="1" applyFont="1">
      <alignment horizontal="center" shrinkToFit="0" vertical="bottom" wrapText="1"/>
    </xf>
    <xf borderId="41" fillId="0" fontId="58" numFmtId="0" xfId="0" applyAlignment="1" applyBorder="1" applyFont="1">
      <alignment horizontal="center" vertical="center"/>
    </xf>
    <xf borderId="34" fillId="5" fontId="5" numFmtId="0" xfId="0" applyAlignment="1" applyBorder="1" applyFont="1">
      <alignment horizontal="center" vertical="center"/>
    </xf>
    <xf borderId="0" fillId="31" fontId="26" numFmtId="0" xfId="0" applyAlignment="1" applyFill="1" applyFont="1">
      <alignment horizontal="center" shrinkToFit="0" vertical="bottom" wrapText="1"/>
    </xf>
    <xf borderId="34" fillId="5" fontId="5" numFmtId="0" xfId="0" applyAlignment="1" applyBorder="1" applyFont="1">
      <alignment horizontal="center" vertical="bottom"/>
    </xf>
    <xf borderId="0" fillId="28" fontId="26" numFmtId="0" xfId="0" applyAlignment="1" applyFont="1">
      <alignment horizontal="center" shrinkToFit="0" vertical="bottom" wrapText="1"/>
    </xf>
    <xf borderId="18" fillId="14" fontId="4" numFmtId="0" xfId="0" applyAlignment="1" applyBorder="1" applyFont="1">
      <alignment readingOrder="0" vertical="center"/>
    </xf>
    <xf borderId="18" fillId="14" fontId="5" numFmtId="0" xfId="0" applyAlignment="1" applyBorder="1" applyFont="1">
      <alignment horizontal="center" vertical="center"/>
    </xf>
    <xf borderId="0" fillId="0" fontId="41" numFmtId="0" xfId="0" applyAlignment="1" applyFont="1">
      <alignment readingOrder="0" vertical="bottom"/>
    </xf>
    <xf borderId="0" fillId="0" fontId="41" numFmtId="0" xfId="0" applyAlignment="1" applyFont="1">
      <alignment vertical="bottom"/>
    </xf>
    <xf borderId="0" fillId="5" fontId="59" numFmtId="0" xfId="0" applyAlignment="1" applyFont="1">
      <alignment horizontal="left" readingOrder="0" vertical="center"/>
    </xf>
    <xf borderId="0" fillId="5" fontId="29" numFmtId="0" xfId="0" applyAlignment="1" applyFont="1">
      <alignment horizontal="left" readingOrder="0" vertical="center"/>
    </xf>
    <xf borderId="0" fillId="0" fontId="60" numFmtId="0" xfId="0" applyAlignment="1" applyFont="1">
      <alignment readingOrder="0" vertical="center"/>
    </xf>
    <xf borderId="18" fillId="14" fontId="49" numFmtId="0" xfId="0" applyAlignment="1" applyBorder="1" applyFont="1">
      <alignment shrinkToFit="0" vertical="bottom" wrapText="1"/>
    </xf>
    <xf borderId="18" fillId="14" fontId="49" numFmtId="0" xfId="0" applyAlignment="1" applyBorder="1" applyFont="1">
      <alignment horizontal="center" shrinkToFit="0" vertical="bottom" wrapText="1"/>
    </xf>
    <xf borderId="18" fillId="14" fontId="49" numFmtId="0" xfId="0" applyAlignment="1" applyBorder="1" applyFont="1">
      <alignment readingOrder="0" shrinkToFit="0" vertical="bottom" wrapText="1"/>
    </xf>
    <xf borderId="18" fillId="5" fontId="61" numFmtId="0" xfId="0" applyAlignment="1" applyBorder="1" applyFont="1">
      <alignment horizontal="right" shrinkToFit="0" vertical="bottom" wrapText="1"/>
    </xf>
    <xf borderId="18" fillId="5" fontId="26" numFmtId="0" xfId="0" applyAlignment="1" applyBorder="1" applyFont="1">
      <alignment horizontal="center" readingOrder="0" shrinkToFit="0" vertical="bottom" wrapText="1"/>
    </xf>
    <xf borderId="18" fillId="5" fontId="45" numFmtId="0" xfId="0" applyAlignment="1" applyBorder="1" applyFont="1">
      <alignment horizontal="center" readingOrder="0" shrinkToFit="0" vertical="center" wrapText="1"/>
    </xf>
    <xf borderId="18" fillId="5" fontId="43" numFmtId="0" xfId="0" applyAlignment="1" applyBorder="1" applyFont="1">
      <alignment horizontal="center" readingOrder="0" shrinkToFit="0" vertical="bottom" wrapText="1"/>
    </xf>
    <xf borderId="18" fillId="5" fontId="26" numFmtId="0" xfId="0" applyAlignment="1" applyBorder="1" applyFont="1">
      <alignment readingOrder="0" shrinkToFit="0" vertical="bottom" wrapText="1"/>
    </xf>
    <xf borderId="18" fillId="0" fontId="7" numFmtId="0" xfId="0" applyAlignment="1" applyBorder="1" applyFont="1">
      <alignment horizontal="center" readingOrder="0" shrinkToFit="0" vertical="center" wrapText="0"/>
    </xf>
    <xf borderId="18" fillId="0" fontId="61" numFmtId="0" xfId="0" applyAlignment="1" applyBorder="1" applyFont="1">
      <alignment horizontal="right" shrinkToFit="0" vertical="bottom" wrapText="1"/>
    </xf>
    <xf borderId="18" fillId="0" fontId="26" numFmtId="0" xfId="0" applyAlignment="1" applyBorder="1" applyFont="1">
      <alignment horizontal="center" readingOrder="0" shrinkToFit="0" vertical="bottom" wrapText="1"/>
    </xf>
    <xf borderId="18" fillId="0" fontId="45" numFmtId="0" xfId="0" applyAlignment="1" applyBorder="1" applyFont="1">
      <alignment horizontal="center" readingOrder="0" shrinkToFit="0" vertical="center" wrapText="1"/>
    </xf>
    <xf borderId="18" fillId="0" fontId="45" numFmtId="0" xfId="0" applyAlignment="1" applyBorder="1" applyFont="1">
      <alignment horizontal="center" readingOrder="0" shrinkToFit="0" vertical="bottom" wrapText="1"/>
    </xf>
    <xf borderId="18" fillId="0" fontId="26" numFmtId="0" xfId="0" applyAlignment="1" applyBorder="1" applyFont="1">
      <alignment readingOrder="0" shrinkToFit="0" vertical="bottom" wrapText="1"/>
    </xf>
    <xf borderId="18" fillId="0" fontId="7" numFmtId="0" xfId="0" applyAlignment="1" applyBorder="1" applyFont="1">
      <alignment horizontal="center" shrinkToFit="0" vertical="center" wrapText="0"/>
    </xf>
    <xf borderId="18" fillId="0" fontId="43" numFmtId="0" xfId="0" applyAlignment="1" applyBorder="1" applyFont="1">
      <alignment horizontal="center" readingOrder="0" shrinkToFit="0" vertical="bottom" wrapText="1"/>
    </xf>
    <xf borderId="18" fillId="5" fontId="27" numFmtId="0" xfId="0" applyAlignment="1" applyBorder="1" applyFont="1">
      <alignment readingOrder="0" shrinkToFit="0" vertical="bottom" wrapText="1"/>
    </xf>
    <xf borderId="18" fillId="5" fontId="27" numFmtId="0" xfId="0" applyAlignment="1" applyBorder="1" applyFont="1">
      <alignment readingOrder="0" shrinkToFit="0" vertical="center" wrapText="1"/>
    </xf>
    <xf borderId="18" fillId="5" fontId="26" numFmtId="0" xfId="0" applyAlignment="1" applyBorder="1" applyFont="1">
      <alignment readingOrder="0" vertical="center"/>
    </xf>
    <xf borderId="29" fillId="0" fontId="61" numFmtId="0" xfId="0" applyAlignment="1" applyBorder="1" applyFont="1">
      <alignment horizontal="right" shrinkToFit="0" vertical="bottom" wrapText="1"/>
    </xf>
    <xf borderId="29" fillId="0" fontId="26" numFmtId="0" xfId="0" applyAlignment="1" applyBorder="1" applyFont="1">
      <alignment horizontal="center" readingOrder="0" shrinkToFit="0" vertical="bottom" wrapText="1"/>
    </xf>
    <xf borderId="29" fillId="0" fontId="45" numFmtId="0" xfId="0" applyAlignment="1" applyBorder="1" applyFont="1">
      <alignment horizontal="center" readingOrder="0" shrinkToFit="0" vertical="center" wrapText="1"/>
    </xf>
    <xf borderId="29" fillId="0" fontId="45" numFmtId="0" xfId="0" applyAlignment="1" applyBorder="1" applyFont="1">
      <alignment horizontal="center" readingOrder="0" shrinkToFit="0" vertical="bottom" wrapText="1"/>
    </xf>
    <xf borderId="29" fillId="0" fontId="26" numFmtId="0" xfId="0" applyAlignment="1" applyBorder="1" applyFont="1">
      <alignment readingOrder="0" shrinkToFit="0" vertical="bottom" wrapText="1"/>
    </xf>
    <xf borderId="44" fillId="5" fontId="26" numFmtId="0" xfId="0" applyAlignment="1" applyBorder="1" applyFont="1">
      <alignment readingOrder="0" shrinkToFit="0" vertical="bottom" wrapText="1"/>
    </xf>
    <xf borderId="29" fillId="5" fontId="26" numFmtId="0" xfId="0" applyAlignment="1" applyBorder="1" applyFont="1">
      <alignment readingOrder="0" shrinkToFit="0" vertical="bottom" wrapText="1"/>
    </xf>
    <xf borderId="18" fillId="14" fontId="62" numFmtId="0" xfId="0" applyAlignment="1" applyBorder="1" applyFont="1">
      <alignment shrinkToFit="0" vertical="bottom" wrapText="1"/>
    </xf>
    <xf borderId="18" fillId="14" fontId="41" numFmtId="0" xfId="0" applyAlignment="1" applyBorder="1" applyFont="1">
      <alignment shrinkToFit="0" vertical="bottom" wrapText="1"/>
    </xf>
    <xf borderId="18" fillId="0" fontId="26" numFmtId="0" xfId="0" applyAlignment="1" applyBorder="1" applyFont="1">
      <alignment horizontal="center" shrinkToFit="0" vertical="bottom" wrapText="1"/>
    </xf>
    <xf borderId="18" fillId="0" fontId="27" numFmtId="0" xfId="0" applyAlignment="1" applyBorder="1" applyFont="1">
      <alignment horizontal="center" shrinkToFit="0" vertical="center" wrapText="1"/>
    </xf>
    <xf borderId="18" fillId="5" fontId="27" numFmtId="0" xfId="0" applyAlignment="1" applyBorder="1" applyFont="1">
      <alignment shrinkToFit="0" vertical="center" wrapText="1"/>
    </xf>
    <xf borderId="18" fillId="5" fontId="63" numFmtId="0" xfId="0" applyAlignment="1" applyBorder="1" applyFont="1">
      <alignment shrinkToFit="0" vertical="center" wrapText="1"/>
    </xf>
    <xf borderId="18" fillId="5" fontId="64" numFmtId="0" xfId="0" applyAlignment="1" applyBorder="1" applyFont="1">
      <alignment shrinkToFit="0" vertical="center" wrapText="1"/>
    </xf>
    <xf borderId="18" fillId="14" fontId="65" numFmtId="0" xfId="0" applyAlignment="1" applyBorder="1" applyFont="1">
      <alignment horizontal="center" shrinkToFit="0" vertical="bottom" wrapText="1"/>
    </xf>
    <xf borderId="0" fillId="14" fontId="66" numFmtId="0" xfId="0" applyAlignment="1" applyFont="1">
      <alignment readingOrder="0" vertical="center"/>
    </xf>
    <xf borderId="18" fillId="5" fontId="52" numFmtId="1" xfId="0" applyAlignment="1" applyBorder="1" applyFont="1" applyNumberFormat="1">
      <alignment horizontal="center" readingOrder="0" shrinkToFit="0" vertical="bottom" wrapText="1"/>
    </xf>
    <xf borderId="18" fillId="5" fontId="54" numFmtId="0" xfId="0" applyAlignment="1" applyBorder="1" applyFont="1">
      <alignment horizontal="center" readingOrder="0" shrinkToFit="0" vertical="bottom" wrapText="1"/>
    </xf>
    <xf borderId="18" fillId="5" fontId="5" numFmtId="0" xfId="0" applyAlignment="1" applyBorder="1" applyFont="1">
      <alignment readingOrder="0" shrinkToFit="0" vertical="bottom" wrapText="1"/>
    </xf>
    <xf borderId="1" fillId="5" fontId="5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 shrinkToFit="0" vertical="center" wrapText="1"/>
    </xf>
    <xf borderId="18" fillId="5" fontId="26" numFmtId="0" xfId="0" applyAlignment="1" applyBorder="1" applyFont="1">
      <alignment shrinkToFit="0" vertical="bottom" wrapText="1"/>
    </xf>
    <xf borderId="18" fillId="5" fontId="28" numFmtId="0" xfId="0" applyAlignment="1" applyBorder="1" applyFont="1">
      <alignment shrinkToFit="0" vertical="bottom" wrapText="1"/>
    </xf>
    <xf borderId="18" fillId="5" fontId="28" numFmtId="0" xfId="0" applyAlignment="1" applyBorder="1" applyFont="1">
      <alignment readingOrder="0" shrinkToFit="0" vertical="bottom" wrapText="1"/>
    </xf>
    <xf borderId="18" fillId="0" fontId="52" numFmtId="1" xfId="0" applyAlignment="1" applyBorder="1" applyFont="1" applyNumberFormat="1">
      <alignment horizontal="center" readingOrder="0" shrinkToFit="0" vertical="bottom" wrapText="1"/>
    </xf>
    <xf borderId="18" fillId="0" fontId="54" numFmtId="0" xfId="0" applyAlignment="1" applyBorder="1" applyFont="1">
      <alignment horizontal="center" readingOrder="0" shrinkToFit="0" vertical="bottom" wrapText="1"/>
    </xf>
    <xf borderId="18" fillId="0" fontId="5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readingOrder="0" shrinkToFit="0" vertical="bottom" wrapText="1"/>
    </xf>
    <xf borderId="18" fillId="0" fontId="26" numFmtId="0" xfId="0" applyAlignment="1" applyBorder="1" applyFont="1">
      <alignment shrinkToFit="0" vertical="bottom" wrapText="1"/>
    </xf>
    <xf borderId="18" fillId="0" fontId="67" numFmtId="0" xfId="0" applyAlignment="1" applyBorder="1" applyFont="1">
      <alignment shrinkToFit="0" vertical="bottom" wrapText="1"/>
    </xf>
    <xf borderId="18" fillId="0" fontId="67" numFmtId="0" xfId="0" applyAlignment="1" applyBorder="1" applyFont="1">
      <alignment readingOrder="0" shrinkToFit="0" vertical="bottom" wrapText="1"/>
    </xf>
    <xf borderId="18" fillId="0" fontId="42" numFmtId="0" xfId="0" applyAlignment="1" applyBorder="1" applyFont="1">
      <alignment shrinkToFit="0" vertical="bottom" wrapText="1"/>
    </xf>
    <xf borderId="18" fillId="0" fontId="42" numFmtId="0" xfId="0" applyAlignment="1" applyBorder="1" applyFont="1">
      <alignment readingOrder="0" shrinkToFit="0" vertical="bottom" wrapText="1"/>
    </xf>
    <xf borderId="18" fillId="0" fontId="68" numFmtId="0" xfId="0" applyAlignment="1" applyBorder="1" applyFont="1">
      <alignment shrinkToFit="0" vertical="bottom" wrapText="1"/>
    </xf>
    <xf borderId="18" fillId="0" fontId="68" numFmtId="0" xfId="0" applyAlignment="1" applyBorder="1" applyFont="1">
      <alignment readingOrder="0" shrinkToFit="0" vertical="bottom" wrapText="1"/>
    </xf>
    <xf borderId="18" fillId="0" fontId="28" numFmtId="0" xfId="0" applyAlignment="1" applyBorder="1" applyFont="1">
      <alignment shrinkToFit="0" vertical="bottom" wrapText="1"/>
    </xf>
    <xf borderId="18" fillId="0" fontId="28" numFmtId="0" xfId="0" applyAlignment="1" applyBorder="1" applyFont="1">
      <alignment readingOrder="0" shrinkToFit="0" vertical="bottom" wrapText="1"/>
    </xf>
    <xf borderId="18" fillId="0" fontId="5" numFmtId="49" xfId="0" applyAlignment="1" applyBorder="1" applyFont="1" applyNumberFormat="1">
      <alignment readingOrder="0" shrinkToFit="0" vertical="bottom" wrapText="1"/>
    </xf>
    <xf borderId="18" fillId="0" fontId="5" numFmtId="49" xfId="0" applyAlignment="1" applyBorder="1" applyFont="1" applyNumberFormat="1">
      <alignment shrinkToFit="0" vertical="bottom" wrapText="1"/>
    </xf>
    <xf borderId="18" fillId="0" fontId="54" numFmtId="49" xfId="0" applyAlignment="1" applyBorder="1" applyFont="1" applyNumberFormat="1">
      <alignment horizontal="center" readingOrder="0" shrinkToFit="0" vertical="bottom" wrapText="1"/>
    </xf>
    <xf borderId="18" fillId="0" fontId="58" numFmtId="0" xfId="0" applyAlignment="1" applyBorder="1" applyFont="1">
      <alignment shrinkToFit="0" vertical="bottom" wrapText="1"/>
    </xf>
    <xf borderId="18" fillId="0" fontId="58" numFmtId="49" xfId="0" applyAlignment="1" applyBorder="1" applyFont="1" applyNumberFormat="1">
      <alignment readingOrder="0" shrinkToFit="0" vertical="bottom" wrapText="1"/>
    </xf>
    <xf borderId="18" fillId="0" fontId="58" numFmtId="49" xfId="0" applyAlignment="1" applyBorder="1" applyFont="1" applyNumberFormat="1">
      <alignment shrinkToFit="0" vertical="bottom" wrapText="1"/>
    </xf>
    <xf borderId="18" fillId="0" fontId="58" numFmtId="0" xfId="0" applyAlignment="1" applyBorder="1" applyFont="1">
      <alignment readingOrder="0" shrinkToFit="0" vertical="bottom" wrapText="1"/>
    </xf>
    <xf borderId="18" fillId="14" fontId="65" numFmtId="0" xfId="0" applyAlignment="1" applyBorder="1" applyFont="1">
      <alignment horizontal="center" readingOrder="0" shrinkToFit="0" vertical="bottom" wrapText="1"/>
    </xf>
    <xf borderId="1" fillId="14" fontId="49" numFmtId="0" xfId="0" applyAlignment="1" applyBorder="1" applyFont="1">
      <alignment readingOrder="0" shrinkToFit="0" vertical="bottom" wrapText="1"/>
    </xf>
    <xf borderId="18" fillId="17" fontId="52" numFmtId="1" xfId="0" applyAlignment="1" applyBorder="1" applyFont="1" applyNumberFormat="1">
      <alignment horizontal="center" readingOrder="0" shrinkToFit="0" vertical="bottom" wrapText="1"/>
    </xf>
    <xf borderId="18" fillId="17" fontId="4" numFmtId="0" xfId="0" applyAlignment="1" applyBorder="1" applyFont="1">
      <alignment horizontal="center" readingOrder="0" vertical="center"/>
    </xf>
    <xf borderId="18" fillId="17" fontId="4" numFmtId="0" xfId="0" applyAlignment="1" applyBorder="1" applyFont="1">
      <alignment readingOrder="0" vertical="center"/>
    </xf>
    <xf borderId="18" fillId="5" fontId="52" numFmtId="0" xfId="0" applyAlignment="1" applyBorder="1" applyFont="1">
      <alignment horizontal="center" readingOrder="0" shrinkToFit="0" vertical="bottom" wrapText="1"/>
    </xf>
    <xf borderId="18" fillId="14" fontId="9" numFmtId="0" xfId="0" applyAlignment="1" applyBorder="1" applyFont="1">
      <alignment horizontal="center" readingOrder="0" shrinkToFit="0" vertical="bottom" wrapText="1"/>
    </xf>
    <xf borderId="18" fillId="17" fontId="66" numFmtId="0" xfId="0" applyAlignment="1" applyBorder="1" applyFont="1">
      <alignment horizontal="center" readingOrder="0" vertical="center"/>
    </xf>
    <xf borderId="18" fillId="17" fontId="26" numFmtId="0" xfId="0" applyAlignment="1" applyBorder="1" applyFont="1">
      <alignment horizontal="center" readingOrder="0" shrinkToFit="0" vertical="bottom" wrapText="1"/>
    </xf>
    <xf borderId="0" fillId="17" fontId="4" numFmtId="0" xfId="0" applyAlignment="1" applyFont="1">
      <alignment readingOrder="0" vertical="center"/>
    </xf>
    <xf borderId="18" fillId="0" fontId="66" numFmtId="0" xfId="0" applyAlignment="1" applyBorder="1" applyFont="1">
      <alignment horizontal="center" readingOrder="0" vertical="center"/>
    </xf>
    <xf borderId="18" fillId="5" fontId="43" numFmtId="0" xfId="0" applyAlignment="1" applyBorder="1" applyFont="1">
      <alignment readingOrder="0" shrinkToFit="0" vertical="bottom" wrapText="1"/>
    </xf>
    <xf borderId="0" fillId="0" fontId="66" numFmtId="0" xfId="0" applyAlignment="1" applyFont="1">
      <alignment horizontal="center" vertical="center"/>
    </xf>
    <xf borderId="0" fillId="0" fontId="69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31" fontId="51" numFmtId="0" xfId="0" applyAlignment="1" applyFont="1">
      <alignment vertical="bottom"/>
    </xf>
    <xf borderId="0" fillId="31" fontId="26" numFmtId="0" xfId="0" applyAlignment="1" applyFont="1">
      <alignment horizontal="center" readingOrder="0" shrinkToFit="0" vertical="bottom" wrapText="1"/>
    </xf>
    <xf borderId="18" fillId="14" fontId="49" numFmtId="0" xfId="0" applyAlignment="1" applyBorder="1" applyFont="1">
      <alignment horizontal="left" shrinkToFit="0" vertical="center" wrapText="1"/>
    </xf>
    <xf borderId="18" fillId="17" fontId="54" numFmtId="0" xfId="0" applyAlignment="1" applyBorder="1" applyFont="1">
      <alignment horizontal="center" readingOrder="0" shrinkToFit="0" vertical="bottom" wrapText="1"/>
    </xf>
    <xf borderId="18" fillId="17" fontId="26" numFmtId="0" xfId="0" applyAlignment="1" applyBorder="1" applyFont="1">
      <alignment horizontal="left" shrinkToFit="0" vertical="center" wrapText="1"/>
    </xf>
    <xf borderId="18" fillId="17" fontId="43" numFmtId="0" xfId="0" applyAlignment="1" applyBorder="1" applyFont="1">
      <alignment horizontal="left" readingOrder="0" shrinkToFit="0" vertical="bottom" wrapText="1"/>
    </xf>
    <xf borderId="18" fillId="17" fontId="45" numFmtId="0" xfId="0" applyAlignment="1" applyBorder="1" applyFont="1">
      <alignment horizontal="left" shrinkToFit="0" vertical="bottom" wrapText="1"/>
    </xf>
    <xf borderId="18" fillId="17" fontId="43" numFmtId="0" xfId="0" applyAlignment="1" applyBorder="1" applyFont="1">
      <alignment horizontal="left" shrinkToFit="0" vertical="bottom" wrapText="1"/>
    </xf>
    <xf borderId="18" fillId="17" fontId="32" numFmtId="0" xfId="0" applyAlignment="1" applyBorder="1" applyFont="1">
      <alignment horizontal="center" readingOrder="0" vertical="center"/>
    </xf>
    <xf borderId="27" fillId="0" fontId="7" numFmtId="0" xfId="0" applyAlignment="1" applyBorder="1" applyFont="1">
      <alignment vertical="center"/>
    </xf>
    <xf borderId="0" fillId="0" fontId="32" numFmtId="0" xfId="0" applyAlignment="1" applyFont="1">
      <alignment readingOrder="0" vertical="center"/>
    </xf>
    <xf borderId="18" fillId="0" fontId="26" numFmtId="0" xfId="0" applyAlignment="1" applyBorder="1" applyFont="1">
      <alignment horizontal="left" shrinkToFit="0" vertical="center" wrapText="1"/>
    </xf>
    <xf borderId="18" fillId="0" fontId="43" numFmtId="0" xfId="0" applyAlignment="1" applyBorder="1" applyFont="1">
      <alignment horizontal="left" readingOrder="0" shrinkToFit="0" vertical="bottom" wrapText="1"/>
    </xf>
    <xf borderId="27" fillId="0" fontId="7" numFmtId="0" xfId="0" applyAlignment="1" applyBorder="1" applyFont="1">
      <alignment vertical="center"/>
    </xf>
    <xf borderId="18" fillId="5" fontId="26" numFmtId="0" xfId="0" applyAlignment="1" applyBorder="1" applyFont="1">
      <alignment horizontal="left" shrinkToFit="0" vertical="center" wrapText="1"/>
    </xf>
    <xf borderId="18" fillId="5" fontId="43" numFmtId="0" xfId="0" applyAlignment="1" applyBorder="1" applyFont="1">
      <alignment horizontal="left" readingOrder="0" shrinkToFit="0" vertical="bottom" wrapText="1"/>
    </xf>
    <xf borderId="18" fillId="5" fontId="45" numFmtId="0" xfId="0" applyAlignment="1" applyBorder="1" applyFont="1">
      <alignment horizontal="left" shrinkToFit="0" vertical="bottom" wrapText="1"/>
    </xf>
    <xf borderId="18" fillId="5" fontId="43" numFmtId="0" xfId="0" applyAlignment="1" applyBorder="1" applyFont="1">
      <alignment horizontal="left" shrinkToFit="0" vertical="bottom" wrapText="1"/>
    </xf>
    <xf borderId="18" fillId="0" fontId="70" numFmtId="0" xfId="0" applyAlignment="1" applyBorder="1" applyFont="1">
      <alignment horizontal="left" readingOrder="0" shrinkToFit="0" vertical="bottom" wrapText="1"/>
    </xf>
    <xf borderId="18" fillId="0" fontId="70" numFmtId="0" xfId="0" applyAlignment="1" applyBorder="1" applyFont="1">
      <alignment horizontal="left" shrinkToFit="0" vertical="bottom" wrapText="1"/>
    </xf>
    <xf borderId="18" fillId="0" fontId="54" numFmtId="0" xfId="0" applyAlignment="1" applyBorder="1" applyFont="1">
      <alignment horizontal="left" readingOrder="0" shrinkToFit="0" vertical="bottom" wrapText="1"/>
    </xf>
    <xf borderId="18" fillId="0" fontId="26" numFmtId="0" xfId="0" applyAlignment="1" applyBorder="1" applyFont="1">
      <alignment horizontal="left" readingOrder="0" shrinkToFit="0" vertical="center" wrapText="1"/>
    </xf>
    <xf borderId="18" fillId="0" fontId="45" numFmtId="0" xfId="0" applyAlignment="1" applyBorder="1" applyFont="1">
      <alignment horizontal="left" readingOrder="0" shrinkToFit="0" vertical="bottom" wrapText="1"/>
    </xf>
    <xf borderId="18" fillId="14" fontId="71" numFmtId="0" xfId="0" applyAlignment="1" applyBorder="1" applyFont="1">
      <alignment readingOrder="0" shrinkToFit="0" vertical="bottom" wrapText="1"/>
    </xf>
    <xf borderId="18" fillId="14" fontId="49" numFmtId="0" xfId="0" applyAlignment="1" applyBorder="1" applyFont="1">
      <alignment horizontal="left" readingOrder="0" shrinkToFit="0" vertical="center" wrapText="1"/>
    </xf>
    <xf borderId="18" fillId="0" fontId="4" numFmtId="0" xfId="0" applyAlignment="1" applyBorder="1" applyFont="1">
      <alignment horizontal="center" vertical="center"/>
    </xf>
    <xf borderId="18" fillId="0" fontId="54" numFmtId="0" xfId="0" applyAlignment="1" applyBorder="1" applyFont="1">
      <alignment horizontal="right" readingOrder="0" shrinkToFit="0" vertical="bottom" wrapText="1"/>
    </xf>
    <xf borderId="18" fillId="0" fontId="70" numFmtId="0" xfId="0" applyAlignment="1" applyBorder="1" applyFont="1">
      <alignment readingOrder="0" shrinkToFit="0" vertical="bottom" wrapText="1"/>
    </xf>
    <xf borderId="18" fillId="0" fontId="43" numFmtId="0" xfId="0" applyAlignment="1" applyBorder="1" applyFont="1">
      <alignment readingOrder="0" shrinkToFit="0" vertical="bottom" wrapText="1"/>
    </xf>
    <xf borderId="18" fillId="0" fontId="45" numFmtId="0" xfId="0" applyAlignment="1" applyBorder="1" applyFont="1">
      <alignment readingOrder="0" shrinkToFit="0" vertical="bottom" wrapText="1"/>
    </xf>
    <xf borderId="29" fillId="0" fontId="7" numFmtId="0" xfId="0" applyAlignment="1" applyBorder="1" applyFont="1">
      <alignment shrinkToFit="0" vertical="center" wrapText="0"/>
    </xf>
    <xf borderId="0" fillId="0" fontId="4" numFmtId="0" xfId="0" applyAlignment="1" applyFont="1">
      <alignment horizontal="left" vertical="center"/>
    </xf>
    <xf borderId="18" fillId="17" fontId="4" numFmtId="0" xfId="0" applyAlignment="1" applyBorder="1" applyFont="1">
      <alignment vertical="center"/>
    </xf>
    <xf borderId="18" fillId="17" fontId="72" numFmtId="0" xfId="0" applyAlignment="1" applyBorder="1" applyFont="1">
      <alignment horizontal="left" readingOrder="0" shrinkToFit="0" vertical="bottom" wrapText="0"/>
    </xf>
    <xf borderId="18" fillId="0" fontId="72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vertical="center"/>
    </xf>
    <xf borderId="0" fillId="0" fontId="55" numFmtId="0" xfId="0" applyAlignment="1" applyFont="1">
      <alignment horizontal="center" readingOrder="0" shrinkToFit="0" vertical="center" wrapText="0"/>
    </xf>
    <xf borderId="30" fillId="14" fontId="73" numFmtId="0" xfId="0" applyAlignment="1" applyBorder="1" applyFont="1">
      <alignment horizontal="center" readingOrder="0" shrinkToFit="0" vertical="bottom" wrapText="1"/>
    </xf>
    <xf borderId="18" fillId="17" fontId="74" numFmtId="0" xfId="0" applyAlignment="1" applyBorder="1" applyFont="1">
      <alignment horizontal="left" readingOrder="0" vertical="center"/>
    </xf>
    <xf borderId="18" fillId="0" fontId="23" numFmtId="0" xfId="0" applyAlignment="1" applyBorder="1" applyFont="1">
      <alignment horizontal="center" readingOrder="0" shrinkToFit="0" vertical="bottom" wrapText="1"/>
    </xf>
    <xf borderId="18" fillId="0" fontId="74" numFmtId="0" xfId="0" applyAlignment="1" applyBorder="1" applyFont="1">
      <alignment horizontal="left" readingOrder="0" vertical="center"/>
    </xf>
    <xf borderId="18" fillId="0" fontId="23" numFmtId="0" xfId="0" applyAlignment="1" applyBorder="1" applyFont="1">
      <alignment horizontal="center" readingOrder="0" vertical="bottom"/>
    </xf>
    <xf borderId="18" fillId="0" fontId="74" numFmtId="0" xfId="0" applyAlignment="1" applyBorder="1" applyFont="1">
      <alignment horizontal="left" readingOrder="0" shrinkToFit="0" vertical="center" wrapText="1"/>
    </xf>
    <xf borderId="18" fillId="0" fontId="74" numFmtId="0" xfId="0" applyAlignment="1" applyBorder="1" applyFont="1">
      <alignment vertical="center"/>
    </xf>
    <xf borderId="18" fillId="0" fontId="75" numFmtId="0" xfId="0" applyAlignment="1" applyBorder="1" applyFont="1">
      <alignment horizontal="center" readingOrder="0" vertical="center"/>
    </xf>
    <xf borderId="18" fillId="17" fontId="52" numFmtId="0" xfId="0" applyAlignment="1" applyBorder="1" applyFont="1">
      <alignment horizontal="center" readingOrder="0" shrinkToFit="0" vertical="bottom" wrapText="1"/>
    </xf>
    <xf borderId="18" fillId="17" fontId="54" numFmtId="0" xfId="0" applyAlignment="1" applyBorder="1" applyFont="1">
      <alignment readingOrder="0" shrinkToFit="0" vertical="bottom" wrapText="1"/>
    </xf>
    <xf borderId="18" fillId="17" fontId="75" numFmtId="0" xfId="0" applyAlignment="1" applyBorder="1" applyFont="1">
      <alignment horizontal="center" readingOrder="0" vertical="center"/>
    </xf>
    <xf borderId="0" fillId="0" fontId="41" numFmtId="0" xfId="0" applyAlignment="1" applyFont="1">
      <alignment vertical="center"/>
    </xf>
    <xf borderId="18" fillId="0" fontId="52" numFmtId="0" xfId="0" applyAlignment="1" applyBorder="1" applyFont="1">
      <alignment horizontal="center" readingOrder="0" shrinkToFit="0" vertical="bottom" wrapText="1"/>
    </xf>
    <xf borderId="18" fillId="0" fontId="75" numFmtId="0" xfId="0" applyAlignment="1" applyBorder="1" applyFont="1">
      <alignment horizontal="center" vertical="center"/>
    </xf>
    <xf borderId="27" fillId="0" fontId="7" numFmtId="0" xfId="0" applyAlignment="1" applyBorder="1" applyFont="1">
      <alignment shrinkToFit="0" vertical="center" wrapText="0"/>
    </xf>
    <xf borderId="18" fillId="0" fontId="44" numFmtId="0" xfId="0" applyAlignment="1" applyBorder="1" applyFont="1">
      <alignment readingOrder="0" shrinkToFit="0" vertical="bottom" wrapText="1"/>
    </xf>
    <xf borderId="27" fillId="0" fontId="7" numFmtId="0" xfId="0" applyAlignment="1" applyBorder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0" fillId="0" fontId="75" numFmtId="0" xfId="0" applyAlignment="1" applyFont="1">
      <alignment horizontal="center" readingOrder="0" vertical="center"/>
    </xf>
    <xf borderId="0" fillId="0" fontId="52" numFmtId="0" xfId="0" applyAlignment="1" applyFont="1">
      <alignment horizontal="center" readingOrder="0" shrinkToFit="0" vertical="bottom" wrapText="1"/>
    </xf>
    <xf borderId="0" fillId="0" fontId="54" numFmtId="0" xfId="0" applyAlignment="1" applyFont="1">
      <alignment readingOrder="0" shrinkToFit="0" vertical="bottom" wrapText="1"/>
    </xf>
    <xf borderId="18" fillId="0" fontId="52" numFmtId="0" xfId="0" applyAlignment="1" applyBorder="1" applyFont="1">
      <alignment horizontal="center" shrinkToFit="0" vertical="bottom" wrapText="1"/>
    </xf>
    <xf borderId="0" fillId="0" fontId="75" numFmtId="0" xfId="0" applyAlignment="1" applyFont="1">
      <alignment horizontal="center" vertical="center"/>
    </xf>
    <xf borderId="18" fillId="0" fontId="29" numFmtId="0" xfId="0" applyAlignment="1" applyBorder="1" applyFont="1">
      <alignment horizontal="center" readingOrder="0" vertical="center"/>
    </xf>
    <xf borderId="18" fillId="0" fontId="55" numFmtId="0" xfId="0" applyAlignment="1" applyBorder="1" applyFont="1">
      <alignment shrinkToFit="0" vertical="center" wrapText="0"/>
    </xf>
    <xf borderId="18" fillId="0" fontId="29" numFmtId="0" xfId="0" applyAlignment="1" applyBorder="1" applyFont="1">
      <alignment vertical="center"/>
    </xf>
    <xf borderId="18" fillId="0" fontId="29" numFmtId="0" xfId="0" applyAlignment="1" applyBorder="1" applyFont="1">
      <alignment vertical="center"/>
    </xf>
    <xf borderId="18" fillId="14" fontId="65" numFmtId="0" xfId="0" applyAlignment="1" applyBorder="1" applyFont="1">
      <alignment horizontal="center" readingOrder="0" shrinkToFit="0" vertical="bottom" wrapText="1"/>
    </xf>
    <xf borderId="0" fillId="0" fontId="76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18" fillId="17" fontId="50" numFmtId="0" xfId="0" applyAlignment="1" applyBorder="1" applyFont="1">
      <alignment readingOrder="0" shrinkToFit="0" vertical="bottom" wrapText="1"/>
    </xf>
    <xf borderId="18" fillId="17" fontId="41" numFmtId="0" xfId="0" applyAlignment="1" applyBorder="1" applyFont="1">
      <alignment readingOrder="0" shrinkToFit="0" vertical="bottom" wrapText="1"/>
    </xf>
    <xf borderId="18" fillId="0" fontId="41" numFmtId="0" xfId="0" applyAlignment="1" applyBorder="1" applyFont="1">
      <alignment readingOrder="0" shrinkToFit="0" vertical="bottom" wrapText="1"/>
    </xf>
    <xf borderId="18" fillId="0" fontId="50" numFmtId="0" xfId="0" applyAlignment="1" applyBorder="1" applyFont="1">
      <alignment readingOrder="0" shrinkToFit="0" vertical="bottom" wrapText="1"/>
    </xf>
    <xf borderId="18" fillId="0" fontId="77" numFmtId="0" xfId="0" applyAlignment="1" applyBorder="1" applyFont="1">
      <alignment readingOrder="0" shrinkToFit="0" vertical="center" wrapText="1"/>
    </xf>
    <xf borderId="18" fillId="0" fontId="50" numFmtId="0" xfId="0" applyAlignment="1" applyBorder="1" applyFont="1">
      <alignment readingOrder="0" vertical="center"/>
    </xf>
    <xf borderId="18" fillId="0" fontId="78" numFmtId="0" xfId="0" applyAlignment="1" applyBorder="1" applyFont="1">
      <alignment readingOrder="0" shrinkToFit="0" vertical="bottom" wrapText="1"/>
    </xf>
    <xf borderId="18" fillId="0" fontId="77" numFmtId="0" xfId="0" applyAlignment="1" applyBorder="1" applyFont="1">
      <alignment readingOrder="0" shrinkToFit="0" vertical="bottom" wrapText="1"/>
    </xf>
    <xf borderId="0" fillId="0" fontId="52" numFmtId="0" xfId="0" applyAlignment="1" applyFont="1">
      <alignment horizontal="center" shrinkToFit="0" vertical="bottom" wrapText="1"/>
    </xf>
    <xf borderId="0" fillId="12" fontId="4" numFmtId="0" xfId="0" applyAlignment="1" applyFont="1">
      <alignment horizontal="center" readingOrder="0" vertical="center"/>
    </xf>
    <xf borderId="18" fillId="0" fontId="77" numFmtId="0" xfId="0" applyAlignment="1" applyBorder="1" applyFont="1">
      <alignment shrinkToFit="0" vertical="bottom" wrapText="1"/>
    </xf>
    <xf borderId="0" fillId="0" fontId="79" numFmtId="0" xfId="0" applyAlignment="1" applyFont="1">
      <alignment horizontal="center" readingOrder="0" vertical="center"/>
    </xf>
    <xf borderId="0" fillId="0" fontId="66" numFmtId="0" xfId="0" applyAlignment="1" applyFont="1">
      <alignment horizontal="center" readingOrder="0" vertical="center"/>
    </xf>
    <xf borderId="18" fillId="17" fontId="27" numFmtId="0" xfId="0" applyAlignment="1" applyBorder="1" applyFont="1">
      <alignment readingOrder="0" shrinkToFit="0" vertical="center" wrapText="1"/>
    </xf>
    <xf borderId="18" fillId="17" fontId="27" numFmtId="0" xfId="0" applyAlignment="1" applyBorder="1" applyFont="1">
      <alignment readingOrder="0" shrinkToFit="0" vertical="bottom" wrapText="1"/>
    </xf>
    <xf borderId="18" fillId="17" fontId="26" numFmtId="0" xfId="0" applyAlignment="1" applyBorder="1" applyFont="1">
      <alignment readingOrder="0" shrinkToFit="0" vertical="bottom" wrapText="1"/>
    </xf>
    <xf borderId="18" fillId="17" fontId="27" numFmtId="0" xfId="0" applyAlignment="1" applyBorder="1" applyFont="1">
      <alignment shrinkToFit="0" vertical="center" wrapText="1"/>
    </xf>
    <xf borderId="18" fillId="17" fontId="27" numFmtId="0" xfId="0" applyAlignment="1" applyBorder="1" applyFont="1">
      <alignment shrinkToFit="0" vertical="bottom" wrapText="1"/>
    </xf>
    <xf borderId="0" fillId="0" fontId="44" numFmtId="0" xfId="0" applyAlignment="1" applyFont="1">
      <alignment vertical="center"/>
    </xf>
    <xf borderId="18" fillId="5" fontId="27" numFmtId="0" xfId="0" applyAlignment="1" applyBorder="1" applyFont="1">
      <alignment horizontal="center" shrinkToFit="0" vertical="center" wrapText="1"/>
    </xf>
    <xf borderId="18" fillId="0" fontId="27" numFmtId="0" xfId="0" applyAlignment="1" applyBorder="1" applyFont="1">
      <alignment readingOrder="0" shrinkToFit="0" vertical="center" wrapText="1"/>
    </xf>
    <xf borderId="18" fillId="0" fontId="27" numFmtId="0" xfId="0" applyAlignment="1" applyBorder="1" applyFont="1">
      <alignment horizontal="center" readingOrder="0" shrinkToFit="0" vertical="bottom" wrapText="1"/>
    </xf>
    <xf borderId="18" fillId="0" fontId="27" numFmtId="0" xfId="0" applyAlignment="1" applyBorder="1" applyFont="1">
      <alignment readingOrder="0" shrinkToFit="0" vertical="bottom" wrapText="1"/>
    </xf>
    <xf borderId="18" fillId="0" fontId="27" numFmtId="0" xfId="0" applyAlignment="1" applyBorder="1" applyFont="1">
      <alignment shrinkToFit="0" vertical="bottom" wrapText="1"/>
    </xf>
    <xf borderId="18" fillId="0" fontId="27" numFmtId="0" xfId="0" applyAlignment="1" applyBorder="1" applyFont="1">
      <alignment horizontal="left" readingOrder="0" shrinkToFit="0" vertical="bottom" wrapText="1"/>
    </xf>
    <xf borderId="0" fillId="0" fontId="7" numFmtId="49" xfId="0" applyAlignment="1" applyFont="1" applyNumberFormat="1">
      <alignment vertical="center"/>
    </xf>
    <xf borderId="27" fillId="0" fontId="7" numFmtId="49" xfId="0" applyAlignment="1" applyBorder="1" applyFont="1" applyNumberFormat="1">
      <alignment vertical="center"/>
    </xf>
    <xf borderId="18" fillId="0" fontId="26" numFmtId="0" xfId="0" applyAlignment="1" applyBorder="1" applyFont="1">
      <alignment readingOrder="0" vertical="bottom"/>
    </xf>
    <xf borderId="0" fillId="0" fontId="26" numFmtId="0" xfId="0" applyAlignment="1" applyFont="1">
      <alignment vertical="bottom"/>
    </xf>
    <xf borderId="0" fillId="0" fontId="27" numFmtId="0" xfId="0" applyAlignment="1" applyFont="1">
      <alignment shrinkToFit="0" vertical="bottom" wrapText="1"/>
    </xf>
    <xf borderId="0" fillId="0" fontId="27" numFmtId="0" xfId="0" applyAlignment="1" applyFont="1">
      <alignment horizontal="left" shrinkToFit="0" vertical="bottom" wrapText="1"/>
    </xf>
    <xf borderId="18" fillId="14" fontId="80" numFmtId="0" xfId="0" applyAlignment="1" applyBorder="1" applyFont="1">
      <alignment horizontal="center" readingOrder="0" shrinkToFit="0" vertical="bottom" wrapText="1"/>
    </xf>
    <xf borderId="18" fillId="14" fontId="41" numFmtId="0" xfId="0" applyAlignment="1" applyBorder="1" applyFont="1">
      <alignment horizontal="center" shrinkToFit="0" vertical="bottom" wrapText="1"/>
    </xf>
    <xf borderId="18" fillId="17" fontId="26" numFmtId="0" xfId="0" applyAlignment="1" applyBorder="1" applyFont="1">
      <alignment vertical="bottom"/>
    </xf>
    <xf borderId="18" fillId="17" fontId="27" numFmtId="0" xfId="0" applyAlignment="1" applyBorder="1" applyFont="1">
      <alignment horizontal="center" readingOrder="0" shrinkToFit="0" vertical="bottom" wrapText="1"/>
    </xf>
    <xf borderId="18" fillId="17" fontId="27" numFmtId="0" xfId="0" applyAlignment="1" applyBorder="1" applyFont="1">
      <alignment horizontal="left" readingOrder="0" shrinkToFit="0" vertical="bottom" wrapText="1"/>
    </xf>
    <xf borderId="18" fillId="0" fontId="27" numFmtId="0" xfId="0" applyAlignment="1" applyBorder="1" applyFont="1">
      <alignment horizontal="center" shrinkToFit="0" vertical="bottom" wrapText="1"/>
    </xf>
    <xf borderId="18" fillId="14" fontId="80" numFmtId="0" xfId="0" applyAlignment="1" applyBorder="1" applyFont="1">
      <alignment horizontal="center" shrinkToFit="0" vertical="bottom" wrapText="1"/>
    </xf>
    <xf borderId="18" fillId="17" fontId="27" numFmtId="0" xfId="0" applyAlignment="1" applyBorder="1" applyFont="1">
      <alignment horizontal="left" shrinkToFit="0" vertical="center" wrapText="1"/>
    </xf>
    <xf borderId="18" fillId="17" fontId="44" numFmtId="0" xfId="0" applyAlignment="1" applyBorder="1" applyFont="1">
      <alignment readingOrder="0" vertical="center"/>
    </xf>
    <xf borderId="18" fillId="0" fontId="27" numFmtId="0" xfId="0" applyAlignment="1" applyBorder="1" applyFont="1">
      <alignment horizontal="left" shrinkToFit="0" vertical="center" wrapText="1"/>
    </xf>
    <xf borderId="18" fillId="5" fontId="27" numFmtId="0" xfId="0" applyAlignment="1" applyBorder="1" applyFont="1">
      <alignment horizontal="left" shrinkToFit="0" vertical="center" wrapText="1"/>
    </xf>
    <xf borderId="18" fillId="0" fontId="7" numFmtId="0" xfId="0" applyAlignment="1" applyBorder="1" applyFont="1">
      <alignment vertical="center"/>
    </xf>
    <xf borderId="18" fillId="0" fontId="7" numFmtId="0" xfId="0" applyAlignment="1" applyBorder="1" applyFont="1">
      <alignment vertical="center"/>
    </xf>
    <xf borderId="18" fillId="0" fontId="52" numFmtId="0" xfId="0" applyAlignment="1" applyBorder="1" applyFont="1">
      <alignment horizontal="center" readingOrder="0" shrinkToFit="0" vertical="center" wrapText="1"/>
    </xf>
    <xf borderId="18" fillId="14" fontId="7" numFmtId="0" xfId="0" applyAlignment="1" applyBorder="1" applyFont="1">
      <alignment shrinkToFit="0" vertical="bottom" wrapText="1"/>
    </xf>
    <xf borderId="18" fillId="5" fontId="41" numFmtId="0" xfId="0" applyAlignment="1" applyBorder="1" applyFont="1">
      <alignment horizontal="center" readingOrder="0" shrinkToFit="0" vertical="bottom" wrapText="1"/>
    </xf>
    <xf borderId="18" fillId="5" fontId="26" numFmtId="0" xfId="0" applyAlignment="1" applyBorder="1" applyFont="1">
      <alignment vertical="bottom"/>
    </xf>
    <xf borderId="18" fillId="5" fontId="81" numFmtId="0" xfId="0" applyAlignment="1" applyBorder="1" applyFont="1">
      <alignment horizontal="center" readingOrder="0" vertical="center"/>
    </xf>
    <xf borderId="18" fillId="5" fontId="41" numFmtId="0" xfId="0" applyAlignment="1" applyBorder="1" applyFont="1">
      <alignment shrinkToFit="0" vertical="bottom" wrapText="1"/>
    </xf>
    <xf borderId="18" fillId="5" fontId="41" numFmtId="0" xfId="0" applyAlignment="1" applyBorder="1" applyFont="1">
      <alignment horizontal="left" vertical="center"/>
    </xf>
    <xf borderId="18" fillId="5" fontId="81" numFmtId="0" xfId="0" applyAlignment="1" applyBorder="1" applyFont="1">
      <alignment horizontal="center" vertical="center"/>
    </xf>
    <xf borderId="18" fillId="0" fontId="41" numFmtId="0" xfId="0" applyAlignment="1" applyBorder="1" applyFont="1">
      <alignment horizontal="center" readingOrder="0" shrinkToFit="0" vertical="bottom" wrapText="1"/>
    </xf>
    <xf borderId="18" fillId="0" fontId="41" numFmtId="0" xfId="0" applyAlignment="1" applyBorder="1" applyFont="1">
      <alignment shrinkToFit="0" vertical="bottom" wrapText="1"/>
    </xf>
    <xf borderId="18" fillId="0" fontId="41" numFmtId="0" xfId="0" applyAlignment="1" applyBorder="1" applyFont="1">
      <alignment horizontal="left" vertical="center"/>
    </xf>
    <xf borderId="18" fillId="0" fontId="81" numFmtId="0" xfId="0" applyAlignment="1" applyBorder="1" applyFont="1">
      <alignment horizontal="center" readingOrder="0" vertical="center"/>
    </xf>
    <xf borderId="18" fillId="0" fontId="81" numFmtId="0" xfId="0" applyAlignment="1" applyBorder="1" applyFont="1">
      <alignment horizontal="center" vertical="center"/>
    </xf>
    <xf borderId="18" fillId="0" fontId="7" numFmtId="0" xfId="0" applyAlignment="1" applyBorder="1" applyFont="1">
      <alignment shrinkToFit="0" vertical="bottom" wrapText="1"/>
    </xf>
    <xf borderId="18" fillId="12" fontId="41" numFmtId="0" xfId="0" applyAlignment="1" applyBorder="1" applyFont="1">
      <alignment shrinkToFit="0" vertical="bottom" wrapText="1"/>
    </xf>
    <xf borderId="18" fillId="12" fontId="41" numFmtId="0" xfId="0" applyAlignment="1" applyBorder="1" applyFont="1">
      <alignment horizontal="left" vertical="center"/>
    </xf>
    <xf borderId="18" fillId="12" fontId="81" numFmtId="0" xfId="0" applyAlignment="1" applyBorder="1" applyFont="1">
      <alignment horizontal="center" readingOrder="0" vertical="center"/>
    </xf>
    <xf borderId="18" fillId="0" fontId="41" numFmtId="0" xfId="0" applyAlignment="1" applyBorder="1" applyFont="1">
      <alignment horizontal="center" shrinkToFit="0" vertical="bottom" wrapText="1"/>
    </xf>
    <xf borderId="18" fillId="5" fontId="7" numFmtId="0" xfId="0" applyAlignment="1" applyBorder="1" applyFont="1">
      <alignment horizontal="center" shrinkToFit="0" vertical="bottom" wrapText="1"/>
    </xf>
    <xf borderId="18" fillId="5" fontId="82" numFmtId="0" xfId="0" applyAlignment="1" applyBorder="1" applyFont="1">
      <alignment shrinkToFit="0" vertical="bottom" wrapText="1"/>
    </xf>
    <xf borderId="18" fillId="5" fontId="41" numFmtId="0" xfId="0" applyAlignment="1" applyBorder="1" applyFont="1">
      <alignment shrinkToFit="0" vertical="bottom" wrapText="1"/>
    </xf>
    <xf borderId="18" fillId="5" fontId="7" numFmtId="0" xfId="0" applyAlignment="1" applyBorder="1" applyFont="1">
      <alignment horizontal="center" readingOrder="0" shrinkToFit="0" vertical="bottom" wrapText="1"/>
    </xf>
    <xf borderId="18" fillId="0" fontId="41" numFmtId="0" xfId="0" applyAlignment="1" applyBorder="1" applyFont="1">
      <alignment vertical="center"/>
    </xf>
    <xf borderId="18" fillId="0" fontId="41" numFmtId="0" xfId="0" applyAlignment="1" applyBorder="1" applyFont="1">
      <alignment horizontal="left" vertical="center"/>
    </xf>
    <xf borderId="18" fillId="0" fontId="41" numFmtId="0" xfId="0" applyAlignment="1" applyBorder="1" applyFont="1">
      <alignment horizontal="left" readingOrder="0" vertical="center"/>
    </xf>
    <xf borderId="18" fillId="17" fontId="54" numFmtId="0" xfId="0" applyAlignment="1" applyBorder="1" applyFont="1">
      <alignment horizontal="left" readingOrder="0" shrinkToFit="0" vertical="bottom" wrapText="1"/>
    </xf>
    <xf borderId="18" fillId="17" fontId="26" numFmtId="0" xfId="0" applyAlignment="1" applyBorder="1" applyFont="1">
      <alignment horizontal="center" vertical="bottom"/>
    </xf>
    <xf borderId="18" fillId="17" fontId="26" numFmtId="0" xfId="0" applyAlignment="1" applyBorder="1" applyFont="1">
      <alignment vertical="bottom"/>
    </xf>
    <xf borderId="18" fillId="17" fontId="39" numFmtId="0" xfId="0" applyAlignment="1" applyBorder="1" applyFont="1">
      <alignment readingOrder="0" shrinkToFit="0" vertical="bottom" wrapText="1"/>
    </xf>
    <xf borderId="18" fillId="0" fontId="39" numFmtId="0" xfId="0" applyAlignment="1" applyBorder="1" applyFont="1">
      <alignment horizontal="center" readingOrder="0" shrinkToFit="0" vertical="bottom" wrapText="1"/>
    </xf>
    <xf borderId="18" fillId="0" fontId="39" numFmtId="0" xfId="0" applyAlignment="1" applyBorder="1" applyFont="1">
      <alignment readingOrder="0" shrinkToFit="0" vertical="bottom" wrapText="1"/>
    </xf>
    <xf borderId="18" fillId="5" fontId="39" numFmtId="0" xfId="0" applyAlignment="1" applyBorder="1" applyFont="1">
      <alignment horizontal="center" readingOrder="0" shrinkToFit="0" vertical="bottom" wrapText="1"/>
    </xf>
    <xf borderId="18" fillId="5" fontId="39" numFmtId="0" xfId="0" applyAlignment="1" applyBorder="1" applyFont="1">
      <alignment readingOrder="0" shrinkToFit="0" vertical="bottom" wrapText="1"/>
    </xf>
    <xf borderId="18" fillId="0" fontId="83" numFmtId="0" xfId="0" applyAlignment="1" applyBorder="1" applyFont="1">
      <alignment horizontal="left" readingOrder="0" vertical="center"/>
    </xf>
    <xf borderId="18" fillId="0" fontId="61" numFmtId="0" xfId="0" applyAlignment="1" applyBorder="1" applyFont="1">
      <alignment horizontal="left" readingOrder="0" shrinkToFit="0" vertical="bottom" wrapText="1"/>
    </xf>
    <xf borderId="0" fillId="0" fontId="26" numFmtId="0" xfId="0" applyAlignment="1" applyFont="1">
      <alignment vertical="bottom"/>
    </xf>
    <xf borderId="18" fillId="14" fontId="49" numFmtId="0" xfId="0" applyAlignment="1" applyBorder="1" applyFont="1">
      <alignment horizontal="left" readingOrder="0" shrinkToFit="0" vertical="bottom" wrapText="1"/>
    </xf>
    <xf borderId="18" fillId="17" fontId="61" numFmtId="0" xfId="0" applyAlignment="1" applyBorder="1" applyFont="1">
      <alignment horizontal="left" readingOrder="0" shrinkToFit="0" vertical="bottom" wrapText="1"/>
    </xf>
    <xf borderId="0" fillId="17" fontId="0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18" fillId="0" fontId="43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shrinkToFit="0" vertical="top" wrapText="1"/>
    </xf>
    <xf borderId="41" fillId="0" fontId="29" numFmtId="0" xfId="0" applyAlignment="1" applyBorder="1" applyFont="1">
      <alignment readingOrder="0" shrinkToFit="0" vertical="top" wrapText="1"/>
    </xf>
    <xf borderId="18" fillId="0" fontId="45" numFmtId="0" xfId="0" applyAlignment="1" applyBorder="1" applyFont="1">
      <alignment shrinkToFit="0" vertical="bottom" wrapText="1"/>
    </xf>
    <xf borderId="18" fillId="5" fontId="26" numFmtId="0" xfId="0" applyAlignment="1" applyBorder="1" applyFont="1">
      <alignment horizontal="center" shrinkToFit="0" vertical="bottom" wrapText="1"/>
    </xf>
    <xf borderId="41" fillId="0" fontId="84" numFmtId="0" xfId="0" applyAlignment="1" applyBorder="1" applyFont="1">
      <alignment readingOrder="0" shrinkToFit="0" vertical="center" wrapText="1"/>
    </xf>
    <xf borderId="18" fillId="0" fontId="25" numFmtId="0" xfId="0" applyAlignment="1" applyBorder="1" applyFont="1">
      <alignment shrinkToFit="0" vertical="bottom" wrapText="1"/>
    </xf>
    <xf borderId="18" fillId="0" fontId="50" numFmtId="0" xfId="0" applyAlignment="1" applyBorder="1" applyFont="1">
      <alignment shrinkToFit="0" vertical="center" wrapText="1"/>
    </xf>
    <xf borderId="18" fillId="0" fontId="41" numFmtId="0" xfId="0" applyAlignment="1" applyBorder="1" applyFont="1">
      <alignment shrinkToFit="0" vertical="bottom" wrapText="1"/>
    </xf>
    <xf borderId="18" fillId="0" fontId="16" numFmtId="0" xfId="0" applyAlignment="1" applyBorder="1" applyFont="1">
      <alignment shrinkToFit="0" vertical="bottom" wrapText="1"/>
    </xf>
    <xf borderId="41" fillId="0" fontId="47" numFmtId="0" xfId="0" applyAlignment="1" applyBorder="1" applyFont="1">
      <alignment readingOrder="0" shrinkToFit="0" vertical="bottom" wrapText="1"/>
    </xf>
    <xf borderId="18" fillId="0" fontId="61" numFmtId="0" xfId="0" applyAlignment="1" applyBorder="1" applyFont="1">
      <alignment readingOrder="0" shrinkToFit="0" vertical="bottom" wrapText="1"/>
    </xf>
    <xf borderId="18" fillId="0" fontId="3" numFmtId="0" xfId="0" applyAlignment="1" applyBorder="1" applyFont="1">
      <alignment horizontal="center" readingOrder="0" vertical="center"/>
    </xf>
    <xf borderId="18" fillId="0" fontId="0" numFmtId="0" xfId="0" applyAlignment="1" applyBorder="1" applyFont="1">
      <alignment horizontal="left" readingOrder="0" vertical="center"/>
    </xf>
    <xf borderId="18" fillId="5" fontId="5" numFmtId="0" xfId="0" applyAlignment="1" applyBorder="1" applyFont="1">
      <alignment shrinkToFit="0" vertical="top" wrapText="1"/>
    </xf>
    <xf borderId="18" fillId="14" fontId="21" numFmtId="0" xfId="0" applyAlignment="1" applyBorder="1" applyFont="1">
      <alignment horizontal="center" shrinkToFit="0" vertical="bottom" wrapText="1"/>
    </xf>
    <xf borderId="0" fillId="0" fontId="85" numFmtId="0" xfId="0" applyAlignment="1" applyFont="1">
      <alignment horizontal="center" vertical="center"/>
    </xf>
    <xf borderId="0" fillId="0" fontId="86" numFmtId="0" xfId="0" applyAlignment="1" applyFont="1">
      <alignment horizontal="center" readingOrder="0" vertical="center"/>
    </xf>
    <xf borderId="18" fillId="17" fontId="54" numFmtId="0" xfId="0" applyAlignment="1" applyBorder="1" applyFont="1">
      <alignment horizontal="right" readingOrder="0" shrinkToFit="0" vertical="bottom" wrapText="1"/>
    </xf>
    <xf borderId="18" fillId="17" fontId="26" numFmtId="0" xfId="0" applyAlignment="1" applyBorder="1" applyFont="1">
      <alignment vertical="bottom"/>
    </xf>
    <xf borderId="18" fillId="17" fontId="81" numFmtId="0" xfId="0" applyAlignment="1" applyBorder="1" applyFont="1">
      <alignment horizontal="center" readingOrder="0" vertical="center"/>
    </xf>
    <xf borderId="0" fillId="0" fontId="41" numFmtId="0" xfId="0" applyAlignment="1" applyFont="1">
      <alignment readingOrder="0" vertical="center"/>
    </xf>
    <xf borderId="18" fillId="5" fontId="54" numFmtId="0" xfId="0" applyAlignment="1" applyBorder="1" applyFont="1">
      <alignment horizontal="right" readingOrder="0" shrinkToFit="0" vertical="bottom" wrapText="1"/>
    </xf>
    <xf borderId="18" fillId="5" fontId="26" numFmtId="0" xfId="0" applyAlignment="1" applyBorder="1" applyFont="1">
      <alignment horizontal="center" shrinkToFit="0" vertical="bottom" wrapText="1"/>
    </xf>
    <xf borderId="18" fillId="5" fontId="87" numFmtId="0" xfId="0" applyAlignment="1" applyBorder="1" applyFont="1">
      <alignment shrinkToFit="0" vertical="bottom" wrapText="1"/>
    </xf>
    <xf borderId="1" fillId="0" fontId="81" numFmtId="0" xfId="0" applyAlignment="1" applyBorder="1" applyFont="1">
      <alignment horizontal="center" readingOrder="0" vertical="center"/>
    </xf>
    <xf borderId="0" fillId="5" fontId="26" numFmtId="0" xfId="0" applyAlignment="1" applyFont="1">
      <alignment horizontal="center" shrinkToFit="0" vertical="bottom" wrapText="1"/>
    </xf>
    <xf borderId="18" fillId="5" fontId="74" numFmtId="0" xfId="0" applyAlignment="1" applyBorder="1" applyFont="1">
      <alignment shrinkToFit="0" vertical="bottom" wrapText="1"/>
    </xf>
    <xf borderId="18" fillId="5" fontId="53" numFmtId="0" xfId="0" applyAlignment="1" applyBorder="1" applyFont="1">
      <alignment shrinkToFit="0" vertical="bottom" wrapText="1"/>
    </xf>
    <xf borderId="0" fillId="0" fontId="7" numFmtId="49" xfId="0" applyAlignment="1" applyFont="1" applyNumberFormat="1">
      <alignment readingOrder="0" vertical="center"/>
    </xf>
    <xf borderId="0" fillId="5" fontId="54" numFmtId="0" xfId="0" applyAlignment="1" applyFont="1">
      <alignment horizontal="right" readingOrder="0" shrinkToFit="0" vertical="bottom" wrapText="1"/>
    </xf>
    <xf borderId="18" fillId="5" fontId="87" numFmtId="0" xfId="0" applyAlignment="1" applyBorder="1" applyFont="1">
      <alignment readingOrder="0" shrinkToFit="0" vertical="bottom" wrapText="1"/>
    </xf>
    <xf borderId="0" fillId="5" fontId="26" numFmtId="0" xfId="0" applyAlignment="1" applyFont="1">
      <alignment horizontal="center" readingOrder="0" shrinkToFit="0" vertical="bottom" wrapText="1"/>
    </xf>
    <xf borderId="0" fillId="5" fontId="26" numFmtId="0" xfId="0" applyAlignment="1" applyFont="1">
      <alignment readingOrder="0" shrinkToFit="0" vertical="bottom" wrapText="1"/>
    </xf>
    <xf borderId="0" fillId="5" fontId="87" numFmtId="0" xfId="0" applyAlignment="1" applyFont="1">
      <alignment readingOrder="0" shrinkToFit="0" vertical="bottom" wrapText="1"/>
    </xf>
    <xf borderId="0" fillId="0" fontId="81" numFmtId="0" xfId="0" applyAlignment="1" applyFont="1">
      <alignment horizontal="center" readingOrder="0" vertical="center"/>
    </xf>
    <xf borderId="18" fillId="14" fontId="71" numFmtId="0" xfId="0" applyAlignment="1" applyBorder="1" applyFont="1">
      <alignment shrinkToFit="0" vertical="bottom" wrapText="1"/>
    </xf>
    <xf borderId="18" fillId="5" fontId="54" numFmtId="0" xfId="0" applyAlignment="1" applyBorder="1" applyFont="1">
      <alignment horizontal="right" shrinkToFit="0" vertical="bottom" wrapText="1"/>
    </xf>
    <xf borderId="18" fillId="5" fontId="28" numFmtId="0" xfId="0" applyAlignment="1" applyBorder="1" applyFont="1">
      <alignment shrinkToFit="0" vertical="bottom" wrapText="1"/>
    </xf>
    <xf borderId="18" fillId="0" fontId="54" numFmtId="0" xfId="0" applyAlignment="1" applyBorder="1" applyFont="1">
      <alignment horizontal="right" shrinkToFit="0" vertical="bottom" wrapText="1"/>
    </xf>
    <xf borderId="18" fillId="14" fontId="49" numFmtId="0" xfId="0" applyAlignment="1" applyBorder="1" applyFont="1">
      <alignment horizontal="left" shrinkToFit="0" vertical="bottom" wrapText="1"/>
    </xf>
    <xf borderId="18" fillId="17" fontId="88" numFmtId="0" xfId="0" applyAlignment="1" applyBorder="1" applyFont="1">
      <alignment horizontal="center" readingOrder="0" vertical="center"/>
    </xf>
    <xf borderId="18" fillId="17" fontId="0" numFmtId="0" xfId="0" applyAlignment="1" applyBorder="1" applyFont="1">
      <alignment horizontal="left" readingOrder="0" vertical="center"/>
    </xf>
    <xf borderId="18" fillId="17" fontId="44" numFmtId="0" xfId="0" applyAlignment="1" applyBorder="1" applyFont="1">
      <alignment horizontal="left" readingOrder="0" vertical="center"/>
    </xf>
    <xf borderId="18" fillId="17" fontId="0" numFmtId="0" xfId="0" applyAlignment="1" applyBorder="1" applyFont="1">
      <alignment readingOrder="0" vertical="center"/>
    </xf>
    <xf borderId="18" fillId="0" fontId="74" numFmtId="0" xfId="0" applyAlignment="1" applyBorder="1" applyFont="1">
      <alignment horizontal="center" readingOrder="0" shrinkToFit="0" vertical="bottom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18" fillId="14" fontId="89" numFmtId="0" xfId="0" applyAlignment="1" applyBorder="1" applyFont="1">
      <alignment horizontal="center" shrinkToFit="0" vertical="bottom" wrapText="1"/>
    </xf>
    <xf borderId="18" fillId="14" fontId="89" numFmtId="0" xfId="0" applyAlignment="1" applyBorder="1" applyFont="1">
      <alignment horizontal="left" shrinkToFit="0" vertical="bottom" wrapText="1"/>
    </xf>
    <xf borderId="18" fillId="0" fontId="7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left" vertical="center"/>
    </xf>
    <xf borderId="0" fillId="0" fontId="90" numFmtId="0" xfId="0" applyAlignment="1" applyFont="1">
      <alignment horizontal="left" readingOrder="0" vertical="center"/>
    </xf>
    <xf borderId="18" fillId="5" fontId="41" numFmtId="0" xfId="0" applyAlignment="1" applyBorder="1" applyFont="1">
      <alignment horizontal="left" readingOrder="0" shrinkToFit="0" vertical="bottom" wrapText="1"/>
    </xf>
    <xf borderId="18" fillId="5" fontId="44" numFmtId="0" xfId="0" applyAlignment="1" applyBorder="1" applyFont="1">
      <alignment horizontal="left" readingOrder="0" shrinkToFit="0" vertical="bottom" wrapText="1"/>
    </xf>
    <xf borderId="18" fillId="0" fontId="41" numFmtId="0" xfId="0" applyAlignment="1" applyBorder="1" applyFont="1">
      <alignment horizontal="left" readingOrder="0" shrinkToFit="0" vertical="bottom" wrapText="1"/>
    </xf>
    <xf borderId="0" fillId="14" fontId="4" numFmtId="0" xfId="0" applyAlignment="1" applyFont="1">
      <alignment horizontal="center" readingOrder="0" vertical="center"/>
    </xf>
    <xf borderId="0" fillId="14" fontId="4" numFmtId="0" xfId="0" applyAlignment="1" applyFont="1">
      <alignment readingOrder="0" vertical="center"/>
    </xf>
    <xf borderId="18" fillId="5" fontId="4" numFmtId="0" xfId="0" applyAlignment="1" applyBorder="1" applyFont="1">
      <alignment horizontal="center" readingOrder="0" vertical="center"/>
    </xf>
    <xf borderId="18" fillId="0" fontId="66" numFmtId="0" xfId="0" applyAlignment="1" applyBorder="1" applyFont="1">
      <alignment readingOrder="0" vertical="center"/>
    </xf>
    <xf borderId="18" fillId="0" fontId="66" numFmtId="0" xfId="0" applyAlignment="1" applyBorder="1" applyFont="1">
      <alignment horizontal="left" readingOrder="0" vertical="center"/>
    </xf>
    <xf borderId="18" fillId="0" fontId="4" numFmtId="0" xfId="0" applyAlignment="1" applyBorder="1" applyFont="1">
      <alignment horizontal="left" readingOrder="0" vertical="center"/>
    </xf>
    <xf borderId="0" fillId="5" fontId="4" numFmtId="0" xfId="0" applyAlignment="1" applyFont="1">
      <alignment horizontal="center" vertical="center"/>
    </xf>
    <xf borderId="0" fillId="5" fontId="4" numFmtId="0" xfId="0" applyAlignment="1" applyFont="1">
      <alignment horizontal="center" readingOrder="0" vertical="center"/>
    </xf>
    <xf borderId="0" fillId="5" fontId="91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91" numFmtId="0" xfId="0" applyAlignment="1" applyFont="1">
      <alignment horizontal="center" readingOrder="0" vertical="center"/>
    </xf>
    <xf borderId="0" fillId="29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0" fontId="57" numFmtId="0" xfId="0" applyAlignment="1" applyFont="1">
      <alignment horizontal="left" readingOrder="0" vertical="center"/>
    </xf>
    <xf borderId="18" fillId="0" fontId="32" numFmtId="0" xfId="0" applyAlignment="1" applyBorder="1" applyFont="1">
      <alignment horizontal="right" shrinkToFit="0" vertical="bottom" wrapText="1"/>
    </xf>
    <xf borderId="18" fillId="0" fontId="32" numFmtId="0" xfId="0" applyAlignment="1" applyBorder="1" applyFont="1">
      <alignment shrinkToFit="0" vertical="bottom" wrapText="1"/>
    </xf>
    <xf borderId="18" fillId="0" fontId="7" numFmtId="0" xfId="0" applyAlignment="1" applyBorder="1" applyFont="1">
      <alignment horizontal="right" shrinkToFit="0" vertical="bottom" wrapText="1"/>
    </xf>
    <xf borderId="18" fillId="5" fontId="92" numFmtId="0" xfId="0" applyAlignment="1" applyBorder="1" applyFont="1">
      <alignment shrinkToFit="0" vertical="bottom" wrapText="1"/>
    </xf>
    <xf borderId="18" fillId="5" fontId="93" numFmtId="0" xfId="0" applyAlignment="1" applyBorder="1" applyFont="1">
      <alignment horizontal="center" vertical="center"/>
    </xf>
    <xf borderId="18" fillId="5" fontId="94" numFmtId="0" xfId="0" applyAlignment="1" applyBorder="1" applyFont="1">
      <alignment vertical="center"/>
    </xf>
    <xf borderId="18" fillId="5" fontId="23" numFmtId="0" xfId="0" applyAlignment="1" applyBorder="1" applyFont="1">
      <alignment shrinkToFit="0" vertical="center" wrapText="0"/>
    </xf>
    <xf borderId="34" fillId="0" fontId="23" numFmtId="0" xfId="0" applyAlignment="1" applyBorder="1" applyFont="1">
      <alignment shrinkToFit="0" vertical="center" wrapText="0"/>
    </xf>
    <xf borderId="18" fillId="5" fontId="25" numFmtId="0" xfId="0" applyAlignment="1" applyBorder="1" applyFont="1">
      <alignment vertical="center"/>
    </xf>
    <xf borderId="0" fillId="32" fontId="94" numFmtId="0" xfId="0" applyAlignment="1" applyFill="1" applyFont="1">
      <alignment vertical="center"/>
    </xf>
    <xf borderId="18" fillId="0" fontId="51" numFmtId="0" xfId="0" applyAlignment="1" applyBorder="1" applyFont="1">
      <alignment vertical="center"/>
    </xf>
    <xf borderId="18" fillId="0" fontId="51" numFmtId="0" xfId="0" applyAlignment="1" applyBorder="1" applyFont="1">
      <alignment horizontal="left" vertical="center"/>
    </xf>
    <xf borderId="0" fillId="0" fontId="51" numFmtId="0" xfId="0" applyAlignment="1" applyFont="1">
      <alignment horizontal="left" vertical="center"/>
    </xf>
    <xf borderId="18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2.png"/><Relationship Id="rId22" Type="http://schemas.openxmlformats.org/officeDocument/2006/relationships/image" Target="../media/image8.png"/><Relationship Id="rId21" Type="http://schemas.openxmlformats.org/officeDocument/2006/relationships/image" Target="../media/image13.png"/><Relationship Id="rId24" Type="http://schemas.openxmlformats.org/officeDocument/2006/relationships/image" Target="../media/image19.png"/><Relationship Id="rId23" Type="http://schemas.openxmlformats.org/officeDocument/2006/relationships/image" Target="../media/image9.png"/><Relationship Id="rId1" Type="http://schemas.openxmlformats.org/officeDocument/2006/relationships/image" Target="../media/image16.jpg"/><Relationship Id="rId2" Type="http://schemas.openxmlformats.org/officeDocument/2006/relationships/image" Target="../media/image29.jpg"/><Relationship Id="rId3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image" Target="../media/image27.png"/><Relationship Id="rId26" Type="http://schemas.openxmlformats.org/officeDocument/2006/relationships/image" Target="../media/image7.png"/><Relationship Id="rId25" Type="http://schemas.openxmlformats.org/officeDocument/2006/relationships/image" Target="../media/image4.png"/><Relationship Id="rId28" Type="http://schemas.openxmlformats.org/officeDocument/2006/relationships/image" Target="../media/image30.jpg"/><Relationship Id="rId27" Type="http://schemas.openxmlformats.org/officeDocument/2006/relationships/image" Target="../media/image10.png"/><Relationship Id="rId5" Type="http://schemas.openxmlformats.org/officeDocument/2006/relationships/image" Target="../media/image3.png"/><Relationship Id="rId6" Type="http://schemas.openxmlformats.org/officeDocument/2006/relationships/image" Target="../media/image1.png"/><Relationship Id="rId29" Type="http://schemas.openxmlformats.org/officeDocument/2006/relationships/image" Target="../media/image31.jpg"/><Relationship Id="rId7" Type="http://schemas.openxmlformats.org/officeDocument/2006/relationships/image" Target="../media/image28.jpg"/><Relationship Id="rId8" Type="http://schemas.openxmlformats.org/officeDocument/2006/relationships/image" Target="../media/image25.png"/><Relationship Id="rId31" Type="http://schemas.openxmlformats.org/officeDocument/2006/relationships/image" Target="../media/image24.png"/><Relationship Id="rId30" Type="http://schemas.openxmlformats.org/officeDocument/2006/relationships/image" Target="../media/image32.jpg"/><Relationship Id="rId11" Type="http://schemas.openxmlformats.org/officeDocument/2006/relationships/image" Target="../media/image14.png"/><Relationship Id="rId10" Type="http://schemas.openxmlformats.org/officeDocument/2006/relationships/image" Target="../media/image6.png"/><Relationship Id="rId32" Type="http://schemas.openxmlformats.org/officeDocument/2006/relationships/image" Target="../media/image20.png"/><Relationship Id="rId13" Type="http://schemas.openxmlformats.org/officeDocument/2006/relationships/image" Target="../media/image21.png"/><Relationship Id="rId12" Type="http://schemas.openxmlformats.org/officeDocument/2006/relationships/image" Target="../media/image11.png"/><Relationship Id="rId15" Type="http://schemas.openxmlformats.org/officeDocument/2006/relationships/image" Target="../media/image15.png"/><Relationship Id="rId14" Type="http://schemas.openxmlformats.org/officeDocument/2006/relationships/image" Target="../media/image12.png"/><Relationship Id="rId17" Type="http://schemas.openxmlformats.org/officeDocument/2006/relationships/image" Target="../media/image17.png"/><Relationship Id="rId16" Type="http://schemas.openxmlformats.org/officeDocument/2006/relationships/image" Target="../media/image18.png"/><Relationship Id="rId19" Type="http://schemas.openxmlformats.org/officeDocument/2006/relationships/image" Target="../media/image26.png"/><Relationship Id="rId18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104775" cy="200025"/>
    <xdr:pic>
      <xdr:nvPicPr>
        <xdr:cNvPr id="0" name="image1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0" name="image29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0" name="image5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0" name="image3.png" title="圖片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0" name="image2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</xdr:row>
      <xdr:rowOff>0</xdr:rowOff>
    </xdr:from>
    <xdr:ext cx="200025" cy="104775"/>
    <xdr:pic>
      <xdr:nvPicPr>
        <xdr:cNvPr id="0" name="image2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</xdr:row>
      <xdr:rowOff>0</xdr:rowOff>
    </xdr:from>
    <xdr:ext cx="200025" cy="104775"/>
    <xdr:pic>
      <xdr:nvPicPr>
        <xdr:cNvPr id="0" name="image2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123</xdr:row>
      <xdr:rowOff>0</xdr:rowOff>
    </xdr:from>
    <xdr:ext cx="466725" cy="2000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124</xdr:row>
      <xdr:rowOff>0</xdr:rowOff>
    </xdr:from>
    <xdr:ext cx="466725" cy="200025"/>
    <xdr:pic>
      <xdr:nvPicPr>
        <xdr:cNvPr id="0" name="image1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0" name="image1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0" name="image21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581025" cy="123825"/>
    <xdr:pic>
      <xdr:nvPicPr>
        <xdr:cNvPr id="0" name="image12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0" name="image1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466725" cy="200025"/>
    <xdr:pic>
      <xdr:nvPicPr>
        <xdr:cNvPr id="0" name="image18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0" name="image17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0" name="image2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0" name="image26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0" name="image22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0" name="image13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0" name="image8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0" name="image9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571500" cy="161925"/>
    <xdr:pic>
      <xdr:nvPicPr>
        <xdr:cNvPr id="0" name="image19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571500" cy="161925"/>
    <xdr:pic>
      <xdr:nvPicPr>
        <xdr:cNvPr id="0" name="image4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141</xdr:row>
      <xdr:rowOff>0</xdr:rowOff>
    </xdr:from>
    <xdr:ext cx="571500" cy="200025"/>
    <xdr:pic>
      <xdr:nvPicPr>
        <xdr:cNvPr id="0" name="image7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142</xdr:row>
      <xdr:rowOff>0</xdr:rowOff>
    </xdr:from>
    <xdr:ext cx="466725" cy="200025"/>
    <xdr:pic>
      <xdr:nvPicPr>
        <xdr:cNvPr id="0" name="image10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</xdr:row>
      <xdr:rowOff>0</xdr:rowOff>
    </xdr:from>
    <xdr:ext cx="104775" cy="190500"/>
    <xdr:pic>
      <xdr:nvPicPr>
        <xdr:cNvPr id="0" name="image30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189</xdr:row>
      <xdr:rowOff>0</xdr:rowOff>
    </xdr:from>
    <xdr:ext cx="104775" cy="190500"/>
    <xdr:pic>
      <xdr:nvPicPr>
        <xdr:cNvPr id="0" name="image31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213</xdr:row>
      <xdr:rowOff>0</xdr:rowOff>
    </xdr:from>
    <xdr:ext cx="104775" cy="190500"/>
    <xdr:pic>
      <xdr:nvPicPr>
        <xdr:cNvPr id="0" name="image32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239</xdr:row>
      <xdr:rowOff>0</xdr:rowOff>
    </xdr:from>
    <xdr:ext cx="438150" cy="190500"/>
    <xdr:pic>
      <xdr:nvPicPr>
        <xdr:cNvPr id="0" name="image24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240</xdr:row>
      <xdr:rowOff>0</xdr:rowOff>
    </xdr:from>
    <xdr:ext cx="438150" cy="190500"/>
    <xdr:pic>
      <xdr:nvPicPr>
        <xdr:cNvPr id="0" name="image20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files.dragoonsoft.com/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5MNFXO71Rex8gaOLZ1kAGUhregW-DxT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client.pragmaticplay.com/en/login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Relationship Id="rId2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BgVWzDWu7yJaSs5tQLpSHjuihtW8ygWS" TargetMode="External"/><Relationship Id="rId2" Type="http://schemas.openxmlformats.org/officeDocument/2006/relationships/hyperlink" Target="https://drive.google.com/drive/folders/16D3ZAC934aH8xFX_UvSkUmhKiey4o6EK?usp=drive_link" TargetMode="External"/><Relationship Id="rId3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ocs.google.com/spreadsheets/d/1XtCSZ2uDbqBUb-rYhEbgvxRG1ep4h--fZcR2mKECiCs/edit?usp=drive_link" TargetMode="External"/><Relationship Id="rId3" Type="http://schemas.openxmlformats.org/officeDocument/2006/relationships/hyperlink" Target="https://docs.google.com/spreadsheets/d/1j2my77Loq-Zv4vl7ysHZWLsdoW0EUNKRjOnrRLtyE2M/edit" TargetMode="External"/><Relationship Id="rId4" Type="http://schemas.openxmlformats.org/officeDocument/2006/relationships/drawing" Target="../drawings/drawing5.xml"/><Relationship Id="rId5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tCSZ2uDbqBUb-rYhEbgvxRG1ep4h--fZcR2mKECiCs/edit?usp=drive_link" TargetMode="External"/><Relationship Id="rId2" Type="http://schemas.openxmlformats.org/officeDocument/2006/relationships/hyperlink" Target="https://docs.google.com/spreadsheets/d/1j2my77Loq-Zv4vl7ysHZWLsdoW0EUNKRjOnrRLtyE2M/edit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56"/>
    <col customWidth="1" min="2" max="2" width="20.44"/>
    <col customWidth="1" min="3" max="3" width="15.11"/>
    <col customWidth="1" min="4" max="4" width="85.44"/>
    <col customWidth="1" min="5" max="5" width="15.11"/>
    <col customWidth="1" min="6" max="6" width="9.11"/>
    <col customWidth="1" min="7" max="7" width="15.89"/>
    <col customWidth="1" min="8" max="8" width="6.0"/>
    <col customWidth="1" min="9" max="9" width="19.89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idden="1">
      <c r="A3" s="6">
        <v>1.0</v>
      </c>
      <c r="B3" s="6" t="s">
        <v>7</v>
      </c>
      <c r="C3" s="6"/>
      <c r="D3" s="6" t="s">
        <v>8</v>
      </c>
      <c r="E3" s="6" t="s">
        <v>9</v>
      </c>
      <c r="F3" s="7">
        <v>45378.0</v>
      </c>
      <c r="G3" s="6" t="s">
        <v>10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idden="1">
      <c r="A4" s="6">
        <v>2.0</v>
      </c>
      <c r="B4" s="6" t="s">
        <v>11</v>
      </c>
      <c r="C4" s="6"/>
      <c r="D4" s="6" t="s">
        <v>12</v>
      </c>
      <c r="E4" s="6" t="s">
        <v>9</v>
      </c>
      <c r="F4" s="7">
        <v>45378.0</v>
      </c>
      <c r="G4" s="6" t="s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idden="1">
      <c r="A5" s="6">
        <v>3.0</v>
      </c>
      <c r="B5" s="6" t="s">
        <v>13</v>
      </c>
      <c r="C5" s="6" t="s">
        <v>14</v>
      </c>
      <c r="D5" s="8" t="s">
        <v>15</v>
      </c>
      <c r="E5" s="6" t="s">
        <v>16</v>
      </c>
      <c r="F5" s="7">
        <v>45378.0</v>
      </c>
      <c r="G5" s="6" t="s">
        <v>10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idden="1">
      <c r="A6" s="6">
        <v>4.0</v>
      </c>
      <c r="B6" s="6" t="s">
        <v>13</v>
      </c>
      <c r="C6" s="6" t="s">
        <v>14</v>
      </c>
      <c r="D6" s="6" t="s">
        <v>17</v>
      </c>
      <c r="E6" s="6" t="s">
        <v>16</v>
      </c>
      <c r="F6" s="7">
        <v>45378.0</v>
      </c>
      <c r="G6" s="6" t="s">
        <v>10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idden="1">
      <c r="A7" s="6">
        <v>5.0</v>
      </c>
      <c r="B7" s="6" t="s">
        <v>11</v>
      </c>
      <c r="C7" s="6" t="s">
        <v>14</v>
      </c>
      <c r="D7" s="6" t="s">
        <v>18</v>
      </c>
      <c r="E7" s="6" t="s">
        <v>9</v>
      </c>
      <c r="F7" s="7">
        <v>45379.0</v>
      </c>
      <c r="G7" s="6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idden="1">
      <c r="A8" s="6">
        <v>6.0</v>
      </c>
      <c r="B8" s="6" t="s">
        <v>11</v>
      </c>
      <c r="C8" s="6" t="s">
        <v>14</v>
      </c>
      <c r="D8" s="6" t="s">
        <v>19</v>
      </c>
      <c r="E8" s="6" t="s">
        <v>16</v>
      </c>
      <c r="F8" s="7">
        <v>45380.0</v>
      </c>
      <c r="G8" s="6" t="s">
        <v>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idden="1">
      <c r="A9" s="6">
        <v>7.0</v>
      </c>
      <c r="B9" s="6" t="s">
        <v>13</v>
      </c>
      <c r="C9" s="6" t="s">
        <v>14</v>
      </c>
      <c r="D9" s="6" t="s">
        <v>20</v>
      </c>
      <c r="E9" s="6" t="s">
        <v>16</v>
      </c>
      <c r="F9" s="7">
        <v>45380.0</v>
      </c>
      <c r="G9" s="6" t="s">
        <v>10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idden="1">
      <c r="A10" s="6">
        <v>8.0</v>
      </c>
      <c r="B10" s="6" t="s">
        <v>21</v>
      </c>
      <c r="C10" s="6" t="s">
        <v>22</v>
      </c>
      <c r="D10" s="6" t="s">
        <v>23</v>
      </c>
      <c r="E10" s="6" t="s">
        <v>9</v>
      </c>
      <c r="F10" s="7">
        <v>45380.0</v>
      </c>
      <c r="G10" s="6" t="s">
        <v>10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idden="1">
      <c r="A11" s="6">
        <v>9.0</v>
      </c>
      <c r="B11" s="6" t="s">
        <v>24</v>
      </c>
      <c r="C11" s="6" t="s">
        <v>14</v>
      </c>
      <c r="D11" s="8" t="s">
        <v>25</v>
      </c>
      <c r="E11" s="6" t="s">
        <v>16</v>
      </c>
      <c r="F11" s="7">
        <v>45397.0</v>
      </c>
      <c r="G11" s="6" t="s">
        <v>10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idden="1">
      <c r="A12" s="6">
        <v>10.0</v>
      </c>
      <c r="B12" s="6" t="s">
        <v>26</v>
      </c>
      <c r="C12" s="6" t="s">
        <v>14</v>
      </c>
      <c r="D12" s="8" t="s">
        <v>27</v>
      </c>
      <c r="E12" s="6" t="s">
        <v>9</v>
      </c>
      <c r="F12" s="7">
        <v>45399.0</v>
      </c>
      <c r="G12" s="6" t="s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idden="1">
      <c r="A13" s="6">
        <v>11.0</v>
      </c>
      <c r="B13" s="6" t="s">
        <v>11</v>
      </c>
      <c r="C13" s="6" t="s">
        <v>14</v>
      </c>
      <c r="D13" s="8" t="s">
        <v>19</v>
      </c>
      <c r="E13" s="6" t="s">
        <v>16</v>
      </c>
      <c r="F13" s="7">
        <v>45404.0</v>
      </c>
      <c r="G13" s="6" t="s">
        <v>10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idden="1">
      <c r="A14" s="6">
        <v>12.0</v>
      </c>
      <c r="B14" s="6" t="s">
        <v>11</v>
      </c>
      <c r="C14" s="6" t="s">
        <v>14</v>
      </c>
      <c r="D14" s="8" t="s">
        <v>28</v>
      </c>
      <c r="E14" s="6" t="s">
        <v>16</v>
      </c>
      <c r="F14" s="7">
        <v>45405.0</v>
      </c>
      <c r="G14" s="6" t="s">
        <v>10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idden="1">
      <c r="A15" s="6">
        <v>13.0</v>
      </c>
      <c r="B15" s="6" t="s">
        <v>29</v>
      </c>
      <c r="C15" s="6" t="s">
        <v>14</v>
      </c>
      <c r="D15" s="8" t="s">
        <v>30</v>
      </c>
      <c r="E15" s="6" t="s">
        <v>16</v>
      </c>
      <c r="F15" s="7">
        <v>45411.0</v>
      </c>
      <c r="G15" s="6" t="s">
        <v>10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idden="1">
      <c r="A16" s="6">
        <v>14.0</v>
      </c>
      <c r="B16" s="6" t="s">
        <v>31</v>
      </c>
      <c r="C16" s="6" t="s">
        <v>14</v>
      </c>
      <c r="D16" s="8" t="s">
        <v>32</v>
      </c>
      <c r="E16" s="6" t="s">
        <v>9</v>
      </c>
      <c r="F16" s="7">
        <v>45411.0</v>
      </c>
      <c r="G16" s="6" t="s">
        <v>10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idden="1">
      <c r="A17" s="6">
        <v>15.0</v>
      </c>
      <c r="B17" s="6" t="s">
        <v>33</v>
      </c>
      <c r="C17" s="6" t="s">
        <v>14</v>
      </c>
      <c r="D17" s="8" t="s">
        <v>34</v>
      </c>
      <c r="E17" s="6" t="s">
        <v>9</v>
      </c>
      <c r="F17" s="7">
        <v>45426.0</v>
      </c>
      <c r="G17" s="6" t="s">
        <v>10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idden="1">
      <c r="A18" s="6">
        <v>16.0</v>
      </c>
      <c r="B18" s="6" t="s">
        <v>35</v>
      </c>
      <c r="C18" s="6" t="s">
        <v>36</v>
      </c>
      <c r="D18" s="6" t="s">
        <v>37</v>
      </c>
      <c r="E18" s="6" t="s">
        <v>9</v>
      </c>
      <c r="F18" s="7">
        <v>45429.0</v>
      </c>
      <c r="G18" s="6" t="s">
        <v>10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idden="1">
      <c r="A19" s="6">
        <v>17.0</v>
      </c>
      <c r="B19" s="6" t="s">
        <v>38</v>
      </c>
      <c r="C19" s="6" t="s">
        <v>22</v>
      </c>
      <c r="D19" s="6" t="s">
        <v>39</v>
      </c>
      <c r="E19" s="6" t="s">
        <v>9</v>
      </c>
      <c r="F19" s="7">
        <v>45433.0</v>
      </c>
      <c r="G19" s="6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idden="1">
      <c r="A20" s="6">
        <v>18.0</v>
      </c>
      <c r="B20" s="6" t="s">
        <v>40</v>
      </c>
      <c r="C20" s="6" t="s">
        <v>14</v>
      </c>
      <c r="D20" s="8" t="s">
        <v>41</v>
      </c>
      <c r="E20" s="6" t="s">
        <v>9</v>
      </c>
      <c r="F20" s="7">
        <v>45434.0</v>
      </c>
      <c r="G20" s="6" t="s">
        <v>10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idden="1">
      <c r="A21" s="6">
        <v>19.0</v>
      </c>
      <c r="B21" s="6" t="s">
        <v>42</v>
      </c>
      <c r="C21" s="6" t="s">
        <v>36</v>
      </c>
      <c r="D21" s="6" t="s">
        <v>43</v>
      </c>
      <c r="E21" s="6" t="s">
        <v>9</v>
      </c>
      <c r="F21" s="7">
        <v>45435.0</v>
      </c>
      <c r="G21" s="6" t="s">
        <v>10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idden="1">
      <c r="A22" s="9">
        <v>20.0</v>
      </c>
      <c r="B22" s="10" t="s">
        <v>44</v>
      </c>
      <c r="C22" s="11" t="s">
        <v>36</v>
      </c>
      <c r="D22" s="10" t="s">
        <v>45</v>
      </c>
      <c r="E22" s="6" t="s">
        <v>9</v>
      </c>
      <c r="F22" s="7">
        <v>45436.0</v>
      </c>
      <c r="G22" s="6" t="s">
        <v>46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idden="1">
      <c r="A23" s="6">
        <v>21.0</v>
      </c>
      <c r="B23" s="6" t="s">
        <v>47</v>
      </c>
      <c r="C23" s="6" t="s">
        <v>14</v>
      </c>
      <c r="D23" s="6" t="s">
        <v>48</v>
      </c>
      <c r="E23" s="6" t="s">
        <v>16</v>
      </c>
      <c r="F23" s="7">
        <v>45440.0</v>
      </c>
      <c r="G23" s="6" t="s">
        <v>10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idden="1">
      <c r="A24" s="6">
        <v>22.0</v>
      </c>
      <c r="B24" s="6" t="s">
        <v>11</v>
      </c>
      <c r="C24" s="6" t="s">
        <v>14</v>
      </c>
      <c r="D24" s="6" t="s">
        <v>49</v>
      </c>
      <c r="E24" s="6" t="s">
        <v>9</v>
      </c>
      <c r="F24" s="7">
        <v>45440.0</v>
      </c>
      <c r="G24" s="6" t="s">
        <v>10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idden="1">
      <c r="A25" s="6">
        <v>23.0</v>
      </c>
      <c r="B25" s="6" t="s">
        <v>50</v>
      </c>
      <c r="C25" s="6" t="s">
        <v>14</v>
      </c>
      <c r="D25" s="6" t="s">
        <v>51</v>
      </c>
      <c r="E25" s="6" t="s">
        <v>9</v>
      </c>
      <c r="F25" s="7">
        <v>45440.0</v>
      </c>
      <c r="G25" s="6" t="s">
        <v>10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idden="1">
      <c r="A26" s="6">
        <v>24.0</v>
      </c>
      <c r="B26" s="6" t="s">
        <v>40</v>
      </c>
      <c r="C26" s="6" t="s">
        <v>14</v>
      </c>
      <c r="D26" s="8" t="s">
        <v>52</v>
      </c>
      <c r="E26" s="6" t="s">
        <v>16</v>
      </c>
      <c r="F26" s="7">
        <v>45450.0</v>
      </c>
      <c r="G26" s="6" t="s">
        <v>10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idden="1">
      <c r="A27" s="6">
        <v>25.0</v>
      </c>
      <c r="B27" s="6" t="s">
        <v>40</v>
      </c>
      <c r="C27" s="6" t="s">
        <v>14</v>
      </c>
      <c r="D27" s="8" t="s">
        <v>53</v>
      </c>
      <c r="E27" s="6" t="s">
        <v>16</v>
      </c>
      <c r="F27" s="7">
        <v>45464.0</v>
      </c>
      <c r="G27" s="6" t="s">
        <v>10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idden="1">
      <c r="A28" s="6">
        <v>26.0</v>
      </c>
      <c r="B28" s="8" t="s">
        <v>54</v>
      </c>
      <c r="C28" s="6" t="s">
        <v>14</v>
      </c>
      <c r="D28" s="8" t="s">
        <v>55</v>
      </c>
      <c r="E28" s="6" t="s">
        <v>56</v>
      </c>
      <c r="F28" s="7">
        <v>45471.0</v>
      </c>
      <c r="G28" s="6" t="s">
        <v>10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idden="1">
      <c r="A29" s="6">
        <v>27.0</v>
      </c>
      <c r="B29" s="6" t="s">
        <v>11</v>
      </c>
      <c r="C29" s="6" t="s">
        <v>57</v>
      </c>
      <c r="D29" s="8" t="s">
        <v>58</v>
      </c>
      <c r="E29" s="6" t="s">
        <v>16</v>
      </c>
      <c r="F29" s="7">
        <v>45474.0</v>
      </c>
      <c r="G29" s="6" t="s">
        <v>10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idden="1">
      <c r="A30" s="6">
        <v>28.0</v>
      </c>
      <c r="B30" s="6" t="s">
        <v>11</v>
      </c>
      <c r="C30" s="6" t="s">
        <v>22</v>
      </c>
      <c r="D30" s="6" t="s">
        <v>59</v>
      </c>
      <c r="E30" s="6" t="s">
        <v>9</v>
      </c>
      <c r="F30" s="7">
        <v>45477.0</v>
      </c>
      <c r="G30" s="6" t="s">
        <v>10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idden="1">
      <c r="A31" s="6">
        <v>29.0</v>
      </c>
      <c r="B31" s="6" t="s">
        <v>38</v>
      </c>
      <c r="C31" s="6" t="s">
        <v>22</v>
      </c>
      <c r="D31" s="6" t="s">
        <v>60</v>
      </c>
      <c r="E31" s="6" t="s">
        <v>16</v>
      </c>
      <c r="F31" s="7">
        <v>45492.0</v>
      </c>
      <c r="G31" s="6" t="s">
        <v>10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idden="1">
      <c r="A32" s="6">
        <v>30.0</v>
      </c>
      <c r="B32" s="6" t="s">
        <v>11</v>
      </c>
      <c r="C32" s="6" t="s">
        <v>57</v>
      </c>
      <c r="D32" s="8" t="s">
        <v>61</v>
      </c>
      <c r="E32" s="6" t="s">
        <v>16</v>
      </c>
      <c r="F32" s="7">
        <v>45502.0</v>
      </c>
      <c r="G32" s="6" t="s">
        <v>10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idden="1">
      <c r="A33" s="6">
        <v>31.0</v>
      </c>
      <c r="B33" s="6" t="s">
        <v>62</v>
      </c>
      <c r="C33" s="6" t="s">
        <v>14</v>
      </c>
      <c r="D33" s="6" t="s">
        <v>63</v>
      </c>
      <c r="E33" s="6" t="s">
        <v>9</v>
      </c>
      <c r="F33" s="7">
        <v>45512.0</v>
      </c>
      <c r="G33" s="6" t="s">
        <v>64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idden="1">
      <c r="A34" s="6">
        <v>32.0</v>
      </c>
      <c r="B34" s="6" t="s">
        <v>38</v>
      </c>
      <c r="C34" s="6" t="s">
        <v>22</v>
      </c>
      <c r="D34" s="6" t="s">
        <v>65</v>
      </c>
      <c r="E34" s="6" t="s">
        <v>16</v>
      </c>
      <c r="F34" s="7">
        <v>45512.0</v>
      </c>
      <c r="G34" s="6" t="s">
        <v>64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idden="1">
      <c r="A35" s="6">
        <v>33.0</v>
      </c>
      <c r="B35" s="6" t="s">
        <v>62</v>
      </c>
      <c r="C35" s="6" t="s">
        <v>14</v>
      </c>
      <c r="D35" s="6" t="s">
        <v>66</v>
      </c>
      <c r="E35" s="6" t="s">
        <v>16</v>
      </c>
      <c r="F35" s="7">
        <v>45517.0</v>
      </c>
      <c r="G35" s="6" t="s">
        <v>67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idden="1">
      <c r="A36" s="6">
        <v>34.0</v>
      </c>
      <c r="B36" s="6" t="s">
        <v>11</v>
      </c>
      <c r="C36" s="6" t="s">
        <v>68</v>
      </c>
      <c r="D36" s="6" t="s">
        <v>69</v>
      </c>
      <c r="E36" s="6" t="s">
        <v>16</v>
      </c>
      <c r="F36" s="7">
        <v>45517.0</v>
      </c>
      <c r="G36" s="6" t="s">
        <v>67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idden="1">
      <c r="A37" s="6">
        <v>35.0</v>
      </c>
      <c r="B37" s="6" t="s">
        <v>11</v>
      </c>
      <c r="C37" s="6" t="s">
        <v>70</v>
      </c>
      <c r="D37" s="6" t="s">
        <v>71</v>
      </c>
      <c r="E37" s="6" t="s">
        <v>16</v>
      </c>
      <c r="F37" s="7">
        <v>45520.0</v>
      </c>
      <c r="G37" s="6" t="s">
        <v>67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idden="1">
      <c r="A38" s="6">
        <v>36.0</v>
      </c>
      <c r="B38" s="6" t="s">
        <v>62</v>
      </c>
      <c r="C38" s="6" t="s">
        <v>14</v>
      </c>
      <c r="D38" s="6" t="s">
        <v>72</v>
      </c>
      <c r="E38" s="6" t="s">
        <v>16</v>
      </c>
      <c r="F38" s="7">
        <v>45530.0</v>
      </c>
      <c r="G38" s="6" t="s">
        <v>64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idden="1">
      <c r="A39" s="6">
        <v>37.0</v>
      </c>
      <c r="B39" s="6" t="s">
        <v>11</v>
      </c>
      <c r="C39" s="6" t="s">
        <v>73</v>
      </c>
      <c r="D39" s="6" t="s">
        <v>74</v>
      </c>
      <c r="E39" s="6" t="s">
        <v>16</v>
      </c>
      <c r="F39" s="7">
        <v>45531.0</v>
      </c>
      <c r="G39" s="6" t="s">
        <v>67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idden="1">
      <c r="A40" s="6">
        <v>38.0</v>
      </c>
      <c r="B40" s="6" t="s">
        <v>11</v>
      </c>
      <c r="C40" s="6" t="s">
        <v>14</v>
      </c>
      <c r="D40" s="6" t="s">
        <v>75</v>
      </c>
      <c r="E40" s="6" t="s">
        <v>16</v>
      </c>
      <c r="F40" s="7">
        <v>45537.0</v>
      </c>
      <c r="G40" s="6" t="s">
        <v>67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idden="1">
      <c r="A41" s="6">
        <v>39.0</v>
      </c>
      <c r="B41" s="6" t="s">
        <v>76</v>
      </c>
      <c r="C41" s="6" t="s">
        <v>14</v>
      </c>
      <c r="D41" s="6" t="s">
        <v>77</v>
      </c>
      <c r="E41" s="6" t="s">
        <v>9</v>
      </c>
      <c r="F41" s="7">
        <v>45545.0</v>
      </c>
      <c r="G41" s="6" t="s">
        <v>64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idden="1">
      <c r="A42" s="6">
        <v>40.0</v>
      </c>
      <c r="B42" s="6" t="s">
        <v>78</v>
      </c>
      <c r="C42" s="6" t="s">
        <v>14</v>
      </c>
      <c r="D42" s="6" t="s">
        <v>79</v>
      </c>
      <c r="E42" s="6" t="s">
        <v>9</v>
      </c>
      <c r="F42" s="7">
        <v>45548.0</v>
      </c>
      <c r="G42" s="6" t="s">
        <v>64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idden="1">
      <c r="A43" s="6">
        <v>41.0</v>
      </c>
      <c r="B43" s="6" t="s">
        <v>11</v>
      </c>
      <c r="C43" s="6" t="s">
        <v>80</v>
      </c>
      <c r="D43" s="6" t="s">
        <v>81</v>
      </c>
      <c r="E43" s="6" t="s">
        <v>16</v>
      </c>
      <c r="F43" s="7">
        <v>45551.0</v>
      </c>
      <c r="G43" s="6" t="s">
        <v>67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idden="1">
      <c r="A44" s="6">
        <v>42.0</v>
      </c>
      <c r="B44" s="6" t="s">
        <v>11</v>
      </c>
      <c r="C44" s="6" t="s">
        <v>82</v>
      </c>
      <c r="D44" s="6" t="s">
        <v>83</v>
      </c>
      <c r="E44" s="6" t="s">
        <v>84</v>
      </c>
      <c r="F44" s="7">
        <v>45554.0</v>
      </c>
      <c r="G44" s="6" t="s">
        <v>67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idden="1">
      <c r="A45" s="12">
        <v>43.0</v>
      </c>
      <c r="B45" s="12" t="s">
        <v>85</v>
      </c>
      <c r="C45" s="6" t="s">
        <v>82</v>
      </c>
      <c r="D45" s="12" t="s">
        <v>86</v>
      </c>
      <c r="E45" s="6" t="s">
        <v>87</v>
      </c>
      <c r="F45" s="13">
        <v>45554.0</v>
      </c>
      <c r="G45" s="6" t="s">
        <v>64</v>
      </c>
    </row>
    <row r="46">
      <c r="A46" s="12">
        <v>44.0</v>
      </c>
      <c r="B46" s="12" t="s">
        <v>88</v>
      </c>
      <c r="C46" s="12" t="s">
        <v>89</v>
      </c>
      <c r="D46" s="12" t="s">
        <v>90</v>
      </c>
      <c r="E46" s="12" t="s">
        <v>9</v>
      </c>
      <c r="F46" s="13">
        <v>45559.0</v>
      </c>
      <c r="G46" s="6" t="s">
        <v>64</v>
      </c>
    </row>
    <row r="47">
      <c r="A47" s="12">
        <v>45.0</v>
      </c>
      <c r="B47" s="6" t="s">
        <v>11</v>
      </c>
      <c r="C47" s="12" t="s">
        <v>89</v>
      </c>
      <c r="D47" s="12" t="s">
        <v>90</v>
      </c>
      <c r="E47" s="12" t="s">
        <v>9</v>
      </c>
      <c r="F47" s="13">
        <v>45559.0</v>
      </c>
      <c r="G47" s="12" t="s">
        <v>91</v>
      </c>
    </row>
    <row r="48">
      <c r="A48" s="12">
        <v>46.0</v>
      </c>
      <c r="B48" s="6" t="s">
        <v>11</v>
      </c>
      <c r="C48" s="12" t="s">
        <v>80</v>
      </c>
      <c r="D48" s="6" t="s">
        <v>92</v>
      </c>
      <c r="E48" s="12" t="s">
        <v>16</v>
      </c>
      <c r="F48" s="13">
        <v>45562.0</v>
      </c>
      <c r="G48" s="12" t="s">
        <v>91</v>
      </c>
    </row>
    <row r="49">
      <c r="A49" s="12">
        <v>47.0</v>
      </c>
      <c r="B49" s="12" t="s">
        <v>93</v>
      </c>
      <c r="C49" s="12" t="s">
        <v>14</v>
      </c>
      <c r="D49" s="12" t="s">
        <v>94</v>
      </c>
      <c r="E49" s="12" t="s">
        <v>56</v>
      </c>
      <c r="F49" s="14">
        <v>45569.0</v>
      </c>
      <c r="G49" s="6" t="s">
        <v>64</v>
      </c>
    </row>
    <row r="50">
      <c r="A50" s="12">
        <v>48.0</v>
      </c>
      <c r="B50" s="6" t="s">
        <v>11</v>
      </c>
      <c r="C50" s="6" t="s">
        <v>14</v>
      </c>
      <c r="D50" s="12" t="s">
        <v>95</v>
      </c>
      <c r="E50" s="12" t="s">
        <v>56</v>
      </c>
      <c r="F50" s="14">
        <v>45569.0</v>
      </c>
      <c r="G50" s="12" t="s">
        <v>67</v>
      </c>
    </row>
    <row r="51">
      <c r="A51" s="15">
        <v>49.0</v>
      </c>
      <c r="B51" s="15" t="s">
        <v>96</v>
      </c>
      <c r="C51" s="15" t="s">
        <v>14</v>
      </c>
      <c r="D51" s="15" t="s">
        <v>97</v>
      </c>
      <c r="E51" s="15" t="s">
        <v>9</v>
      </c>
      <c r="F51" s="16">
        <v>45573.0</v>
      </c>
      <c r="G51" s="17" t="s">
        <v>64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2">
        <v>50.0</v>
      </c>
      <c r="B52" s="12" t="s">
        <v>98</v>
      </c>
      <c r="C52" s="12" t="s">
        <v>14</v>
      </c>
      <c r="D52" s="12" t="s">
        <v>99</v>
      </c>
      <c r="E52" s="12" t="s">
        <v>9</v>
      </c>
      <c r="F52" s="13">
        <v>45579.0</v>
      </c>
      <c r="G52" s="6" t="s">
        <v>64</v>
      </c>
    </row>
    <row r="53">
      <c r="A53" s="12">
        <v>50.0</v>
      </c>
      <c r="B53" s="6" t="s">
        <v>11</v>
      </c>
      <c r="C53" s="12" t="s">
        <v>100</v>
      </c>
      <c r="D53" s="12" t="s">
        <v>101</v>
      </c>
      <c r="E53" s="12" t="s">
        <v>9</v>
      </c>
      <c r="F53" s="13">
        <v>45580.0</v>
      </c>
      <c r="G53" s="12" t="s">
        <v>67</v>
      </c>
    </row>
    <row r="54">
      <c r="A54" s="12">
        <v>51.0</v>
      </c>
      <c r="B54" s="12" t="s">
        <v>98</v>
      </c>
      <c r="C54" s="12" t="s">
        <v>14</v>
      </c>
      <c r="D54" s="12" t="s">
        <v>102</v>
      </c>
      <c r="E54" s="12" t="s">
        <v>9</v>
      </c>
      <c r="F54" s="13">
        <v>45587.0</v>
      </c>
      <c r="G54" s="6" t="s">
        <v>64</v>
      </c>
    </row>
    <row r="55">
      <c r="A55" s="12">
        <v>52.0</v>
      </c>
      <c r="B55" s="12" t="s">
        <v>103</v>
      </c>
      <c r="C55" s="12" t="s">
        <v>22</v>
      </c>
      <c r="D55" s="12" t="s">
        <v>104</v>
      </c>
      <c r="E55" s="12" t="s">
        <v>16</v>
      </c>
      <c r="F55" s="13">
        <v>45589.0</v>
      </c>
      <c r="G55" s="6" t="s">
        <v>64</v>
      </c>
    </row>
    <row r="56">
      <c r="A56" s="12">
        <v>53.0</v>
      </c>
      <c r="B56" s="12" t="s">
        <v>105</v>
      </c>
      <c r="C56" s="12" t="s">
        <v>14</v>
      </c>
      <c r="D56" s="12" t="s">
        <v>106</v>
      </c>
      <c r="E56" s="12" t="s">
        <v>16</v>
      </c>
      <c r="F56" s="13">
        <v>45590.0</v>
      </c>
      <c r="G56" s="6" t="s">
        <v>64</v>
      </c>
    </row>
  </sheetData>
  <mergeCells count="1"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452" t="s">
        <v>57</v>
      </c>
    </row>
    <row r="2">
      <c r="A2" s="453" t="s">
        <v>170</v>
      </c>
    </row>
    <row r="3">
      <c r="A3" s="453" t="s">
        <v>143</v>
      </c>
    </row>
    <row r="4">
      <c r="A4" s="453" t="s">
        <v>1488</v>
      </c>
    </row>
    <row r="5">
      <c r="A5" s="453" t="s">
        <v>1489</v>
      </c>
    </row>
    <row r="6">
      <c r="A6" s="453" t="s">
        <v>304</v>
      </c>
    </row>
    <row r="7">
      <c r="A7" s="453" t="s">
        <v>321</v>
      </c>
    </row>
    <row r="8">
      <c r="A8" s="453" t="s">
        <v>365</v>
      </c>
    </row>
    <row r="9">
      <c r="A9" s="453" t="s">
        <v>504</v>
      </c>
    </row>
    <row r="10">
      <c r="A10" s="453" t="s">
        <v>366</v>
      </c>
    </row>
    <row r="11">
      <c r="A11" s="453" t="s">
        <v>353</v>
      </c>
    </row>
    <row r="12">
      <c r="A12" s="453" t="s">
        <v>1103</v>
      </c>
    </row>
    <row r="13">
      <c r="A13" s="453" t="s">
        <v>1095</v>
      </c>
    </row>
    <row r="14">
      <c r="A14" s="453" t="s">
        <v>328</v>
      </c>
    </row>
    <row r="15">
      <c r="A15" s="453" t="s">
        <v>369</v>
      </c>
    </row>
    <row r="16">
      <c r="A16" s="453" t="s">
        <v>297</v>
      </c>
    </row>
    <row r="17">
      <c r="A17" s="453" t="s">
        <v>314</v>
      </c>
    </row>
    <row r="18">
      <c r="A18" s="453" t="s">
        <v>384</v>
      </c>
    </row>
    <row r="19">
      <c r="A19" s="453" t="s">
        <v>360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10.78"/>
    <col customWidth="1" min="3" max="4" width="10.33"/>
    <col customWidth="1" min="5" max="5" width="17.56"/>
    <col customWidth="1" min="6" max="6" width="16.89"/>
    <col customWidth="1" min="7" max="7" width="8.33"/>
    <col customWidth="1" min="8" max="8" width="8.0"/>
  </cols>
  <sheetData>
    <row r="1">
      <c r="A1" s="471" t="s">
        <v>979</v>
      </c>
      <c r="B1" s="472" t="s">
        <v>1490</v>
      </c>
      <c r="C1" s="473" t="s">
        <v>1491</v>
      </c>
      <c r="D1" s="473" t="s">
        <v>1492</v>
      </c>
      <c r="E1" s="473" t="s">
        <v>1493</v>
      </c>
      <c r="F1" s="473" t="s">
        <v>1494</v>
      </c>
      <c r="G1" s="474" t="s">
        <v>1495</v>
      </c>
      <c r="P1" s="475" t="s">
        <v>979</v>
      </c>
      <c r="Q1" s="476" t="s">
        <v>1490</v>
      </c>
      <c r="R1" s="476" t="s">
        <v>1496</v>
      </c>
      <c r="S1" s="476" t="s">
        <v>1497</v>
      </c>
      <c r="T1" s="477" t="s">
        <v>1498</v>
      </c>
      <c r="U1" s="476" t="s">
        <v>1499</v>
      </c>
      <c r="V1" s="478" t="s">
        <v>1500</v>
      </c>
      <c r="W1" s="479"/>
    </row>
    <row r="2">
      <c r="A2" s="404">
        <v>1.0</v>
      </c>
      <c r="B2" s="480" t="s">
        <v>1501</v>
      </c>
      <c r="C2" s="481" t="s">
        <v>1502</v>
      </c>
      <c r="D2" s="482" t="s">
        <v>160</v>
      </c>
      <c r="E2" s="483" t="s">
        <v>1486</v>
      </c>
      <c r="F2" s="483" t="s">
        <v>1503</v>
      </c>
      <c r="G2" s="401"/>
      <c r="P2" s="484">
        <v>1.0</v>
      </c>
      <c r="Q2" s="485" t="s">
        <v>1504</v>
      </c>
      <c r="R2" s="486" t="s">
        <v>983</v>
      </c>
      <c r="S2" s="487" t="s">
        <v>1505</v>
      </c>
      <c r="T2" s="488" t="s">
        <v>1506</v>
      </c>
      <c r="U2" s="488" t="s">
        <v>1507</v>
      </c>
      <c r="V2" s="12" t="s">
        <v>1508</v>
      </c>
      <c r="W2" s="12" t="s">
        <v>1509</v>
      </c>
    </row>
    <row r="3">
      <c r="A3" s="489">
        <v>2.0</v>
      </c>
      <c r="B3" s="480" t="s">
        <v>1510</v>
      </c>
      <c r="C3" s="481" t="s">
        <v>1511</v>
      </c>
      <c r="D3" s="481" t="s">
        <v>985</v>
      </c>
      <c r="E3" s="483" t="s">
        <v>1512</v>
      </c>
      <c r="F3" s="483" t="s">
        <v>1513</v>
      </c>
      <c r="G3" s="401"/>
      <c r="P3" s="484">
        <v>2.0</v>
      </c>
      <c r="Q3" s="485" t="s">
        <v>1514</v>
      </c>
      <c r="R3" s="486" t="s">
        <v>993</v>
      </c>
      <c r="S3" s="487" t="s">
        <v>1515</v>
      </c>
      <c r="T3" s="488" t="s">
        <v>1516</v>
      </c>
      <c r="U3" s="488" t="s">
        <v>1517</v>
      </c>
      <c r="V3" s="12" t="s">
        <v>1518</v>
      </c>
      <c r="W3" s="12" t="s">
        <v>1519</v>
      </c>
    </row>
    <row r="4">
      <c r="A4" s="404">
        <v>3.0</v>
      </c>
      <c r="B4" s="480" t="s">
        <v>1520</v>
      </c>
      <c r="C4" s="481" t="s">
        <v>1521</v>
      </c>
      <c r="D4" s="482" t="s">
        <v>988</v>
      </c>
      <c r="E4" s="483" t="s">
        <v>1522</v>
      </c>
      <c r="F4" s="483" t="s">
        <v>1523</v>
      </c>
      <c r="G4" s="401"/>
      <c r="P4" s="484">
        <v>3.0</v>
      </c>
      <c r="Q4" s="485" t="s">
        <v>1510</v>
      </c>
      <c r="R4" s="487" t="s">
        <v>985</v>
      </c>
      <c r="S4" s="487" t="s">
        <v>1511</v>
      </c>
      <c r="T4" s="488" t="s">
        <v>1513</v>
      </c>
      <c r="U4" s="488" t="s">
        <v>1512</v>
      </c>
      <c r="V4" s="12" t="s">
        <v>1518</v>
      </c>
      <c r="W4" s="12" t="s">
        <v>1509</v>
      </c>
    </row>
    <row r="5">
      <c r="A5" s="489">
        <v>4.0</v>
      </c>
      <c r="B5" s="480" t="s">
        <v>1514</v>
      </c>
      <c r="C5" s="481" t="s">
        <v>1515</v>
      </c>
      <c r="D5" s="482" t="s">
        <v>993</v>
      </c>
      <c r="E5" s="483" t="s">
        <v>1517</v>
      </c>
      <c r="F5" s="483" t="s">
        <v>1516</v>
      </c>
      <c r="G5" s="402"/>
      <c r="P5" s="484">
        <v>4.0</v>
      </c>
      <c r="Q5" s="485" t="s">
        <v>1520</v>
      </c>
      <c r="R5" s="486" t="s">
        <v>988</v>
      </c>
      <c r="S5" s="487" t="s">
        <v>1521</v>
      </c>
      <c r="T5" s="488" t="s">
        <v>1523</v>
      </c>
      <c r="U5" s="488" t="s">
        <v>1522</v>
      </c>
      <c r="V5" s="12" t="s">
        <v>1518</v>
      </c>
      <c r="W5" s="12" t="s">
        <v>1509</v>
      </c>
    </row>
    <row r="6">
      <c r="A6" s="404">
        <v>5.0</v>
      </c>
      <c r="B6" s="480" t="s">
        <v>1524</v>
      </c>
      <c r="C6" s="481" t="s">
        <v>1525</v>
      </c>
      <c r="D6" s="482" t="s">
        <v>994</v>
      </c>
      <c r="E6" s="483" t="s">
        <v>1526</v>
      </c>
      <c r="F6" s="483" t="s">
        <v>1527</v>
      </c>
      <c r="G6" s="401"/>
      <c r="P6" s="484">
        <v>5.0</v>
      </c>
      <c r="Q6" s="485" t="s">
        <v>1524</v>
      </c>
      <c r="R6" s="486" t="s">
        <v>994</v>
      </c>
      <c r="S6" s="487" t="s">
        <v>1525</v>
      </c>
      <c r="T6" s="488" t="s">
        <v>1527</v>
      </c>
      <c r="U6" s="488" t="s">
        <v>1526</v>
      </c>
      <c r="V6" s="12" t="s">
        <v>1518</v>
      </c>
      <c r="W6" s="12" t="s">
        <v>1519</v>
      </c>
    </row>
    <row r="7">
      <c r="A7" s="489">
        <v>6.0</v>
      </c>
      <c r="B7" s="480" t="s">
        <v>1528</v>
      </c>
      <c r="C7" s="482" t="s">
        <v>1529</v>
      </c>
      <c r="D7" s="482" t="s">
        <v>995</v>
      </c>
      <c r="E7" s="482" t="s">
        <v>1530</v>
      </c>
      <c r="F7" s="482" t="s">
        <v>1531</v>
      </c>
      <c r="G7" s="401"/>
      <c r="P7" s="484">
        <v>6.0</v>
      </c>
      <c r="Q7" s="485" t="s">
        <v>1532</v>
      </c>
      <c r="R7" s="486" t="s">
        <v>987</v>
      </c>
      <c r="S7" s="487" t="s">
        <v>987</v>
      </c>
      <c r="T7" s="488" t="s">
        <v>1533</v>
      </c>
      <c r="U7" s="488" t="s">
        <v>1534</v>
      </c>
      <c r="V7" s="12" t="s">
        <v>1535</v>
      </c>
      <c r="W7" s="12" t="s">
        <v>1536</v>
      </c>
    </row>
    <row r="8">
      <c r="A8" s="471" t="s">
        <v>980</v>
      </c>
      <c r="B8" s="472" t="s">
        <v>1490</v>
      </c>
      <c r="C8" s="473" t="s">
        <v>1491</v>
      </c>
      <c r="D8" s="473" t="s">
        <v>1492</v>
      </c>
      <c r="E8" s="473" t="s">
        <v>1493</v>
      </c>
      <c r="F8" s="473" t="s">
        <v>1494</v>
      </c>
      <c r="G8" s="401"/>
      <c r="P8" s="484">
        <v>7.0</v>
      </c>
      <c r="Q8" s="485" t="s">
        <v>1537</v>
      </c>
      <c r="R8" s="486" t="s">
        <v>989</v>
      </c>
      <c r="S8" s="487" t="s">
        <v>989</v>
      </c>
      <c r="T8" s="488" t="s">
        <v>1538</v>
      </c>
      <c r="U8" s="488" t="s">
        <v>1539</v>
      </c>
      <c r="V8" s="12" t="s">
        <v>1535</v>
      </c>
      <c r="W8" s="12" t="s">
        <v>1536</v>
      </c>
    </row>
    <row r="9">
      <c r="A9" s="404">
        <v>1.0</v>
      </c>
      <c r="B9" s="480" t="s">
        <v>1504</v>
      </c>
      <c r="C9" s="481" t="s">
        <v>1505</v>
      </c>
      <c r="D9" s="482" t="s">
        <v>983</v>
      </c>
      <c r="E9" s="483" t="s">
        <v>1507</v>
      </c>
      <c r="F9" s="483" t="s">
        <v>1506</v>
      </c>
      <c r="G9" s="401"/>
      <c r="P9" s="484">
        <v>8.0</v>
      </c>
      <c r="Q9" s="485" t="s">
        <v>1540</v>
      </c>
      <c r="R9" s="486" t="s">
        <v>990</v>
      </c>
      <c r="S9" s="487" t="s">
        <v>990</v>
      </c>
      <c r="T9" s="488" t="s">
        <v>1541</v>
      </c>
      <c r="U9" s="488" t="s">
        <v>1542</v>
      </c>
      <c r="V9" s="12" t="s">
        <v>1535</v>
      </c>
      <c r="W9" s="12" t="s">
        <v>1536</v>
      </c>
    </row>
    <row r="10">
      <c r="A10" s="404">
        <v>2.0</v>
      </c>
      <c r="B10" s="480" t="s">
        <v>1543</v>
      </c>
      <c r="C10" s="481" t="s">
        <v>1544</v>
      </c>
      <c r="D10" s="482" t="s">
        <v>986</v>
      </c>
      <c r="E10" s="483" t="s">
        <v>1545</v>
      </c>
      <c r="F10" s="483" t="s">
        <v>1546</v>
      </c>
      <c r="G10" s="401"/>
      <c r="P10" s="484">
        <v>9.0</v>
      </c>
      <c r="Q10" s="490" t="s">
        <v>1547</v>
      </c>
      <c r="R10" s="491" t="s">
        <v>1548</v>
      </c>
      <c r="S10" s="492" t="s">
        <v>1549</v>
      </c>
      <c r="T10" s="493" t="s">
        <v>1550</v>
      </c>
      <c r="U10" s="493" t="s">
        <v>1551</v>
      </c>
      <c r="V10" s="494" t="s">
        <v>1518</v>
      </c>
      <c r="W10" s="495"/>
    </row>
    <row r="11">
      <c r="A11" s="471" t="s">
        <v>981</v>
      </c>
      <c r="B11" s="472" t="s">
        <v>1490</v>
      </c>
      <c r="C11" s="473" t="s">
        <v>1491</v>
      </c>
      <c r="D11" s="473" t="s">
        <v>1492</v>
      </c>
      <c r="E11" s="473" t="s">
        <v>1493</v>
      </c>
      <c r="F11" s="473" t="s">
        <v>1494</v>
      </c>
      <c r="G11" s="401"/>
      <c r="P11" s="484">
        <v>10.0</v>
      </c>
      <c r="Q11" s="490" t="s">
        <v>1552</v>
      </c>
      <c r="R11" s="491" t="s">
        <v>1553</v>
      </c>
      <c r="S11" s="492" t="s">
        <v>1554</v>
      </c>
      <c r="T11" s="493" t="s">
        <v>1555</v>
      </c>
      <c r="U11" s="493" t="s">
        <v>1556</v>
      </c>
      <c r="V11" s="494" t="s">
        <v>1518</v>
      </c>
      <c r="W11" s="495"/>
    </row>
    <row r="12">
      <c r="A12" s="496">
        <v>1.0</v>
      </c>
      <c r="B12" s="482" t="s">
        <v>1557</v>
      </c>
      <c r="C12" s="482" t="s">
        <v>1558</v>
      </c>
      <c r="D12" s="482" t="s">
        <v>1559</v>
      </c>
      <c r="E12" s="482" t="s">
        <v>1560</v>
      </c>
      <c r="F12" s="482" t="s">
        <v>1561</v>
      </c>
      <c r="G12" s="402" t="s">
        <v>1562</v>
      </c>
      <c r="P12" s="484"/>
      <c r="Q12" s="485"/>
      <c r="R12" s="486"/>
      <c r="S12" s="487"/>
      <c r="T12" s="488"/>
      <c r="U12" s="488"/>
      <c r="V12" s="12"/>
      <c r="W12" s="12"/>
    </row>
    <row r="13">
      <c r="A13" s="404">
        <v>2.0</v>
      </c>
      <c r="B13" s="480" t="s">
        <v>1532</v>
      </c>
      <c r="C13" s="481" t="s">
        <v>987</v>
      </c>
      <c r="D13" s="482" t="s">
        <v>987</v>
      </c>
      <c r="E13" s="483" t="s">
        <v>1534</v>
      </c>
      <c r="F13" s="483" t="s">
        <v>1533</v>
      </c>
      <c r="G13" s="401"/>
      <c r="P13" s="484">
        <v>11.0</v>
      </c>
      <c r="Q13" s="485" t="s">
        <v>1543</v>
      </c>
      <c r="R13" s="486" t="s">
        <v>986</v>
      </c>
      <c r="S13" s="487" t="s">
        <v>1544</v>
      </c>
      <c r="T13" s="488" t="s">
        <v>1546</v>
      </c>
      <c r="U13" s="488" t="s">
        <v>1545</v>
      </c>
      <c r="V13" s="12" t="s">
        <v>1508</v>
      </c>
      <c r="W13" s="12" t="s">
        <v>1509</v>
      </c>
    </row>
    <row r="14">
      <c r="A14" s="496">
        <v>3.0</v>
      </c>
      <c r="B14" s="480" t="s">
        <v>1537</v>
      </c>
      <c r="C14" s="481" t="s">
        <v>989</v>
      </c>
      <c r="D14" s="482" t="s">
        <v>989</v>
      </c>
      <c r="E14" s="483" t="s">
        <v>1539</v>
      </c>
      <c r="F14" s="483" t="s">
        <v>1538</v>
      </c>
      <c r="G14" s="401"/>
      <c r="P14" s="484">
        <v>12.0</v>
      </c>
      <c r="Q14" s="485" t="s">
        <v>1528</v>
      </c>
      <c r="R14" s="486" t="s">
        <v>995</v>
      </c>
      <c r="S14" s="486" t="s">
        <v>1529</v>
      </c>
      <c r="T14" s="486" t="s">
        <v>1531</v>
      </c>
      <c r="U14" s="486" t="s">
        <v>1530</v>
      </c>
      <c r="V14" s="12" t="s">
        <v>1518</v>
      </c>
      <c r="W14" s="12" t="s">
        <v>1519</v>
      </c>
    </row>
    <row r="15">
      <c r="A15" s="404">
        <v>4.0</v>
      </c>
      <c r="B15" s="480" t="s">
        <v>1540</v>
      </c>
      <c r="C15" s="481" t="s">
        <v>990</v>
      </c>
      <c r="D15" s="482" t="s">
        <v>990</v>
      </c>
      <c r="E15" s="483" t="s">
        <v>1542</v>
      </c>
      <c r="F15" s="483" t="s">
        <v>1541</v>
      </c>
      <c r="G15" s="401"/>
      <c r="P15" s="484">
        <v>13.0</v>
      </c>
      <c r="Q15" s="485" t="s">
        <v>1563</v>
      </c>
      <c r="R15" s="486" t="s">
        <v>991</v>
      </c>
      <c r="S15" s="486" t="s">
        <v>1564</v>
      </c>
      <c r="T15" s="486" t="s">
        <v>1565</v>
      </c>
      <c r="U15" s="486" t="s">
        <v>1566</v>
      </c>
      <c r="V15" s="12" t="s">
        <v>1535</v>
      </c>
      <c r="W15" s="12" t="s">
        <v>1536</v>
      </c>
    </row>
    <row r="16">
      <c r="A16" s="496">
        <v>5.0</v>
      </c>
      <c r="B16" s="480" t="s">
        <v>1563</v>
      </c>
      <c r="C16" s="482" t="s">
        <v>1564</v>
      </c>
      <c r="D16" s="482" t="s">
        <v>991</v>
      </c>
      <c r="E16" s="482" t="s">
        <v>1566</v>
      </c>
      <c r="F16" s="482" t="s">
        <v>1565</v>
      </c>
      <c r="G16" s="401"/>
      <c r="P16" s="484">
        <v>14.0</v>
      </c>
      <c r="Q16" s="485" t="s">
        <v>1567</v>
      </c>
      <c r="R16" s="486" t="s">
        <v>992</v>
      </c>
      <c r="S16" s="487" t="s">
        <v>1568</v>
      </c>
      <c r="T16" s="488" t="s">
        <v>1569</v>
      </c>
      <c r="U16" s="488" t="s">
        <v>1570</v>
      </c>
      <c r="V16" s="12" t="s">
        <v>1535</v>
      </c>
      <c r="W16" s="12" t="s">
        <v>1536</v>
      </c>
    </row>
    <row r="17">
      <c r="A17" s="404">
        <v>6.0</v>
      </c>
      <c r="B17" s="480" t="s">
        <v>1567</v>
      </c>
      <c r="C17" s="481" t="s">
        <v>1568</v>
      </c>
      <c r="D17" s="482" t="s">
        <v>992</v>
      </c>
      <c r="E17" s="483" t="s">
        <v>1570</v>
      </c>
      <c r="F17" s="483" t="s">
        <v>1569</v>
      </c>
      <c r="G17" s="401"/>
      <c r="P17" s="484">
        <v>15.0</v>
      </c>
      <c r="Q17" s="497" t="s">
        <v>1571</v>
      </c>
      <c r="R17" s="498" t="s">
        <v>1572</v>
      </c>
      <c r="S17" s="498" t="s">
        <v>1573</v>
      </c>
      <c r="T17" s="499" t="s">
        <v>1574</v>
      </c>
      <c r="U17" s="499" t="s">
        <v>1575</v>
      </c>
      <c r="V17" s="500" t="s">
        <v>1535</v>
      </c>
      <c r="W17" s="501"/>
    </row>
    <row r="18">
      <c r="P18" s="484">
        <v>16.0</v>
      </c>
      <c r="Q18" s="497" t="s">
        <v>1576</v>
      </c>
      <c r="R18" s="502" t="s">
        <v>1577</v>
      </c>
      <c r="S18" s="498" t="s">
        <v>1578</v>
      </c>
      <c r="T18" s="499" t="s">
        <v>1579</v>
      </c>
      <c r="U18" s="499" t="s">
        <v>1580</v>
      </c>
      <c r="V18" s="500" t="s">
        <v>1535</v>
      </c>
      <c r="W18" s="501"/>
    </row>
    <row r="19">
      <c r="P19" s="484">
        <v>17.0</v>
      </c>
      <c r="Q19" s="485" t="s">
        <v>1501</v>
      </c>
      <c r="R19" s="486" t="s">
        <v>160</v>
      </c>
      <c r="S19" s="487" t="s">
        <v>1502</v>
      </c>
      <c r="T19" s="488" t="s">
        <v>1503</v>
      </c>
      <c r="U19" s="488" t="s">
        <v>1486</v>
      </c>
      <c r="V19" s="12" t="s">
        <v>1518</v>
      </c>
      <c r="W19" s="12" t="s">
        <v>1581</v>
      </c>
    </row>
    <row r="20">
      <c r="A20" s="5"/>
      <c r="P20" s="484">
        <v>18.0</v>
      </c>
      <c r="Q20" s="497" t="s">
        <v>1582</v>
      </c>
      <c r="R20" s="502" t="s">
        <v>1583</v>
      </c>
      <c r="S20" s="498" t="s">
        <v>1584</v>
      </c>
      <c r="T20" s="499" t="s">
        <v>1585</v>
      </c>
      <c r="U20" s="499" t="s">
        <v>1586</v>
      </c>
      <c r="V20" s="500" t="s">
        <v>1518</v>
      </c>
      <c r="W20" s="501"/>
    </row>
    <row r="21">
      <c r="A21" s="5"/>
      <c r="P21" s="484">
        <v>19.0</v>
      </c>
      <c r="Q21" s="497" t="s">
        <v>1587</v>
      </c>
      <c r="R21" s="498" t="s">
        <v>1588</v>
      </c>
      <c r="S21" s="498" t="s">
        <v>1589</v>
      </c>
      <c r="T21" s="499" t="s">
        <v>1590</v>
      </c>
      <c r="U21" s="499" t="s">
        <v>1591</v>
      </c>
      <c r="V21" s="500" t="s">
        <v>1518</v>
      </c>
      <c r="W21" s="501"/>
    </row>
    <row r="22">
      <c r="A22" s="5"/>
      <c r="P22" s="484">
        <v>20.0</v>
      </c>
      <c r="Q22" s="497" t="s">
        <v>1592</v>
      </c>
      <c r="R22" s="502" t="s">
        <v>1593</v>
      </c>
      <c r="S22" s="498" t="s">
        <v>1594</v>
      </c>
      <c r="T22" s="499" t="s">
        <v>1595</v>
      </c>
      <c r="U22" s="499" t="s">
        <v>1596</v>
      </c>
      <c r="V22" s="500" t="s">
        <v>1518</v>
      </c>
      <c r="W22" s="501"/>
    </row>
    <row r="23">
      <c r="A23" s="5"/>
      <c r="P23" s="484">
        <v>21.0</v>
      </c>
      <c r="Q23" s="497" t="s">
        <v>1597</v>
      </c>
      <c r="R23" s="502" t="s">
        <v>1598</v>
      </c>
      <c r="S23" s="498" t="s">
        <v>1599</v>
      </c>
      <c r="T23" s="499" t="s">
        <v>1600</v>
      </c>
      <c r="U23" s="499" t="s">
        <v>1601</v>
      </c>
      <c r="V23" s="500" t="s">
        <v>1518</v>
      </c>
      <c r="W23" s="501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33"/>
  </cols>
  <sheetData>
    <row r="1">
      <c r="A1" s="452" t="s">
        <v>57</v>
      </c>
    </row>
    <row r="2">
      <c r="A2" s="453" t="s">
        <v>999</v>
      </c>
    </row>
    <row r="3">
      <c r="A3" s="453" t="s">
        <v>1000</v>
      </c>
    </row>
    <row r="4">
      <c r="A4" s="453" t="s">
        <v>1002</v>
      </c>
    </row>
    <row r="5">
      <c r="A5" s="453" t="s">
        <v>1004</v>
      </c>
    </row>
    <row r="6">
      <c r="A6" s="453" t="s">
        <v>1003</v>
      </c>
    </row>
    <row r="7">
      <c r="A7" s="453" t="s">
        <v>1005</v>
      </c>
    </row>
    <row r="8">
      <c r="A8" s="453" t="s">
        <v>1006</v>
      </c>
    </row>
    <row r="9">
      <c r="A9" s="453" t="s">
        <v>1008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8" width="6.78"/>
    <col customWidth="1" min="9" max="9" width="9.78"/>
    <col customWidth="1" min="10" max="10" width="6.78"/>
    <col customWidth="1" min="11" max="11" width="11.56"/>
    <col customWidth="1" min="12" max="12" width="6.78"/>
    <col customWidth="1" min="13" max="13" width="18.67"/>
    <col customWidth="1" min="14" max="26" width="6.78"/>
  </cols>
  <sheetData>
    <row r="1" ht="16.5" customHeight="1">
      <c r="A1" s="503" t="s">
        <v>161</v>
      </c>
      <c r="B1" s="2"/>
      <c r="C1" s="64"/>
      <c r="D1" s="504" t="s">
        <v>180</v>
      </c>
      <c r="E1" s="2"/>
      <c r="F1" s="64"/>
      <c r="G1" s="505" t="s">
        <v>181</v>
      </c>
      <c r="H1" s="64"/>
      <c r="I1" s="506" t="s">
        <v>182</v>
      </c>
      <c r="J1" s="64"/>
      <c r="K1" s="507" t="s">
        <v>183</v>
      </c>
      <c r="L1" s="64"/>
      <c r="M1" s="508" t="s">
        <v>184</v>
      </c>
      <c r="N1" s="64"/>
    </row>
    <row r="2" ht="16.5" customHeight="1">
      <c r="A2" s="509" t="s">
        <v>1602</v>
      </c>
      <c r="B2" s="509" t="s">
        <v>1603</v>
      </c>
      <c r="C2" s="509" t="s">
        <v>1604</v>
      </c>
      <c r="D2" s="510" t="s">
        <v>1602</v>
      </c>
      <c r="E2" s="510" t="s">
        <v>1603</v>
      </c>
      <c r="F2" s="510" t="s">
        <v>1604</v>
      </c>
      <c r="G2" s="511" t="s">
        <v>1602</v>
      </c>
      <c r="H2" s="511" t="s">
        <v>1603</v>
      </c>
      <c r="I2" s="512" t="s">
        <v>1602</v>
      </c>
      <c r="J2" s="512" t="s">
        <v>1603</v>
      </c>
      <c r="K2" s="513" t="s">
        <v>1602</v>
      </c>
      <c r="L2" s="513" t="s">
        <v>1603</v>
      </c>
      <c r="M2" s="514" t="s">
        <v>1602</v>
      </c>
      <c r="N2" s="514" t="s">
        <v>1603</v>
      </c>
    </row>
    <row r="3" ht="16.5" customHeight="1">
      <c r="A3" s="515" t="s">
        <v>191</v>
      </c>
      <c r="B3" s="516">
        <v>15.0</v>
      </c>
      <c r="C3" s="516" t="s">
        <v>1605</v>
      </c>
      <c r="D3" s="517" t="s">
        <v>192</v>
      </c>
      <c r="E3" s="518">
        <v>15.0</v>
      </c>
      <c r="F3" s="518" t="s">
        <v>1605</v>
      </c>
      <c r="G3" s="517" t="s">
        <v>193</v>
      </c>
      <c r="H3" s="519">
        <v>40.0</v>
      </c>
      <c r="I3" s="517" t="s">
        <v>194</v>
      </c>
      <c r="J3" s="519">
        <v>40.0</v>
      </c>
      <c r="K3" s="517" t="s">
        <v>202</v>
      </c>
      <c r="L3" s="519">
        <v>40.0</v>
      </c>
      <c r="M3" s="517" t="s">
        <v>236</v>
      </c>
      <c r="N3" s="520">
        <v>15.0</v>
      </c>
    </row>
    <row r="4" ht="16.5" customHeight="1">
      <c r="A4" s="515" t="s">
        <v>198</v>
      </c>
      <c r="B4" s="516">
        <v>15.0</v>
      </c>
      <c r="C4" s="516" t="s">
        <v>1605</v>
      </c>
      <c r="D4" s="517" t="s">
        <v>199</v>
      </c>
      <c r="E4" s="518">
        <v>15.0</v>
      </c>
      <c r="F4" s="518" t="s">
        <v>1605</v>
      </c>
      <c r="G4" s="521" t="s">
        <v>200</v>
      </c>
      <c r="H4" s="520">
        <v>40.0</v>
      </c>
      <c r="I4" s="521" t="s">
        <v>201</v>
      </c>
      <c r="J4" s="519">
        <v>40.0</v>
      </c>
      <c r="K4" s="521" t="s">
        <v>195</v>
      </c>
      <c r="L4" s="520">
        <v>25.0</v>
      </c>
      <c r="M4" s="517" t="s">
        <v>237</v>
      </c>
      <c r="N4" s="520">
        <v>15.0</v>
      </c>
    </row>
    <row r="5" ht="16.5" customHeight="1">
      <c r="A5" s="515" t="s">
        <v>238</v>
      </c>
      <c r="B5" s="516">
        <v>15.0</v>
      </c>
      <c r="C5" s="516" t="s">
        <v>1605</v>
      </c>
      <c r="D5" s="522"/>
      <c r="E5" s="523"/>
      <c r="F5" s="522"/>
      <c r="G5" s="522"/>
      <c r="H5" s="522"/>
      <c r="I5" s="522"/>
      <c r="J5" s="522"/>
      <c r="K5" s="522"/>
      <c r="L5" s="522"/>
      <c r="M5" s="517" t="s">
        <v>239</v>
      </c>
      <c r="N5" s="520">
        <v>15.0</v>
      </c>
    </row>
    <row r="6" ht="16.5" customHeight="1">
      <c r="A6" s="515" t="s">
        <v>240</v>
      </c>
      <c r="B6" s="516">
        <v>15.0</v>
      </c>
      <c r="C6" s="516" t="s">
        <v>1605</v>
      </c>
      <c r="D6" s="522"/>
      <c r="E6" s="523"/>
      <c r="F6" s="522"/>
      <c r="G6" s="523"/>
      <c r="H6" s="523"/>
      <c r="I6" s="523"/>
      <c r="J6" s="523"/>
      <c r="K6" s="522"/>
      <c r="L6" s="522"/>
      <c r="M6" s="517" t="s">
        <v>242</v>
      </c>
      <c r="N6" s="520">
        <v>15.0</v>
      </c>
    </row>
    <row r="7" ht="16.5" customHeight="1">
      <c r="A7" s="515" t="s">
        <v>243</v>
      </c>
      <c r="B7" s="516">
        <v>15.0</v>
      </c>
      <c r="C7" s="516" t="s">
        <v>1605</v>
      </c>
      <c r="D7" s="522"/>
      <c r="E7" s="523"/>
      <c r="F7" s="522"/>
      <c r="G7" s="523"/>
      <c r="H7" s="523"/>
      <c r="I7" s="523"/>
      <c r="J7" s="523"/>
      <c r="K7" s="522"/>
      <c r="L7" s="522"/>
      <c r="M7" s="517" t="s">
        <v>196</v>
      </c>
      <c r="N7" s="520">
        <v>15.0</v>
      </c>
    </row>
    <row r="8" ht="16.5" customHeight="1">
      <c r="A8" s="515" t="s">
        <v>244</v>
      </c>
      <c r="B8" s="516">
        <v>15.0</v>
      </c>
      <c r="C8" s="516" t="s">
        <v>1605</v>
      </c>
      <c r="D8" s="522"/>
      <c r="E8" s="522"/>
      <c r="F8" s="522"/>
      <c r="G8" s="523"/>
      <c r="H8" s="523"/>
      <c r="I8" s="522"/>
      <c r="J8" s="522"/>
      <c r="K8" s="522"/>
      <c r="L8" s="522"/>
      <c r="M8" s="517" t="s">
        <v>203</v>
      </c>
      <c r="N8" s="520">
        <v>15.0</v>
      </c>
    </row>
    <row r="9" ht="16.5" customHeight="1">
      <c r="A9" s="521" t="s">
        <v>1606</v>
      </c>
      <c r="B9" s="518">
        <v>15.0</v>
      </c>
      <c r="C9" s="518" t="s">
        <v>1607</v>
      </c>
      <c r="D9" s="522"/>
      <c r="E9" s="522"/>
      <c r="F9" s="522"/>
      <c r="G9" s="523"/>
      <c r="H9" s="523"/>
      <c r="I9" s="522"/>
      <c r="J9" s="522"/>
      <c r="K9" s="522"/>
      <c r="L9" s="522"/>
      <c r="M9" s="517" t="s">
        <v>246</v>
      </c>
      <c r="N9" s="520">
        <v>15.0</v>
      </c>
    </row>
    <row r="10" ht="16.5" customHeight="1">
      <c r="A10" s="521" t="s">
        <v>1608</v>
      </c>
      <c r="B10" s="518">
        <v>15.0</v>
      </c>
      <c r="C10" s="518" t="s">
        <v>1607</v>
      </c>
      <c r="D10" s="522"/>
      <c r="E10" s="522"/>
      <c r="F10" s="522"/>
      <c r="G10" s="523"/>
      <c r="H10" s="523"/>
      <c r="I10" s="523"/>
      <c r="J10" s="523"/>
      <c r="K10" s="523"/>
      <c r="L10" s="523"/>
      <c r="M10" s="517" t="s">
        <v>211</v>
      </c>
      <c r="N10" s="520">
        <v>15.0</v>
      </c>
    </row>
    <row r="11" ht="16.5" customHeight="1">
      <c r="A11" s="521" t="s">
        <v>1609</v>
      </c>
      <c r="B11" s="518">
        <v>15.0</v>
      </c>
      <c r="C11" s="518" t="s">
        <v>1607</v>
      </c>
      <c r="D11" s="523"/>
      <c r="E11" s="523"/>
      <c r="F11" s="523"/>
      <c r="G11" s="523"/>
      <c r="H11" s="523"/>
      <c r="I11" s="523"/>
      <c r="J11" s="523"/>
      <c r="K11" s="523"/>
      <c r="L11" s="523"/>
      <c r="M11" s="517" t="s">
        <v>216</v>
      </c>
      <c r="N11" s="520">
        <v>15.0</v>
      </c>
    </row>
    <row r="12" ht="16.5" customHeight="1">
      <c r="A12" s="521" t="s">
        <v>1610</v>
      </c>
      <c r="B12" s="518">
        <v>15.0</v>
      </c>
      <c r="C12" s="518" t="s">
        <v>1607</v>
      </c>
      <c r="D12" s="523"/>
      <c r="E12" s="523"/>
      <c r="F12" s="523"/>
      <c r="G12" s="523"/>
      <c r="H12" s="523"/>
      <c r="I12" s="523"/>
      <c r="J12" s="523"/>
      <c r="K12" s="523"/>
      <c r="L12" s="523"/>
      <c r="M12" s="517" t="s">
        <v>220</v>
      </c>
      <c r="N12" s="520">
        <v>15.0</v>
      </c>
    </row>
    <row r="13" ht="16.5" customHeight="1">
      <c r="A13" s="521" t="s">
        <v>1611</v>
      </c>
      <c r="B13" s="518">
        <v>15.0</v>
      </c>
      <c r="C13" s="518" t="s">
        <v>1607</v>
      </c>
      <c r="D13" s="523"/>
      <c r="E13" s="523"/>
      <c r="F13" s="523"/>
      <c r="G13" s="523"/>
      <c r="H13" s="523"/>
      <c r="I13" s="523"/>
      <c r="J13" s="523"/>
      <c r="K13" s="523"/>
      <c r="L13" s="523"/>
      <c r="M13" s="517" t="s">
        <v>224</v>
      </c>
      <c r="N13" s="520">
        <v>15.0</v>
      </c>
    </row>
    <row r="14" ht="16.5" customHeight="1">
      <c r="A14" s="521" t="s">
        <v>1612</v>
      </c>
      <c r="B14" s="518">
        <v>15.0</v>
      </c>
      <c r="C14" s="518" t="s">
        <v>1607</v>
      </c>
      <c r="D14" s="422"/>
      <c r="E14" s="422"/>
      <c r="F14" s="422"/>
      <c r="G14" s="422"/>
      <c r="H14" s="422"/>
      <c r="I14" s="422"/>
      <c r="J14" s="422"/>
      <c r="K14" s="422"/>
      <c r="L14" s="422"/>
      <c r="M14" s="517" t="s">
        <v>228</v>
      </c>
      <c r="N14" s="520">
        <v>15.0</v>
      </c>
    </row>
    <row r="15" ht="16.5" customHeight="1">
      <c r="A15" s="422"/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517" t="s">
        <v>230</v>
      </c>
      <c r="N15" s="520">
        <v>15.0</v>
      </c>
    </row>
    <row r="16" ht="16.5" customHeight="1">
      <c r="A16" s="422"/>
      <c r="B16" s="422"/>
      <c r="C16" s="422"/>
      <c r="D16" s="422"/>
      <c r="E16" s="422"/>
      <c r="F16" s="422"/>
      <c r="G16" s="422"/>
      <c r="H16" s="422"/>
      <c r="I16" s="422"/>
      <c r="J16" s="422"/>
      <c r="K16" s="422"/>
      <c r="L16" s="422"/>
      <c r="M16" s="517" t="s">
        <v>258</v>
      </c>
      <c r="N16" s="520">
        <v>15.0</v>
      </c>
    </row>
    <row r="17" ht="16.5" customHeight="1">
      <c r="A17" s="422"/>
      <c r="B17" s="422"/>
      <c r="C17" s="422"/>
      <c r="D17" s="422"/>
      <c r="E17" s="422"/>
      <c r="F17" s="422"/>
      <c r="G17" s="422"/>
      <c r="H17" s="422"/>
      <c r="I17" s="422"/>
      <c r="J17" s="422"/>
      <c r="K17" s="422"/>
      <c r="L17" s="422"/>
      <c r="M17" s="517" t="s">
        <v>260</v>
      </c>
      <c r="N17" s="520">
        <v>15.0</v>
      </c>
    </row>
    <row r="18" ht="16.5" customHeight="1">
      <c r="A18" s="422"/>
      <c r="B18" s="422"/>
      <c r="C18" s="422"/>
      <c r="D18" s="422"/>
      <c r="E18" s="422"/>
      <c r="F18" s="422"/>
      <c r="G18" s="422"/>
      <c r="H18" s="422"/>
      <c r="I18" s="422"/>
      <c r="J18" s="422"/>
      <c r="K18" s="422"/>
      <c r="L18" s="422"/>
      <c r="M18" s="517" t="s">
        <v>236</v>
      </c>
      <c r="N18" s="520">
        <v>15.0</v>
      </c>
    </row>
    <row r="19" ht="16.5" customHeight="1">
      <c r="A19" s="422"/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517" t="s">
        <v>237</v>
      </c>
      <c r="N19" s="520">
        <v>15.0</v>
      </c>
    </row>
    <row r="20" ht="16.5" customHeight="1">
      <c r="A20" s="422"/>
      <c r="B20" s="422"/>
      <c r="C20" s="422"/>
      <c r="D20" s="422"/>
      <c r="E20" s="422"/>
      <c r="F20" s="422"/>
      <c r="G20" s="422"/>
      <c r="H20" s="422"/>
      <c r="I20" s="422"/>
      <c r="J20" s="422"/>
      <c r="K20" s="422"/>
      <c r="L20" s="422"/>
      <c r="M20" s="517" t="s">
        <v>239</v>
      </c>
      <c r="N20" s="520">
        <v>15.0</v>
      </c>
    </row>
    <row r="21" ht="16.5" customHeight="1">
      <c r="A21" s="422"/>
      <c r="B21" s="422"/>
      <c r="C21" s="422"/>
      <c r="D21" s="422"/>
      <c r="E21" s="422"/>
      <c r="F21" s="422"/>
      <c r="G21" s="422"/>
      <c r="H21" s="422"/>
      <c r="I21" s="422"/>
      <c r="J21" s="422"/>
      <c r="K21" s="422"/>
      <c r="L21" s="422"/>
      <c r="M21" s="517" t="s">
        <v>242</v>
      </c>
      <c r="N21" s="520">
        <v>15.0</v>
      </c>
    </row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">
    <mergeCell ref="A1:C1"/>
    <mergeCell ref="D1:F1"/>
    <mergeCell ref="G1:H1"/>
    <mergeCell ref="I1:J1"/>
    <mergeCell ref="K1:L1"/>
    <mergeCell ref="M1:N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30.89"/>
  </cols>
  <sheetData>
    <row r="1">
      <c r="A1" s="524" t="s">
        <v>1613</v>
      </c>
      <c r="B1" s="473" t="s">
        <v>1491</v>
      </c>
      <c r="C1" s="525" t="s">
        <v>1492</v>
      </c>
      <c r="D1" s="525" t="s">
        <v>1493</v>
      </c>
    </row>
    <row r="2">
      <c r="A2" s="526" t="s">
        <v>1614</v>
      </c>
      <c r="B2" s="527" t="s">
        <v>226</v>
      </c>
      <c r="C2" s="527" t="s">
        <v>226</v>
      </c>
      <c r="D2" s="527" t="s">
        <v>1615</v>
      </c>
    </row>
    <row r="3">
      <c r="A3" s="526" t="s">
        <v>1616</v>
      </c>
      <c r="B3" s="527" t="s">
        <v>262</v>
      </c>
      <c r="C3" s="527" t="s">
        <v>262</v>
      </c>
      <c r="D3" s="527" t="s">
        <v>1617</v>
      </c>
    </row>
    <row r="4">
      <c r="A4" s="526" t="s">
        <v>1616</v>
      </c>
      <c r="B4" s="527" t="s">
        <v>259</v>
      </c>
      <c r="C4" s="527" t="s">
        <v>259</v>
      </c>
      <c r="D4" s="527" t="s">
        <v>1618</v>
      </c>
    </row>
    <row r="5">
      <c r="A5" s="526" t="s">
        <v>1616</v>
      </c>
      <c r="B5" s="527" t="s">
        <v>241</v>
      </c>
      <c r="C5" s="527" t="s">
        <v>241</v>
      </c>
      <c r="D5" s="527" t="s">
        <v>1619</v>
      </c>
    </row>
    <row r="6">
      <c r="A6" s="526" t="s">
        <v>1616</v>
      </c>
      <c r="B6" s="527" t="s">
        <v>261</v>
      </c>
      <c r="C6" s="527" t="s">
        <v>261</v>
      </c>
      <c r="D6" s="527" t="s">
        <v>1620</v>
      </c>
    </row>
    <row r="7">
      <c r="A7" s="526" t="s">
        <v>1616</v>
      </c>
      <c r="B7" s="527" t="s">
        <v>263</v>
      </c>
      <c r="C7" s="527" t="s">
        <v>263</v>
      </c>
      <c r="D7" s="527" t="s">
        <v>1621</v>
      </c>
    </row>
    <row r="8">
      <c r="A8" s="526" t="s">
        <v>1622</v>
      </c>
      <c r="B8" s="527" t="s">
        <v>264</v>
      </c>
      <c r="C8" s="527" t="s">
        <v>264</v>
      </c>
      <c r="D8" s="527" t="s">
        <v>1623</v>
      </c>
    </row>
    <row r="9">
      <c r="A9" s="526" t="s">
        <v>1624</v>
      </c>
      <c r="B9" s="527" t="s">
        <v>265</v>
      </c>
      <c r="C9" s="527" t="s">
        <v>265</v>
      </c>
      <c r="D9" s="527" t="s">
        <v>1625</v>
      </c>
    </row>
    <row r="10">
      <c r="A10" s="526" t="s">
        <v>1626</v>
      </c>
      <c r="B10" s="527" t="s">
        <v>210</v>
      </c>
      <c r="C10" s="527" t="s">
        <v>210</v>
      </c>
      <c r="D10" s="527" t="s">
        <v>1627</v>
      </c>
    </row>
    <row r="13">
      <c r="A13" s="423" t="s">
        <v>1628</v>
      </c>
      <c r="B13" s="422"/>
      <c r="C13" s="422"/>
    </row>
    <row r="14">
      <c r="A14" s="423" t="s">
        <v>1629</v>
      </c>
      <c r="B14" s="422"/>
      <c r="C14" s="422"/>
    </row>
    <row r="15">
      <c r="A15" s="423" t="s">
        <v>1630</v>
      </c>
      <c r="B15" s="423" t="s">
        <v>1631</v>
      </c>
      <c r="C15" s="423" t="s">
        <v>1631</v>
      </c>
    </row>
    <row r="16">
      <c r="A16" s="423" t="s">
        <v>1632</v>
      </c>
      <c r="B16" s="423" t="s">
        <v>1633</v>
      </c>
      <c r="C16" s="423" t="s">
        <v>1634</v>
      </c>
    </row>
    <row r="17">
      <c r="A17" s="423" t="s">
        <v>1635</v>
      </c>
      <c r="B17" s="423" t="s">
        <v>1634</v>
      </c>
      <c r="C17" s="423" t="s">
        <v>1633</v>
      </c>
    </row>
    <row r="18">
      <c r="A18" s="423" t="s">
        <v>1636</v>
      </c>
      <c r="B18" s="423" t="s">
        <v>1637</v>
      </c>
      <c r="C18" s="423" t="s">
        <v>1638</v>
      </c>
    </row>
    <row r="19">
      <c r="A19" s="423" t="s">
        <v>1639</v>
      </c>
      <c r="B19" s="423" t="s">
        <v>1638</v>
      </c>
      <c r="C19" s="423" t="s">
        <v>1637</v>
      </c>
    </row>
    <row r="23">
      <c r="B23" s="528"/>
    </row>
  </sheetData>
  <autoFilter ref="$A$1:$A$10">
    <sortState ref="A1:A10">
      <sortCondition ref="A1:A10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44"/>
    <col customWidth="1" min="2" max="3" width="12.78"/>
    <col customWidth="1" min="4" max="4" width="18.44"/>
    <col customWidth="1" min="5" max="5" width="12.0"/>
    <col customWidth="1" min="6" max="6" width="22.22"/>
    <col customWidth="1" min="7" max="7" width="11.56"/>
    <col customWidth="1" min="8" max="8" width="23.89"/>
    <col customWidth="1" min="9" max="9" width="2.67"/>
    <col customWidth="1" min="12" max="12" width="13.22"/>
    <col customWidth="1" min="13" max="13" width="14.0"/>
    <col customWidth="1" min="14" max="14" width="13.22"/>
    <col customWidth="1" min="15" max="15" width="16.67"/>
    <col customWidth="1" min="16" max="16" width="13.56"/>
    <col customWidth="1" min="17" max="17" width="18.33"/>
    <col customWidth="1" min="18" max="18" width="14.67"/>
    <col customWidth="1" min="19" max="19" width="12.56"/>
    <col customWidth="1" min="20" max="20" width="11.78"/>
    <col customWidth="1" min="21" max="21" width="14.11"/>
  </cols>
  <sheetData>
    <row r="1">
      <c r="A1" s="529" t="s">
        <v>1640</v>
      </c>
      <c r="G1" s="12" t="s">
        <v>1641</v>
      </c>
      <c r="H1" s="530" t="s">
        <v>1642</v>
      </c>
      <c r="I1" s="531"/>
      <c r="J1" s="473" t="s">
        <v>1491</v>
      </c>
      <c r="K1" s="473" t="s">
        <v>1492</v>
      </c>
      <c r="L1" s="473" t="s">
        <v>1493</v>
      </c>
      <c r="M1" s="473" t="s">
        <v>1494</v>
      </c>
      <c r="N1" s="474" t="s">
        <v>1643</v>
      </c>
      <c r="O1" s="474" t="s">
        <v>1644</v>
      </c>
      <c r="P1" s="474" t="s">
        <v>1645</v>
      </c>
      <c r="Q1" s="474" t="s">
        <v>1646</v>
      </c>
      <c r="R1" s="474" t="s">
        <v>1647</v>
      </c>
      <c r="S1" s="532" t="s">
        <v>1648</v>
      </c>
      <c r="T1" s="532" t="s">
        <v>1649</v>
      </c>
      <c r="U1" s="532" t="s">
        <v>1650</v>
      </c>
    </row>
    <row r="2">
      <c r="A2" s="533" t="s">
        <v>1651</v>
      </c>
      <c r="B2" s="533" t="s">
        <v>1652</v>
      </c>
      <c r="C2" s="533" t="s">
        <v>1653</v>
      </c>
      <c r="D2" s="533" t="s">
        <v>1654</v>
      </c>
      <c r="E2" s="533" t="s">
        <v>1655</v>
      </c>
      <c r="F2" s="533" t="s">
        <v>1656</v>
      </c>
      <c r="G2" s="12" t="s">
        <v>1657</v>
      </c>
      <c r="H2" s="12" t="s">
        <v>212</v>
      </c>
      <c r="I2" s="534">
        <v>1.0</v>
      </c>
      <c r="J2" s="535" t="s">
        <v>212</v>
      </c>
      <c r="K2" s="535" t="s">
        <v>1658</v>
      </c>
      <c r="L2" s="535" t="s">
        <v>1659</v>
      </c>
      <c r="M2" s="535" t="s">
        <v>1660</v>
      </c>
      <c r="N2" s="535" t="s">
        <v>1661</v>
      </c>
      <c r="O2" s="535" t="s">
        <v>1662</v>
      </c>
      <c r="P2" s="535" t="s">
        <v>1663</v>
      </c>
      <c r="Q2" s="535" t="s">
        <v>1664</v>
      </c>
      <c r="R2" s="535" t="s">
        <v>1665</v>
      </c>
      <c r="S2" s="535" t="s">
        <v>1663</v>
      </c>
      <c r="T2" s="535" t="s">
        <v>1666</v>
      </c>
      <c r="U2" s="535" t="s">
        <v>1667</v>
      </c>
    </row>
    <row r="3">
      <c r="A3" s="536">
        <v>101.0</v>
      </c>
      <c r="B3" s="536" t="s">
        <v>1668</v>
      </c>
      <c r="C3" s="536" t="s">
        <v>161</v>
      </c>
      <c r="D3" s="536" t="s">
        <v>1669</v>
      </c>
      <c r="E3" s="536" t="s">
        <v>1670</v>
      </c>
      <c r="F3" s="536" t="s">
        <v>1669</v>
      </c>
      <c r="G3" s="12" t="s">
        <v>1671</v>
      </c>
      <c r="H3" s="12" t="s">
        <v>217</v>
      </c>
      <c r="I3" s="534">
        <v>2.0</v>
      </c>
      <c r="J3" s="535" t="s">
        <v>217</v>
      </c>
      <c r="K3" s="535" t="s">
        <v>1672</v>
      </c>
      <c r="L3" s="535" t="s">
        <v>1673</v>
      </c>
      <c r="M3" s="535" t="s">
        <v>1674</v>
      </c>
      <c r="N3" s="535" t="s">
        <v>1675</v>
      </c>
      <c r="O3" s="535" t="s">
        <v>1676</v>
      </c>
      <c r="P3" s="535" t="s">
        <v>1677</v>
      </c>
      <c r="Q3" s="535" t="s">
        <v>1678</v>
      </c>
      <c r="R3" s="535" t="s">
        <v>1679</v>
      </c>
      <c r="S3" s="535" t="s">
        <v>1677</v>
      </c>
      <c r="T3" s="535" t="s">
        <v>1680</v>
      </c>
      <c r="U3" s="535" t="s">
        <v>1681</v>
      </c>
    </row>
    <row r="4">
      <c r="A4" s="536">
        <v>102.0</v>
      </c>
      <c r="B4" s="536" t="s">
        <v>1682</v>
      </c>
      <c r="C4" s="536" t="s">
        <v>180</v>
      </c>
      <c r="D4" s="536" t="s">
        <v>1683</v>
      </c>
      <c r="E4" s="536" t="s">
        <v>1684</v>
      </c>
      <c r="F4" s="536" t="s">
        <v>1683</v>
      </c>
      <c r="G4" s="12" t="s">
        <v>1685</v>
      </c>
      <c r="H4" s="12" t="s">
        <v>266</v>
      </c>
      <c r="I4" s="534">
        <v>3.0</v>
      </c>
      <c r="J4" s="535" t="s">
        <v>266</v>
      </c>
      <c r="K4" s="535" t="s">
        <v>1686</v>
      </c>
      <c r="L4" s="535" t="s">
        <v>1687</v>
      </c>
      <c r="M4" s="535" t="s">
        <v>1688</v>
      </c>
      <c r="N4" s="535" t="s">
        <v>1689</v>
      </c>
      <c r="O4" s="535" t="s">
        <v>1690</v>
      </c>
      <c r="P4" s="535" t="s">
        <v>1691</v>
      </c>
      <c r="Q4" s="535" t="s">
        <v>1692</v>
      </c>
      <c r="R4" s="535" t="s">
        <v>1693</v>
      </c>
      <c r="S4" s="535" t="s">
        <v>1691</v>
      </c>
      <c r="T4" s="535" t="s">
        <v>1694</v>
      </c>
      <c r="U4" s="535" t="s">
        <v>1695</v>
      </c>
    </row>
    <row r="5">
      <c r="A5" s="536">
        <v>103.0</v>
      </c>
      <c r="B5" s="536" t="s">
        <v>1696</v>
      </c>
      <c r="C5" s="536" t="s">
        <v>181</v>
      </c>
      <c r="D5" s="536" t="s">
        <v>1697</v>
      </c>
      <c r="E5" s="536" t="s">
        <v>1698</v>
      </c>
      <c r="F5" s="536" t="s">
        <v>1697</v>
      </c>
      <c r="G5" s="12" t="s">
        <v>1699</v>
      </c>
      <c r="H5" s="12" t="s">
        <v>267</v>
      </c>
      <c r="I5" s="534">
        <v>4.0</v>
      </c>
      <c r="J5" s="535" t="s">
        <v>267</v>
      </c>
      <c r="K5" s="537" t="s">
        <v>1700</v>
      </c>
      <c r="L5" s="537" t="s">
        <v>1701</v>
      </c>
      <c r="M5" s="537" t="s">
        <v>1702</v>
      </c>
      <c r="N5" s="537" t="s">
        <v>1703</v>
      </c>
      <c r="O5" s="537" t="s">
        <v>1704</v>
      </c>
      <c r="P5" s="537" t="s">
        <v>1705</v>
      </c>
      <c r="Q5" s="537" t="s">
        <v>1706</v>
      </c>
      <c r="R5" s="537" t="s">
        <v>1707</v>
      </c>
      <c r="S5" s="537" t="s">
        <v>1708</v>
      </c>
      <c r="T5" s="537" t="s">
        <v>1709</v>
      </c>
      <c r="U5" s="537" t="s">
        <v>1710</v>
      </c>
    </row>
    <row r="6">
      <c r="A6" s="536">
        <v>104.0</v>
      </c>
      <c r="B6" s="536" t="s">
        <v>1711</v>
      </c>
      <c r="C6" s="536" t="s">
        <v>182</v>
      </c>
      <c r="D6" s="536" t="s">
        <v>1712</v>
      </c>
      <c r="E6" s="536" t="s">
        <v>1713</v>
      </c>
      <c r="F6" s="536" t="s">
        <v>1712</v>
      </c>
      <c r="G6" s="12" t="s">
        <v>1714</v>
      </c>
      <c r="H6" s="12" t="s">
        <v>268</v>
      </c>
      <c r="I6" s="534">
        <v>5.0</v>
      </c>
      <c r="J6" s="535" t="s">
        <v>268</v>
      </c>
      <c r="K6" s="537" t="s">
        <v>1715</v>
      </c>
      <c r="L6" s="537" t="s">
        <v>1716</v>
      </c>
      <c r="M6" s="537" t="s">
        <v>1717</v>
      </c>
      <c r="N6" s="537" t="s">
        <v>1718</v>
      </c>
      <c r="O6" s="537" t="s">
        <v>1719</v>
      </c>
      <c r="P6" s="537" t="s">
        <v>1720</v>
      </c>
      <c r="Q6" s="537" t="s">
        <v>1721</v>
      </c>
      <c r="R6" s="537" t="s">
        <v>1722</v>
      </c>
      <c r="S6" s="537" t="s">
        <v>1723</v>
      </c>
      <c r="T6" s="537" t="s">
        <v>1724</v>
      </c>
      <c r="U6" s="537" t="s">
        <v>1725</v>
      </c>
    </row>
    <row r="7">
      <c r="A7" s="536">
        <v>105.0</v>
      </c>
      <c r="B7" s="536" t="s">
        <v>1726</v>
      </c>
      <c r="C7" s="536" t="s">
        <v>1726</v>
      </c>
      <c r="D7" s="536" t="s">
        <v>1727</v>
      </c>
      <c r="E7" s="536" t="s">
        <v>1728</v>
      </c>
      <c r="F7" s="536" t="s">
        <v>1727</v>
      </c>
      <c r="G7" s="12" t="s">
        <v>1729</v>
      </c>
      <c r="H7" s="12" t="s">
        <v>269</v>
      </c>
      <c r="I7" s="534">
        <v>6.0</v>
      </c>
      <c r="J7" s="535" t="s">
        <v>269</v>
      </c>
      <c r="K7" s="535" t="s">
        <v>1730</v>
      </c>
      <c r="L7" s="535" t="s">
        <v>1731</v>
      </c>
      <c r="M7" s="535" t="s">
        <v>1732</v>
      </c>
      <c r="N7" s="535" t="s">
        <v>1733</v>
      </c>
      <c r="O7" s="535" t="s">
        <v>1734</v>
      </c>
      <c r="P7" s="535" t="s">
        <v>1731</v>
      </c>
      <c r="Q7" s="535" t="s">
        <v>1731</v>
      </c>
      <c r="R7" s="535" t="s">
        <v>1735</v>
      </c>
      <c r="S7" s="535" t="s">
        <v>1736</v>
      </c>
      <c r="T7" s="535" t="s">
        <v>1737</v>
      </c>
      <c r="U7" s="535" t="s">
        <v>1738</v>
      </c>
    </row>
    <row r="8">
      <c r="A8" s="536">
        <v>107.0</v>
      </c>
      <c r="B8" s="536" t="s">
        <v>1739</v>
      </c>
      <c r="C8" s="536" t="s">
        <v>1739</v>
      </c>
      <c r="D8" s="536" t="s">
        <v>1740</v>
      </c>
      <c r="E8" s="536" t="s">
        <v>1741</v>
      </c>
      <c r="F8" s="536" t="s">
        <v>1740</v>
      </c>
      <c r="G8" s="12" t="s">
        <v>1742</v>
      </c>
      <c r="H8" s="12" t="s">
        <v>270</v>
      </c>
      <c r="I8" s="534">
        <v>7.0</v>
      </c>
      <c r="J8" s="535" t="s">
        <v>270</v>
      </c>
      <c r="K8" s="537" t="s">
        <v>1743</v>
      </c>
      <c r="L8" s="537" t="s">
        <v>1744</v>
      </c>
      <c r="M8" s="537" t="s">
        <v>1745</v>
      </c>
      <c r="N8" s="537" t="s">
        <v>1746</v>
      </c>
      <c r="O8" s="537" t="s">
        <v>1747</v>
      </c>
      <c r="P8" s="537" t="s">
        <v>1744</v>
      </c>
      <c r="Q8" s="537" t="s">
        <v>1744</v>
      </c>
      <c r="R8" s="537" t="s">
        <v>1748</v>
      </c>
      <c r="S8" s="537" t="s">
        <v>1749</v>
      </c>
      <c r="T8" s="537" t="s">
        <v>1750</v>
      </c>
      <c r="U8" s="537" t="s">
        <v>1751</v>
      </c>
    </row>
    <row r="9">
      <c r="A9" s="536">
        <v>108.0</v>
      </c>
      <c r="B9" s="536" t="s">
        <v>1752</v>
      </c>
      <c r="C9" s="536" t="s">
        <v>1752</v>
      </c>
      <c r="D9" s="536" t="s">
        <v>1753</v>
      </c>
      <c r="E9" s="536" t="s">
        <v>1754</v>
      </c>
      <c r="F9" s="536" t="s">
        <v>1753</v>
      </c>
      <c r="G9" s="12" t="s">
        <v>1755</v>
      </c>
      <c r="H9" s="12" t="s">
        <v>271</v>
      </c>
      <c r="I9" s="534">
        <v>8.0</v>
      </c>
      <c r="J9" s="535" t="s">
        <v>271</v>
      </c>
      <c r="K9" s="537" t="s">
        <v>1756</v>
      </c>
      <c r="L9" s="537" t="s">
        <v>1757</v>
      </c>
      <c r="M9" s="537" t="s">
        <v>1758</v>
      </c>
      <c r="N9" s="537" t="s">
        <v>1759</v>
      </c>
      <c r="O9" s="537" t="s">
        <v>1760</v>
      </c>
      <c r="P9" s="537" t="s">
        <v>1757</v>
      </c>
      <c r="Q9" s="537" t="s">
        <v>1757</v>
      </c>
      <c r="R9" s="537" t="s">
        <v>1761</v>
      </c>
      <c r="S9" s="537" t="s">
        <v>1762</v>
      </c>
      <c r="T9" s="537" t="s">
        <v>1763</v>
      </c>
      <c r="U9" s="537" t="s">
        <v>1764</v>
      </c>
    </row>
    <row r="10">
      <c r="A10" s="536">
        <v>110.0</v>
      </c>
      <c r="B10" s="536" t="s">
        <v>1765</v>
      </c>
      <c r="C10" s="538" t="s">
        <v>1766</v>
      </c>
      <c r="D10" s="538" t="s">
        <v>1767</v>
      </c>
      <c r="E10" s="538" t="s">
        <v>1768</v>
      </c>
      <c r="F10" s="538" t="s">
        <v>1767</v>
      </c>
      <c r="G10" s="12" t="s">
        <v>1769</v>
      </c>
      <c r="H10" s="12" t="s">
        <v>207</v>
      </c>
      <c r="I10" s="534">
        <v>9.0</v>
      </c>
      <c r="J10" s="535" t="s">
        <v>207</v>
      </c>
      <c r="K10" s="535" t="s">
        <v>1770</v>
      </c>
      <c r="L10" s="535" t="s">
        <v>1771</v>
      </c>
      <c r="M10" s="535" t="s">
        <v>1772</v>
      </c>
      <c r="N10" s="535" t="s">
        <v>1773</v>
      </c>
      <c r="O10" s="535" t="s">
        <v>1774</v>
      </c>
      <c r="P10" s="535" t="s">
        <v>1775</v>
      </c>
      <c r="Q10" s="535" t="s">
        <v>1776</v>
      </c>
      <c r="R10" s="535" t="s">
        <v>1777</v>
      </c>
      <c r="S10" s="535" t="s">
        <v>1778</v>
      </c>
      <c r="T10" s="535" t="s">
        <v>1779</v>
      </c>
      <c r="U10" s="535" t="s">
        <v>1780</v>
      </c>
    </row>
    <row r="11">
      <c r="A11" s="536">
        <v>128.0</v>
      </c>
      <c r="B11" s="536" t="s">
        <v>1781</v>
      </c>
      <c r="C11" s="538" t="s">
        <v>1782</v>
      </c>
      <c r="D11" s="538" t="s">
        <v>1783</v>
      </c>
      <c r="E11" s="538" t="s">
        <v>1784</v>
      </c>
      <c r="F11" s="538" t="s">
        <v>1783</v>
      </c>
      <c r="G11" s="12" t="s">
        <v>1785</v>
      </c>
      <c r="H11" s="12" t="s">
        <v>208</v>
      </c>
      <c r="I11" s="534">
        <v>10.0</v>
      </c>
      <c r="J11" s="535" t="s">
        <v>208</v>
      </c>
      <c r="K11" s="535" t="s">
        <v>1786</v>
      </c>
      <c r="L11" s="535" t="s">
        <v>1787</v>
      </c>
      <c r="M11" s="535" t="s">
        <v>1788</v>
      </c>
      <c r="N11" s="535" t="s">
        <v>1789</v>
      </c>
      <c r="O11" s="535" t="s">
        <v>1790</v>
      </c>
      <c r="P11" s="535" t="s">
        <v>1791</v>
      </c>
      <c r="Q11" s="535" t="s">
        <v>1792</v>
      </c>
      <c r="R11" s="535" t="s">
        <v>1793</v>
      </c>
      <c r="S11" s="535" t="s">
        <v>1791</v>
      </c>
      <c r="T11" s="535" t="s">
        <v>1794</v>
      </c>
      <c r="U11" s="535" t="s">
        <v>1795</v>
      </c>
    </row>
    <row r="12">
      <c r="G12" s="12" t="s">
        <v>1796</v>
      </c>
      <c r="H12" s="12" t="s">
        <v>209</v>
      </c>
      <c r="I12" s="534">
        <v>11.0</v>
      </c>
      <c r="J12" s="535" t="s">
        <v>209</v>
      </c>
      <c r="K12" s="535" t="s">
        <v>1797</v>
      </c>
      <c r="L12" s="535" t="s">
        <v>1798</v>
      </c>
      <c r="M12" s="535" t="s">
        <v>1799</v>
      </c>
      <c r="N12" s="535" t="s">
        <v>1800</v>
      </c>
      <c r="O12" s="535" t="s">
        <v>1801</v>
      </c>
      <c r="P12" s="535" t="s">
        <v>1798</v>
      </c>
      <c r="Q12" s="535" t="s">
        <v>1802</v>
      </c>
      <c r="R12" s="535" t="s">
        <v>1803</v>
      </c>
      <c r="S12" s="535" t="s">
        <v>1798</v>
      </c>
      <c r="T12" s="535" t="s">
        <v>1804</v>
      </c>
      <c r="U12" s="535" t="s">
        <v>1805</v>
      </c>
    </row>
    <row r="13">
      <c r="G13" s="12" t="s">
        <v>1806</v>
      </c>
      <c r="H13" s="12" t="s">
        <v>215</v>
      </c>
      <c r="I13" s="534">
        <v>12.0</v>
      </c>
      <c r="J13" s="535" t="s">
        <v>215</v>
      </c>
      <c r="K13" s="535" t="s">
        <v>215</v>
      </c>
      <c r="L13" s="535" t="s">
        <v>1807</v>
      </c>
      <c r="M13" s="535" t="s">
        <v>1808</v>
      </c>
      <c r="N13" s="535" t="s">
        <v>1807</v>
      </c>
      <c r="O13" s="535" t="s">
        <v>1807</v>
      </c>
      <c r="P13" s="535" t="s">
        <v>1807</v>
      </c>
      <c r="Q13" s="535" t="s">
        <v>1809</v>
      </c>
      <c r="R13" s="535" t="s">
        <v>215</v>
      </c>
      <c r="S13" s="535" t="s">
        <v>1807</v>
      </c>
      <c r="T13" s="535" t="s">
        <v>1807</v>
      </c>
      <c r="U13" s="535" t="s">
        <v>1807</v>
      </c>
    </row>
  </sheetData>
  <mergeCells count="1">
    <mergeCell ref="A1:F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1.44"/>
    <col customWidth="1" min="5" max="5" width="15.78"/>
    <col customWidth="1" min="6" max="6" width="12.11"/>
  </cols>
  <sheetData>
    <row r="1">
      <c r="A1" s="539" t="s">
        <v>1810</v>
      </c>
      <c r="B1" s="540" t="s">
        <v>1811</v>
      </c>
      <c r="C1" s="473" t="s">
        <v>1491</v>
      </c>
      <c r="D1" s="473" t="s">
        <v>1492</v>
      </c>
      <c r="E1" s="473" t="s">
        <v>1493</v>
      </c>
      <c r="F1" s="473" t="s">
        <v>1494</v>
      </c>
      <c r="G1" s="500" t="s">
        <v>1812</v>
      </c>
      <c r="H1" s="500" t="s">
        <v>1813</v>
      </c>
    </row>
    <row r="2">
      <c r="A2" s="12">
        <v>9001.0</v>
      </c>
      <c r="B2" s="541" t="s">
        <v>1814</v>
      </c>
      <c r="C2" s="12" t="s">
        <v>219</v>
      </c>
      <c r="D2" s="12" t="s">
        <v>219</v>
      </c>
      <c r="E2" s="12" t="s">
        <v>1815</v>
      </c>
      <c r="F2" s="12" t="s">
        <v>1816</v>
      </c>
      <c r="G2" s="12" t="s">
        <v>183</v>
      </c>
      <c r="H2" s="12" t="s">
        <v>219</v>
      </c>
    </row>
    <row r="3">
      <c r="A3" s="12">
        <v>9002.0</v>
      </c>
      <c r="B3" s="542" t="s">
        <v>1817</v>
      </c>
      <c r="C3" s="12" t="s">
        <v>223</v>
      </c>
      <c r="D3" s="12" t="s">
        <v>223</v>
      </c>
      <c r="E3" s="12" t="s">
        <v>1818</v>
      </c>
      <c r="F3" s="12" t="s">
        <v>1819</v>
      </c>
      <c r="G3" s="12" t="s">
        <v>183</v>
      </c>
      <c r="H3" s="543" t="s">
        <v>223</v>
      </c>
    </row>
    <row r="4">
      <c r="A4" s="12">
        <v>9003.0</v>
      </c>
      <c r="B4" s="542" t="s">
        <v>1820</v>
      </c>
      <c r="C4" s="12" t="s">
        <v>227</v>
      </c>
      <c r="D4" s="12" t="s">
        <v>227</v>
      </c>
      <c r="E4" s="12" t="s">
        <v>1821</v>
      </c>
      <c r="F4" s="12" t="s">
        <v>1822</v>
      </c>
      <c r="G4" s="12" t="s">
        <v>183</v>
      </c>
      <c r="H4" s="543" t="s">
        <v>227</v>
      </c>
      <c r="I4" s="530" t="s">
        <v>1823</v>
      </c>
    </row>
    <row r="5">
      <c r="A5" s="12">
        <v>9004.0</v>
      </c>
      <c r="B5" s="542" t="s">
        <v>1824</v>
      </c>
      <c r="C5" s="12" t="s">
        <v>1668</v>
      </c>
      <c r="D5" s="12" t="s">
        <v>1668</v>
      </c>
      <c r="E5" s="12" t="s">
        <v>1669</v>
      </c>
      <c r="F5" s="12" t="s">
        <v>1670</v>
      </c>
      <c r="G5" s="12" t="s">
        <v>161</v>
      </c>
      <c r="H5" s="12" t="s">
        <v>1668</v>
      </c>
    </row>
    <row r="6">
      <c r="A6" s="12">
        <v>9005.0</v>
      </c>
      <c r="B6" s="542" t="s">
        <v>1825</v>
      </c>
      <c r="C6" s="12" t="s">
        <v>1826</v>
      </c>
      <c r="D6" s="12" t="s">
        <v>1826</v>
      </c>
      <c r="E6" s="12" t="s">
        <v>1827</v>
      </c>
      <c r="F6" s="12" t="s">
        <v>1828</v>
      </c>
      <c r="G6" s="12" t="s">
        <v>181</v>
      </c>
      <c r="H6" s="12" t="s">
        <v>1826</v>
      </c>
    </row>
    <row r="7">
      <c r="A7" s="12">
        <v>9006.0</v>
      </c>
      <c r="B7" s="542" t="s">
        <v>1829</v>
      </c>
      <c r="C7" s="12" t="s">
        <v>1682</v>
      </c>
      <c r="D7" s="12" t="s">
        <v>1682</v>
      </c>
      <c r="E7" s="12" t="s">
        <v>1683</v>
      </c>
      <c r="F7" s="12" t="s">
        <v>1684</v>
      </c>
      <c r="G7" s="12" t="s">
        <v>180</v>
      </c>
      <c r="H7" s="12" t="s">
        <v>1682</v>
      </c>
    </row>
    <row r="8">
      <c r="A8" s="12">
        <v>9007.0</v>
      </c>
      <c r="B8" s="542" t="s">
        <v>1830</v>
      </c>
      <c r="C8" s="12" t="s">
        <v>249</v>
      </c>
      <c r="D8" s="12" t="s">
        <v>249</v>
      </c>
      <c r="E8" s="12" t="s">
        <v>1831</v>
      </c>
      <c r="F8" s="12" t="s">
        <v>1832</v>
      </c>
      <c r="G8" s="12" t="s">
        <v>183</v>
      </c>
      <c r="H8" s="12" t="s">
        <v>249</v>
      </c>
    </row>
    <row r="9">
      <c r="A9" s="12">
        <v>9008.0</v>
      </c>
      <c r="B9" s="541" t="s">
        <v>1833</v>
      </c>
      <c r="C9" s="12" t="s">
        <v>251</v>
      </c>
      <c r="D9" s="12" t="s">
        <v>251</v>
      </c>
      <c r="E9" s="12" t="s">
        <v>251</v>
      </c>
      <c r="F9" s="12" t="s">
        <v>251</v>
      </c>
      <c r="G9" s="12" t="s">
        <v>183</v>
      </c>
      <c r="H9" s="12" t="s">
        <v>251</v>
      </c>
    </row>
    <row r="10">
      <c r="A10" s="12">
        <v>9009.0</v>
      </c>
      <c r="B10" s="541" t="s">
        <v>1834</v>
      </c>
      <c r="C10" s="12" t="s">
        <v>253</v>
      </c>
      <c r="D10" s="12" t="s">
        <v>253</v>
      </c>
      <c r="E10" s="12" t="s">
        <v>1835</v>
      </c>
      <c r="F10" s="12" t="s">
        <v>1836</v>
      </c>
      <c r="G10" s="12" t="s">
        <v>183</v>
      </c>
      <c r="H10" s="12" t="s">
        <v>253</v>
      </c>
    </row>
    <row r="11">
      <c r="A11" s="12">
        <v>9010.0</v>
      </c>
      <c r="B11" s="542" t="s">
        <v>1837</v>
      </c>
      <c r="C11" s="12" t="s">
        <v>255</v>
      </c>
      <c r="D11" s="12" t="s">
        <v>255</v>
      </c>
      <c r="E11" s="12" t="s">
        <v>1838</v>
      </c>
      <c r="F11" s="12" t="s">
        <v>1839</v>
      </c>
      <c r="G11" s="12" t="s">
        <v>183</v>
      </c>
      <c r="H11" s="12" t="s">
        <v>255</v>
      </c>
    </row>
    <row r="12">
      <c r="A12" s="12">
        <v>9011.0</v>
      </c>
      <c r="B12" s="541" t="s">
        <v>1840</v>
      </c>
      <c r="C12" s="12" t="s">
        <v>256</v>
      </c>
      <c r="D12" s="12" t="s">
        <v>256</v>
      </c>
      <c r="E12" s="12" t="s">
        <v>256</v>
      </c>
      <c r="F12" s="12" t="s">
        <v>256</v>
      </c>
      <c r="G12" s="12" t="s">
        <v>183</v>
      </c>
      <c r="H12" s="544" t="s">
        <v>256</v>
      </c>
    </row>
    <row r="13">
      <c r="A13" s="12">
        <v>9012.0</v>
      </c>
      <c r="B13" s="541" t="s">
        <v>1841</v>
      </c>
      <c r="C13" s="12" t="s">
        <v>257</v>
      </c>
      <c r="D13" s="12" t="s">
        <v>257</v>
      </c>
      <c r="E13" s="12" t="s">
        <v>1842</v>
      </c>
      <c r="F13" s="12" t="s">
        <v>1843</v>
      </c>
      <c r="G13" s="12" t="s">
        <v>183</v>
      </c>
      <c r="H13" s="12" t="s">
        <v>257</v>
      </c>
    </row>
    <row r="15">
      <c r="E15" s="545" t="s">
        <v>1844</v>
      </c>
    </row>
  </sheetData>
  <hyperlinks>
    <hyperlink r:id="rId1" location="gid=1227259523" ref="E15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5.78"/>
    <col customWidth="1" min="2" max="2" width="11.11"/>
    <col customWidth="1" min="3" max="4" width="13.33"/>
    <col customWidth="1" min="5" max="5" width="16.78"/>
    <col customWidth="1" min="6" max="6" width="19.22"/>
    <col customWidth="1" min="7" max="7" width="14.33"/>
    <col customWidth="1" min="8" max="8" width="19.22"/>
    <col customWidth="1" min="9" max="9" width="23.44"/>
    <col customWidth="1" min="10" max="10" width="18.11"/>
    <col customWidth="1" min="11" max="11" width="22.78"/>
    <col customWidth="1" min="12" max="12" width="12.33"/>
    <col customWidth="1" min="13" max="26" width="6.78"/>
  </cols>
  <sheetData>
    <row r="1" ht="16.5" customHeight="1">
      <c r="A1" s="546" t="s">
        <v>116</v>
      </c>
      <c r="B1" s="546" t="s">
        <v>1845</v>
      </c>
      <c r="C1" s="525" t="s">
        <v>1491</v>
      </c>
      <c r="D1" s="547" t="s">
        <v>1492</v>
      </c>
      <c r="E1" s="547" t="s">
        <v>1493</v>
      </c>
      <c r="F1" s="474" t="s">
        <v>1494</v>
      </c>
      <c r="G1" s="474" t="s">
        <v>1643</v>
      </c>
      <c r="H1" s="474" t="s">
        <v>1644</v>
      </c>
      <c r="I1" s="474" t="s">
        <v>1645</v>
      </c>
      <c r="J1" s="474" t="s">
        <v>1646</v>
      </c>
      <c r="K1" s="474" t="s">
        <v>1647</v>
      </c>
      <c r="L1" s="548" t="s">
        <v>1846</v>
      </c>
    </row>
    <row r="2" ht="20.25" customHeight="1">
      <c r="A2" s="549">
        <v>1.0</v>
      </c>
      <c r="B2" s="550">
        <v>19.0</v>
      </c>
      <c r="C2" s="551" t="s">
        <v>1847</v>
      </c>
      <c r="D2" s="552" t="s">
        <v>1193</v>
      </c>
      <c r="E2" s="553" t="s">
        <v>1848</v>
      </c>
      <c r="F2" s="553" t="s">
        <v>1849</v>
      </c>
      <c r="G2" s="553" t="s">
        <v>1850</v>
      </c>
      <c r="H2" s="553" t="s">
        <v>1851</v>
      </c>
      <c r="I2" s="553" t="s">
        <v>1852</v>
      </c>
      <c r="J2" s="553" t="s">
        <v>1853</v>
      </c>
      <c r="K2" s="553" t="s">
        <v>1854</v>
      </c>
      <c r="L2" s="554" t="s">
        <v>1855</v>
      </c>
    </row>
    <row r="3" ht="20.25" customHeight="1">
      <c r="A3" s="555">
        <v>2.0</v>
      </c>
      <c r="B3" s="556">
        <v>120.0</v>
      </c>
      <c r="C3" s="557" t="s">
        <v>165</v>
      </c>
      <c r="D3" s="558" t="s">
        <v>1856</v>
      </c>
      <c r="E3" s="559" t="s">
        <v>1857</v>
      </c>
      <c r="F3" s="559" t="s">
        <v>1858</v>
      </c>
      <c r="G3" s="553" t="s">
        <v>1859</v>
      </c>
      <c r="H3" s="553" t="s">
        <v>1860</v>
      </c>
      <c r="I3" s="553" t="s">
        <v>1861</v>
      </c>
      <c r="J3" s="553" t="s">
        <v>1862</v>
      </c>
      <c r="K3" s="553" t="s">
        <v>1863</v>
      </c>
      <c r="L3" s="560"/>
    </row>
    <row r="4" ht="20.25" customHeight="1">
      <c r="A4" s="555">
        <v>3.0</v>
      </c>
      <c r="B4" s="556">
        <v>75.0</v>
      </c>
      <c r="C4" s="557" t="s">
        <v>164</v>
      </c>
      <c r="D4" s="558" t="s">
        <v>1864</v>
      </c>
      <c r="E4" s="559" t="s">
        <v>1865</v>
      </c>
      <c r="F4" s="559" t="s">
        <v>1866</v>
      </c>
      <c r="G4" s="553" t="s">
        <v>1867</v>
      </c>
      <c r="H4" s="553" t="s">
        <v>1868</v>
      </c>
      <c r="I4" s="553" t="s">
        <v>1869</v>
      </c>
      <c r="J4" s="553" t="s">
        <v>1870</v>
      </c>
      <c r="K4" s="553" t="s">
        <v>1871</v>
      </c>
      <c r="L4" s="560"/>
    </row>
    <row r="5" ht="20.25" customHeight="1">
      <c r="A5" s="549">
        <v>4.0</v>
      </c>
      <c r="B5" s="550">
        <v>121.0</v>
      </c>
      <c r="C5" s="551" t="s">
        <v>167</v>
      </c>
      <c r="D5" s="552" t="s">
        <v>1092</v>
      </c>
      <c r="E5" s="553" t="s">
        <v>1872</v>
      </c>
      <c r="F5" s="553" t="s">
        <v>1873</v>
      </c>
      <c r="G5" s="553" t="s">
        <v>1874</v>
      </c>
      <c r="H5" s="553" t="s">
        <v>1875</v>
      </c>
      <c r="I5" s="553" t="s">
        <v>1876</v>
      </c>
      <c r="J5" s="553" t="s">
        <v>1877</v>
      </c>
      <c r="K5" s="553" t="s">
        <v>1878</v>
      </c>
      <c r="L5" s="560"/>
    </row>
    <row r="6" ht="20.25" customHeight="1">
      <c r="A6" s="549">
        <v>5.0</v>
      </c>
      <c r="B6" s="556">
        <v>117.0</v>
      </c>
      <c r="C6" s="557" t="s">
        <v>143</v>
      </c>
      <c r="D6" s="558" t="s">
        <v>1136</v>
      </c>
      <c r="E6" s="559" t="s">
        <v>1879</v>
      </c>
      <c r="F6" s="559" t="s">
        <v>1880</v>
      </c>
      <c r="G6" s="553" t="s">
        <v>1881</v>
      </c>
      <c r="H6" s="553" t="s">
        <v>1882</v>
      </c>
      <c r="I6" s="553" t="s">
        <v>1883</v>
      </c>
      <c r="J6" s="553" t="s">
        <v>1884</v>
      </c>
      <c r="K6" s="553" t="s">
        <v>1885</v>
      </c>
      <c r="L6" s="560"/>
    </row>
    <row r="7" ht="20.25" customHeight="1">
      <c r="A7" s="555">
        <v>6.0</v>
      </c>
      <c r="B7" s="556">
        <v>114.0</v>
      </c>
      <c r="C7" s="557" t="s">
        <v>169</v>
      </c>
      <c r="D7" s="558" t="s">
        <v>1100</v>
      </c>
      <c r="E7" s="559" t="s">
        <v>1886</v>
      </c>
      <c r="F7" s="559" t="s">
        <v>1887</v>
      </c>
      <c r="G7" s="553" t="s">
        <v>1888</v>
      </c>
      <c r="H7" s="553" t="s">
        <v>1889</v>
      </c>
      <c r="I7" s="553" t="s">
        <v>1890</v>
      </c>
      <c r="J7" s="553" t="s">
        <v>1891</v>
      </c>
      <c r="K7" s="553" t="s">
        <v>1892</v>
      </c>
      <c r="L7" s="560"/>
    </row>
    <row r="8" ht="20.25" customHeight="1">
      <c r="A8" s="555">
        <v>7.0</v>
      </c>
      <c r="B8" s="556">
        <v>100.0</v>
      </c>
      <c r="C8" s="557" t="s">
        <v>329</v>
      </c>
      <c r="D8" s="558" t="s">
        <v>1109</v>
      </c>
      <c r="E8" s="559" t="s">
        <v>1893</v>
      </c>
      <c r="F8" s="559" t="s">
        <v>1894</v>
      </c>
      <c r="G8" s="553" t="s">
        <v>1895</v>
      </c>
      <c r="H8" s="553" t="s">
        <v>1896</v>
      </c>
      <c r="I8" s="553" t="s">
        <v>1897</v>
      </c>
      <c r="J8" s="553" t="s">
        <v>1898</v>
      </c>
      <c r="K8" s="553" t="s">
        <v>1899</v>
      </c>
      <c r="L8" s="560"/>
    </row>
    <row r="9" ht="20.25" customHeight="1">
      <c r="A9" s="549">
        <v>8.0</v>
      </c>
      <c r="B9" s="556">
        <v>6.0</v>
      </c>
      <c r="C9" s="557" t="s">
        <v>170</v>
      </c>
      <c r="D9" s="558" t="s">
        <v>170</v>
      </c>
      <c r="E9" s="559" t="s">
        <v>1900</v>
      </c>
      <c r="F9" s="559" t="s">
        <v>1901</v>
      </c>
      <c r="G9" s="553" t="s">
        <v>1902</v>
      </c>
      <c r="H9" s="553" t="s">
        <v>1903</v>
      </c>
      <c r="I9" s="553" t="s">
        <v>1904</v>
      </c>
      <c r="J9" s="553" t="s">
        <v>1905</v>
      </c>
      <c r="K9" s="553" t="s">
        <v>1906</v>
      </c>
      <c r="L9" s="560"/>
    </row>
    <row r="10" ht="20.25" customHeight="1">
      <c r="A10" s="549">
        <v>9.0</v>
      </c>
      <c r="B10" s="556">
        <v>82.0</v>
      </c>
      <c r="C10" s="557" t="s">
        <v>171</v>
      </c>
      <c r="D10" s="558" t="s">
        <v>171</v>
      </c>
      <c r="E10" s="559" t="s">
        <v>1907</v>
      </c>
      <c r="F10" s="559" t="s">
        <v>1908</v>
      </c>
      <c r="G10" s="553" t="s">
        <v>1909</v>
      </c>
      <c r="H10" s="553" t="s">
        <v>1910</v>
      </c>
      <c r="I10" s="553" t="s">
        <v>1911</v>
      </c>
      <c r="J10" s="553" t="s">
        <v>1912</v>
      </c>
      <c r="K10" s="553" t="s">
        <v>1913</v>
      </c>
      <c r="L10" s="560"/>
    </row>
    <row r="11" ht="20.25" customHeight="1">
      <c r="A11" s="555">
        <v>10.0</v>
      </c>
      <c r="B11" s="556">
        <v>50.0</v>
      </c>
      <c r="C11" s="557" t="s">
        <v>400</v>
      </c>
      <c r="D11" s="558" t="s">
        <v>1367</v>
      </c>
      <c r="E11" s="559" t="s">
        <v>1914</v>
      </c>
      <c r="F11" s="559" t="s">
        <v>1915</v>
      </c>
      <c r="G11" s="553" t="s">
        <v>1916</v>
      </c>
      <c r="H11" s="553" t="s">
        <v>1917</v>
      </c>
      <c r="I11" s="553" t="s">
        <v>1918</v>
      </c>
      <c r="J11" s="553" t="s">
        <v>1919</v>
      </c>
      <c r="K11" s="553" t="s">
        <v>1920</v>
      </c>
      <c r="L11" s="560"/>
    </row>
    <row r="12" ht="20.25" customHeight="1">
      <c r="A12" s="555">
        <v>11.0</v>
      </c>
      <c r="B12" s="556">
        <v>28.0</v>
      </c>
      <c r="C12" s="557" t="s">
        <v>402</v>
      </c>
      <c r="D12" s="558" t="s">
        <v>1329</v>
      </c>
      <c r="E12" s="559" t="s">
        <v>1921</v>
      </c>
      <c r="F12" s="559" t="s">
        <v>1922</v>
      </c>
      <c r="G12" s="553" t="s">
        <v>1923</v>
      </c>
      <c r="H12" s="553" t="s">
        <v>1924</v>
      </c>
      <c r="I12" s="553" t="s">
        <v>1925</v>
      </c>
      <c r="J12" s="553" t="s">
        <v>1926</v>
      </c>
      <c r="K12" s="553" t="s">
        <v>1927</v>
      </c>
      <c r="L12" s="560"/>
    </row>
    <row r="13" ht="20.25" customHeight="1">
      <c r="A13" s="549">
        <v>12.0</v>
      </c>
      <c r="B13" s="550">
        <v>112.0</v>
      </c>
      <c r="C13" s="551" t="s">
        <v>168</v>
      </c>
      <c r="D13" s="552" t="s">
        <v>403</v>
      </c>
      <c r="E13" s="553" t="s">
        <v>1928</v>
      </c>
      <c r="F13" s="553" t="s">
        <v>1929</v>
      </c>
      <c r="G13" s="553" t="s">
        <v>1930</v>
      </c>
      <c r="H13" s="553" t="s">
        <v>1931</v>
      </c>
      <c r="I13" s="553" t="s">
        <v>1932</v>
      </c>
      <c r="J13" s="553" t="s">
        <v>1933</v>
      </c>
      <c r="K13" s="553" t="s">
        <v>1934</v>
      </c>
      <c r="L13" s="560"/>
    </row>
    <row r="14" ht="20.25" customHeight="1">
      <c r="A14" s="549">
        <v>13.0</v>
      </c>
      <c r="B14" s="550">
        <v>111.0</v>
      </c>
      <c r="C14" s="551" t="s">
        <v>405</v>
      </c>
      <c r="D14" s="552" t="s">
        <v>1176</v>
      </c>
      <c r="E14" s="553" t="s">
        <v>1935</v>
      </c>
      <c r="F14" s="553" t="s">
        <v>1936</v>
      </c>
      <c r="G14" s="553" t="s">
        <v>1937</v>
      </c>
      <c r="H14" s="553" t="s">
        <v>1938</v>
      </c>
      <c r="I14" s="553" t="s">
        <v>1939</v>
      </c>
      <c r="J14" s="553" t="s">
        <v>1940</v>
      </c>
      <c r="K14" s="553" t="s">
        <v>1941</v>
      </c>
      <c r="L14" s="560"/>
    </row>
    <row r="15" ht="20.25" customHeight="1">
      <c r="A15" s="555">
        <v>14.0</v>
      </c>
      <c r="B15" s="550">
        <v>8.0</v>
      </c>
      <c r="C15" s="551" t="s">
        <v>541</v>
      </c>
      <c r="D15" s="552" t="s">
        <v>1185</v>
      </c>
      <c r="E15" s="553" t="s">
        <v>1942</v>
      </c>
      <c r="F15" s="553" t="s">
        <v>1943</v>
      </c>
      <c r="G15" s="553" t="s">
        <v>1944</v>
      </c>
      <c r="H15" s="553" t="s">
        <v>1945</v>
      </c>
      <c r="I15" s="553" t="s">
        <v>1946</v>
      </c>
      <c r="J15" s="553" t="s">
        <v>1947</v>
      </c>
      <c r="K15" s="553" t="s">
        <v>1948</v>
      </c>
      <c r="L15" s="560"/>
    </row>
    <row r="16" ht="20.25" customHeight="1">
      <c r="A16" s="555">
        <v>15.0</v>
      </c>
      <c r="B16" s="556">
        <v>3.0</v>
      </c>
      <c r="C16" s="557" t="s">
        <v>556</v>
      </c>
      <c r="D16" s="558" t="s">
        <v>556</v>
      </c>
      <c r="E16" s="559" t="s">
        <v>1949</v>
      </c>
      <c r="F16" s="559" t="s">
        <v>1950</v>
      </c>
      <c r="G16" s="553" t="s">
        <v>1951</v>
      </c>
      <c r="H16" s="553" t="s">
        <v>1952</v>
      </c>
      <c r="I16" s="553" t="s">
        <v>1953</v>
      </c>
      <c r="J16" s="553" t="s">
        <v>1954</v>
      </c>
      <c r="K16" s="553" t="s">
        <v>1955</v>
      </c>
      <c r="L16" s="560"/>
    </row>
    <row r="17" ht="20.25" customHeight="1">
      <c r="A17" s="549">
        <v>16.0</v>
      </c>
      <c r="B17" s="556">
        <v>81.0</v>
      </c>
      <c r="C17" s="557" t="s">
        <v>571</v>
      </c>
      <c r="D17" s="558" t="s">
        <v>1144</v>
      </c>
      <c r="E17" s="559" t="s">
        <v>1956</v>
      </c>
      <c r="F17" s="559" t="s">
        <v>1957</v>
      </c>
      <c r="G17" s="553" t="s">
        <v>1958</v>
      </c>
      <c r="H17" s="553" t="s">
        <v>1959</v>
      </c>
      <c r="I17" s="553" t="s">
        <v>1960</v>
      </c>
      <c r="J17" s="553" t="s">
        <v>1961</v>
      </c>
      <c r="K17" s="553" t="s">
        <v>1962</v>
      </c>
      <c r="L17" s="560"/>
    </row>
    <row r="18" ht="20.25" customHeight="1">
      <c r="A18" s="549">
        <v>17.0</v>
      </c>
      <c r="B18" s="556">
        <v>21.0</v>
      </c>
      <c r="C18" s="557" t="s">
        <v>587</v>
      </c>
      <c r="D18" s="558" t="s">
        <v>1202</v>
      </c>
      <c r="E18" s="559" t="s">
        <v>1963</v>
      </c>
      <c r="F18" s="559" t="s">
        <v>1964</v>
      </c>
      <c r="G18" s="553" t="s">
        <v>1965</v>
      </c>
      <c r="H18" s="553" t="s">
        <v>1966</v>
      </c>
      <c r="I18" s="553" t="s">
        <v>1967</v>
      </c>
      <c r="J18" s="553" t="s">
        <v>1968</v>
      </c>
      <c r="K18" s="553" t="s">
        <v>1969</v>
      </c>
      <c r="L18" s="560"/>
    </row>
    <row r="19" ht="20.25" customHeight="1">
      <c r="A19" s="555">
        <v>18.0</v>
      </c>
      <c r="B19" s="556">
        <v>30.0</v>
      </c>
      <c r="C19" s="557" t="s">
        <v>603</v>
      </c>
      <c r="D19" s="558" t="s">
        <v>1229</v>
      </c>
      <c r="E19" s="559" t="s">
        <v>1970</v>
      </c>
      <c r="F19" s="559" t="s">
        <v>1971</v>
      </c>
      <c r="G19" s="553" t="s">
        <v>1972</v>
      </c>
      <c r="H19" s="553" t="s">
        <v>1973</v>
      </c>
      <c r="I19" s="553" t="s">
        <v>1970</v>
      </c>
      <c r="J19" s="553" t="s">
        <v>1974</v>
      </c>
      <c r="K19" s="553" t="s">
        <v>603</v>
      </c>
      <c r="L19" s="560"/>
    </row>
    <row r="20" ht="20.25" customHeight="1">
      <c r="A20" s="555">
        <v>19.0</v>
      </c>
      <c r="B20" s="550">
        <v>7.0</v>
      </c>
      <c r="C20" s="551" t="s">
        <v>533</v>
      </c>
      <c r="D20" s="552" t="s">
        <v>533</v>
      </c>
      <c r="E20" s="553" t="s">
        <v>1975</v>
      </c>
      <c r="F20" s="553" t="s">
        <v>1976</v>
      </c>
      <c r="G20" s="553" t="s">
        <v>1977</v>
      </c>
      <c r="H20" s="553" t="s">
        <v>1978</v>
      </c>
      <c r="I20" s="553" t="s">
        <v>1975</v>
      </c>
      <c r="J20" s="553" t="s">
        <v>1975</v>
      </c>
      <c r="K20" s="553" t="s">
        <v>1979</v>
      </c>
      <c r="L20" s="560"/>
    </row>
    <row r="21" ht="20.25" customHeight="1">
      <c r="A21" s="549">
        <v>20.0</v>
      </c>
      <c r="B21" s="556">
        <v>52.0</v>
      </c>
      <c r="C21" s="557" t="s">
        <v>632</v>
      </c>
      <c r="D21" s="558" t="s">
        <v>1212</v>
      </c>
      <c r="E21" s="559" t="s">
        <v>1980</v>
      </c>
      <c r="F21" s="559" t="s">
        <v>1980</v>
      </c>
      <c r="G21" s="553" t="s">
        <v>1981</v>
      </c>
      <c r="H21" s="553" t="s">
        <v>1982</v>
      </c>
      <c r="I21" s="553" t="s">
        <v>1980</v>
      </c>
      <c r="J21" s="553" t="s">
        <v>1980</v>
      </c>
      <c r="K21" s="553" t="s">
        <v>1983</v>
      </c>
      <c r="L21" s="560"/>
    </row>
    <row r="22" ht="20.25" customHeight="1">
      <c r="A22" s="549">
        <v>21.0</v>
      </c>
      <c r="B22" s="556">
        <v>40.0</v>
      </c>
      <c r="C22" s="557" t="s">
        <v>645</v>
      </c>
      <c r="D22" s="561" t="s">
        <v>1355</v>
      </c>
      <c r="E22" s="559" t="s">
        <v>1984</v>
      </c>
      <c r="F22" s="559" t="s">
        <v>1985</v>
      </c>
      <c r="G22" s="553" t="s">
        <v>1986</v>
      </c>
      <c r="H22" s="553" t="s">
        <v>1987</v>
      </c>
      <c r="I22" s="562" t="s">
        <v>1984</v>
      </c>
      <c r="J22" s="563" t="s">
        <v>1984</v>
      </c>
      <c r="K22" s="553" t="s">
        <v>1988</v>
      </c>
      <c r="L22" s="560"/>
    </row>
    <row r="23" ht="20.25" customHeight="1">
      <c r="A23" s="555">
        <v>22.0</v>
      </c>
      <c r="B23" s="550">
        <v>31.0</v>
      </c>
      <c r="C23" s="551" t="s">
        <v>660</v>
      </c>
      <c r="D23" s="552" t="s">
        <v>1360</v>
      </c>
      <c r="E23" s="553" t="s">
        <v>1989</v>
      </c>
      <c r="F23" s="553" t="s">
        <v>1990</v>
      </c>
      <c r="G23" s="553" t="s">
        <v>1991</v>
      </c>
      <c r="H23" s="553" t="s">
        <v>1992</v>
      </c>
      <c r="I23" s="553" t="s">
        <v>1993</v>
      </c>
      <c r="J23" s="553" t="s">
        <v>1994</v>
      </c>
      <c r="K23" s="553" t="s">
        <v>1995</v>
      </c>
      <c r="L23" s="560"/>
    </row>
    <row r="24" ht="20.25" customHeight="1">
      <c r="A24" s="555">
        <v>23.0</v>
      </c>
      <c r="B24" s="550">
        <v>59.0</v>
      </c>
      <c r="C24" s="551" t="s">
        <v>674</v>
      </c>
      <c r="D24" s="552" t="s">
        <v>1379</v>
      </c>
      <c r="E24" s="553" t="s">
        <v>1996</v>
      </c>
      <c r="F24" s="563" t="s">
        <v>1997</v>
      </c>
      <c r="G24" s="563" t="s">
        <v>1998</v>
      </c>
      <c r="H24" s="563" t="s">
        <v>1999</v>
      </c>
      <c r="I24" s="563" t="s">
        <v>2000</v>
      </c>
      <c r="J24" s="563" t="s">
        <v>2001</v>
      </c>
      <c r="K24" s="563" t="s">
        <v>2002</v>
      </c>
      <c r="L24" s="560"/>
    </row>
    <row r="25" ht="20.25" customHeight="1">
      <c r="A25" s="549">
        <v>24.0</v>
      </c>
      <c r="B25" s="550">
        <v>1.0</v>
      </c>
      <c r="C25" s="551" t="s">
        <v>688</v>
      </c>
      <c r="D25" s="552" t="s">
        <v>1314</v>
      </c>
      <c r="E25" s="553" t="s">
        <v>2003</v>
      </c>
      <c r="F25" s="563" t="s">
        <v>2004</v>
      </c>
      <c r="G25" s="563" t="s">
        <v>2005</v>
      </c>
      <c r="H25" s="563" t="s">
        <v>2006</v>
      </c>
      <c r="I25" s="563" t="s">
        <v>2003</v>
      </c>
      <c r="J25" s="563" t="s">
        <v>2007</v>
      </c>
      <c r="K25" s="563" t="s">
        <v>2008</v>
      </c>
      <c r="L25" s="560"/>
    </row>
    <row r="26" ht="20.25" customHeight="1">
      <c r="A26" s="549">
        <v>25.0</v>
      </c>
      <c r="B26" s="550">
        <v>78.0</v>
      </c>
      <c r="C26" s="551" t="s">
        <v>703</v>
      </c>
      <c r="D26" s="552" t="s">
        <v>1238</v>
      </c>
      <c r="E26" s="553" t="s">
        <v>2009</v>
      </c>
      <c r="F26" s="563" t="s">
        <v>2010</v>
      </c>
      <c r="G26" s="563" t="s">
        <v>2011</v>
      </c>
      <c r="H26" s="563" t="s">
        <v>2012</v>
      </c>
      <c r="I26" s="563" t="s">
        <v>2013</v>
      </c>
      <c r="J26" s="563" t="s">
        <v>2009</v>
      </c>
      <c r="K26" s="563" t="s">
        <v>2014</v>
      </c>
      <c r="L26" s="560"/>
    </row>
    <row r="27" ht="20.25" customHeight="1">
      <c r="A27" s="555">
        <v>26.0</v>
      </c>
      <c r="B27" s="550">
        <v>24.0</v>
      </c>
      <c r="C27" s="551" t="s">
        <v>718</v>
      </c>
      <c r="D27" s="552" t="s">
        <v>718</v>
      </c>
      <c r="E27" s="553" t="s">
        <v>2015</v>
      </c>
      <c r="F27" s="563" t="s">
        <v>2016</v>
      </c>
      <c r="G27" s="563" t="s">
        <v>2017</v>
      </c>
      <c r="H27" s="563" t="s">
        <v>2018</v>
      </c>
      <c r="I27" s="563" t="s">
        <v>2019</v>
      </c>
      <c r="J27" s="563" t="s">
        <v>2020</v>
      </c>
      <c r="K27" s="563" t="s">
        <v>2021</v>
      </c>
      <c r="L27" s="560"/>
    </row>
    <row r="28" ht="20.25" customHeight="1">
      <c r="A28" s="555">
        <v>27.0</v>
      </c>
      <c r="B28" s="556">
        <v>17.0</v>
      </c>
      <c r="C28" s="561" t="s">
        <v>732</v>
      </c>
      <c r="D28" s="558" t="s">
        <v>1292</v>
      </c>
      <c r="E28" s="559" t="s">
        <v>2022</v>
      </c>
      <c r="F28" s="559" t="s">
        <v>2023</v>
      </c>
      <c r="G28" s="553" t="s">
        <v>2024</v>
      </c>
      <c r="H28" s="553" t="s">
        <v>2025</v>
      </c>
      <c r="I28" s="553" t="s">
        <v>2026</v>
      </c>
      <c r="J28" s="553" t="s">
        <v>2027</v>
      </c>
      <c r="K28" s="553" t="s">
        <v>2028</v>
      </c>
      <c r="L28" s="560"/>
    </row>
    <row r="29" ht="20.25" customHeight="1">
      <c r="A29" s="549">
        <v>28.0</v>
      </c>
      <c r="B29" s="550">
        <v>90.0</v>
      </c>
      <c r="C29" s="551" t="s">
        <v>744</v>
      </c>
      <c r="D29" s="552" t="s">
        <v>1380</v>
      </c>
      <c r="E29" s="553" t="s">
        <v>2029</v>
      </c>
      <c r="F29" s="563" t="s">
        <v>2030</v>
      </c>
      <c r="G29" s="563" t="s">
        <v>2031</v>
      </c>
      <c r="H29" s="563" t="s">
        <v>2032</v>
      </c>
      <c r="I29" s="563" t="s">
        <v>2033</v>
      </c>
      <c r="J29" s="563" t="s">
        <v>2034</v>
      </c>
      <c r="K29" s="551" t="s">
        <v>2035</v>
      </c>
      <c r="L29" s="560"/>
    </row>
    <row r="30" ht="20.25" customHeight="1">
      <c r="A30" s="549">
        <v>29.0</v>
      </c>
      <c r="B30" s="556">
        <v>51.0</v>
      </c>
      <c r="C30" s="557" t="s">
        <v>756</v>
      </c>
      <c r="D30" s="561" t="s">
        <v>756</v>
      </c>
      <c r="E30" s="559" t="s">
        <v>2036</v>
      </c>
      <c r="F30" s="559" t="s">
        <v>2037</v>
      </c>
      <c r="G30" s="553" t="s">
        <v>2038</v>
      </c>
      <c r="H30" s="553" t="s">
        <v>2039</v>
      </c>
      <c r="I30" s="553" t="s">
        <v>2036</v>
      </c>
      <c r="J30" s="553" t="s">
        <v>2036</v>
      </c>
      <c r="K30" s="553" t="s">
        <v>2040</v>
      </c>
      <c r="L30" s="560"/>
    </row>
    <row r="31" ht="20.25" customHeight="1">
      <c r="A31" s="555">
        <v>30.0</v>
      </c>
      <c r="B31" s="556">
        <v>2001.0</v>
      </c>
      <c r="C31" s="557" t="s">
        <v>768</v>
      </c>
      <c r="D31" s="558" t="s">
        <v>768</v>
      </c>
      <c r="E31" s="559" t="s">
        <v>2041</v>
      </c>
      <c r="F31" s="559" t="s">
        <v>2042</v>
      </c>
      <c r="G31" s="553" t="s">
        <v>2043</v>
      </c>
      <c r="H31" s="553" t="s">
        <v>2044</v>
      </c>
      <c r="I31" s="553" t="s">
        <v>2045</v>
      </c>
      <c r="J31" s="553" t="s">
        <v>2046</v>
      </c>
      <c r="K31" s="553" t="s">
        <v>2047</v>
      </c>
      <c r="L31" s="560"/>
    </row>
    <row r="32" ht="20.25" customHeight="1">
      <c r="A32" s="555">
        <v>31.0</v>
      </c>
      <c r="B32" s="550">
        <v>25.0</v>
      </c>
      <c r="C32" s="551" t="s">
        <v>778</v>
      </c>
      <c r="D32" s="552" t="s">
        <v>1309</v>
      </c>
      <c r="E32" s="553" t="s">
        <v>2048</v>
      </c>
      <c r="F32" s="553" t="s">
        <v>2049</v>
      </c>
      <c r="G32" s="553" t="s">
        <v>2050</v>
      </c>
      <c r="H32" s="553" t="s">
        <v>2051</v>
      </c>
      <c r="I32" s="553" t="s">
        <v>2052</v>
      </c>
      <c r="J32" s="562" t="s">
        <v>2053</v>
      </c>
      <c r="K32" s="553" t="s">
        <v>2054</v>
      </c>
      <c r="L32" s="560"/>
    </row>
    <row r="33" ht="20.25" customHeight="1">
      <c r="A33" s="549">
        <v>32.0</v>
      </c>
      <c r="B33" s="556">
        <v>113.0</v>
      </c>
      <c r="C33" s="557" t="s">
        <v>651</v>
      </c>
      <c r="D33" s="558" t="s">
        <v>1232</v>
      </c>
      <c r="E33" s="559" t="s">
        <v>2055</v>
      </c>
      <c r="F33" s="559" t="s">
        <v>2056</v>
      </c>
      <c r="G33" s="553" t="s">
        <v>2057</v>
      </c>
      <c r="H33" s="553" t="s">
        <v>2058</v>
      </c>
      <c r="I33" s="553" t="s">
        <v>2059</v>
      </c>
      <c r="J33" s="553" t="s">
        <v>2060</v>
      </c>
      <c r="K33" s="553" t="s">
        <v>2061</v>
      </c>
      <c r="L33" s="560"/>
    </row>
    <row r="34" ht="20.25" customHeight="1">
      <c r="A34" s="549">
        <v>33.0</v>
      </c>
      <c r="B34" s="556">
        <v>70.0</v>
      </c>
      <c r="C34" s="557" t="s">
        <v>794</v>
      </c>
      <c r="D34" s="558" t="s">
        <v>1398</v>
      </c>
      <c r="E34" s="559" t="s">
        <v>2062</v>
      </c>
      <c r="F34" s="559" t="s">
        <v>2063</v>
      </c>
      <c r="G34" s="553" t="s">
        <v>2064</v>
      </c>
      <c r="H34" s="553" t="s">
        <v>2065</v>
      </c>
      <c r="I34" s="553" t="s">
        <v>2066</v>
      </c>
      <c r="J34" s="553" t="s">
        <v>2067</v>
      </c>
      <c r="K34" s="553" t="s">
        <v>2068</v>
      </c>
      <c r="L34" s="560"/>
    </row>
    <row r="35" ht="20.25" customHeight="1">
      <c r="A35" s="555">
        <v>34.0</v>
      </c>
      <c r="B35" s="550">
        <v>34.0</v>
      </c>
      <c r="C35" s="551" t="s">
        <v>803</v>
      </c>
      <c r="D35" s="552" t="s">
        <v>803</v>
      </c>
      <c r="E35" s="553" t="s">
        <v>2069</v>
      </c>
      <c r="F35" s="563" t="s">
        <v>2070</v>
      </c>
      <c r="G35" s="563" t="s">
        <v>2071</v>
      </c>
      <c r="H35" s="563" t="s">
        <v>2072</v>
      </c>
      <c r="I35" s="563" t="s">
        <v>2073</v>
      </c>
      <c r="J35" s="563" t="s">
        <v>2074</v>
      </c>
      <c r="K35" s="563" t="s">
        <v>2075</v>
      </c>
      <c r="L35" s="560"/>
    </row>
    <row r="36" ht="20.25" customHeight="1">
      <c r="A36" s="555">
        <v>35.0</v>
      </c>
      <c r="B36" s="556">
        <v>27.0</v>
      </c>
      <c r="C36" s="557" t="s">
        <v>394</v>
      </c>
      <c r="D36" s="561" t="s">
        <v>1124</v>
      </c>
      <c r="E36" s="559" t="s">
        <v>2076</v>
      </c>
      <c r="F36" s="563" t="s">
        <v>2077</v>
      </c>
      <c r="G36" s="563" t="s">
        <v>2078</v>
      </c>
      <c r="H36" s="563" t="s">
        <v>2079</v>
      </c>
      <c r="I36" s="563" t="s">
        <v>2080</v>
      </c>
      <c r="J36" s="563" t="s">
        <v>2081</v>
      </c>
      <c r="K36" s="563" t="s">
        <v>2082</v>
      </c>
      <c r="L36" s="560"/>
    </row>
    <row r="37" ht="20.25" customHeight="1">
      <c r="A37" s="549">
        <v>36.0</v>
      </c>
      <c r="B37" s="556">
        <v>39.0</v>
      </c>
      <c r="C37" s="557" t="s">
        <v>820</v>
      </c>
      <c r="D37" s="558" t="s">
        <v>820</v>
      </c>
      <c r="E37" s="559" t="s">
        <v>2083</v>
      </c>
      <c r="F37" s="559" t="s">
        <v>2084</v>
      </c>
      <c r="G37" s="553" t="s">
        <v>2085</v>
      </c>
      <c r="H37" s="553" t="s">
        <v>2086</v>
      </c>
      <c r="I37" s="553" t="s">
        <v>2087</v>
      </c>
      <c r="J37" s="553" t="s">
        <v>2088</v>
      </c>
      <c r="K37" s="553" t="s">
        <v>2089</v>
      </c>
      <c r="L37" s="560"/>
    </row>
    <row r="38" ht="20.25" customHeight="1">
      <c r="A38" s="549">
        <v>37.0</v>
      </c>
      <c r="B38" s="556">
        <v>16.0</v>
      </c>
      <c r="C38" s="557" t="s">
        <v>829</v>
      </c>
      <c r="D38" s="558" t="s">
        <v>829</v>
      </c>
      <c r="E38" s="559" t="s">
        <v>2090</v>
      </c>
      <c r="F38" s="559" t="s">
        <v>2091</v>
      </c>
      <c r="G38" s="553" t="s">
        <v>2092</v>
      </c>
      <c r="H38" s="553" t="s">
        <v>2093</v>
      </c>
      <c r="I38" s="553" t="s">
        <v>2090</v>
      </c>
      <c r="J38" s="553" t="s">
        <v>2094</v>
      </c>
      <c r="K38" s="553" t="s">
        <v>2095</v>
      </c>
      <c r="L38" s="560"/>
    </row>
    <row r="39" ht="20.25" customHeight="1">
      <c r="A39" s="555">
        <v>38.0</v>
      </c>
      <c r="B39" s="556">
        <v>4.0</v>
      </c>
      <c r="C39" s="557" t="s">
        <v>838</v>
      </c>
      <c r="D39" s="558" t="s">
        <v>1322</v>
      </c>
      <c r="E39" s="559" t="s">
        <v>2096</v>
      </c>
      <c r="F39" s="559" t="s">
        <v>2097</v>
      </c>
      <c r="G39" s="553" t="s">
        <v>2098</v>
      </c>
      <c r="H39" s="553" t="s">
        <v>2099</v>
      </c>
      <c r="I39" s="553" t="s">
        <v>2100</v>
      </c>
      <c r="J39" s="553" t="s">
        <v>2101</v>
      </c>
      <c r="K39" s="553" t="s">
        <v>2102</v>
      </c>
      <c r="L39" s="560"/>
    </row>
    <row r="40" ht="20.25" customHeight="1">
      <c r="A40" s="555">
        <v>39.0</v>
      </c>
      <c r="B40" s="550">
        <v>55.0</v>
      </c>
      <c r="C40" s="551" t="s">
        <v>787</v>
      </c>
      <c r="D40" s="552" t="s">
        <v>1376</v>
      </c>
      <c r="E40" s="553" t="s">
        <v>2103</v>
      </c>
      <c r="F40" s="563" t="s">
        <v>2103</v>
      </c>
      <c r="G40" s="563" t="s">
        <v>2104</v>
      </c>
      <c r="H40" s="563" t="s">
        <v>2105</v>
      </c>
      <c r="I40" s="563" t="s">
        <v>2106</v>
      </c>
      <c r="J40" s="563" t="s">
        <v>2107</v>
      </c>
      <c r="K40" s="563" t="s">
        <v>2108</v>
      </c>
      <c r="L40" s="560"/>
    </row>
    <row r="41" ht="20.25" customHeight="1">
      <c r="A41" s="549">
        <v>40.0</v>
      </c>
      <c r="B41" s="556">
        <v>15.0</v>
      </c>
      <c r="C41" s="557" t="s">
        <v>853</v>
      </c>
      <c r="D41" s="558" t="s">
        <v>1343</v>
      </c>
      <c r="E41" s="559" t="s">
        <v>2109</v>
      </c>
      <c r="F41" s="559" t="s">
        <v>2110</v>
      </c>
      <c r="G41" s="553" t="s">
        <v>2111</v>
      </c>
      <c r="H41" s="553" t="s">
        <v>2112</v>
      </c>
      <c r="I41" s="564" t="s">
        <v>2113</v>
      </c>
      <c r="J41" s="553" t="s">
        <v>2114</v>
      </c>
      <c r="K41" s="553" t="s">
        <v>2115</v>
      </c>
      <c r="L41" s="560"/>
    </row>
    <row r="42" ht="20.25" customHeight="1">
      <c r="A42" s="549">
        <v>41.0</v>
      </c>
      <c r="B42" s="556">
        <v>5.0</v>
      </c>
      <c r="C42" s="557" t="s">
        <v>861</v>
      </c>
      <c r="D42" s="558" t="s">
        <v>1263</v>
      </c>
      <c r="E42" s="559" t="s">
        <v>2116</v>
      </c>
      <c r="F42" s="559" t="s">
        <v>2117</v>
      </c>
      <c r="G42" s="553" t="s">
        <v>2118</v>
      </c>
      <c r="H42" s="553" t="s">
        <v>2119</v>
      </c>
      <c r="I42" s="553" t="s">
        <v>2120</v>
      </c>
      <c r="J42" s="553" t="s">
        <v>2121</v>
      </c>
      <c r="K42" s="553" t="s">
        <v>2122</v>
      </c>
      <c r="L42" s="560"/>
    </row>
    <row r="43" ht="20.25" customHeight="1">
      <c r="A43" s="555">
        <v>42.0</v>
      </c>
      <c r="B43" s="556">
        <v>10.0</v>
      </c>
      <c r="C43" s="557" t="s">
        <v>869</v>
      </c>
      <c r="D43" s="558" t="s">
        <v>1270</v>
      </c>
      <c r="E43" s="559" t="s">
        <v>2123</v>
      </c>
      <c r="F43" s="559" t="s">
        <v>2124</v>
      </c>
      <c r="G43" s="553" t="s">
        <v>2125</v>
      </c>
      <c r="H43" s="553" t="s">
        <v>2126</v>
      </c>
      <c r="I43" s="553" t="s">
        <v>2127</v>
      </c>
      <c r="J43" s="553" t="s">
        <v>2128</v>
      </c>
      <c r="K43" s="553" t="s">
        <v>2129</v>
      </c>
      <c r="L43" s="560"/>
    </row>
    <row r="44" ht="20.25" customHeight="1">
      <c r="A44" s="555">
        <v>43.0</v>
      </c>
      <c r="B44" s="550">
        <v>2.0</v>
      </c>
      <c r="C44" s="551" t="s">
        <v>875</v>
      </c>
      <c r="D44" s="552" t="s">
        <v>875</v>
      </c>
      <c r="E44" s="553" t="s">
        <v>2130</v>
      </c>
      <c r="F44" s="553" t="s">
        <v>2131</v>
      </c>
      <c r="G44" s="553" t="s">
        <v>2132</v>
      </c>
      <c r="H44" s="553" t="s">
        <v>2133</v>
      </c>
      <c r="I44" s="553" t="s">
        <v>2134</v>
      </c>
      <c r="J44" s="553" t="s">
        <v>2135</v>
      </c>
      <c r="K44" s="553" t="s">
        <v>2136</v>
      </c>
      <c r="L44" s="560"/>
    </row>
    <row r="45" ht="20.25" customHeight="1">
      <c r="A45" s="549">
        <v>44.0</v>
      </c>
      <c r="B45" s="556">
        <v>119.0</v>
      </c>
      <c r="C45" s="557" t="s">
        <v>880</v>
      </c>
      <c r="D45" s="558" t="s">
        <v>1158</v>
      </c>
      <c r="E45" s="559" t="s">
        <v>2137</v>
      </c>
      <c r="F45" s="559" t="s">
        <v>2138</v>
      </c>
      <c r="G45" s="553" t="s">
        <v>2139</v>
      </c>
      <c r="H45" s="553" t="s">
        <v>2140</v>
      </c>
      <c r="I45" s="553" t="s">
        <v>2141</v>
      </c>
      <c r="J45" s="553" t="s">
        <v>2142</v>
      </c>
      <c r="K45" s="553" t="s">
        <v>2143</v>
      </c>
      <c r="L45" s="560"/>
    </row>
    <row r="46" ht="20.25" customHeight="1">
      <c r="A46" s="549">
        <v>45.0</v>
      </c>
      <c r="B46" s="556">
        <v>44.0</v>
      </c>
      <c r="C46" s="557" t="s">
        <v>886</v>
      </c>
      <c r="D46" s="558" t="s">
        <v>1382</v>
      </c>
      <c r="E46" s="559" t="s">
        <v>2144</v>
      </c>
      <c r="F46" s="559" t="s">
        <v>2144</v>
      </c>
      <c r="G46" s="553" t="s">
        <v>2145</v>
      </c>
      <c r="H46" s="553" t="s">
        <v>2146</v>
      </c>
      <c r="I46" s="553" t="s">
        <v>2147</v>
      </c>
      <c r="J46" s="553" t="s">
        <v>2148</v>
      </c>
      <c r="K46" s="553" t="s">
        <v>2149</v>
      </c>
      <c r="L46" s="560"/>
    </row>
    <row r="47" ht="20.25" customHeight="1">
      <c r="A47" s="555">
        <v>46.0</v>
      </c>
      <c r="B47" s="556">
        <v>41.0</v>
      </c>
      <c r="C47" s="557" t="s">
        <v>891</v>
      </c>
      <c r="D47" s="558" t="s">
        <v>891</v>
      </c>
      <c r="E47" s="559" t="s">
        <v>2150</v>
      </c>
      <c r="F47" s="559" t="s">
        <v>2151</v>
      </c>
      <c r="G47" s="553" t="s">
        <v>2152</v>
      </c>
      <c r="H47" s="553" t="s">
        <v>2153</v>
      </c>
      <c r="I47" s="553" t="s">
        <v>2154</v>
      </c>
      <c r="J47" s="553" t="s">
        <v>2155</v>
      </c>
      <c r="K47" s="553" t="s">
        <v>2156</v>
      </c>
      <c r="L47" s="560"/>
    </row>
    <row r="48" ht="20.25" customHeight="1">
      <c r="A48" s="555">
        <v>47.0</v>
      </c>
      <c r="B48" s="556">
        <v>12.0</v>
      </c>
      <c r="C48" s="557" t="s">
        <v>896</v>
      </c>
      <c r="D48" s="558" t="s">
        <v>1278</v>
      </c>
      <c r="E48" s="559" t="s">
        <v>2157</v>
      </c>
      <c r="F48" s="559" t="s">
        <v>2158</v>
      </c>
      <c r="G48" s="553" t="s">
        <v>2159</v>
      </c>
      <c r="H48" s="553" t="s">
        <v>2160</v>
      </c>
      <c r="I48" s="564" t="s">
        <v>2157</v>
      </c>
      <c r="J48" s="553" t="s">
        <v>2161</v>
      </c>
      <c r="K48" s="553" t="s">
        <v>2162</v>
      </c>
      <c r="L48" s="560"/>
    </row>
    <row r="49" ht="20.25" customHeight="1">
      <c r="A49" s="549">
        <v>48.0</v>
      </c>
      <c r="B49" s="556">
        <v>56.0</v>
      </c>
      <c r="C49" s="557" t="s">
        <v>900</v>
      </c>
      <c r="D49" s="558" t="s">
        <v>900</v>
      </c>
      <c r="E49" s="559" t="s">
        <v>2163</v>
      </c>
      <c r="F49" s="559" t="s">
        <v>2164</v>
      </c>
      <c r="G49" s="553" t="s">
        <v>2165</v>
      </c>
      <c r="H49" s="553" t="s">
        <v>2166</v>
      </c>
      <c r="I49" s="553" t="s">
        <v>2167</v>
      </c>
      <c r="J49" s="553" t="s">
        <v>2168</v>
      </c>
      <c r="K49" s="553" t="s">
        <v>2169</v>
      </c>
      <c r="L49" s="560"/>
    </row>
    <row r="50" ht="20.25" customHeight="1">
      <c r="A50" s="549">
        <v>49.0</v>
      </c>
      <c r="B50" s="556">
        <v>26.0</v>
      </c>
      <c r="C50" s="557" t="s">
        <v>904</v>
      </c>
      <c r="D50" s="558" t="s">
        <v>1335</v>
      </c>
      <c r="E50" s="559" t="s">
        <v>2170</v>
      </c>
      <c r="F50" s="559" t="s">
        <v>2171</v>
      </c>
      <c r="G50" s="553" t="s">
        <v>2172</v>
      </c>
      <c r="H50" s="553" t="s">
        <v>2173</v>
      </c>
      <c r="I50" s="564" t="s">
        <v>2174</v>
      </c>
      <c r="J50" s="553" t="s">
        <v>2007</v>
      </c>
      <c r="K50" s="553" t="s">
        <v>2175</v>
      </c>
      <c r="L50" s="560"/>
    </row>
    <row r="51" ht="20.25" customHeight="1">
      <c r="A51" s="555">
        <v>50.0</v>
      </c>
      <c r="B51" s="556">
        <v>38.0</v>
      </c>
      <c r="C51" s="557" t="s">
        <v>908</v>
      </c>
      <c r="D51" s="558" t="s">
        <v>1346</v>
      </c>
      <c r="E51" s="559" t="s">
        <v>2176</v>
      </c>
      <c r="F51" s="559" t="s">
        <v>2177</v>
      </c>
      <c r="G51" s="553" t="s">
        <v>2178</v>
      </c>
      <c r="H51" s="553" t="s">
        <v>2179</v>
      </c>
      <c r="I51" s="553" t="s">
        <v>2180</v>
      </c>
      <c r="J51" s="553" t="s">
        <v>2181</v>
      </c>
      <c r="K51" s="553" t="s">
        <v>2182</v>
      </c>
      <c r="L51" s="560"/>
    </row>
    <row r="52" ht="20.25" customHeight="1">
      <c r="A52" s="555">
        <v>51.0</v>
      </c>
      <c r="B52" s="556">
        <v>43.0</v>
      </c>
      <c r="C52" s="557" t="s">
        <v>409</v>
      </c>
      <c r="D52" s="558" t="s">
        <v>1363</v>
      </c>
      <c r="E52" s="559" t="s">
        <v>2183</v>
      </c>
      <c r="F52" s="559" t="s">
        <v>2184</v>
      </c>
      <c r="G52" s="553" t="s">
        <v>2185</v>
      </c>
      <c r="H52" s="553" t="s">
        <v>2186</v>
      </c>
      <c r="I52" s="553" t="s">
        <v>2187</v>
      </c>
      <c r="J52" s="553" t="s">
        <v>2188</v>
      </c>
      <c r="K52" s="553" t="s">
        <v>2189</v>
      </c>
      <c r="L52" s="560"/>
    </row>
    <row r="53" ht="20.25" customHeight="1">
      <c r="A53" s="549">
        <v>52.0</v>
      </c>
      <c r="B53" s="556">
        <v>33.0</v>
      </c>
      <c r="C53" s="557" t="s">
        <v>418</v>
      </c>
      <c r="D53" s="558" t="s">
        <v>1341</v>
      </c>
      <c r="E53" s="559" t="s">
        <v>2190</v>
      </c>
      <c r="F53" s="559" t="s">
        <v>2191</v>
      </c>
      <c r="G53" s="553" t="s">
        <v>2192</v>
      </c>
      <c r="H53" s="553" t="s">
        <v>2193</v>
      </c>
      <c r="I53" s="553" t="s">
        <v>2190</v>
      </c>
      <c r="J53" s="553" t="s">
        <v>2194</v>
      </c>
      <c r="K53" s="553" t="s">
        <v>2195</v>
      </c>
      <c r="L53" s="560"/>
    </row>
    <row r="54" ht="20.25" customHeight="1">
      <c r="A54" s="549">
        <v>53.0</v>
      </c>
      <c r="B54" s="556">
        <v>65.0</v>
      </c>
      <c r="C54" s="557" t="s">
        <v>427</v>
      </c>
      <c r="D54" s="558" t="s">
        <v>1395</v>
      </c>
      <c r="E54" s="559" t="s">
        <v>2196</v>
      </c>
      <c r="F54" s="559" t="s">
        <v>2197</v>
      </c>
      <c r="G54" s="553" t="s">
        <v>2198</v>
      </c>
      <c r="H54" s="553" t="s">
        <v>2199</v>
      </c>
      <c r="I54" s="553" t="s">
        <v>2196</v>
      </c>
      <c r="J54" s="553" t="s">
        <v>2200</v>
      </c>
      <c r="K54" s="553" t="s">
        <v>2201</v>
      </c>
      <c r="L54" s="560"/>
    </row>
    <row r="55" ht="20.25" customHeight="1">
      <c r="A55" s="555">
        <v>54.0</v>
      </c>
      <c r="B55" s="556">
        <v>18.0</v>
      </c>
      <c r="C55" s="557" t="s">
        <v>436</v>
      </c>
      <c r="D55" s="558" t="s">
        <v>436</v>
      </c>
      <c r="E55" s="559" t="s">
        <v>2202</v>
      </c>
      <c r="F55" s="559" t="s">
        <v>2203</v>
      </c>
      <c r="G55" s="553" t="s">
        <v>2204</v>
      </c>
      <c r="H55" s="553" t="s">
        <v>2205</v>
      </c>
      <c r="I55" s="553" t="s">
        <v>2206</v>
      </c>
      <c r="J55" s="553" t="s">
        <v>2207</v>
      </c>
      <c r="K55" s="553" t="s">
        <v>2208</v>
      </c>
      <c r="L55" s="560"/>
    </row>
    <row r="56" ht="20.25" customHeight="1">
      <c r="A56" s="555">
        <v>55.0</v>
      </c>
      <c r="B56" s="556">
        <v>14.0</v>
      </c>
      <c r="C56" s="557" t="s">
        <v>445</v>
      </c>
      <c r="D56" s="558" t="s">
        <v>445</v>
      </c>
      <c r="E56" s="559" t="s">
        <v>2209</v>
      </c>
      <c r="F56" s="559" t="s">
        <v>2210</v>
      </c>
      <c r="G56" s="553" t="s">
        <v>2211</v>
      </c>
      <c r="H56" s="553" t="s">
        <v>2212</v>
      </c>
      <c r="I56" s="564" t="s">
        <v>2209</v>
      </c>
      <c r="J56" s="553" t="s">
        <v>2213</v>
      </c>
      <c r="K56" s="553" t="s">
        <v>2214</v>
      </c>
      <c r="L56" s="560"/>
    </row>
    <row r="57" ht="20.25" customHeight="1">
      <c r="A57" s="549">
        <v>56.0</v>
      </c>
      <c r="B57" s="556">
        <v>61.0</v>
      </c>
      <c r="C57" s="557" t="s">
        <v>455</v>
      </c>
      <c r="D57" s="558" t="s">
        <v>1387</v>
      </c>
      <c r="E57" s="559" t="s">
        <v>2215</v>
      </c>
      <c r="F57" s="559" t="s">
        <v>2216</v>
      </c>
      <c r="G57" s="553" t="s">
        <v>2217</v>
      </c>
      <c r="H57" s="553" t="s">
        <v>2218</v>
      </c>
      <c r="I57" s="553" t="s">
        <v>2219</v>
      </c>
      <c r="J57" s="553" t="s">
        <v>2220</v>
      </c>
      <c r="K57" s="553" t="s">
        <v>2221</v>
      </c>
      <c r="L57" s="560"/>
    </row>
    <row r="58" ht="20.25" customHeight="1">
      <c r="A58" s="549">
        <v>57.0</v>
      </c>
      <c r="B58" s="556">
        <v>53.0</v>
      </c>
      <c r="C58" s="557" t="s">
        <v>463</v>
      </c>
      <c r="D58" s="558" t="s">
        <v>1373</v>
      </c>
      <c r="E58" s="559" t="s">
        <v>2222</v>
      </c>
      <c r="F58" s="559" t="s">
        <v>2223</v>
      </c>
      <c r="G58" s="553" t="s">
        <v>2224</v>
      </c>
      <c r="H58" s="553" t="s">
        <v>2225</v>
      </c>
      <c r="I58" s="564" t="s">
        <v>2226</v>
      </c>
      <c r="J58" s="553" t="s">
        <v>2227</v>
      </c>
      <c r="K58" s="553" t="s">
        <v>2228</v>
      </c>
      <c r="L58" s="560"/>
    </row>
    <row r="59" ht="20.25" customHeight="1">
      <c r="A59" s="555">
        <v>58.0</v>
      </c>
      <c r="B59" s="556">
        <v>36.0</v>
      </c>
      <c r="C59" s="557" t="s">
        <v>470</v>
      </c>
      <c r="D59" s="558" t="s">
        <v>470</v>
      </c>
      <c r="E59" s="559" t="s">
        <v>2229</v>
      </c>
      <c r="F59" s="559" t="s">
        <v>2230</v>
      </c>
      <c r="G59" s="553" t="s">
        <v>2231</v>
      </c>
      <c r="H59" s="553" t="s">
        <v>2232</v>
      </c>
      <c r="I59" s="553" t="s">
        <v>2233</v>
      </c>
      <c r="J59" s="553" t="s">
        <v>2234</v>
      </c>
      <c r="K59" s="553" t="s">
        <v>2235</v>
      </c>
      <c r="L59" s="560"/>
    </row>
    <row r="60" ht="20.25" customHeight="1">
      <c r="A60" s="555">
        <v>59.0</v>
      </c>
      <c r="B60" s="556">
        <v>11.0</v>
      </c>
      <c r="C60" s="557" t="s">
        <v>476</v>
      </c>
      <c r="D60" s="558" t="s">
        <v>1353</v>
      </c>
      <c r="E60" s="559" t="s">
        <v>2236</v>
      </c>
      <c r="F60" s="559" t="s">
        <v>2237</v>
      </c>
      <c r="G60" s="553" t="s">
        <v>2238</v>
      </c>
      <c r="H60" s="553" t="s">
        <v>2239</v>
      </c>
      <c r="I60" s="553" t="s">
        <v>2240</v>
      </c>
      <c r="J60" s="553" t="s">
        <v>2241</v>
      </c>
      <c r="K60" s="553" t="s">
        <v>2242</v>
      </c>
      <c r="L60" s="560"/>
    </row>
    <row r="61" ht="20.25" customHeight="1">
      <c r="A61" s="549">
        <v>60.0</v>
      </c>
      <c r="B61" s="556">
        <v>66.0</v>
      </c>
      <c r="C61" s="557" t="s">
        <v>488</v>
      </c>
      <c r="D61" s="558" t="s">
        <v>1401</v>
      </c>
      <c r="E61" s="559" t="s">
        <v>2243</v>
      </c>
      <c r="F61" s="559" t="s">
        <v>2244</v>
      </c>
      <c r="G61" s="553" t="s">
        <v>2245</v>
      </c>
      <c r="H61" s="553" t="s">
        <v>2246</v>
      </c>
      <c r="I61" s="553" t="s">
        <v>2247</v>
      </c>
      <c r="J61" s="553" t="s">
        <v>2248</v>
      </c>
      <c r="K61" s="553" t="s">
        <v>2249</v>
      </c>
      <c r="L61" s="560"/>
    </row>
    <row r="62" ht="20.25" customHeight="1">
      <c r="A62" s="549">
        <v>61.0</v>
      </c>
      <c r="B62" s="556">
        <v>49.0</v>
      </c>
      <c r="C62" s="557" t="s">
        <v>499</v>
      </c>
      <c r="D62" s="558" t="s">
        <v>499</v>
      </c>
      <c r="E62" s="559" t="s">
        <v>2250</v>
      </c>
      <c r="F62" s="559" t="s">
        <v>2251</v>
      </c>
      <c r="G62" s="553" t="s">
        <v>2252</v>
      </c>
      <c r="H62" s="553" t="s">
        <v>2253</v>
      </c>
      <c r="I62" s="553" t="s">
        <v>2250</v>
      </c>
      <c r="J62" s="553" t="s">
        <v>2254</v>
      </c>
      <c r="K62" s="553" t="s">
        <v>2255</v>
      </c>
      <c r="L62" s="560"/>
    </row>
    <row r="63" ht="20.25" customHeight="1">
      <c r="A63" s="555">
        <v>62.0</v>
      </c>
      <c r="B63" s="556">
        <v>42.0</v>
      </c>
      <c r="C63" s="557" t="s">
        <v>514</v>
      </c>
      <c r="D63" s="558" t="s">
        <v>514</v>
      </c>
      <c r="E63" s="559" t="s">
        <v>2256</v>
      </c>
      <c r="F63" s="559" t="s">
        <v>2257</v>
      </c>
      <c r="G63" s="553" t="s">
        <v>2258</v>
      </c>
      <c r="H63" s="553" t="s">
        <v>2259</v>
      </c>
      <c r="I63" s="553" t="s">
        <v>2256</v>
      </c>
      <c r="J63" s="553" t="s">
        <v>2260</v>
      </c>
      <c r="K63" s="553" t="s">
        <v>2261</v>
      </c>
      <c r="L63" s="560"/>
    </row>
    <row r="64" ht="20.25" customHeight="1">
      <c r="A64" s="555">
        <v>63.0</v>
      </c>
      <c r="B64" s="556">
        <v>37.0</v>
      </c>
      <c r="C64" s="557" t="s">
        <v>527</v>
      </c>
      <c r="D64" s="558" t="s">
        <v>527</v>
      </c>
      <c r="E64" s="559" t="s">
        <v>2262</v>
      </c>
      <c r="F64" s="559" t="s">
        <v>2263</v>
      </c>
      <c r="G64" s="553" t="s">
        <v>2264</v>
      </c>
      <c r="H64" s="553" t="s">
        <v>2265</v>
      </c>
      <c r="I64" s="553" t="s">
        <v>2262</v>
      </c>
      <c r="J64" s="553" t="s">
        <v>2266</v>
      </c>
      <c r="K64" s="553" t="s">
        <v>2267</v>
      </c>
      <c r="L64" s="560"/>
    </row>
    <row r="65" ht="20.25" customHeight="1">
      <c r="A65" s="549">
        <v>64.0</v>
      </c>
      <c r="B65" s="556">
        <v>29.0</v>
      </c>
      <c r="C65" s="557" t="s">
        <v>542</v>
      </c>
      <c r="D65" s="558" t="s">
        <v>542</v>
      </c>
      <c r="E65" s="559" t="s">
        <v>542</v>
      </c>
      <c r="F65" s="559" t="s">
        <v>542</v>
      </c>
      <c r="G65" s="553" t="s">
        <v>542</v>
      </c>
      <c r="H65" s="553" t="s">
        <v>2268</v>
      </c>
      <c r="I65" s="553" t="s">
        <v>542</v>
      </c>
      <c r="J65" s="553" t="s">
        <v>2269</v>
      </c>
      <c r="K65" s="553" t="s">
        <v>2270</v>
      </c>
      <c r="L65" s="560"/>
    </row>
    <row r="66" ht="20.25" customHeight="1">
      <c r="A66" s="549">
        <v>65.0</v>
      </c>
      <c r="B66" s="556">
        <v>72.0</v>
      </c>
      <c r="C66" s="557" t="s">
        <v>557</v>
      </c>
      <c r="D66" s="558" t="s">
        <v>1399</v>
      </c>
      <c r="E66" s="559" t="s">
        <v>2271</v>
      </c>
      <c r="F66" s="559" t="s">
        <v>2272</v>
      </c>
      <c r="G66" s="553" t="s">
        <v>2273</v>
      </c>
      <c r="H66" s="553" t="s">
        <v>2274</v>
      </c>
      <c r="I66" s="564" t="s">
        <v>2271</v>
      </c>
      <c r="J66" s="553" t="s">
        <v>2275</v>
      </c>
      <c r="K66" s="553" t="s">
        <v>2276</v>
      </c>
      <c r="L66" s="560"/>
    </row>
    <row r="67" ht="20.25" customHeight="1">
      <c r="A67" s="555">
        <v>66.0</v>
      </c>
      <c r="B67" s="556">
        <v>45.0</v>
      </c>
      <c r="C67" s="557" t="s">
        <v>572</v>
      </c>
      <c r="D67" s="558" t="s">
        <v>572</v>
      </c>
      <c r="E67" s="559" t="s">
        <v>2277</v>
      </c>
      <c r="F67" s="559" t="s">
        <v>2278</v>
      </c>
      <c r="G67" s="553" t="s">
        <v>2279</v>
      </c>
      <c r="H67" s="553" t="s">
        <v>2280</v>
      </c>
      <c r="I67" s="553" t="s">
        <v>2281</v>
      </c>
      <c r="J67" s="553" t="s">
        <v>2282</v>
      </c>
      <c r="K67" s="553" t="s">
        <v>2283</v>
      </c>
      <c r="L67" s="560"/>
    </row>
    <row r="68" ht="20.25" customHeight="1">
      <c r="A68" s="555">
        <v>67.0</v>
      </c>
      <c r="B68" s="556">
        <v>68.0</v>
      </c>
      <c r="C68" s="557" t="s">
        <v>588</v>
      </c>
      <c r="D68" s="558" t="s">
        <v>1393</v>
      </c>
      <c r="E68" s="559" t="s">
        <v>2284</v>
      </c>
      <c r="F68" s="559" t="s">
        <v>2285</v>
      </c>
      <c r="G68" s="553" t="s">
        <v>2286</v>
      </c>
      <c r="H68" s="553" t="s">
        <v>2287</v>
      </c>
      <c r="I68" s="553" t="s">
        <v>2288</v>
      </c>
      <c r="J68" s="553" t="s">
        <v>2289</v>
      </c>
      <c r="K68" s="553" t="s">
        <v>2290</v>
      </c>
      <c r="L68" s="560"/>
    </row>
    <row r="69" ht="20.25" customHeight="1">
      <c r="A69" s="549">
        <v>68.0</v>
      </c>
      <c r="B69" s="556">
        <v>46.0</v>
      </c>
      <c r="C69" s="557" t="s">
        <v>604</v>
      </c>
      <c r="D69" s="558" t="s">
        <v>604</v>
      </c>
      <c r="E69" s="559" t="s">
        <v>2291</v>
      </c>
      <c r="F69" s="559" t="s">
        <v>2292</v>
      </c>
      <c r="G69" s="553" t="s">
        <v>2293</v>
      </c>
      <c r="H69" s="553" t="s">
        <v>2294</v>
      </c>
      <c r="I69" s="553" t="s">
        <v>2291</v>
      </c>
      <c r="J69" s="553" t="s">
        <v>2291</v>
      </c>
      <c r="K69" s="553" t="s">
        <v>604</v>
      </c>
      <c r="L69" s="560"/>
    </row>
    <row r="70" ht="20.25" customHeight="1">
      <c r="A70" s="549">
        <v>69.0</v>
      </c>
      <c r="B70" s="556">
        <v>35.0</v>
      </c>
      <c r="C70" s="557" t="s">
        <v>617</v>
      </c>
      <c r="D70" s="558" t="s">
        <v>1372</v>
      </c>
      <c r="E70" s="559" t="s">
        <v>2295</v>
      </c>
      <c r="F70" s="559" t="s">
        <v>2296</v>
      </c>
      <c r="G70" s="553" t="s">
        <v>2297</v>
      </c>
      <c r="H70" s="553" t="s">
        <v>2298</v>
      </c>
      <c r="I70" s="553" t="s">
        <v>2299</v>
      </c>
      <c r="J70" s="553" t="s">
        <v>2300</v>
      </c>
      <c r="K70" s="553" t="s">
        <v>2301</v>
      </c>
      <c r="L70" s="560"/>
    </row>
    <row r="71" ht="20.25" customHeight="1">
      <c r="A71" s="555">
        <v>70.0</v>
      </c>
      <c r="B71" s="556">
        <v>32.0</v>
      </c>
      <c r="C71" s="557" t="s">
        <v>633</v>
      </c>
      <c r="D71" s="558" t="s">
        <v>1338</v>
      </c>
      <c r="E71" s="559" t="s">
        <v>2302</v>
      </c>
      <c r="F71" s="559" t="s">
        <v>2303</v>
      </c>
      <c r="G71" s="553" t="s">
        <v>2304</v>
      </c>
      <c r="H71" s="553" t="s">
        <v>2305</v>
      </c>
      <c r="I71" s="564" t="s">
        <v>2306</v>
      </c>
      <c r="J71" s="553" t="s">
        <v>2307</v>
      </c>
      <c r="K71" s="553" t="s">
        <v>2308</v>
      </c>
      <c r="L71" s="560"/>
    </row>
    <row r="72" ht="20.25" customHeight="1">
      <c r="A72" s="555">
        <v>71.0</v>
      </c>
      <c r="B72" s="556">
        <v>23.0</v>
      </c>
      <c r="C72" s="557" t="s">
        <v>646</v>
      </c>
      <c r="D72" s="558" t="s">
        <v>1298</v>
      </c>
      <c r="E72" s="559" t="s">
        <v>2309</v>
      </c>
      <c r="F72" s="559" t="s">
        <v>2310</v>
      </c>
      <c r="G72" s="553" t="s">
        <v>2311</v>
      </c>
      <c r="H72" s="553" t="s">
        <v>2312</v>
      </c>
      <c r="I72" s="553" t="s">
        <v>2313</v>
      </c>
      <c r="J72" s="553" t="s">
        <v>2314</v>
      </c>
      <c r="K72" s="553" t="s">
        <v>2315</v>
      </c>
      <c r="L72" s="560"/>
    </row>
    <row r="73" ht="20.25" customHeight="1">
      <c r="A73" s="549">
        <v>72.0</v>
      </c>
      <c r="B73" s="556">
        <v>58.0</v>
      </c>
      <c r="C73" s="557" t="s">
        <v>661</v>
      </c>
      <c r="D73" s="558" t="s">
        <v>1385</v>
      </c>
      <c r="E73" s="559" t="s">
        <v>2316</v>
      </c>
      <c r="F73" s="559" t="s">
        <v>2317</v>
      </c>
      <c r="G73" s="553" t="s">
        <v>2318</v>
      </c>
      <c r="H73" s="553" t="s">
        <v>2319</v>
      </c>
      <c r="I73" s="553" t="s">
        <v>2320</v>
      </c>
      <c r="J73" s="553" t="s">
        <v>2321</v>
      </c>
      <c r="K73" s="553" t="s">
        <v>2322</v>
      </c>
      <c r="L73" s="560"/>
    </row>
    <row r="74" ht="20.25" customHeight="1">
      <c r="A74" s="549">
        <v>73.0</v>
      </c>
      <c r="B74" s="556">
        <v>73.0</v>
      </c>
      <c r="C74" s="557" t="s">
        <v>675</v>
      </c>
      <c r="D74" s="558" t="s">
        <v>1391</v>
      </c>
      <c r="E74" s="559" t="s">
        <v>2323</v>
      </c>
      <c r="F74" s="559" t="s">
        <v>2324</v>
      </c>
      <c r="G74" s="553" t="s">
        <v>2325</v>
      </c>
      <c r="H74" s="553" t="s">
        <v>2326</v>
      </c>
      <c r="I74" s="553" t="s">
        <v>2327</v>
      </c>
      <c r="J74" s="553" t="s">
        <v>2328</v>
      </c>
      <c r="K74" s="553" t="s">
        <v>2329</v>
      </c>
      <c r="L74" s="560"/>
    </row>
    <row r="75" ht="20.25" customHeight="1">
      <c r="A75" s="555">
        <v>74.0</v>
      </c>
      <c r="B75" s="556">
        <v>47.0</v>
      </c>
      <c r="C75" s="557" t="s">
        <v>689</v>
      </c>
      <c r="D75" s="558" t="s">
        <v>1369</v>
      </c>
      <c r="E75" s="559" t="s">
        <v>2330</v>
      </c>
      <c r="F75" s="559" t="s">
        <v>2331</v>
      </c>
      <c r="G75" s="553" t="s">
        <v>2332</v>
      </c>
      <c r="H75" s="553" t="s">
        <v>2333</v>
      </c>
      <c r="I75" s="553" t="s">
        <v>2334</v>
      </c>
      <c r="J75" s="553" t="s">
        <v>2335</v>
      </c>
      <c r="K75" s="553" t="s">
        <v>2336</v>
      </c>
      <c r="L75" s="560"/>
    </row>
    <row r="76" ht="20.25" customHeight="1">
      <c r="A76" s="565">
        <v>75.0</v>
      </c>
      <c r="B76" s="566">
        <v>60.0</v>
      </c>
      <c r="C76" s="567" t="s">
        <v>704</v>
      </c>
      <c r="D76" s="568" t="s">
        <v>1397</v>
      </c>
      <c r="E76" s="569" t="s">
        <v>2337</v>
      </c>
      <c r="F76" s="569" t="s">
        <v>2338</v>
      </c>
      <c r="G76" s="570" t="s">
        <v>2339</v>
      </c>
      <c r="H76" s="570" t="s">
        <v>2340</v>
      </c>
      <c r="I76" s="570" t="s">
        <v>2341</v>
      </c>
      <c r="J76" s="570" t="s">
        <v>2342</v>
      </c>
      <c r="K76" s="570" t="s">
        <v>2343</v>
      </c>
      <c r="L76" s="560"/>
    </row>
    <row r="77" ht="20.25" customHeight="1">
      <c r="A77" s="555">
        <v>76.0</v>
      </c>
      <c r="B77" s="566">
        <v>76.0</v>
      </c>
      <c r="C77" s="567" t="s">
        <v>719</v>
      </c>
      <c r="D77" s="568" t="s">
        <v>1383</v>
      </c>
      <c r="E77" s="569" t="s">
        <v>2344</v>
      </c>
      <c r="F77" s="569" t="s">
        <v>2345</v>
      </c>
      <c r="G77" s="571" t="s">
        <v>2346</v>
      </c>
      <c r="H77" s="571" t="s">
        <v>2347</v>
      </c>
      <c r="I77" s="571" t="s">
        <v>2348</v>
      </c>
      <c r="J77" s="571" t="s">
        <v>2349</v>
      </c>
      <c r="K77" s="571" t="s">
        <v>2350</v>
      </c>
      <c r="L77" s="560"/>
    </row>
    <row r="78" ht="20.25" customHeight="1">
      <c r="A78" s="549">
        <v>77.0</v>
      </c>
      <c r="B78" s="566">
        <v>48.0</v>
      </c>
      <c r="C78" s="567" t="s">
        <v>733</v>
      </c>
      <c r="D78" s="568" t="s">
        <v>733</v>
      </c>
      <c r="E78" s="569" t="s">
        <v>2351</v>
      </c>
      <c r="F78" s="569" t="s">
        <v>2352</v>
      </c>
      <c r="G78" s="571" t="s">
        <v>2353</v>
      </c>
      <c r="H78" s="571" t="s">
        <v>2354</v>
      </c>
      <c r="I78" s="571" t="s">
        <v>2355</v>
      </c>
      <c r="J78" s="571" t="s">
        <v>2356</v>
      </c>
      <c r="K78" s="571" t="s">
        <v>2357</v>
      </c>
      <c r="L78" s="560"/>
    </row>
    <row r="79" ht="16.5" customHeight="1">
      <c r="A79" s="572" t="s">
        <v>123</v>
      </c>
      <c r="B79" s="573" t="s">
        <v>2358</v>
      </c>
      <c r="C79" s="573" t="s">
        <v>2359</v>
      </c>
      <c r="D79" s="573" t="s">
        <v>2360</v>
      </c>
      <c r="E79" s="573" t="s">
        <v>2361</v>
      </c>
      <c r="F79" s="447" t="s">
        <v>2362</v>
      </c>
      <c r="G79" s="447" t="s">
        <v>2363</v>
      </c>
      <c r="H79" s="447" t="s">
        <v>2364</v>
      </c>
      <c r="I79" s="447" t="s">
        <v>2365</v>
      </c>
      <c r="J79" s="447" t="s">
        <v>2366</v>
      </c>
      <c r="K79" s="447" t="s">
        <v>2367</v>
      </c>
      <c r="L79" s="422"/>
    </row>
    <row r="80" ht="16.5" customHeight="1">
      <c r="A80" s="555">
        <v>1.0</v>
      </c>
      <c r="B80" s="574">
        <v>3001.0</v>
      </c>
      <c r="C80" s="575" t="s">
        <v>916</v>
      </c>
      <c r="D80" s="454" t="s">
        <v>916</v>
      </c>
      <c r="E80" s="457" t="s">
        <v>2368</v>
      </c>
      <c r="F80" s="576" t="s">
        <v>2369</v>
      </c>
      <c r="G80" s="576" t="s">
        <v>2370</v>
      </c>
      <c r="H80" s="576" t="s">
        <v>2371</v>
      </c>
      <c r="I80" s="576" t="s">
        <v>2372</v>
      </c>
      <c r="J80" s="576" t="s">
        <v>2373</v>
      </c>
      <c r="K80" s="576" t="s">
        <v>2374</v>
      </c>
      <c r="L80" s="422"/>
    </row>
    <row r="81" ht="16.5" customHeight="1">
      <c r="A81" s="555">
        <v>2.0</v>
      </c>
      <c r="B81" s="574">
        <v>3002.0</v>
      </c>
      <c r="C81" s="575" t="s">
        <v>166</v>
      </c>
      <c r="D81" s="454" t="s">
        <v>1439</v>
      </c>
      <c r="E81" s="457" t="s">
        <v>2375</v>
      </c>
      <c r="F81" s="577" t="s">
        <v>2376</v>
      </c>
      <c r="G81" s="578" t="s">
        <v>2377</v>
      </c>
      <c r="H81" s="576" t="s">
        <v>2378</v>
      </c>
      <c r="I81" s="576" t="s">
        <v>2379</v>
      </c>
      <c r="J81" s="576" t="s">
        <v>2380</v>
      </c>
      <c r="K81" s="576" t="s">
        <v>2381</v>
      </c>
      <c r="L81" s="422"/>
    </row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6.78"/>
    <col customWidth="1" min="2" max="2" width="8.44"/>
    <col customWidth="1" min="3" max="5" width="15.33"/>
    <col customWidth="1" min="6" max="6" width="21.33"/>
    <col customWidth="1" min="7" max="8" width="16.89"/>
    <col customWidth="1" min="9" max="9" width="6.78"/>
    <col customWidth="1" min="10" max="10" width="5.78"/>
    <col customWidth="1" min="11" max="11" width="17.67"/>
    <col customWidth="1" min="12" max="12" width="19.78"/>
    <col customWidth="1" min="13" max="13" width="13.11"/>
    <col customWidth="1" min="14" max="14" width="12.89"/>
    <col customWidth="1" min="15" max="15" width="15.33"/>
    <col customWidth="1" min="16" max="27" width="6.78"/>
  </cols>
  <sheetData>
    <row r="1" ht="35.25" customHeight="1">
      <c r="A1" s="579" t="s">
        <v>116</v>
      </c>
      <c r="B1" s="546" t="s">
        <v>2382</v>
      </c>
      <c r="C1" s="547" t="s">
        <v>2383</v>
      </c>
      <c r="D1" s="474" t="s">
        <v>1491</v>
      </c>
      <c r="E1" s="474" t="s">
        <v>1492</v>
      </c>
      <c r="F1" s="474" t="s">
        <v>1493</v>
      </c>
      <c r="G1" s="580" t="s">
        <v>2384</v>
      </c>
      <c r="H1" s="530" t="s">
        <v>2385</v>
      </c>
    </row>
    <row r="2" ht="19.5" customHeight="1">
      <c r="A2" s="581">
        <v>1.0</v>
      </c>
      <c r="B2" s="550">
        <v>0.0</v>
      </c>
      <c r="C2" s="582">
        <v>14091.0</v>
      </c>
      <c r="D2" s="583" t="s">
        <v>287</v>
      </c>
      <c r="E2" s="583" t="s">
        <v>2386</v>
      </c>
      <c r="F2" s="584" t="s">
        <v>2387</v>
      </c>
      <c r="I2" s="585"/>
      <c r="J2" s="585"/>
      <c r="K2" s="585"/>
    </row>
    <row r="3" ht="19.5" customHeight="1">
      <c r="A3" s="581">
        <v>2.0</v>
      </c>
      <c r="B3" s="550">
        <v>0.0</v>
      </c>
      <c r="C3" s="582">
        <v>14094.0</v>
      </c>
      <c r="D3" s="583" t="s">
        <v>303</v>
      </c>
      <c r="E3" s="583" t="s">
        <v>2388</v>
      </c>
      <c r="F3" s="584" t="s">
        <v>2389</v>
      </c>
      <c r="I3" s="585"/>
      <c r="J3" s="585"/>
      <c r="K3" s="585"/>
    </row>
    <row r="4" ht="19.5" customHeight="1">
      <c r="A4" s="581">
        <v>3.0</v>
      </c>
      <c r="B4" s="550">
        <v>0.0</v>
      </c>
      <c r="C4" s="582">
        <v>14088.0</v>
      </c>
      <c r="D4" s="586" t="s">
        <v>320</v>
      </c>
      <c r="E4" s="553" t="s">
        <v>320</v>
      </c>
      <c r="F4" s="586" t="s">
        <v>2390</v>
      </c>
      <c r="I4" s="585"/>
      <c r="J4" s="585"/>
      <c r="K4" s="585"/>
    </row>
    <row r="5" ht="19.5" customHeight="1">
      <c r="A5" s="581">
        <v>4.0</v>
      </c>
      <c r="B5" s="550">
        <v>0.0</v>
      </c>
      <c r="C5" s="582">
        <v>14036.0</v>
      </c>
      <c r="D5" s="587" t="s">
        <v>302</v>
      </c>
      <c r="E5" s="588" t="s">
        <v>334</v>
      </c>
      <c r="F5" s="586" t="s">
        <v>2391</v>
      </c>
      <c r="I5" s="585"/>
      <c r="J5" s="585"/>
      <c r="K5" s="585"/>
    </row>
    <row r="6" ht="19.5" customHeight="1">
      <c r="A6" s="589">
        <v>5.0</v>
      </c>
      <c r="B6" s="556">
        <v>0.0</v>
      </c>
      <c r="C6" s="590">
        <v>14042.0</v>
      </c>
      <c r="D6" s="591" t="s">
        <v>319</v>
      </c>
      <c r="E6" s="592" t="s">
        <v>348</v>
      </c>
      <c r="F6" s="593" t="s">
        <v>2392</v>
      </c>
      <c r="I6" s="585"/>
      <c r="J6" s="585"/>
      <c r="K6" s="585"/>
    </row>
    <row r="7" ht="19.5" customHeight="1">
      <c r="A7" s="589">
        <v>6.0</v>
      </c>
      <c r="B7" s="556">
        <v>0.0</v>
      </c>
      <c r="C7" s="590">
        <v>14045.0</v>
      </c>
      <c r="D7" s="594" t="s">
        <v>2393</v>
      </c>
      <c r="E7" s="595" t="s">
        <v>362</v>
      </c>
      <c r="F7" s="593" t="s">
        <v>2394</v>
      </c>
      <c r="I7" s="585"/>
      <c r="J7" s="585"/>
      <c r="K7" s="585"/>
    </row>
    <row r="8" ht="19.5" customHeight="1">
      <c r="A8" s="589">
        <v>7.0</v>
      </c>
      <c r="B8" s="556">
        <v>0.0</v>
      </c>
      <c r="C8" s="590">
        <v>14085.0</v>
      </c>
      <c r="D8" s="593" t="s">
        <v>2395</v>
      </c>
      <c r="E8" s="559" t="s">
        <v>374</v>
      </c>
      <c r="F8" s="593" t="s">
        <v>2396</v>
      </c>
      <c r="I8" s="585"/>
      <c r="J8" s="585"/>
      <c r="K8" s="585"/>
    </row>
    <row r="9" ht="19.5" customHeight="1">
      <c r="A9" s="589">
        <v>8.0</v>
      </c>
      <c r="B9" s="556">
        <v>0.0</v>
      </c>
      <c r="C9" s="590">
        <v>8011.0</v>
      </c>
      <c r="D9" s="591" t="s">
        <v>1488</v>
      </c>
      <c r="E9" s="592" t="s">
        <v>387</v>
      </c>
      <c r="F9" s="593" t="s">
        <v>2397</v>
      </c>
      <c r="I9" s="585"/>
      <c r="J9" s="585"/>
      <c r="K9" s="585"/>
    </row>
    <row r="10" ht="19.5" customHeight="1">
      <c r="A10" s="589">
        <v>9.0</v>
      </c>
      <c r="B10" s="556">
        <v>0.0</v>
      </c>
      <c r="C10" s="590">
        <v>8048.0</v>
      </c>
      <c r="D10" s="596" t="s">
        <v>2398</v>
      </c>
      <c r="E10" s="597" t="s">
        <v>401</v>
      </c>
      <c r="F10" s="593" t="s">
        <v>2399</v>
      </c>
      <c r="I10" s="585"/>
      <c r="J10" s="585"/>
      <c r="K10" s="585"/>
    </row>
    <row r="11" ht="19.5" customHeight="1">
      <c r="A11" s="589">
        <v>10.0</v>
      </c>
      <c r="B11" s="556">
        <v>0.0</v>
      </c>
      <c r="C11" s="590">
        <v>14041.0</v>
      </c>
      <c r="D11" s="596" t="s">
        <v>2400</v>
      </c>
      <c r="E11" s="597" t="s">
        <v>403</v>
      </c>
      <c r="F11" s="593" t="s">
        <v>2401</v>
      </c>
      <c r="I11" s="585"/>
      <c r="J11" s="585"/>
      <c r="K11" s="585"/>
    </row>
    <row r="12" ht="19.5" customHeight="1">
      <c r="A12" s="589">
        <v>11.0</v>
      </c>
      <c r="B12" s="556">
        <v>0.0</v>
      </c>
      <c r="C12" s="590">
        <v>14063.0</v>
      </c>
      <c r="D12" s="593" t="s">
        <v>404</v>
      </c>
      <c r="E12" s="559" t="s">
        <v>404</v>
      </c>
      <c r="F12" s="593" t="s">
        <v>2402</v>
      </c>
      <c r="I12" s="585"/>
      <c r="J12" s="585"/>
      <c r="K12" s="585"/>
    </row>
    <row r="13" ht="19.5" customHeight="1">
      <c r="A13" s="589">
        <v>12.0</v>
      </c>
      <c r="B13" s="556">
        <v>0.0</v>
      </c>
      <c r="C13" s="590">
        <v>14055.0</v>
      </c>
      <c r="D13" s="596" t="s">
        <v>406</v>
      </c>
      <c r="E13" s="597" t="s">
        <v>1166</v>
      </c>
      <c r="F13" s="593" t="s">
        <v>2403</v>
      </c>
      <c r="I13" s="585"/>
      <c r="J13" s="585"/>
      <c r="K13" s="585"/>
    </row>
    <row r="14" ht="19.5" customHeight="1">
      <c r="A14" s="589">
        <v>13.0</v>
      </c>
      <c r="B14" s="556">
        <v>0.0</v>
      </c>
      <c r="C14" s="590">
        <v>8020.0</v>
      </c>
      <c r="D14" s="596" t="s">
        <v>2404</v>
      </c>
      <c r="E14" s="597" t="s">
        <v>528</v>
      </c>
      <c r="F14" s="593" t="s">
        <v>2405</v>
      </c>
      <c r="I14" s="585"/>
      <c r="J14" s="585"/>
      <c r="K14" s="585"/>
    </row>
    <row r="15" ht="19.5" customHeight="1">
      <c r="A15" s="589">
        <v>14.0</v>
      </c>
      <c r="B15" s="556">
        <v>0.0</v>
      </c>
      <c r="C15" s="590">
        <v>8013.0</v>
      </c>
      <c r="D15" s="598" t="s">
        <v>543</v>
      </c>
      <c r="E15" s="599" t="s">
        <v>543</v>
      </c>
      <c r="F15" s="593" t="s">
        <v>2406</v>
      </c>
      <c r="I15" s="585"/>
      <c r="J15" s="585"/>
      <c r="K15" s="585"/>
    </row>
    <row r="16" ht="19.5" customHeight="1">
      <c r="A16" s="589">
        <v>15.0</v>
      </c>
      <c r="B16" s="556">
        <v>0.0</v>
      </c>
      <c r="C16" s="590">
        <v>8003.0</v>
      </c>
      <c r="D16" s="593" t="s">
        <v>2407</v>
      </c>
      <c r="E16" s="559" t="s">
        <v>558</v>
      </c>
      <c r="F16" s="593" t="s">
        <v>2408</v>
      </c>
      <c r="I16" s="585"/>
      <c r="J16" s="585"/>
      <c r="K16" s="585"/>
    </row>
    <row r="17" ht="19.5" customHeight="1">
      <c r="A17" s="589">
        <v>16.0</v>
      </c>
      <c r="B17" s="556">
        <v>0.0</v>
      </c>
      <c r="C17" s="590">
        <v>8006.0</v>
      </c>
      <c r="D17" s="593" t="s">
        <v>2409</v>
      </c>
      <c r="E17" s="559" t="s">
        <v>573</v>
      </c>
      <c r="F17" s="593" t="s">
        <v>2410</v>
      </c>
      <c r="I17" s="585"/>
      <c r="J17" s="585"/>
      <c r="K17" s="585"/>
    </row>
    <row r="18" ht="19.5" customHeight="1">
      <c r="A18" s="589">
        <v>17.0</v>
      </c>
      <c r="B18" s="556">
        <v>0.0</v>
      </c>
      <c r="C18" s="590">
        <v>14035.0</v>
      </c>
      <c r="D18" s="591" t="s">
        <v>1489</v>
      </c>
      <c r="E18" s="592" t="s">
        <v>589</v>
      </c>
      <c r="F18" s="593" t="s">
        <v>2411</v>
      </c>
      <c r="I18" s="585"/>
      <c r="J18" s="585"/>
      <c r="K18" s="585"/>
    </row>
    <row r="19" ht="19.5" customHeight="1">
      <c r="A19" s="589">
        <v>18.0</v>
      </c>
      <c r="B19" s="556">
        <v>0.0</v>
      </c>
      <c r="C19" s="590">
        <v>14065.0</v>
      </c>
      <c r="D19" s="596" t="s">
        <v>2412</v>
      </c>
      <c r="E19" s="597" t="s">
        <v>605</v>
      </c>
      <c r="F19" s="593" t="s">
        <v>2413</v>
      </c>
      <c r="I19" s="585"/>
      <c r="J19" s="585"/>
      <c r="K19" s="585"/>
    </row>
    <row r="20" ht="19.5" customHeight="1">
      <c r="A20" s="589">
        <v>19.0</v>
      </c>
      <c r="B20" s="556">
        <v>0.0</v>
      </c>
      <c r="C20" s="590">
        <v>14053.0</v>
      </c>
      <c r="D20" s="591" t="s">
        <v>618</v>
      </c>
      <c r="E20" s="592" t="s">
        <v>618</v>
      </c>
      <c r="F20" s="593" t="s">
        <v>2414</v>
      </c>
      <c r="I20" s="585"/>
      <c r="J20" s="585"/>
      <c r="K20" s="585"/>
    </row>
    <row r="21" ht="19.5" customHeight="1">
      <c r="A21" s="589">
        <v>20.0</v>
      </c>
      <c r="B21" s="556">
        <v>0.0</v>
      </c>
      <c r="C21" s="590">
        <v>8047.0</v>
      </c>
      <c r="D21" s="600" t="s">
        <v>2415</v>
      </c>
      <c r="E21" s="601" t="s">
        <v>634</v>
      </c>
      <c r="F21" s="593" t="s">
        <v>2416</v>
      </c>
      <c r="I21" s="585"/>
      <c r="J21" s="585"/>
      <c r="K21" s="585"/>
    </row>
    <row r="22" ht="19.5" customHeight="1">
      <c r="A22" s="589">
        <v>21.0</v>
      </c>
      <c r="B22" s="556">
        <v>0.0</v>
      </c>
      <c r="C22" s="590">
        <v>14010.0</v>
      </c>
      <c r="D22" s="598" t="s">
        <v>2417</v>
      </c>
      <c r="E22" s="599" t="s">
        <v>647</v>
      </c>
      <c r="F22" s="593" t="s">
        <v>2418</v>
      </c>
      <c r="I22" s="585"/>
      <c r="J22" s="585"/>
      <c r="K22" s="585"/>
    </row>
    <row r="23" ht="19.5" customHeight="1">
      <c r="A23" s="589">
        <v>22.0</v>
      </c>
      <c r="B23" s="556">
        <v>0.0</v>
      </c>
      <c r="C23" s="590">
        <v>14084.0</v>
      </c>
      <c r="D23" s="598" t="s">
        <v>314</v>
      </c>
      <c r="E23" s="599" t="s">
        <v>662</v>
      </c>
      <c r="F23" s="593" t="s">
        <v>1857</v>
      </c>
      <c r="I23" s="585"/>
      <c r="J23" s="585"/>
      <c r="K23" s="585"/>
    </row>
    <row r="24" ht="19.5" customHeight="1">
      <c r="A24" s="589">
        <v>23.0</v>
      </c>
      <c r="B24" s="556">
        <v>0.0</v>
      </c>
      <c r="C24" s="590">
        <v>14033.0</v>
      </c>
      <c r="D24" s="593" t="s">
        <v>2419</v>
      </c>
      <c r="E24" s="559" t="s">
        <v>676</v>
      </c>
      <c r="F24" s="593" t="s">
        <v>2420</v>
      </c>
      <c r="I24" s="585"/>
      <c r="J24" s="585"/>
      <c r="K24" s="585"/>
    </row>
    <row r="25" ht="19.5" customHeight="1">
      <c r="A25" s="589">
        <v>24.0</v>
      </c>
      <c r="B25" s="556">
        <v>0.0</v>
      </c>
      <c r="C25" s="590">
        <v>14079.0</v>
      </c>
      <c r="D25" s="596" t="s">
        <v>690</v>
      </c>
      <c r="E25" s="597" t="s">
        <v>690</v>
      </c>
      <c r="F25" s="593" t="s">
        <v>2421</v>
      </c>
      <c r="I25" s="585"/>
      <c r="J25" s="585"/>
      <c r="K25" s="585"/>
    </row>
    <row r="26" ht="19.5" customHeight="1">
      <c r="A26" s="589">
        <v>25.0</v>
      </c>
      <c r="B26" s="556">
        <v>0.0</v>
      </c>
      <c r="C26" s="590">
        <v>14086.0</v>
      </c>
      <c r="D26" s="596" t="s">
        <v>2422</v>
      </c>
      <c r="E26" s="597" t="s">
        <v>705</v>
      </c>
      <c r="F26" s="593" t="s">
        <v>2423</v>
      </c>
      <c r="I26" s="585"/>
      <c r="J26" s="585"/>
      <c r="K26" s="585"/>
    </row>
    <row r="27" ht="19.5" customHeight="1">
      <c r="A27" s="589">
        <v>26.0</v>
      </c>
      <c r="B27" s="556">
        <v>0.0</v>
      </c>
      <c r="C27" s="590">
        <v>14077.0</v>
      </c>
      <c r="D27" s="593" t="s">
        <v>720</v>
      </c>
      <c r="E27" s="559" t="s">
        <v>720</v>
      </c>
      <c r="F27" s="593" t="s">
        <v>2424</v>
      </c>
      <c r="I27" s="585"/>
      <c r="J27" s="585"/>
      <c r="K27" s="585"/>
    </row>
    <row r="28" ht="19.5" customHeight="1">
      <c r="A28" s="589">
        <v>27.0</v>
      </c>
      <c r="B28" s="556">
        <v>0.0</v>
      </c>
      <c r="C28" s="590">
        <v>8050.0</v>
      </c>
      <c r="D28" s="593" t="s">
        <v>2425</v>
      </c>
      <c r="E28" s="559" t="s">
        <v>734</v>
      </c>
      <c r="F28" s="593" t="s">
        <v>2426</v>
      </c>
      <c r="I28" s="585"/>
      <c r="J28" s="585"/>
      <c r="K28" s="585"/>
    </row>
    <row r="29" ht="19.5" customHeight="1">
      <c r="A29" s="589">
        <v>28.0</v>
      </c>
      <c r="B29" s="556">
        <v>0.0</v>
      </c>
      <c r="C29" s="590">
        <v>14016.0</v>
      </c>
      <c r="D29" s="591" t="s">
        <v>745</v>
      </c>
      <c r="E29" s="592" t="s">
        <v>745</v>
      </c>
      <c r="F29" s="593" t="s">
        <v>2427</v>
      </c>
      <c r="I29" s="585"/>
      <c r="J29" s="585"/>
      <c r="K29" s="585"/>
    </row>
    <row r="30" ht="19.5" customHeight="1">
      <c r="A30" s="589">
        <v>29.0</v>
      </c>
      <c r="B30" s="556">
        <v>0.0</v>
      </c>
      <c r="C30" s="590">
        <v>8015.0</v>
      </c>
      <c r="D30" s="591" t="s">
        <v>2428</v>
      </c>
      <c r="E30" s="592" t="s">
        <v>757</v>
      </c>
      <c r="F30" s="591" t="s">
        <v>2429</v>
      </c>
      <c r="I30" s="585"/>
      <c r="J30" s="585"/>
      <c r="K30" s="585"/>
    </row>
    <row r="31" ht="19.5" customHeight="1">
      <c r="A31" s="589">
        <v>30.0</v>
      </c>
      <c r="B31" s="556">
        <v>0.0</v>
      </c>
      <c r="C31" s="590">
        <v>8051.0</v>
      </c>
      <c r="D31" s="591" t="s">
        <v>769</v>
      </c>
      <c r="E31" s="602" t="s">
        <v>769</v>
      </c>
      <c r="F31" s="603" t="s">
        <v>2430</v>
      </c>
      <c r="I31" s="585"/>
      <c r="J31" s="585"/>
      <c r="K31" s="585"/>
    </row>
    <row r="32" ht="19.5" customHeight="1">
      <c r="A32" s="589">
        <v>31.0</v>
      </c>
      <c r="B32" s="556">
        <v>0.0</v>
      </c>
      <c r="C32" s="604" t="s">
        <v>2431</v>
      </c>
      <c r="D32" s="591" t="s">
        <v>2432</v>
      </c>
      <c r="E32" s="592" t="s">
        <v>779</v>
      </c>
      <c r="F32" s="591" t="s">
        <v>2433</v>
      </c>
      <c r="I32" s="585"/>
      <c r="J32" s="585"/>
      <c r="K32" s="585"/>
    </row>
    <row r="33" ht="19.5" customHeight="1">
      <c r="A33" s="589">
        <v>32.0</v>
      </c>
      <c r="B33" s="556">
        <v>0.0</v>
      </c>
      <c r="C33" s="604" t="s">
        <v>2434</v>
      </c>
      <c r="D33" s="591" t="s">
        <v>493</v>
      </c>
      <c r="E33" s="592" t="s">
        <v>493</v>
      </c>
      <c r="F33" s="591" t="s">
        <v>2435</v>
      </c>
      <c r="I33" s="585"/>
      <c r="J33" s="585"/>
      <c r="K33" s="585"/>
    </row>
    <row r="34" ht="19.5" customHeight="1">
      <c r="A34" s="589">
        <v>33.0</v>
      </c>
      <c r="B34" s="556">
        <v>0.0</v>
      </c>
      <c r="C34" s="590">
        <v>14051.0</v>
      </c>
      <c r="D34" s="605" t="s">
        <v>2436</v>
      </c>
      <c r="E34" s="606" t="s">
        <v>795</v>
      </c>
      <c r="F34" s="591" t="s">
        <v>2437</v>
      </c>
      <c r="I34" s="585"/>
      <c r="J34" s="585"/>
      <c r="K34" s="585"/>
    </row>
    <row r="35" ht="19.5" customHeight="1">
      <c r="A35" s="589">
        <v>34.0</v>
      </c>
      <c r="B35" s="556">
        <v>0.0</v>
      </c>
      <c r="C35" s="604" t="s">
        <v>2438</v>
      </c>
      <c r="D35" s="607" t="s">
        <v>2439</v>
      </c>
      <c r="E35" s="608" t="s">
        <v>804</v>
      </c>
      <c r="F35" s="591" t="s">
        <v>2440</v>
      </c>
      <c r="I35" s="585"/>
      <c r="J35" s="585"/>
      <c r="K35" s="585"/>
    </row>
    <row r="36" ht="19.5" customHeight="1">
      <c r="A36" s="589">
        <v>35.0</v>
      </c>
      <c r="B36" s="556">
        <v>0.0</v>
      </c>
      <c r="C36" s="604" t="s">
        <v>2441</v>
      </c>
      <c r="D36" s="603" t="s">
        <v>2442</v>
      </c>
      <c r="E36" s="592" t="s">
        <v>812</v>
      </c>
      <c r="F36" s="603" t="s">
        <v>2443</v>
      </c>
      <c r="I36" s="585"/>
      <c r="J36" s="585"/>
      <c r="K36" s="585"/>
    </row>
    <row r="37" ht="19.5" customHeight="1">
      <c r="A37" s="589">
        <v>36.0</v>
      </c>
      <c r="B37" s="556">
        <v>0.0</v>
      </c>
      <c r="C37" s="590">
        <v>14080.0</v>
      </c>
      <c r="D37" s="605" t="s">
        <v>2444</v>
      </c>
      <c r="E37" s="608" t="s">
        <v>821</v>
      </c>
      <c r="F37" s="591" t="s">
        <v>2445</v>
      </c>
      <c r="I37" s="585"/>
      <c r="J37" s="585"/>
      <c r="K37" s="585"/>
    </row>
    <row r="38" ht="19.5" customHeight="1">
      <c r="A38" s="589">
        <v>37.0</v>
      </c>
      <c r="B38" s="556">
        <v>0.0</v>
      </c>
      <c r="C38" s="604" t="s">
        <v>2446</v>
      </c>
      <c r="D38" s="591" t="s">
        <v>2447</v>
      </c>
      <c r="E38" s="592" t="s">
        <v>830</v>
      </c>
      <c r="F38" s="591" t="s">
        <v>2448</v>
      </c>
      <c r="I38" s="585"/>
      <c r="J38" s="585"/>
      <c r="K38" s="585"/>
    </row>
    <row r="39" ht="19.5" customHeight="1">
      <c r="A39" s="589">
        <v>38.0</v>
      </c>
      <c r="B39" s="556">
        <v>0.0</v>
      </c>
      <c r="C39" s="590">
        <v>8049.0</v>
      </c>
      <c r="D39" s="591" t="s">
        <v>2449</v>
      </c>
      <c r="E39" s="592" t="s">
        <v>839</v>
      </c>
      <c r="F39" s="591" t="s">
        <v>2450</v>
      </c>
      <c r="I39" s="585"/>
      <c r="J39" s="585"/>
      <c r="K39" s="585"/>
    </row>
    <row r="40" ht="19.5" customHeight="1">
      <c r="A40" s="589">
        <v>39.0</v>
      </c>
      <c r="B40" s="556">
        <v>0.0</v>
      </c>
      <c r="C40" s="590">
        <v>8001.0</v>
      </c>
      <c r="D40" s="605" t="s">
        <v>2451</v>
      </c>
      <c r="E40" s="608" t="s">
        <v>847</v>
      </c>
      <c r="F40" s="591" t="s">
        <v>2452</v>
      </c>
      <c r="I40" s="585"/>
      <c r="J40" s="585"/>
      <c r="K40" s="585"/>
    </row>
    <row r="41" ht="19.5" customHeight="1">
      <c r="A41" s="589">
        <v>40.0</v>
      </c>
      <c r="B41" s="556">
        <v>0.0</v>
      </c>
      <c r="C41" s="590">
        <v>8033.0</v>
      </c>
      <c r="D41" s="591" t="s">
        <v>494</v>
      </c>
      <c r="E41" s="592" t="s">
        <v>854</v>
      </c>
      <c r="F41" s="591" t="s">
        <v>2453</v>
      </c>
      <c r="I41" s="585"/>
      <c r="J41" s="585"/>
      <c r="K41" s="585"/>
    </row>
    <row r="42" ht="19.5" customHeight="1">
      <c r="A42" s="589">
        <v>41.0</v>
      </c>
      <c r="B42" s="556">
        <v>0.0</v>
      </c>
      <c r="C42" s="590">
        <v>8032.0</v>
      </c>
      <c r="D42" s="591" t="s">
        <v>2454</v>
      </c>
      <c r="E42" s="592" t="s">
        <v>862</v>
      </c>
      <c r="F42" s="591" t="s">
        <v>2455</v>
      </c>
      <c r="I42" s="585"/>
      <c r="J42" s="585"/>
      <c r="K42" s="585"/>
    </row>
    <row r="43" ht="19.5" customHeight="1">
      <c r="A43" s="609" t="s">
        <v>117</v>
      </c>
      <c r="B43" s="548" t="s">
        <v>2382</v>
      </c>
      <c r="C43" s="474" t="s">
        <v>2456</v>
      </c>
      <c r="D43" s="548" t="s">
        <v>2359</v>
      </c>
      <c r="E43" s="548" t="s">
        <v>2360</v>
      </c>
      <c r="F43" s="610" t="s">
        <v>2361</v>
      </c>
      <c r="L43" s="5"/>
    </row>
    <row r="44" ht="19.5" hidden="1" customHeight="1">
      <c r="A44" s="611">
        <v>1.0</v>
      </c>
      <c r="B44" s="612">
        <v>9.0</v>
      </c>
      <c r="C44" s="612">
        <v>9022.0</v>
      </c>
      <c r="D44" s="613" t="s">
        <v>2457</v>
      </c>
      <c r="E44" s="613" t="s">
        <v>2458</v>
      </c>
      <c r="F44" s="613" t="s">
        <v>2459</v>
      </c>
      <c r="G44" s="530"/>
      <c r="H44" s="530" t="s">
        <v>2460</v>
      </c>
      <c r="K44" s="5"/>
      <c r="L44" s="5"/>
    </row>
    <row r="45" ht="19.5" customHeight="1">
      <c r="A45" s="614">
        <v>1.0</v>
      </c>
      <c r="B45" s="582">
        <v>9.0</v>
      </c>
      <c r="C45" s="590">
        <v>9001.0</v>
      </c>
      <c r="D45" s="597" t="s">
        <v>2461</v>
      </c>
      <c r="E45" s="597" t="s">
        <v>410</v>
      </c>
      <c r="F45" s="559" t="s">
        <v>2462</v>
      </c>
      <c r="K45" s="5"/>
      <c r="L45" s="5"/>
    </row>
    <row r="46" ht="19.5" customHeight="1">
      <c r="A46" s="614">
        <v>2.0</v>
      </c>
      <c r="B46" s="582">
        <v>9.0</v>
      </c>
      <c r="C46" s="590">
        <v>9002.0</v>
      </c>
      <c r="D46" s="597" t="s">
        <v>2463</v>
      </c>
      <c r="E46" s="597" t="s">
        <v>419</v>
      </c>
      <c r="F46" s="559" t="s">
        <v>2464</v>
      </c>
      <c r="L46" s="5"/>
    </row>
    <row r="47" ht="19.5" customHeight="1">
      <c r="A47" s="614">
        <v>3.0</v>
      </c>
      <c r="B47" s="582">
        <v>9.0</v>
      </c>
      <c r="C47" s="590">
        <v>9003.0</v>
      </c>
      <c r="D47" s="559" t="s">
        <v>2465</v>
      </c>
      <c r="E47" s="559" t="s">
        <v>428</v>
      </c>
      <c r="F47" s="559" t="s">
        <v>2466</v>
      </c>
      <c r="L47" s="5"/>
    </row>
    <row r="48" ht="19.5" customHeight="1">
      <c r="A48" s="614">
        <v>4.0</v>
      </c>
      <c r="B48" s="582">
        <v>9.0</v>
      </c>
      <c r="C48" s="590">
        <v>9004.0</v>
      </c>
      <c r="D48" s="597" t="s">
        <v>437</v>
      </c>
      <c r="E48" s="597" t="s">
        <v>437</v>
      </c>
      <c r="F48" s="559" t="s">
        <v>2467</v>
      </c>
      <c r="L48" s="5"/>
    </row>
    <row r="49" ht="19.5" customHeight="1">
      <c r="A49" s="614">
        <v>5.0</v>
      </c>
      <c r="B49" s="582">
        <v>9.0</v>
      </c>
      <c r="C49" s="590">
        <v>9006.0</v>
      </c>
      <c r="D49" s="597" t="s">
        <v>2468</v>
      </c>
      <c r="E49" s="597" t="s">
        <v>446</v>
      </c>
      <c r="F49" s="559" t="s">
        <v>2469</v>
      </c>
      <c r="L49" s="5"/>
    </row>
    <row r="50" ht="19.5" customHeight="1">
      <c r="A50" s="614">
        <v>6.0</v>
      </c>
      <c r="B50" s="582">
        <v>9.0</v>
      </c>
      <c r="C50" s="590">
        <v>9007.0</v>
      </c>
      <c r="D50" s="559" t="s">
        <v>2470</v>
      </c>
      <c r="E50" s="559" t="s">
        <v>456</v>
      </c>
      <c r="F50" s="559" t="s">
        <v>2471</v>
      </c>
      <c r="L50" s="5"/>
    </row>
    <row r="51" ht="16.5" customHeight="1">
      <c r="A51" s="614">
        <v>7.0</v>
      </c>
      <c r="B51" s="582">
        <v>9.0</v>
      </c>
      <c r="C51" s="590">
        <v>9008.0</v>
      </c>
      <c r="D51" s="553" t="s">
        <v>2472</v>
      </c>
      <c r="E51" s="553" t="s">
        <v>464</v>
      </c>
      <c r="F51" s="553" t="s">
        <v>2473</v>
      </c>
      <c r="L51" s="5"/>
    </row>
    <row r="52" ht="16.5" customHeight="1">
      <c r="A52" s="614">
        <v>8.0</v>
      </c>
      <c r="B52" s="582">
        <v>9.0</v>
      </c>
      <c r="C52" s="590">
        <v>9009.0</v>
      </c>
      <c r="D52" s="553" t="s">
        <v>2474</v>
      </c>
      <c r="E52" s="553" t="s">
        <v>471</v>
      </c>
      <c r="F52" s="553" t="s">
        <v>2475</v>
      </c>
      <c r="L52" s="5"/>
    </row>
    <row r="53" ht="16.5" customHeight="1">
      <c r="A53" s="614">
        <v>9.0</v>
      </c>
      <c r="B53" s="590">
        <v>12.0</v>
      </c>
      <c r="C53" s="590">
        <v>12001.0</v>
      </c>
      <c r="D53" s="559" t="s">
        <v>2476</v>
      </c>
      <c r="E53" s="559" t="s">
        <v>477</v>
      </c>
      <c r="F53" s="559" t="s">
        <v>2477</v>
      </c>
      <c r="L53" s="5"/>
    </row>
    <row r="54" ht="16.5" customHeight="1">
      <c r="A54" s="614">
        <v>10.0</v>
      </c>
      <c r="B54" s="590">
        <v>12.0</v>
      </c>
      <c r="C54" s="590">
        <v>12002.0</v>
      </c>
      <c r="D54" s="597" t="s">
        <v>2478</v>
      </c>
      <c r="E54" s="597" t="s">
        <v>489</v>
      </c>
      <c r="F54" s="559" t="s">
        <v>2479</v>
      </c>
      <c r="L54" s="5"/>
    </row>
    <row r="55" ht="16.5" customHeight="1">
      <c r="A55" s="614">
        <v>11.0</v>
      </c>
      <c r="B55" s="590">
        <v>12.0</v>
      </c>
      <c r="C55" s="590">
        <v>12003.0</v>
      </c>
      <c r="D55" s="597" t="s">
        <v>2480</v>
      </c>
      <c r="E55" s="597" t="s">
        <v>500</v>
      </c>
      <c r="F55" s="559" t="s">
        <v>2481</v>
      </c>
      <c r="L55" s="5"/>
    </row>
    <row r="56" ht="16.5" customHeight="1">
      <c r="A56" s="615" t="s">
        <v>123</v>
      </c>
      <c r="B56" s="548" t="s">
        <v>2482</v>
      </c>
      <c r="C56" s="474" t="s">
        <v>2483</v>
      </c>
      <c r="D56" s="548" t="s">
        <v>2359</v>
      </c>
      <c r="E56" s="548" t="s">
        <v>2360</v>
      </c>
      <c r="F56" s="548" t="s">
        <v>2361</v>
      </c>
      <c r="L56" s="5"/>
    </row>
    <row r="57" ht="16.5" customHeight="1">
      <c r="A57" s="616">
        <v>1.0</v>
      </c>
      <c r="B57" s="617">
        <v>7.0</v>
      </c>
      <c r="C57" s="612">
        <v>7008.0</v>
      </c>
      <c r="D57" s="613" t="s">
        <v>944</v>
      </c>
      <c r="E57" s="613" t="s">
        <v>2484</v>
      </c>
      <c r="F57" s="613" t="s">
        <v>2485</v>
      </c>
      <c r="G57" s="618" t="s">
        <v>1562</v>
      </c>
      <c r="L57" s="5"/>
    </row>
    <row r="58" ht="16.5" customHeight="1">
      <c r="A58" s="616">
        <v>2.0</v>
      </c>
      <c r="B58" s="617">
        <v>7.0</v>
      </c>
      <c r="C58" s="612">
        <v>7009.0</v>
      </c>
      <c r="D58" s="613" t="s">
        <v>945</v>
      </c>
      <c r="E58" s="613" t="s">
        <v>2486</v>
      </c>
      <c r="F58" s="613" t="s">
        <v>2487</v>
      </c>
      <c r="G58" s="618" t="s">
        <v>1562</v>
      </c>
      <c r="L58" s="5"/>
    </row>
    <row r="59" ht="16.5" customHeight="1">
      <c r="A59" s="619">
        <v>3.0</v>
      </c>
      <c r="B59" s="556">
        <v>7.0</v>
      </c>
      <c r="C59" s="556">
        <v>7003.0</v>
      </c>
      <c r="D59" s="597" t="s">
        <v>917</v>
      </c>
      <c r="E59" s="597" t="s">
        <v>1430</v>
      </c>
      <c r="F59" s="559" t="s">
        <v>2488</v>
      </c>
      <c r="L59" s="5"/>
    </row>
    <row r="60" ht="16.5" customHeight="1">
      <c r="A60" s="619">
        <v>4.0</v>
      </c>
      <c r="B60" s="556">
        <v>7.0</v>
      </c>
      <c r="C60" s="556">
        <v>7004.0</v>
      </c>
      <c r="D60" s="559" t="s">
        <v>925</v>
      </c>
      <c r="E60" s="559" t="s">
        <v>1440</v>
      </c>
      <c r="F60" s="559" t="s">
        <v>2489</v>
      </c>
      <c r="L60" s="5"/>
    </row>
    <row r="61" ht="16.5" customHeight="1">
      <c r="A61" s="619">
        <v>5.0</v>
      </c>
      <c r="B61" s="556">
        <v>7.0</v>
      </c>
      <c r="C61" s="556">
        <v>7005.0</v>
      </c>
      <c r="D61" s="559" t="s">
        <v>932</v>
      </c>
      <c r="E61" s="559" t="s">
        <v>1446</v>
      </c>
      <c r="F61" s="559" t="s">
        <v>2490</v>
      </c>
      <c r="L61" s="5"/>
    </row>
    <row r="62" ht="16.5" customHeight="1">
      <c r="A62" s="619">
        <v>6.0</v>
      </c>
      <c r="B62" s="556">
        <v>7.0</v>
      </c>
      <c r="C62" s="556">
        <v>7001.0</v>
      </c>
      <c r="D62" s="597" t="s">
        <v>924</v>
      </c>
      <c r="E62" s="597" t="s">
        <v>1438</v>
      </c>
      <c r="F62" s="559" t="s">
        <v>2491</v>
      </c>
      <c r="L62" s="5"/>
    </row>
    <row r="63" ht="16.5" customHeight="1">
      <c r="A63" s="619">
        <v>7.0</v>
      </c>
      <c r="B63" s="556">
        <v>7.0</v>
      </c>
      <c r="C63" s="556">
        <v>7006.0</v>
      </c>
      <c r="D63" s="553" t="s">
        <v>957</v>
      </c>
      <c r="E63" s="553" t="s">
        <v>1453</v>
      </c>
      <c r="F63" s="553" t="s">
        <v>2492</v>
      </c>
      <c r="L63" s="5"/>
    </row>
    <row r="64" ht="16.5" customHeight="1">
      <c r="A64" s="619">
        <v>8.0</v>
      </c>
      <c r="B64" s="556">
        <v>7.0</v>
      </c>
      <c r="C64" s="556">
        <v>7002.0</v>
      </c>
      <c r="D64" s="597" t="s">
        <v>962</v>
      </c>
      <c r="E64" s="597" t="s">
        <v>1456</v>
      </c>
      <c r="F64" s="559" t="s">
        <v>2493</v>
      </c>
      <c r="L64" s="5"/>
    </row>
    <row r="65" ht="16.5" customHeight="1">
      <c r="A65" s="619">
        <v>9.0</v>
      </c>
      <c r="B65" s="550">
        <v>7.0</v>
      </c>
      <c r="C65" s="552">
        <v>7007.0</v>
      </c>
      <c r="D65" s="620" t="s">
        <v>966</v>
      </c>
      <c r="E65" s="620" t="s">
        <v>1459</v>
      </c>
      <c r="F65" s="620" t="s">
        <v>2494</v>
      </c>
      <c r="L65" s="5"/>
    </row>
    <row r="66" ht="16.5" customHeight="1">
      <c r="L66" s="5"/>
    </row>
    <row r="67" ht="16.5" customHeight="1">
      <c r="L67" s="5"/>
    </row>
    <row r="68" ht="16.5" customHeight="1">
      <c r="A68" s="621"/>
      <c r="C68" s="5"/>
      <c r="L68" s="5"/>
    </row>
    <row r="69" ht="16.5" customHeight="1">
      <c r="A69" s="621"/>
      <c r="C69" s="622" t="s">
        <v>1844</v>
      </c>
      <c r="L69" s="5"/>
    </row>
    <row r="70" ht="16.5" customHeight="1">
      <c r="A70" s="621"/>
      <c r="C70" s="5"/>
      <c r="L70" s="5"/>
    </row>
    <row r="71" ht="16.5" customHeight="1">
      <c r="A71" s="621"/>
      <c r="C71" s="5"/>
      <c r="L71" s="5"/>
    </row>
    <row r="72" ht="16.5" customHeight="1">
      <c r="A72" s="621"/>
      <c r="C72" s="5"/>
      <c r="L72" s="5"/>
    </row>
    <row r="73" ht="16.5" customHeight="1">
      <c r="A73" s="621"/>
      <c r="C73" s="5"/>
      <c r="L73" s="5"/>
    </row>
    <row r="74" ht="16.5" customHeight="1">
      <c r="A74" s="621"/>
      <c r="C74" s="5"/>
      <c r="L74" s="5"/>
    </row>
    <row r="75" ht="16.5" customHeight="1">
      <c r="A75" s="621"/>
      <c r="C75" s="5"/>
      <c r="L75" s="5"/>
    </row>
    <row r="76" ht="16.5" customHeight="1">
      <c r="A76" s="621"/>
      <c r="C76" s="5"/>
      <c r="L76" s="5"/>
    </row>
    <row r="77" ht="16.5" customHeight="1">
      <c r="A77" s="621"/>
      <c r="C77" s="5"/>
      <c r="L77" s="5"/>
    </row>
    <row r="78" ht="16.5" customHeight="1">
      <c r="A78" s="621"/>
      <c r="C78" s="5"/>
      <c r="L78" s="5"/>
    </row>
    <row r="79" ht="16.5" customHeight="1">
      <c r="A79" s="621"/>
      <c r="C79" s="5"/>
      <c r="L79" s="5"/>
    </row>
    <row r="80" ht="16.5" customHeight="1">
      <c r="A80" s="621"/>
      <c r="C80" s="5"/>
      <c r="L80" s="5"/>
    </row>
    <row r="81" ht="16.5" customHeight="1">
      <c r="A81" s="621"/>
      <c r="C81" s="5"/>
      <c r="L81" s="5"/>
    </row>
    <row r="82" ht="16.5" customHeight="1">
      <c r="A82" s="621"/>
      <c r="C82" s="5"/>
      <c r="L82" s="5"/>
    </row>
    <row r="83" ht="16.5" customHeight="1">
      <c r="A83" s="621"/>
      <c r="C83" s="5"/>
      <c r="L83" s="5"/>
    </row>
    <row r="84" ht="16.5" customHeight="1">
      <c r="A84" s="621"/>
      <c r="C84" s="5"/>
      <c r="L84" s="5"/>
    </row>
    <row r="85" ht="16.5" customHeight="1">
      <c r="A85" s="621"/>
      <c r="C85" s="5"/>
      <c r="L85" s="5"/>
    </row>
    <row r="86" ht="16.5" customHeight="1">
      <c r="A86" s="621"/>
      <c r="C86" s="5"/>
      <c r="L86" s="5"/>
    </row>
    <row r="87" ht="16.5" customHeight="1">
      <c r="A87" s="621"/>
      <c r="C87" s="5"/>
      <c r="L87" s="5"/>
    </row>
    <row r="88" ht="16.5" customHeight="1">
      <c r="A88" s="621"/>
      <c r="C88" s="5"/>
      <c r="L88" s="5"/>
    </row>
    <row r="89" ht="16.5" customHeight="1">
      <c r="A89" s="621"/>
      <c r="C89" s="5"/>
      <c r="L89" s="5"/>
    </row>
    <row r="90" ht="16.5" customHeight="1">
      <c r="A90" s="621"/>
      <c r="C90" s="5"/>
      <c r="L90" s="5"/>
    </row>
    <row r="91" ht="16.5" customHeight="1">
      <c r="A91" s="621"/>
      <c r="C91" s="5"/>
      <c r="L91" s="5"/>
    </row>
    <row r="92" ht="16.5" customHeight="1">
      <c r="A92" s="621"/>
      <c r="C92" s="5"/>
      <c r="L92" s="5"/>
    </row>
    <row r="93" ht="16.5" customHeight="1">
      <c r="A93" s="621"/>
      <c r="C93" s="5"/>
      <c r="L93" s="5"/>
    </row>
    <row r="94" ht="16.5" customHeight="1">
      <c r="A94" s="621"/>
      <c r="C94" s="5"/>
      <c r="L94" s="5"/>
    </row>
    <row r="95" ht="16.5" customHeight="1">
      <c r="A95" s="621"/>
      <c r="C95" s="5"/>
      <c r="L95" s="5"/>
    </row>
    <row r="96" ht="16.5" customHeight="1">
      <c r="A96" s="621"/>
      <c r="C96" s="5"/>
      <c r="L96" s="5"/>
    </row>
    <row r="97" ht="16.5" customHeight="1">
      <c r="A97" s="621"/>
      <c r="C97" s="5"/>
      <c r="L97" s="5"/>
    </row>
    <row r="98" ht="16.5" customHeight="1">
      <c r="A98" s="621"/>
      <c r="C98" s="5"/>
      <c r="L98" s="5"/>
    </row>
    <row r="99" ht="16.5" customHeight="1">
      <c r="A99" s="621"/>
      <c r="C99" s="5"/>
      <c r="L99" s="5"/>
    </row>
    <row r="100" ht="16.5" customHeight="1">
      <c r="A100" s="621"/>
      <c r="C100" s="5"/>
      <c r="L100" s="5"/>
    </row>
    <row r="101" ht="16.5" customHeight="1">
      <c r="A101" s="621"/>
      <c r="C101" s="5"/>
      <c r="L101" s="5"/>
    </row>
    <row r="102" ht="16.5" customHeight="1">
      <c r="A102" s="621"/>
      <c r="C102" s="5"/>
      <c r="L102" s="5"/>
    </row>
    <row r="103" ht="16.5" customHeight="1">
      <c r="A103" s="621"/>
      <c r="C103" s="5"/>
      <c r="L103" s="5"/>
    </row>
    <row r="104" ht="16.5" customHeight="1">
      <c r="A104" s="621"/>
      <c r="C104" s="5"/>
      <c r="L104" s="5"/>
    </row>
    <row r="105" ht="16.5" customHeight="1">
      <c r="A105" s="621"/>
      <c r="C105" s="5"/>
      <c r="L105" s="5"/>
    </row>
    <row r="106" ht="16.5" customHeight="1">
      <c r="A106" s="621"/>
      <c r="C106" s="5"/>
      <c r="L106" s="5"/>
    </row>
    <row r="107" ht="16.5" customHeight="1">
      <c r="A107" s="621"/>
      <c r="C107" s="5"/>
      <c r="L107" s="5"/>
    </row>
    <row r="108" ht="16.5" customHeight="1">
      <c r="A108" s="621"/>
      <c r="C108" s="5"/>
      <c r="L108" s="5"/>
    </row>
    <row r="109" ht="16.5" customHeight="1">
      <c r="A109" s="621"/>
      <c r="C109" s="5"/>
      <c r="L109" s="5"/>
    </row>
    <row r="110" ht="16.5" customHeight="1">
      <c r="A110" s="621"/>
      <c r="C110" s="5"/>
      <c r="L110" s="5"/>
    </row>
    <row r="111" ht="16.5" customHeight="1">
      <c r="A111" s="621"/>
      <c r="C111" s="5"/>
      <c r="L111" s="5"/>
    </row>
    <row r="112" ht="16.5" customHeight="1">
      <c r="A112" s="621"/>
      <c r="C112" s="5"/>
      <c r="L112" s="5"/>
    </row>
    <row r="113" ht="16.5" customHeight="1">
      <c r="A113" s="621"/>
      <c r="C113" s="5"/>
      <c r="L113" s="5"/>
    </row>
    <row r="114" ht="16.5" customHeight="1">
      <c r="A114" s="621"/>
      <c r="C114" s="5"/>
      <c r="L114" s="5"/>
    </row>
    <row r="115" ht="16.5" customHeight="1">
      <c r="A115" s="621"/>
      <c r="C115" s="5"/>
      <c r="L115" s="5"/>
    </row>
    <row r="116" ht="16.5" customHeight="1">
      <c r="A116" s="621"/>
      <c r="C116" s="5"/>
      <c r="L116" s="5"/>
    </row>
    <row r="117" ht="16.5" customHeight="1">
      <c r="A117" s="621"/>
      <c r="C117" s="5"/>
      <c r="L117" s="5"/>
    </row>
    <row r="118" ht="16.5" customHeight="1">
      <c r="A118" s="621"/>
      <c r="C118" s="5"/>
      <c r="L118" s="5"/>
    </row>
    <row r="119" ht="16.5" customHeight="1">
      <c r="A119" s="621"/>
      <c r="C119" s="5"/>
      <c r="L119" s="5"/>
    </row>
    <row r="120" ht="16.5" customHeight="1">
      <c r="A120" s="621"/>
      <c r="C120" s="5"/>
      <c r="L120" s="5"/>
    </row>
    <row r="121" ht="16.5" customHeight="1">
      <c r="A121" s="621"/>
      <c r="C121" s="5"/>
      <c r="L121" s="5"/>
    </row>
    <row r="122" ht="16.5" customHeight="1">
      <c r="A122" s="621"/>
      <c r="C122" s="5"/>
      <c r="L122" s="5"/>
    </row>
    <row r="123" ht="16.5" customHeight="1">
      <c r="A123" s="621"/>
      <c r="C123" s="5"/>
      <c r="L123" s="5"/>
    </row>
    <row r="124" ht="16.5" customHeight="1">
      <c r="A124" s="621"/>
      <c r="C124" s="5"/>
      <c r="L124" s="5"/>
    </row>
    <row r="125" ht="16.5" customHeight="1">
      <c r="A125" s="621"/>
      <c r="C125" s="5"/>
      <c r="L125" s="5"/>
    </row>
    <row r="126" ht="16.5" customHeight="1">
      <c r="A126" s="621"/>
      <c r="C126" s="5"/>
      <c r="L126" s="5"/>
    </row>
    <row r="127" ht="16.5" customHeight="1">
      <c r="A127" s="621"/>
      <c r="C127" s="5"/>
      <c r="L127" s="5"/>
    </row>
    <row r="128" ht="16.5" customHeight="1">
      <c r="A128" s="621"/>
      <c r="C128" s="5"/>
      <c r="L128" s="5"/>
    </row>
    <row r="129" ht="16.5" customHeight="1">
      <c r="A129" s="621"/>
      <c r="C129" s="5"/>
      <c r="L129" s="5"/>
    </row>
    <row r="130" ht="16.5" customHeight="1">
      <c r="A130" s="621"/>
      <c r="C130" s="5"/>
      <c r="L130" s="5"/>
    </row>
    <row r="131" ht="16.5" customHeight="1">
      <c r="A131" s="621"/>
      <c r="C131" s="5"/>
      <c r="L131" s="5"/>
    </row>
    <row r="132" ht="16.5" customHeight="1">
      <c r="A132" s="621"/>
      <c r="C132" s="5"/>
      <c r="L132" s="5"/>
    </row>
    <row r="133" ht="16.5" customHeight="1">
      <c r="A133" s="621"/>
      <c r="C133" s="5"/>
      <c r="L133" s="5"/>
    </row>
    <row r="134" ht="16.5" customHeight="1">
      <c r="A134" s="621"/>
      <c r="C134" s="5"/>
      <c r="L134" s="5"/>
    </row>
    <row r="135" ht="16.5" customHeight="1">
      <c r="A135" s="621"/>
      <c r="C135" s="5"/>
      <c r="L135" s="5"/>
    </row>
    <row r="136" ht="16.5" customHeight="1">
      <c r="A136" s="621"/>
      <c r="C136" s="5"/>
      <c r="L136" s="5"/>
    </row>
    <row r="137" ht="16.5" customHeight="1">
      <c r="A137" s="621"/>
      <c r="C137" s="5"/>
      <c r="L137" s="5"/>
    </row>
    <row r="138" ht="16.5" customHeight="1">
      <c r="A138" s="621"/>
      <c r="C138" s="5"/>
      <c r="L138" s="5"/>
    </row>
    <row r="139" ht="16.5" customHeight="1">
      <c r="A139" s="621"/>
      <c r="C139" s="5"/>
      <c r="L139" s="5"/>
    </row>
    <row r="140" ht="16.5" customHeight="1">
      <c r="A140" s="621"/>
      <c r="C140" s="5"/>
      <c r="L140" s="5"/>
    </row>
    <row r="141" ht="16.5" customHeight="1">
      <c r="A141" s="621"/>
      <c r="C141" s="5"/>
      <c r="L141" s="5"/>
    </row>
    <row r="142" ht="16.5" customHeight="1">
      <c r="A142" s="621"/>
      <c r="C142" s="5"/>
      <c r="L142" s="5"/>
    </row>
    <row r="143" ht="16.5" customHeight="1">
      <c r="A143" s="621"/>
      <c r="C143" s="5"/>
      <c r="L143" s="5"/>
    </row>
    <row r="144" ht="16.5" customHeight="1">
      <c r="A144" s="621"/>
      <c r="C144" s="5"/>
      <c r="L144" s="5"/>
    </row>
    <row r="145" ht="16.5" customHeight="1">
      <c r="A145" s="621"/>
      <c r="C145" s="5"/>
      <c r="L145" s="5"/>
    </row>
    <row r="146" ht="16.5" customHeight="1">
      <c r="A146" s="621"/>
      <c r="C146" s="5"/>
      <c r="L146" s="5"/>
    </row>
    <row r="147" ht="16.5" customHeight="1">
      <c r="A147" s="621"/>
      <c r="C147" s="5"/>
      <c r="L147" s="5"/>
    </row>
    <row r="148" ht="16.5" customHeight="1">
      <c r="A148" s="621"/>
      <c r="C148" s="5"/>
      <c r="L148" s="5"/>
    </row>
    <row r="149" ht="16.5" customHeight="1">
      <c r="A149" s="621"/>
      <c r="C149" s="5"/>
      <c r="L149" s="5"/>
    </row>
    <row r="150" ht="16.5" customHeight="1">
      <c r="A150" s="621"/>
      <c r="C150" s="5"/>
      <c r="L150" s="5"/>
    </row>
    <row r="151" ht="16.5" customHeight="1">
      <c r="A151" s="621"/>
      <c r="C151" s="5"/>
      <c r="L151" s="5"/>
    </row>
    <row r="152" ht="16.5" customHeight="1">
      <c r="A152" s="621"/>
      <c r="C152" s="5"/>
      <c r="L152" s="5"/>
    </row>
    <row r="153" ht="16.5" customHeight="1">
      <c r="A153" s="621"/>
      <c r="C153" s="5"/>
      <c r="L153" s="5"/>
    </row>
    <row r="154" ht="16.5" customHeight="1">
      <c r="A154" s="621"/>
      <c r="C154" s="5"/>
      <c r="L154" s="5"/>
    </row>
    <row r="155" ht="16.5" customHeight="1">
      <c r="A155" s="621"/>
      <c r="C155" s="5"/>
      <c r="L155" s="5"/>
    </row>
    <row r="156" ht="16.5" customHeight="1">
      <c r="A156" s="621"/>
      <c r="C156" s="5"/>
      <c r="L156" s="5"/>
    </row>
    <row r="157" ht="16.5" customHeight="1">
      <c r="A157" s="621"/>
      <c r="C157" s="5"/>
      <c r="L157" s="5"/>
    </row>
    <row r="158" ht="16.5" customHeight="1">
      <c r="A158" s="621"/>
      <c r="C158" s="5"/>
      <c r="L158" s="5"/>
    </row>
    <row r="159" ht="16.5" customHeight="1">
      <c r="A159" s="621"/>
      <c r="C159" s="5"/>
      <c r="L159" s="5"/>
    </row>
    <row r="160" ht="16.5" customHeight="1">
      <c r="A160" s="621"/>
      <c r="C160" s="5"/>
      <c r="L160" s="5"/>
    </row>
    <row r="161" ht="16.5" customHeight="1">
      <c r="A161" s="621"/>
      <c r="C161" s="5"/>
      <c r="L161" s="5"/>
    </row>
    <row r="162" ht="16.5" customHeight="1">
      <c r="A162" s="621"/>
      <c r="C162" s="5"/>
      <c r="L162" s="5"/>
    </row>
    <row r="163" ht="16.5" customHeight="1">
      <c r="A163" s="621"/>
      <c r="C163" s="5"/>
      <c r="L163" s="5"/>
    </row>
    <row r="164" ht="16.5" customHeight="1">
      <c r="A164" s="621"/>
      <c r="C164" s="5"/>
      <c r="L164" s="5"/>
    </row>
    <row r="165" ht="16.5" customHeight="1">
      <c r="A165" s="621"/>
      <c r="C165" s="5"/>
      <c r="L165" s="5"/>
    </row>
    <row r="166" ht="16.5" customHeight="1">
      <c r="A166" s="621"/>
      <c r="C166" s="5"/>
      <c r="L166" s="5"/>
    </row>
    <row r="167" ht="16.5" customHeight="1">
      <c r="A167" s="621"/>
      <c r="C167" s="5"/>
      <c r="L167" s="5"/>
    </row>
    <row r="168" ht="16.5" customHeight="1">
      <c r="A168" s="621"/>
      <c r="C168" s="5"/>
      <c r="L168" s="5"/>
    </row>
    <row r="169" ht="16.5" customHeight="1">
      <c r="A169" s="621"/>
      <c r="C169" s="5"/>
      <c r="L169" s="5"/>
    </row>
    <row r="170" ht="16.5" customHeight="1">
      <c r="A170" s="621"/>
      <c r="C170" s="5"/>
      <c r="L170" s="5"/>
    </row>
    <row r="171" ht="16.5" customHeight="1">
      <c r="A171" s="621"/>
      <c r="C171" s="5"/>
      <c r="L171" s="5"/>
    </row>
    <row r="172" ht="16.5" customHeight="1">
      <c r="A172" s="621"/>
      <c r="C172" s="5"/>
      <c r="L172" s="5"/>
    </row>
    <row r="173" ht="16.5" customHeight="1">
      <c r="A173" s="621"/>
      <c r="C173" s="5"/>
      <c r="L173" s="5"/>
    </row>
    <row r="174" ht="16.5" customHeight="1">
      <c r="A174" s="621"/>
      <c r="C174" s="5"/>
      <c r="L174" s="5"/>
    </row>
    <row r="175" ht="16.5" customHeight="1">
      <c r="A175" s="621"/>
      <c r="C175" s="5"/>
      <c r="L175" s="5"/>
    </row>
    <row r="176" ht="16.5" customHeight="1">
      <c r="A176" s="621"/>
      <c r="C176" s="5"/>
      <c r="L176" s="5"/>
    </row>
    <row r="177" ht="16.5" customHeight="1">
      <c r="A177" s="621"/>
      <c r="C177" s="5"/>
      <c r="L177" s="5"/>
    </row>
    <row r="178" ht="16.5" customHeight="1">
      <c r="A178" s="621"/>
      <c r="C178" s="5"/>
      <c r="L178" s="5"/>
    </row>
    <row r="179" ht="16.5" customHeight="1">
      <c r="A179" s="621"/>
      <c r="C179" s="5"/>
      <c r="L179" s="5"/>
    </row>
    <row r="180" ht="16.5" customHeight="1">
      <c r="A180" s="621"/>
      <c r="C180" s="5"/>
      <c r="L180" s="5"/>
    </row>
    <row r="181" ht="16.5" customHeight="1">
      <c r="A181" s="621"/>
      <c r="C181" s="5"/>
      <c r="L181" s="5"/>
    </row>
    <row r="182" ht="16.5" customHeight="1">
      <c r="A182" s="621"/>
      <c r="C182" s="5"/>
      <c r="L182" s="5"/>
    </row>
    <row r="183" ht="16.5" customHeight="1">
      <c r="A183" s="621"/>
      <c r="C183" s="5"/>
      <c r="L183" s="5"/>
    </row>
    <row r="184" ht="16.5" customHeight="1">
      <c r="A184" s="621"/>
      <c r="C184" s="5"/>
      <c r="L184" s="5"/>
    </row>
    <row r="185" ht="16.5" customHeight="1">
      <c r="A185" s="621"/>
      <c r="C185" s="5"/>
      <c r="L185" s="5"/>
    </row>
    <row r="186" ht="16.5" customHeight="1">
      <c r="A186" s="621"/>
      <c r="C186" s="5"/>
      <c r="L186" s="5"/>
    </row>
    <row r="187" ht="16.5" customHeight="1">
      <c r="A187" s="621"/>
      <c r="C187" s="5"/>
      <c r="L187" s="5"/>
    </row>
    <row r="188" ht="16.5" customHeight="1">
      <c r="A188" s="621"/>
      <c r="C188" s="5"/>
      <c r="L188" s="5"/>
    </row>
    <row r="189" ht="16.5" customHeight="1">
      <c r="A189" s="621"/>
      <c r="C189" s="5"/>
      <c r="L189" s="5"/>
    </row>
    <row r="190" ht="16.5" customHeight="1">
      <c r="A190" s="621"/>
      <c r="C190" s="5"/>
      <c r="L190" s="5"/>
    </row>
    <row r="191" ht="16.5" customHeight="1">
      <c r="A191" s="621"/>
      <c r="C191" s="5"/>
      <c r="L191" s="5"/>
    </row>
    <row r="192" ht="16.5" customHeight="1">
      <c r="A192" s="621"/>
      <c r="C192" s="5"/>
      <c r="L192" s="5"/>
    </row>
    <row r="193" ht="16.5" customHeight="1">
      <c r="A193" s="621"/>
      <c r="C193" s="5"/>
      <c r="L193" s="5"/>
    </row>
    <row r="194" ht="16.5" customHeight="1">
      <c r="A194" s="621"/>
      <c r="C194" s="5"/>
      <c r="L194" s="5"/>
    </row>
    <row r="195" ht="16.5" customHeight="1">
      <c r="A195" s="621"/>
      <c r="C195" s="5"/>
      <c r="L195" s="5"/>
    </row>
    <row r="196" ht="16.5" customHeight="1">
      <c r="A196" s="621"/>
      <c r="C196" s="5"/>
      <c r="L196" s="5"/>
    </row>
    <row r="197" ht="16.5" customHeight="1">
      <c r="A197" s="621"/>
      <c r="C197" s="5"/>
      <c r="L197" s="5"/>
    </row>
    <row r="198" ht="16.5" customHeight="1">
      <c r="A198" s="621"/>
      <c r="C198" s="5"/>
      <c r="L198" s="5"/>
    </row>
    <row r="199" ht="16.5" customHeight="1">
      <c r="A199" s="621"/>
      <c r="C199" s="5"/>
      <c r="L199" s="5"/>
    </row>
    <row r="200" ht="16.5" customHeight="1">
      <c r="A200" s="621"/>
      <c r="C200" s="5"/>
      <c r="L200" s="5"/>
    </row>
    <row r="201" ht="16.5" customHeight="1">
      <c r="A201" s="621"/>
      <c r="C201" s="5"/>
      <c r="L201" s="5"/>
    </row>
    <row r="202" ht="16.5" customHeight="1">
      <c r="A202" s="621"/>
      <c r="C202" s="5"/>
      <c r="L202" s="5"/>
    </row>
    <row r="203" ht="16.5" customHeight="1">
      <c r="A203" s="621"/>
      <c r="C203" s="5"/>
      <c r="L203" s="5"/>
    </row>
    <row r="204" ht="16.5" customHeight="1">
      <c r="A204" s="621"/>
      <c r="C204" s="5"/>
      <c r="L204" s="5"/>
    </row>
    <row r="205" ht="16.5" customHeight="1">
      <c r="A205" s="621"/>
      <c r="C205" s="5"/>
      <c r="L205" s="5"/>
    </row>
    <row r="206" ht="16.5" customHeight="1">
      <c r="A206" s="621"/>
      <c r="C206" s="5"/>
      <c r="L206" s="5"/>
    </row>
    <row r="207" ht="16.5" customHeight="1">
      <c r="A207" s="621"/>
      <c r="C207" s="5"/>
      <c r="L207" s="5"/>
    </row>
    <row r="208" ht="16.5" customHeight="1">
      <c r="A208" s="621"/>
      <c r="C208" s="5"/>
      <c r="L208" s="5"/>
    </row>
    <row r="209" ht="16.5" customHeight="1">
      <c r="A209" s="621"/>
      <c r="C209" s="5"/>
      <c r="L209" s="5"/>
    </row>
    <row r="210" ht="16.5" customHeight="1">
      <c r="A210" s="621"/>
      <c r="C210" s="5"/>
      <c r="L210" s="5"/>
    </row>
    <row r="211" ht="16.5" customHeight="1">
      <c r="A211" s="621"/>
      <c r="C211" s="5"/>
      <c r="L211" s="5"/>
    </row>
    <row r="212" ht="16.5" customHeight="1">
      <c r="A212" s="621"/>
      <c r="C212" s="5"/>
      <c r="L212" s="5"/>
    </row>
    <row r="213" ht="16.5" customHeight="1">
      <c r="A213" s="621"/>
      <c r="C213" s="5"/>
      <c r="L213" s="5"/>
    </row>
    <row r="214" ht="16.5" customHeight="1">
      <c r="A214" s="621"/>
      <c r="C214" s="5"/>
      <c r="L214" s="5"/>
    </row>
    <row r="215" ht="16.5" customHeight="1">
      <c r="A215" s="621"/>
      <c r="C215" s="5"/>
      <c r="L215" s="5"/>
    </row>
    <row r="216" ht="16.5" customHeight="1">
      <c r="A216" s="621"/>
      <c r="C216" s="5"/>
      <c r="L216" s="5"/>
    </row>
    <row r="217" ht="16.5" customHeight="1">
      <c r="A217" s="621"/>
      <c r="C217" s="5"/>
      <c r="L217" s="5"/>
    </row>
    <row r="218" ht="16.5" customHeight="1">
      <c r="A218" s="621"/>
      <c r="C218" s="5"/>
      <c r="L218" s="5"/>
    </row>
    <row r="219" ht="16.5" customHeight="1">
      <c r="A219" s="621"/>
      <c r="C219" s="5"/>
      <c r="L219" s="5"/>
    </row>
    <row r="220" ht="16.5" customHeight="1">
      <c r="A220" s="621"/>
      <c r="C220" s="5"/>
      <c r="L220" s="5"/>
    </row>
    <row r="221" ht="16.5" customHeight="1">
      <c r="A221" s="621"/>
      <c r="C221" s="5"/>
      <c r="L221" s="5"/>
    </row>
    <row r="222" ht="16.5" customHeight="1">
      <c r="A222" s="621"/>
      <c r="C222" s="5"/>
      <c r="L222" s="5"/>
    </row>
    <row r="223" ht="16.5" customHeight="1">
      <c r="A223" s="621"/>
      <c r="C223" s="5"/>
      <c r="L223" s="5"/>
    </row>
    <row r="224" ht="16.5" customHeight="1">
      <c r="A224" s="621"/>
      <c r="C224" s="5"/>
      <c r="L224" s="5"/>
    </row>
    <row r="225" ht="16.5" customHeight="1">
      <c r="A225" s="621"/>
      <c r="C225" s="5"/>
      <c r="L225" s="5"/>
    </row>
    <row r="226" ht="16.5" customHeight="1">
      <c r="A226" s="621"/>
      <c r="C226" s="5"/>
      <c r="L226" s="5"/>
    </row>
    <row r="227" ht="16.5" customHeight="1">
      <c r="A227" s="621"/>
      <c r="C227" s="5"/>
      <c r="L227" s="5"/>
    </row>
    <row r="228" ht="16.5" customHeight="1">
      <c r="A228" s="621"/>
      <c r="C228" s="5"/>
      <c r="L228" s="5"/>
    </row>
    <row r="229" ht="16.5" customHeight="1">
      <c r="A229" s="621"/>
      <c r="C229" s="5"/>
      <c r="L229" s="5"/>
    </row>
    <row r="230" ht="16.5" customHeight="1">
      <c r="A230" s="621"/>
      <c r="C230" s="5"/>
      <c r="L230" s="5"/>
    </row>
    <row r="231" ht="16.5" customHeight="1">
      <c r="A231" s="621"/>
      <c r="C231" s="5"/>
      <c r="L231" s="5"/>
    </row>
    <row r="232" ht="16.5" customHeight="1">
      <c r="A232" s="621"/>
      <c r="C232" s="5"/>
      <c r="L232" s="5"/>
    </row>
    <row r="233" ht="16.5" customHeight="1">
      <c r="A233" s="621"/>
      <c r="C233" s="5"/>
      <c r="L233" s="5"/>
    </row>
    <row r="234" ht="16.5" customHeight="1">
      <c r="A234" s="621"/>
      <c r="C234" s="5"/>
      <c r="L234" s="5"/>
    </row>
    <row r="235" ht="16.5" customHeight="1">
      <c r="A235" s="621"/>
      <c r="C235" s="5"/>
      <c r="L235" s="5"/>
    </row>
    <row r="236" ht="16.5" customHeight="1">
      <c r="A236" s="621"/>
      <c r="C236" s="5"/>
      <c r="L236" s="5"/>
    </row>
    <row r="237" ht="16.5" customHeight="1">
      <c r="A237" s="621"/>
      <c r="C237" s="5"/>
      <c r="L237" s="5"/>
    </row>
    <row r="238" ht="16.5" customHeight="1">
      <c r="A238" s="621"/>
      <c r="C238" s="5"/>
      <c r="L238" s="5"/>
    </row>
    <row r="239" ht="16.5" customHeight="1">
      <c r="A239" s="621"/>
      <c r="C239" s="5"/>
      <c r="L239" s="5"/>
    </row>
    <row r="240" ht="16.5" customHeight="1">
      <c r="A240" s="621"/>
      <c r="C240" s="5"/>
      <c r="L240" s="5"/>
    </row>
    <row r="241" ht="16.5" customHeight="1">
      <c r="A241" s="621"/>
      <c r="C241" s="5"/>
      <c r="L241" s="5"/>
    </row>
    <row r="242" ht="16.5" customHeight="1">
      <c r="A242" s="621"/>
      <c r="C242" s="5"/>
      <c r="L242" s="5"/>
    </row>
    <row r="243" ht="16.5" customHeight="1">
      <c r="A243" s="621"/>
      <c r="C243" s="5"/>
      <c r="L243" s="5"/>
    </row>
    <row r="244" ht="16.5" customHeight="1">
      <c r="A244" s="621"/>
      <c r="C244" s="5"/>
      <c r="L244" s="5"/>
    </row>
    <row r="245" ht="16.5" customHeight="1">
      <c r="A245" s="621"/>
      <c r="C245" s="5"/>
      <c r="L245" s="5"/>
    </row>
    <row r="246" ht="16.5" customHeight="1">
      <c r="A246" s="621"/>
      <c r="C246" s="5"/>
      <c r="L246" s="5"/>
    </row>
    <row r="247" ht="16.5" customHeight="1">
      <c r="A247" s="621"/>
      <c r="C247" s="5"/>
      <c r="L247" s="5"/>
    </row>
    <row r="248" ht="16.5" customHeight="1">
      <c r="A248" s="621"/>
      <c r="C248" s="5"/>
      <c r="L248" s="5"/>
    </row>
    <row r="249" ht="16.5" customHeight="1">
      <c r="A249" s="621"/>
      <c r="C249" s="5"/>
      <c r="L249" s="5"/>
    </row>
    <row r="250" ht="16.5" customHeight="1">
      <c r="A250" s="621"/>
      <c r="C250" s="5"/>
      <c r="L250" s="5"/>
    </row>
    <row r="251" ht="16.5" customHeight="1">
      <c r="A251" s="621"/>
      <c r="C251" s="5"/>
      <c r="L251" s="5"/>
    </row>
    <row r="252" ht="16.5" customHeight="1">
      <c r="A252" s="621"/>
      <c r="C252" s="5"/>
      <c r="L252" s="5"/>
    </row>
    <row r="253" ht="16.5" customHeight="1">
      <c r="A253" s="621"/>
      <c r="C253" s="5"/>
      <c r="L253" s="5"/>
    </row>
    <row r="254" ht="16.5" customHeight="1">
      <c r="A254" s="621"/>
      <c r="C254" s="5"/>
      <c r="L254" s="5"/>
    </row>
    <row r="255" ht="16.5" customHeight="1">
      <c r="A255" s="621"/>
      <c r="C255" s="5"/>
      <c r="L255" s="5"/>
    </row>
    <row r="256" ht="16.5" customHeight="1">
      <c r="A256" s="621"/>
      <c r="C256" s="5"/>
      <c r="L256" s="5"/>
    </row>
    <row r="257" ht="16.5" customHeight="1">
      <c r="A257" s="621"/>
      <c r="C257" s="5"/>
      <c r="L257" s="5"/>
    </row>
    <row r="258" ht="16.5" customHeight="1">
      <c r="A258" s="621"/>
      <c r="C258" s="5"/>
      <c r="L258" s="5"/>
    </row>
    <row r="259" ht="16.5" customHeight="1">
      <c r="A259" s="621"/>
      <c r="C259" s="5"/>
      <c r="L259" s="5"/>
    </row>
    <row r="260" ht="16.5" customHeight="1">
      <c r="A260" s="621"/>
      <c r="C260" s="5"/>
      <c r="L260" s="5"/>
    </row>
    <row r="261" ht="16.5" customHeight="1">
      <c r="A261" s="621"/>
      <c r="C261" s="5"/>
      <c r="L261" s="5"/>
    </row>
    <row r="262" ht="16.5" customHeight="1">
      <c r="A262" s="621"/>
      <c r="C262" s="5"/>
      <c r="L262" s="5"/>
    </row>
    <row r="263" ht="16.5" customHeight="1">
      <c r="A263" s="621"/>
      <c r="C263" s="5"/>
      <c r="L263" s="5"/>
    </row>
    <row r="264" ht="16.5" customHeight="1">
      <c r="A264" s="621"/>
      <c r="C264" s="5"/>
      <c r="L264" s="5"/>
    </row>
    <row r="265" ht="16.5" customHeight="1">
      <c r="A265" s="621"/>
      <c r="C265" s="5"/>
      <c r="L265" s="5"/>
    </row>
    <row r="266" ht="16.5" customHeight="1">
      <c r="A266" s="621"/>
      <c r="C266" s="5"/>
      <c r="L266" s="5"/>
    </row>
    <row r="267" ht="16.5" customHeight="1">
      <c r="A267" s="621"/>
      <c r="C267" s="5"/>
      <c r="L267" s="5"/>
    </row>
    <row r="268" ht="16.5" customHeight="1">
      <c r="A268" s="621"/>
      <c r="C268" s="5"/>
      <c r="L268" s="5"/>
    </row>
    <row r="269" ht="16.5" customHeight="1">
      <c r="A269" s="621"/>
      <c r="C269" s="5"/>
      <c r="L269" s="5"/>
    </row>
    <row r="270" ht="16.5" customHeight="1">
      <c r="A270" s="621"/>
      <c r="C270" s="5"/>
      <c r="L270" s="5"/>
    </row>
    <row r="271" ht="16.5" customHeight="1">
      <c r="A271" s="621"/>
      <c r="C271" s="5"/>
      <c r="L271" s="5"/>
    </row>
    <row r="272" ht="16.5" customHeight="1">
      <c r="A272" s="621"/>
      <c r="C272" s="5"/>
      <c r="L272" s="5"/>
    </row>
    <row r="273" ht="16.5" customHeight="1">
      <c r="A273" s="621"/>
      <c r="C273" s="5"/>
      <c r="L273" s="5"/>
    </row>
    <row r="274" ht="16.5" customHeight="1">
      <c r="A274" s="621"/>
      <c r="C274" s="5"/>
      <c r="L274" s="5"/>
    </row>
    <row r="275" ht="16.5" customHeight="1">
      <c r="A275" s="621"/>
      <c r="C275" s="5"/>
      <c r="L275" s="5"/>
    </row>
    <row r="276" ht="16.5" customHeight="1">
      <c r="A276" s="621"/>
      <c r="C276" s="5"/>
      <c r="L276" s="5"/>
    </row>
    <row r="277" ht="16.5" customHeight="1">
      <c r="A277" s="621"/>
      <c r="C277" s="5"/>
      <c r="L277" s="5"/>
    </row>
    <row r="278" ht="16.5" customHeight="1">
      <c r="A278" s="621"/>
      <c r="C278" s="5"/>
      <c r="L278" s="5"/>
    </row>
    <row r="279" ht="16.5" customHeight="1">
      <c r="A279" s="621"/>
      <c r="C279" s="5"/>
      <c r="L279" s="5"/>
    </row>
    <row r="280" ht="16.5" customHeight="1">
      <c r="A280" s="621"/>
      <c r="C280" s="5"/>
      <c r="L280" s="5"/>
    </row>
    <row r="281" ht="16.5" customHeight="1">
      <c r="A281" s="621"/>
      <c r="C281" s="5"/>
      <c r="L281" s="5"/>
    </row>
    <row r="282" ht="16.5" customHeight="1">
      <c r="A282" s="621"/>
      <c r="C282" s="5"/>
      <c r="L282" s="5"/>
    </row>
    <row r="283" ht="16.5" customHeight="1">
      <c r="A283" s="621"/>
      <c r="C283" s="5"/>
      <c r="L283" s="5"/>
    </row>
    <row r="284" ht="16.5" customHeight="1">
      <c r="A284" s="621"/>
      <c r="C284" s="5"/>
      <c r="L284" s="5"/>
    </row>
    <row r="285" ht="16.5" customHeight="1">
      <c r="A285" s="621"/>
      <c r="C285" s="5"/>
      <c r="L285" s="5"/>
    </row>
    <row r="286" ht="16.5" customHeight="1">
      <c r="A286" s="621"/>
      <c r="C286" s="5"/>
      <c r="L286" s="5"/>
    </row>
    <row r="287" ht="16.5" customHeight="1">
      <c r="A287" s="621"/>
      <c r="C287" s="5"/>
      <c r="L287" s="5"/>
    </row>
    <row r="288" ht="16.5" customHeight="1">
      <c r="A288" s="621"/>
      <c r="C288" s="5"/>
      <c r="L288" s="5"/>
    </row>
    <row r="289" ht="16.5" customHeight="1">
      <c r="A289" s="621"/>
      <c r="C289" s="5"/>
      <c r="L289" s="5"/>
    </row>
    <row r="290" ht="16.5" customHeight="1">
      <c r="A290" s="621"/>
      <c r="C290" s="5"/>
      <c r="L290" s="5"/>
    </row>
    <row r="291" ht="16.5" customHeight="1">
      <c r="A291" s="621"/>
      <c r="C291" s="5"/>
      <c r="L291" s="5"/>
    </row>
    <row r="292" ht="16.5" customHeight="1">
      <c r="A292" s="621"/>
      <c r="C292" s="5"/>
      <c r="L292" s="5"/>
    </row>
    <row r="293" ht="16.5" customHeight="1">
      <c r="A293" s="621"/>
      <c r="C293" s="5"/>
      <c r="L293" s="5"/>
    </row>
    <row r="294" ht="16.5" customHeight="1">
      <c r="A294" s="621"/>
      <c r="C294" s="5"/>
      <c r="L294" s="5"/>
    </row>
    <row r="295" ht="16.5" customHeight="1">
      <c r="A295" s="621"/>
      <c r="C295" s="5"/>
      <c r="L295" s="5"/>
    </row>
    <row r="296" ht="16.5" customHeight="1">
      <c r="A296" s="621"/>
      <c r="C296" s="5"/>
      <c r="L296" s="5"/>
    </row>
    <row r="297" ht="16.5" customHeight="1">
      <c r="A297" s="621"/>
      <c r="C297" s="5"/>
      <c r="L297" s="5"/>
    </row>
    <row r="298" ht="16.5" customHeight="1">
      <c r="A298" s="621"/>
      <c r="C298" s="5"/>
      <c r="L298" s="5"/>
    </row>
    <row r="299" ht="16.5" customHeight="1">
      <c r="A299" s="621"/>
      <c r="C299" s="5"/>
      <c r="L299" s="5"/>
    </row>
    <row r="300" ht="16.5" customHeight="1">
      <c r="A300" s="621"/>
      <c r="C300" s="5"/>
      <c r="L300" s="5"/>
    </row>
    <row r="301" ht="16.5" customHeight="1">
      <c r="A301" s="621"/>
      <c r="C301" s="5"/>
      <c r="L301" s="5"/>
    </row>
    <row r="302" ht="16.5" customHeight="1">
      <c r="A302" s="621"/>
      <c r="C302" s="5"/>
      <c r="L302" s="5"/>
    </row>
    <row r="303" ht="16.5" customHeight="1">
      <c r="A303" s="621"/>
      <c r="C303" s="5"/>
      <c r="L303" s="5"/>
    </row>
    <row r="304" ht="16.5" customHeight="1">
      <c r="A304" s="621"/>
      <c r="C304" s="5"/>
      <c r="L304" s="5"/>
    </row>
    <row r="305" ht="16.5" customHeight="1">
      <c r="A305" s="621"/>
      <c r="C305" s="5"/>
      <c r="L305" s="5"/>
    </row>
    <row r="306" ht="16.5" customHeight="1">
      <c r="A306" s="621"/>
      <c r="C306" s="5"/>
      <c r="L306" s="5"/>
    </row>
    <row r="307" ht="16.5" customHeight="1">
      <c r="A307" s="621"/>
      <c r="C307" s="5"/>
      <c r="L307" s="5"/>
    </row>
    <row r="308" ht="16.5" customHeight="1">
      <c r="A308" s="621"/>
      <c r="C308" s="5"/>
      <c r="L308" s="5"/>
    </row>
    <row r="309" ht="16.5" customHeight="1">
      <c r="A309" s="621"/>
      <c r="C309" s="5"/>
      <c r="L309" s="5"/>
    </row>
    <row r="310" ht="16.5" customHeight="1">
      <c r="A310" s="621"/>
      <c r="C310" s="5"/>
      <c r="L310" s="5"/>
    </row>
    <row r="311" ht="16.5" customHeight="1">
      <c r="A311" s="621"/>
      <c r="C311" s="5"/>
      <c r="L311" s="5"/>
    </row>
    <row r="312" ht="16.5" customHeight="1">
      <c r="A312" s="621"/>
      <c r="C312" s="5"/>
      <c r="L312" s="5"/>
    </row>
    <row r="313" ht="16.5" customHeight="1">
      <c r="A313" s="621"/>
      <c r="C313" s="5"/>
      <c r="L313" s="5"/>
    </row>
    <row r="314" ht="16.5" customHeight="1">
      <c r="A314" s="621"/>
      <c r="C314" s="5"/>
      <c r="L314" s="5"/>
    </row>
    <row r="315" ht="16.5" customHeight="1">
      <c r="A315" s="621"/>
      <c r="C315" s="5"/>
      <c r="L315" s="5"/>
    </row>
    <row r="316" ht="16.5" customHeight="1">
      <c r="A316" s="621"/>
      <c r="C316" s="5"/>
      <c r="L316" s="5"/>
    </row>
    <row r="317" ht="16.5" customHeight="1">
      <c r="A317" s="621"/>
      <c r="C317" s="5"/>
      <c r="L317" s="5"/>
    </row>
    <row r="318" ht="16.5" customHeight="1">
      <c r="A318" s="621"/>
      <c r="C318" s="5"/>
      <c r="L318" s="5"/>
    </row>
    <row r="319" ht="16.5" customHeight="1">
      <c r="A319" s="621"/>
      <c r="C319" s="5"/>
      <c r="L319" s="5"/>
    </row>
    <row r="320" ht="16.5" customHeight="1">
      <c r="A320" s="621"/>
      <c r="C320" s="5"/>
      <c r="L320" s="5"/>
    </row>
    <row r="321" ht="16.5" customHeight="1">
      <c r="A321" s="621"/>
      <c r="C321" s="5"/>
      <c r="L321" s="5"/>
    </row>
    <row r="322" ht="16.5" customHeight="1">
      <c r="A322" s="621"/>
      <c r="C322" s="5"/>
      <c r="L322" s="5"/>
    </row>
    <row r="323" ht="16.5" customHeight="1">
      <c r="A323" s="621"/>
      <c r="C323" s="5"/>
      <c r="L323" s="5"/>
    </row>
    <row r="324" ht="16.5" customHeight="1">
      <c r="A324" s="621"/>
      <c r="C324" s="5"/>
      <c r="L324" s="5"/>
    </row>
    <row r="325" ht="16.5" customHeight="1">
      <c r="A325" s="621"/>
      <c r="C325" s="5"/>
      <c r="L325" s="5"/>
    </row>
    <row r="326" ht="16.5" customHeight="1">
      <c r="A326" s="621"/>
      <c r="C326" s="5"/>
      <c r="L326" s="5"/>
    </row>
    <row r="327" ht="16.5" customHeight="1">
      <c r="A327" s="621"/>
      <c r="C327" s="5"/>
      <c r="L327" s="5"/>
    </row>
    <row r="328" ht="16.5" customHeight="1">
      <c r="A328" s="621"/>
      <c r="C328" s="5"/>
      <c r="L328" s="5"/>
    </row>
    <row r="329" ht="16.5" customHeight="1">
      <c r="A329" s="621"/>
      <c r="C329" s="5"/>
      <c r="L329" s="5"/>
    </row>
    <row r="330" ht="16.5" customHeight="1">
      <c r="A330" s="621"/>
      <c r="C330" s="5"/>
      <c r="L330" s="5"/>
    </row>
    <row r="331" ht="16.5" customHeight="1">
      <c r="A331" s="621"/>
      <c r="C331" s="5"/>
      <c r="L331" s="5"/>
    </row>
    <row r="332" ht="16.5" customHeight="1">
      <c r="A332" s="621"/>
      <c r="C332" s="5"/>
      <c r="L332" s="5"/>
    </row>
    <row r="333" ht="16.5" customHeight="1">
      <c r="A333" s="621"/>
      <c r="C333" s="5"/>
      <c r="L333" s="5"/>
    </row>
    <row r="334" ht="16.5" customHeight="1">
      <c r="A334" s="621"/>
      <c r="C334" s="5"/>
      <c r="L334" s="5"/>
    </row>
    <row r="335" ht="16.5" customHeight="1">
      <c r="A335" s="621"/>
      <c r="C335" s="5"/>
      <c r="L335" s="5"/>
    </row>
    <row r="336" ht="16.5" customHeight="1">
      <c r="A336" s="621"/>
      <c r="C336" s="5"/>
      <c r="L336" s="5"/>
    </row>
    <row r="337" ht="16.5" customHeight="1">
      <c r="A337" s="621"/>
      <c r="C337" s="5"/>
      <c r="L337" s="5"/>
    </row>
    <row r="338" ht="16.5" customHeight="1">
      <c r="A338" s="621"/>
      <c r="C338" s="5"/>
      <c r="L338" s="5"/>
    </row>
    <row r="339" ht="16.5" customHeight="1">
      <c r="A339" s="621"/>
      <c r="C339" s="5"/>
      <c r="L339" s="5"/>
    </row>
    <row r="340" ht="16.5" customHeight="1">
      <c r="A340" s="621"/>
      <c r="C340" s="5"/>
      <c r="L340" s="5"/>
    </row>
    <row r="341" ht="16.5" customHeight="1">
      <c r="A341" s="621"/>
      <c r="C341" s="5"/>
      <c r="L341" s="5"/>
    </row>
    <row r="342" ht="16.5" customHeight="1">
      <c r="A342" s="621"/>
      <c r="C342" s="5"/>
      <c r="L342" s="5"/>
    </row>
    <row r="343" ht="16.5" customHeight="1">
      <c r="A343" s="621"/>
      <c r="C343" s="5"/>
      <c r="L343" s="5"/>
    </row>
    <row r="344" ht="16.5" customHeight="1">
      <c r="A344" s="621"/>
      <c r="C344" s="5"/>
      <c r="L344" s="5"/>
    </row>
    <row r="345" ht="16.5" customHeight="1">
      <c r="A345" s="621"/>
      <c r="C345" s="5"/>
      <c r="L345" s="5"/>
    </row>
    <row r="346" ht="16.5" customHeight="1">
      <c r="A346" s="621"/>
      <c r="C346" s="5"/>
      <c r="L346" s="5"/>
    </row>
    <row r="347" ht="16.5" customHeight="1">
      <c r="A347" s="621"/>
      <c r="C347" s="5"/>
      <c r="L347" s="5"/>
    </row>
    <row r="348" ht="16.5" customHeight="1">
      <c r="A348" s="621"/>
      <c r="C348" s="5"/>
      <c r="L348" s="5"/>
    </row>
    <row r="349" ht="16.5" customHeight="1">
      <c r="A349" s="621"/>
      <c r="C349" s="5"/>
      <c r="L349" s="5"/>
    </row>
    <row r="350" ht="16.5" customHeight="1">
      <c r="A350" s="621"/>
      <c r="C350" s="5"/>
      <c r="L350" s="5"/>
    </row>
    <row r="351" ht="16.5" customHeight="1">
      <c r="A351" s="621"/>
      <c r="C351" s="5"/>
      <c r="L351" s="5"/>
    </row>
    <row r="352" ht="16.5" customHeight="1">
      <c r="A352" s="621"/>
      <c r="C352" s="5"/>
      <c r="L352" s="5"/>
    </row>
    <row r="353" ht="16.5" customHeight="1">
      <c r="A353" s="621"/>
      <c r="C353" s="5"/>
      <c r="L353" s="5"/>
    </row>
    <row r="354" ht="16.5" customHeight="1">
      <c r="A354" s="621"/>
      <c r="C354" s="5"/>
      <c r="L354" s="5"/>
    </row>
    <row r="355" ht="16.5" customHeight="1">
      <c r="A355" s="621"/>
      <c r="C355" s="5"/>
      <c r="L355" s="5"/>
    </row>
    <row r="356" ht="16.5" customHeight="1">
      <c r="A356" s="621"/>
      <c r="C356" s="5"/>
      <c r="L356" s="5"/>
    </row>
    <row r="357" ht="16.5" customHeight="1">
      <c r="A357" s="621"/>
      <c r="C357" s="5"/>
      <c r="L357" s="5"/>
    </row>
    <row r="358" ht="16.5" customHeight="1">
      <c r="A358" s="621"/>
      <c r="C358" s="5"/>
      <c r="L358" s="5"/>
    </row>
    <row r="359" ht="16.5" customHeight="1">
      <c r="A359" s="621"/>
      <c r="C359" s="5"/>
      <c r="L359" s="5"/>
    </row>
    <row r="360" ht="16.5" customHeight="1">
      <c r="A360" s="621"/>
      <c r="C360" s="5"/>
      <c r="L360" s="5"/>
    </row>
    <row r="361" ht="16.5" customHeight="1">
      <c r="A361" s="621"/>
      <c r="C361" s="5"/>
      <c r="L361" s="5"/>
    </row>
    <row r="362" ht="16.5" customHeight="1">
      <c r="A362" s="621"/>
      <c r="C362" s="5"/>
      <c r="L362" s="5"/>
    </row>
    <row r="363" ht="16.5" customHeight="1">
      <c r="A363" s="621"/>
      <c r="C363" s="5"/>
      <c r="L363" s="5"/>
    </row>
    <row r="364" ht="16.5" customHeight="1">
      <c r="A364" s="621"/>
      <c r="C364" s="5"/>
      <c r="L364" s="5"/>
    </row>
    <row r="365" ht="16.5" customHeight="1">
      <c r="A365" s="621"/>
      <c r="C365" s="5"/>
      <c r="L365" s="5"/>
    </row>
    <row r="366" ht="16.5" customHeight="1">
      <c r="A366" s="621"/>
      <c r="C366" s="5"/>
      <c r="L366" s="5"/>
    </row>
    <row r="367" ht="16.5" customHeight="1">
      <c r="A367" s="621"/>
      <c r="C367" s="5"/>
      <c r="L367" s="5"/>
    </row>
    <row r="368" ht="16.5" customHeight="1">
      <c r="A368" s="621"/>
      <c r="C368" s="5"/>
      <c r="L368" s="5"/>
    </row>
    <row r="369" ht="16.5" customHeight="1">
      <c r="A369" s="621"/>
      <c r="C369" s="5"/>
      <c r="L369" s="5"/>
    </row>
    <row r="370" ht="16.5" customHeight="1">
      <c r="A370" s="621"/>
      <c r="C370" s="5"/>
      <c r="L370" s="5"/>
    </row>
    <row r="371" ht="16.5" customHeight="1">
      <c r="A371" s="621"/>
      <c r="C371" s="5"/>
      <c r="L371" s="5"/>
    </row>
    <row r="372" ht="16.5" customHeight="1">
      <c r="A372" s="621"/>
      <c r="C372" s="5"/>
      <c r="L372" s="5"/>
    </row>
    <row r="373" ht="16.5" customHeight="1">
      <c r="A373" s="621"/>
      <c r="C373" s="5"/>
      <c r="L373" s="5"/>
    </row>
    <row r="374" ht="16.5" customHeight="1">
      <c r="A374" s="621"/>
      <c r="C374" s="5"/>
      <c r="L374" s="5"/>
    </row>
    <row r="375" ht="16.5" customHeight="1">
      <c r="A375" s="621"/>
      <c r="C375" s="5"/>
      <c r="L375" s="5"/>
    </row>
    <row r="376" ht="16.5" customHeight="1">
      <c r="A376" s="621"/>
      <c r="C376" s="5"/>
      <c r="L376" s="5"/>
    </row>
    <row r="377" ht="16.5" customHeight="1">
      <c r="A377" s="621"/>
      <c r="C377" s="5"/>
      <c r="L377" s="5"/>
    </row>
    <row r="378" ht="16.5" customHeight="1">
      <c r="A378" s="621"/>
      <c r="C378" s="5"/>
      <c r="L378" s="5"/>
    </row>
    <row r="379" ht="16.5" customHeight="1">
      <c r="A379" s="621"/>
      <c r="C379" s="5"/>
      <c r="L379" s="5"/>
    </row>
    <row r="380" ht="16.5" customHeight="1">
      <c r="A380" s="621"/>
      <c r="C380" s="5"/>
      <c r="L380" s="5"/>
    </row>
    <row r="381" ht="16.5" customHeight="1">
      <c r="A381" s="621"/>
      <c r="C381" s="5"/>
      <c r="L381" s="5"/>
    </row>
    <row r="382" ht="16.5" customHeight="1">
      <c r="A382" s="621"/>
      <c r="C382" s="5"/>
      <c r="L382" s="5"/>
    </row>
    <row r="383" ht="16.5" customHeight="1">
      <c r="A383" s="621"/>
      <c r="C383" s="5"/>
      <c r="L383" s="5"/>
    </row>
    <row r="384" ht="16.5" customHeight="1">
      <c r="A384" s="621"/>
      <c r="C384" s="5"/>
      <c r="L384" s="5"/>
    </row>
    <row r="385" ht="16.5" customHeight="1">
      <c r="A385" s="621"/>
      <c r="C385" s="5"/>
      <c r="L385" s="5"/>
    </row>
    <row r="386" ht="16.5" customHeight="1">
      <c r="A386" s="621"/>
      <c r="C386" s="5"/>
      <c r="L386" s="5"/>
    </row>
    <row r="387" ht="16.5" customHeight="1">
      <c r="A387" s="621"/>
      <c r="C387" s="5"/>
      <c r="L387" s="5"/>
    </row>
    <row r="388" ht="16.5" customHeight="1">
      <c r="A388" s="621"/>
      <c r="C388" s="5"/>
      <c r="L388" s="5"/>
    </row>
    <row r="389" ht="16.5" customHeight="1">
      <c r="A389" s="621"/>
      <c r="C389" s="5"/>
      <c r="L389" s="5"/>
    </row>
    <row r="390" ht="16.5" customHeight="1">
      <c r="A390" s="621"/>
      <c r="C390" s="5"/>
      <c r="L390" s="5"/>
    </row>
    <row r="391" ht="16.5" customHeight="1">
      <c r="A391" s="621"/>
      <c r="C391" s="5"/>
      <c r="L391" s="5"/>
    </row>
    <row r="392" ht="16.5" customHeight="1">
      <c r="A392" s="621"/>
      <c r="C392" s="5"/>
      <c r="L392" s="5"/>
    </row>
    <row r="393" ht="16.5" customHeight="1">
      <c r="A393" s="621"/>
      <c r="C393" s="5"/>
      <c r="L393" s="5"/>
    </row>
    <row r="394" ht="16.5" customHeight="1">
      <c r="A394" s="621"/>
      <c r="C394" s="5"/>
      <c r="L394" s="5"/>
    </row>
    <row r="395" ht="16.5" customHeight="1">
      <c r="A395" s="621"/>
      <c r="C395" s="5"/>
      <c r="L395" s="5"/>
    </row>
    <row r="396" ht="16.5" customHeight="1">
      <c r="A396" s="621"/>
      <c r="C396" s="5"/>
      <c r="L396" s="5"/>
    </row>
    <row r="397" ht="16.5" customHeight="1">
      <c r="A397" s="621"/>
      <c r="C397" s="5"/>
      <c r="L397" s="5"/>
    </row>
    <row r="398" ht="16.5" customHeight="1">
      <c r="A398" s="621"/>
      <c r="C398" s="5"/>
      <c r="L398" s="5"/>
    </row>
    <row r="399" ht="16.5" customHeight="1">
      <c r="A399" s="621"/>
      <c r="C399" s="5"/>
      <c r="L399" s="5"/>
    </row>
    <row r="400" ht="16.5" customHeight="1">
      <c r="A400" s="621"/>
      <c r="C400" s="5"/>
      <c r="L400" s="5"/>
    </row>
    <row r="401" ht="16.5" customHeight="1">
      <c r="A401" s="621"/>
      <c r="C401" s="5"/>
      <c r="L401" s="5"/>
    </row>
    <row r="402" ht="16.5" customHeight="1">
      <c r="A402" s="621"/>
      <c r="C402" s="5"/>
      <c r="L402" s="5"/>
    </row>
    <row r="403" ht="16.5" customHeight="1">
      <c r="A403" s="621"/>
      <c r="C403" s="5"/>
      <c r="L403" s="5"/>
    </row>
    <row r="404" ht="16.5" customHeight="1">
      <c r="A404" s="621"/>
      <c r="C404" s="5"/>
      <c r="L404" s="5"/>
    </row>
    <row r="405" ht="16.5" customHeight="1">
      <c r="A405" s="621"/>
      <c r="C405" s="5"/>
      <c r="L405" s="5"/>
    </row>
    <row r="406" ht="16.5" customHeight="1">
      <c r="A406" s="621"/>
      <c r="C406" s="5"/>
      <c r="L406" s="5"/>
    </row>
    <row r="407" ht="16.5" customHeight="1">
      <c r="A407" s="621"/>
      <c r="C407" s="5"/>
      <c r="L407" s="5"/>
    </row>
    <row r="408" ht="16.5" customHeight="1">
      <c r="A408" s="621"/>
      <c r="C408" s="5"/>
      <c r="L408" s="5"/>
    </row>
    <row r="409" ht="16.5" customHeight="1">
      <c r="A409" s="621"/>
      <c r="C409" s="5"/>
      <c r="L409" s="5"/>
    </row>
    <row r="410" ht="16.5" customHeight="1">
      <c r="A410" s="621"/>
      <c r="C410" s="5"/>
      <c r="L410" s="5"/>
    </row>
    <row r="411" ht="16.5" customHeight="1">
      <c r="A411" s="621"/>
      <c r="C411" s="5"/>
      <c r="L411" s="5"/>
    </row>
    <row r="412" ht="16.5" customHeight="1">
      <c r="A412" s="621"/>
      <c r="C412" s="5"/>
      <c r="L412" s="5"/>
    </row>
    <row r="413" ht="16.5" customHeight="1">
      <c r="A413" s="621"/>
      <c r="C413" s="5"/>
      <c r="L413" s="5"/>
    </row>
    <row r="414" ht="16.5" customHeight="1">
      <c r="A414" s="621"/>
      <c r="C414" s="5"/>
      <c r="L414" s="5"/>
    </row>
    <row r="415" ht="16.5" customHeight="1">
      <c r="A415" s="621"/>
      <c r="C415" s="5"/>
      <c r="L415" s="5"/>
    </row>
    <row r="416" ht="16.5" customHeight="1">
      <c r="A416" s="621"/>
      <c r="C416" s="5"/>
      <c r="L416" s="5"/>
    </row>
    <row r="417" ht="16.5" customHeight="1">
      <c r="A417" s="621"/>
      <c r="C417" s="5"/>
      <c r="L417" s="5"/>
    </row>
    <row r="418" ht="16.5" customHeight="1">
      <c r="A418" s="621"/>
      <c r="C418" s="5"/>
      <c r="L418" s="5"/>
    </row>
    <row r="419" ht="16.5" customHeight="1">
      <c r="A419" s="621"/>
      <c r="C419" s="5"/>
      <c r="L419" s="5"/>
    </row>
    <row r="420" ht="16.5" customHeight="1">
      <c r="A420" s="621"/>
      <c r="C420" s="5"/>
      <c r="L420" s="5"/>
    </row>
    <row r="421" ht="16.5" customHeight="1">
      <c r="A421" s="621"/>
      <c r="C421" s="5"/>
      <c r="L421" s="5"/>
    </row>
    <row r="422" ht="16.5" customHeight="1">
      <c r="A422" s="621"/>
      <c r="C422" s="5"/>
      <c r="L422" s="5"/>
    </row>
    <row r="423" ht="16.5" customHeight="1">
      <c r="A423" s="621"/>
      <c r="C423" s="5"/>
      <c r="L423" s="5"/>
    </row>
    <row r="424" ht="16.5" customHeight="1">
      <c r="A424" s="621"/>
      <c r="C424" s="5"/>
      <c r="L424" s="5"/>
    </row>
    <row r="425" ht="16.5" customHeight="1">
      <c r="A425" s="621"/>
      <c r="C425" s="5"/>
      <c r="L425" s="5"/>
    </row>
    <row r="426" ht="16.5" customHeight="1">
      <c r="A426" s="621"/>
      <c r="C426" s="5"/>
      <c r="L426" s="5"/>
    </row>
    <row r="427" ht="16.5" customHeight="1">
      <c r="A427" s="621"/>
      <c r="C427" s="5"/>
      <c r="L427" s="5"/>
    </row>
    <row r="428" ht="16.5" customHeight="1">
      <c r="A428" s="621"/>
      <c r="C428" s="5"/>
      <c r="L428" s="5"/>
    </row>
    <row r="429" ht="16.5" customHeight="1">
      <c r="A429" s="621"/>
      <c r="C429" s="5"/>
      <c r="L429" s="5"/>
    </row>
    <row r="430" ht="16.5" customHeight="1">
      <c r="A430" s="621"/>
      <c r="C430" s="5"/>
      <c r="L430" s="5"/>
    </row>
    <row r="431" ht="16.5" customHeight="1">
      <c r="A431" s="621"/>
      <c r="C431" s="5"/>
      <c r="L431" s="5"/>
    </row>
    <row r="432" ht="16.5" customHeight="1">
      <c r="A432" s="621"/>
      <c r="C432" s="5"/>
      <c r="L432" s="5"/>
    </row>
    <row r="433" ht="16.5" customHeight="1">
      <c r="A433" s="621"/>
      <c r="C433" s="5"/>
      <c r="L433" s="5"/>
    </row>
    <row r="434" ht="16.5" customHeight="1">
      <c r="A434" s="621"/>
      <c r="C434" s="5"/>
      <c r="L434" s="5"/>
    </row>
    <row r="435" ht="16.5" customHeight="1">
      <c r="A435" s="621"/>
      <c r="C435" s="5"/>
      <c r="L435" s="5"/>
    </row>
    <row r="436" ht="16.5" customHeight="1">
      <c r="A436" s="621"/>
      <c r="C436" s="5"/>
      <c r="L436" s="5"/>
    </row>
    <row r="437" ht="16.5" customHeight="1">
      <c r="A437" s="621"/>
      <c r="C437" s="5"/>
      <c r="L437" s="5"/>
    </row>
    <row r="438" ht="16.5" customHeight="1">
      <c r="A438" s="621"/>
      <c r="C438" s="5"/>
      <c r="L438" s="5"/>
    </row>
    <row r="439" ht="16.5" customHeight="1">
      <c r="A439" s="621"/>
      <c r="C439" s="5"/>
      <c r="L439" s="5"/>
    </row>
    <row r="440" ht="16.5" customHeight="1">
      <c r="A440" s="621"/>
      <c r="C440" s="5"/>
      <c r="L440" s="5"/>
    </row>
    <row r="441" ht="16.5" customHeight="1">
      <c r="A441" s="621"/>
      <c r="C441" s="5"/>
      <c r="L441" s="5"/>
    </row>
    <row r="442" ht="16.5" customHeight="1">
      <c r="A442" s="621"/>
      <c r="C442" s="5"/>
      <c r="L442" s="5"/>
    </row>
    <row r="443" ht="16.5" customHeight="1">
      <c r="A443" s="621"/>
      <c r="C443" s="5"/>
      <c r="L443" s="5"/>
    </row>
    <row r="444" ht="16.5" customHeight="1">
      <c r="A444" s="621"/>
      <c r="C444" s="5"/>
      <c r="L444" s="5"/>
    </row>
    <row r="445" ht="16.5" customHeight="1">
      <c r="A445" s="621"/>
      <c r="C445" s="5"/>
      <c r="L445" s="5"/>
    </row>
    <row r="446" ht="16.5" customHeight="1">
      <c r="A446" s="621"/>
      <c r="C446" s="5"/>
      <c r="L446" s="5"/>
    </row>
    <row r="447" ht="16.5" customHeight="1">
      <c r="A447" s="621"/>
      <c r="C447" s="5"/>
      <c r="L447" s="5"/>
    </row>
    <row r="448" ht="16.5" customHeight="1">
      <c r="A448" s="621"/>
      <c r="C448" s="5"/>
      <c r="L448" s="5"/>
    </row>
    <row r="449" ht="16.5" customHeight="1">
      <c r="A449" s="621"/>
      <c r="C449" s="5"/>
      <c r="L449" s="5"/>
    </row>
    <row r="450" ht="16.5" customHeight="1">
      <c r="A450" s="621"/>
      <c r="C450" s="5"/>
      <c r="L450" s="5"/>
    </row>
    <row r="451" ht="16.5" customHeight="1">
      <c r="A451" s="621"/>
      <c r="C451" s="5"/>
      <c r="L451" s="5"/>
    </row>
    <row r="452" ht="16.5" customHeight="1">
      <c r="A452" s="621"/>
      <c r="C452" s="5"/>
      <c r="L452" s="5"/>
    </row>
    <row r="453" ht="16.5" customHeight="1">
      <c r="A453" s="621"/>
      <c r="C453" s="5"/>
      <c r="L453" s="5"/>
    </row>
    <row r="454" ht="16.5" customHeight="1">
      <c r="A454" s="621"/>
      <c r="C454" s="5"/>
      <c r="L454" s="5"/>
    </row>
    <row r="455" ht="16.5" customHeight="1">
      <c r="A455" s="621"/>
      <c r="C455" s="5"/>
      <c r="L455" s="5"/>
    </row>
    <row r="456" ht="16.5" customHeight="1">
      <c r="A456" s="621"/>
      <c r="C456" s="5"/>
      <c r="L456" s="5"/>
    </row>
    <row r="457" ht="16.5" customHeight="1">
      <c r="A457" s="621"/>
      <c r="C457" s="5"/>
      <c r="L457" s="5"/>
    </row>
    <row r="458" ht="16.5" customHeight="1">
      <c r="A458" s="621"/>
      <c r="C458" s="5"/>
      <c r="L458" s="5"/>
    </row>
    <row r="459" ht="16.5" customHeight="1">
      <c r="A459" s="621"/>
      <c r="C459" s="5"/>
      <c r="L459" s="5"/>
    </row>
    <row r="460" ht="16.5" customHeight="1">
      <c r="A460" s="621"/>
      <c r="C460" s="5"/>
      <c r="L460" s="5"/>
    </row>
    <row r="461" ht="16.5" customHeight="1">
      <c r="A461" s="621"/>
      <c r="C461" s="5"/>
      <c r="L461" s="5"/>
    </row>
    <row r="462" ht="16.5" customHeight="1">
      <c r="A462" s="621"/>
      <c r="C462" s="5"/>
      <c r="L462" s="5"/>
    </row>
    <row r="463" ht="16.5" customHeight="1">
      <c r="A463" s="621"/>
      <c r="C463" s="5"/>
      <c r="L463" s="5"/>
    </row>
    <row r="464" ht="16.5" customHeight="1">
      <c r="A464" s="621"/>
      <c r="C464" s="5"/>
      <c r="L464" s="5"/>
    </row>
    <row r="465" ht="16.5" customHeight="1">
      <c r="A465" s="621"/>
      <c r="C465" s="5"/>
      <c r="L465" s="5"/>
    </row>
    <row r="466" ht="16.5" customHeight="1">
      <c r="A466" s="621"/>
      <c r="C466" s="5"/>
      <c r="L466" s="5"/>
    </row>
    <row r="467" ht="16.5" customHeight="1">
      <c r="A467" s="621"/>
      <c r="C467" s="5"/>
      <c r="L467" s="5"/>
    </row>
    <row r="468" ht="16.5" customHeight="1">
      <c r="A468" s="621"/>
      <c r="C468" s="5"/>
      <c r="L468" s="5"/>
    </row>
    <row r="469" ht="16.5" customHeight="1">
      <c r="A469" s="621"/>
      <c r="C469" s="5"/>
      <c r="L469" s="5"/>
    </row>
    <row r="470" ht="16.5" customHeight="1">
      <c r="A470" s="621"/>
      <c r="C470" s="5"/>
      <c r="L470" s="5"/>
    </row>
    <row r="471" ht="16.5" customHeight="1">
      <c r="A471" s="621"/>
      <c r="C471" s="5"/>
      <c r="L471" s="5"/>
    </row>
    <row r="472" ht="16.5" customHeight="1">
      <c r="A472" s="621"/>
      <c r="C472" s="5"/>
      <c r="L472" s="5"/>
    </row>
    <row r="473" ht="16.5" customHeight="1">
      <c r="A473" s="621"/>
      <c r="C473" s="5"/>
      <c r="L473" s="5"/>
    </row>
    <row r="474" ht="16.5" customHeight="1">
      <c r="A474" s="621"/>
      <c r="C474" s="5"/>
      <c r="L474" s="5"/>
    </row>
    <row r="475" ht="16.5" customHeight="1">
      <c r="A475" s="621"/>
      <c r="C475" s="5"/>
      <c r="L475" s="5"/>
    </row>
    <row r="476" ht="16.5" customHeight="1">
      <c r="A476" s="621"/>
      <c r="C476" s="5"/>
      <c r="L476" s="5"/>
    </row>
    <row r="477" ht="16.5" customHeight="1">
      <c r="A477" s="621"/>
      <c r="C477" s="5"/>
      <c r="L477" s="5"/>
    </row>
    <row r="478" ht="16.5" customHeight="1">
      <c r="A478" s="621"/>
      <c r="C478" s="5"/>
      <c r="L478" s="5"/>
    </row>
    <row r="479" ht="16.5" customHeight="1">
      <c r="A479" s="621"/>
      <c r="C479" s="5"/>
      <c r="L479" s="5"/>
    </row>
    <row r="480" ht="16.5" customHeight="1">
      <c r="A480" s="621"/>
      <c r="C480" s="5"/>
      <c r="L480" s="5"/>
    </row>
    <row r="481" ht="16.5" customHeight="1">
      <c r="A481" s="621"/>
      <c r="C481" s="5"/>
      <c r="L481" s="5"/>
    </row>
    <row r="482" ht="16.5" customHeight="1">
      <c r="A482" s="621"/>
      <c r="C482" s="5"/>
      <c r="L482" s="5"/>
    </row>
    <row r="483" ht="16.5" customHeight="1">
      <c r="A483" s="621"/>
      <c r="C483" s="5"/>
      <c r="L483" s="5"/>
    </row>
    <row r="484" ht="16.5" customHeight="1">
      <c r="A484" s="621"/>
      <c r="C484" s="5"/>
      <c r="L484" s="5"/>
    </row>
    <row r="485" ht="16.5" customHeight="1">
      <c r="A485" s="621"/>
      <c r="C485" s="5"/>
      <c r="L485" s="5"/>
    </row>
    <row r="486" ht="16.5" customHeight="1">
      <c r="A486" s="621"/>
      <c r="C486" s="5"/>
      <c r="L486" s="5"/>
    </row>
    <row r="487" ht="16.5" customHeight="1">
      <c r="A487" s="621"/>
      <c r="C487" s="5"/>
      <c r="L487" s="5"/>
    </row>
    <row r="488" ht="16.5" customHeight="1">
      <c r="A488" s="621"/>
      <c r="C488" s="5"/>
      <c r="L488" s="5"/>
    </row>
    <row r="489" ht="16.5" customHeight="1">
      <c r="A489" s="621"/>
      <c r="C489" s="5"/>
      <c r="L489" s="5"/>
    </row>
    <row r="490" ht="16.5" customHeight="1">
      <c r="A490" s="621"/>
      <c r="C490" s="5"/>
      <c r="L490" s="5"/>
    </row>
    <row r="491" ht="16.5" customHeight="1">
      <c r="A491" s="621"/>
      <c r="C491" s="5"/>
      <c r="L491" s="5"/>
    </row>
    <row r="492" ht="16.5" customHeight="1">
      <c r="A492" s="621"/>
      <c r="C492" s="5"/>
      <c r="L492" s="5"/>
    </row>
    <row r="493" ht="16.5" customHeight="1">
      <c r="A493" s="621"/>
      <c r="C493" s="5"/>
      <c r="L493" s="5"/>
    </row>
    <row r="494" ht="16.5" customHeight="1">
      <c r="A494" s="621"/>
      <c r="C494" s="5"/>
      <c r="L494" s="5"/>
    </row>
    <row r="495" ht="16.5" customHeight="1">
      <c r="A495" s="621"/>
      <c r="C495" s="5"/>
      <c r="L495" s="5"/>
    </row>
    <row r="496" ht="16.5" customHeight="1">
      <c r="A496" s="621"/>
      <c r="C496" s="5"/>
      <c r="L496" s="5"/>
    </row>
    <row r="497" ht="16.5" customHeight="1">
      <c r="A497" s="621"/>
      <c r="C497" s="5"/>
      <c r="L497" s="5"/>
    </row>
    <row r="498" ht="16.5" customHeight="1">
      <c r="A498" s="621"/>
      <c r="C498" s="5"/>
      <c r="L498" s="5"/>
    </row>
    <row r="499" ht="16.5" customHeight="1">
      <c r="A499" s="621"/>
      <c r="C499" s="5"/>
      <c r="L499" s="5"/>
    </row>
    <row r="500" ht="16.5" customHeight="1">
      <c r="A500" s="621"/>
      <c r="C500" s="5"/>
      <c r="L500" s="5"/>
    </row>
    <row r="501" ht="16.5" customHeight="1">
      <c r="A501" s="621"/>
      <c r="C501" s="5"/>
      <c r="L501" s="5"/>
    </row>
    <row r="502" ht="16.5" customHeight="1">
      <c r="A502" s="621"/>
      <c r="C502" s="5"/>
      <c r="L502" s="5"/>
    </row>
    <row r="503" ht="16.5" customHeight="1">
      <c r="A503" s="621"/>
      <c r="C503" s="5"/>
      <c r="L503" s="5"/>
    </row>
    <row r="504" ht="16.5" customHeight="1">
      <c r="A504" s="621"/>
      <c r="C504" s="5"/>
      <c r="L504" s="5"/>
    </row>
    <row r="505" ht="16.5" customHeight="1">
      <c r="A505" s="621"/>
      <c r="C505" s="5"/>
      <c r="L505" s="5"/>
    </row>
    <row r="506" ht="16.5" customHeight="1">
      <c r="A506" s="621"/>
      <c r="C506" s="5"/>
      <c r="L506" s="5"/>
    </row>
    <row r="507" ht="16.5" customHeight="1">
      <c r="A507" s="621"/>
      <c r="C507" s="5"/>
      <c r="L507" s="5"/>
    </row>
    <row r="508" ht="16.5" customHeight="1">
      <c r="A508" s="621"/>
      <c r="C508" s="5"/>
      <c r="L508" s="5"/>
    </row>
    <row r="509" ht="16.5" customHeight="1">
      <c r="A509" s="621"/>
      <c r="C509" s="5"/>
      <c r="L509" s="5"/>
    </row>
    <row r="510" ht="16.5" customHeight="1">
      <c r="A510" s="621"/>
      <c r="C510" s="5"/>
      <c r="L510" s="5"/>
    </row>
    <row r="511" ht="16.5" customHeight="1">
      <c r="A511" s="621"/>
      <c r="C511" s="5"/>
      <c r="L511" s="5"/>
    </row>
    <row r="512" ht="16.5" customHeight="1">
      <c r="A512" s="621"/>
      <c r="C512" s="5"/>
      <c r="L512" s="5"/>
    </row>
    <row r="513" ht="16.5" customHeight="1">
      <c r="A513" s="621"/>
      <c r="C513" s="5"/>
      <c r="L513" s="5"/>
    </row>
    <row r="514" ht="16.5" customHeight="1">
      <c r="A514" s="621"/>
      <c r="C514" s="5"/>
      <c r="L514" s="5"/>
    </row>
    <row r="515" ht="16.5" customHeight="1">
      <c r="A515" s="621"/>
      <c r="C515" s="5"/>
      <c r="L515" s="5"/>
    </row>
    <row r="516" ht="16.5" customHeight="1">
      <c r="A516" s="621"/>
      <c r="C516" s="5"/>
      <c r="L516" s="5"/>
    </row>
    <row r="517" ht="16.5" customHeight="1">
      <c r="A517" s="621"/>
      <c r="C517" s="5"/>
      <c r="L517" s="5"/>
    </row>
    <row r="518" ht="16.5" customHeight="1">
      <c r="A518" s="621"/>
      <c r="C518" s="5"/>
      <c r="L518" s="5"/>
    </row>
    <row r="519" ht="16.5" customHeight="1">
      <c r="A519" s="621"/>
      <c r="C519" s="5"/>
      <c r="L519" s="5"/>
    </row>
    <row r="520" ht="16.5" customHeight="1">
      <c r="A520" s="621"/>
      <c r="C520" s="5"/>
      <c r="L520" s="5"/>
    </row>
    <row r="521" ht="16.5" customHeight="1">
      <c r="A521" s="621"/>
      <c r="C521" s="5"/>
      <c r="L521" s="5"/>
    </row>
    <row r="522" ht="16.5" customHeight="1">
      <c r="A522" s="621"/>
      <c r="C522" s="5"/>
      <c r="L522" s="5"/>
    </row>
    <row r="523" ht="16.5" customHeight="1">
      <c r="A523" s="621"/>
      <c r="C523" s="5"/>
      <c r="L523" s="5"/>
    </row>
    <row r="524" ht="16.5" customHeight="1">
      <c r="A524" s="621"/>
      <c r="C524" s="5"/>
      <c r="L524" s="5"/>
    </row>
    <row r="525" ht="16.5" customHeight="1">
      <c r="A525" s="621"/>
      <c r="C525" s="5"/>
      <c r="L525" s="5"/>
    </row>
    <row r="526" ht="16.5" customHeight="1">
      <c r="A526" s="621"/>
      <c r="C526" s="5"/>
      <c r="L526" s="5"/>
    </row>
    <row r="527" ht="16.5" customHeight="1">
      <c r="A527" s="621"/>
      <c r="C527" s="5"/>
      <c r="L527" s="5"/>
    </row>
    <row r="528" ht="16.5" customHeight="1">
      <c r="A528" s="621"/>
      <c r="C528" s="5"/>
      <c r="L528" s="5"/>
    </row>
    <row r="529" ht="16.5" customHeight="1">
      <c r="A529" s="621"/>
      <c r="C529" s="5"/>
      <c r="L529" s="5"/>
    </row>
    <row r="530" ht="16.5" customHeight="1">
      <c r="A530" s="621"/>
      <c r="C530" s="5"/>
      <c r="L530" s="5"/>
    </row>
    <row r="531" ht="16.5" customHeight="1">
      <c r="A531" s="621"/>
      <c r="C531" s="5"/>
      <c r="L531" s="5"/>
    </row>
    <row r="532" ht="16.5" customHeight="1">
      <c r="A532" s="621"/>
      <c r="C532" s="5"/>
      <c r="L532" s="5"/>
    </row>
    <row r="533" ht="16.5" customHeight="1">
      <c r="A533" s="621"/>
      <c r="C533" s="5"/>
      <c r="L533" s="5"/>
    </row>
    <row r="534" ht="16.5" customHeight="1">
      <c r="A534" s="621"/>
      <c r="C534" s="5"/>
      <c r="L534" s="5"/>
    </row>
    <row r="535" ht="16.5" customHeight="1">
      <c r="A535" s="621"/>
      <c r="C535" s="5"/>
      <c r="L535" s="5"/>
    </row>
    <row r="536" ht="16.5" customHeight="1">
      <c r="A536" s="621"/>
      <c r="C536" s="5"/>
      <c r="L536" s="5"/>
    </row>
    <row r="537" ht="16.5" customHeight="1">
      <c r="A537" s="621"/>
      <c r="C537" s="5"/>
      <c r="L537" s="5"/>
    </row>
    <row r="538" ht="16.5" customHeight="1">
      <c r="A538" s="621"/>
      <c r="C538" s="5"/>
      <c r="L538" s="5"/>
    </row>
    <row r="539" ht="16.5" customHeight="1">
      <c r="A539" s="621"/>
      <c r="C539" s="5"/>
      <c r="L539" s="5"/>
    </row>
    <row r="540" ht="16.5" customHeight="1">
      <c r="A540" s="621"/>
      <c r="C540" s="5"/>
      <c r="L540" s="5"/>
    </row>
    <row r="541" ht="16.5" customHeight="1">
      <c r="A541" s="621"/>
      <c r="C541" s="5"/>
      <c r="L541" s="5"/>
    </row>
    <row r="542" ht="16.5" customHeight="1">
      <c r="A542" s="621"/>
      <c r="C542" s="5"/>
      <c r="L542" s="5"/>
    </row>
    <row r="543" ht="16.5" customHeight="1">
      <c r="A543" s="621"/>
      <c r="C543" s="5"/>
      <c r="L543" s="5"/>
    </row>
    <row r="544" ht="16.5" customHeight="1">
      <c r="A544" s="621"/>
      <c r="C544" s="5"/>
      <c r="L544" s="5"/>
    </row>
    <row r="545" ht="16.5" customHeight="1">
      <c r="A545" s="621"/>
      <c r="C545" s="5"/>
      <c r="L545" s="5"/>
    </row>
    <row r="546" ht="16.5" customHeight="1">
      <c r="A546" s="621"/>
      <c r="C546" s="5"/>
      <c r="L546" s="5"/>
    </row>
    <row r="547" ht="16.5" customHeight="1">
      <c r="A547" s="621"/>
      <c r="C547" s="5"/>
      <c r="L547" s="5"/>
    </row>
    <row r="548" ht="16.5" customHeight="1">
      <c r="A548" s="621"/>
      <c r="C548" s="5"/>
      <c r="L548" s="5"/>
    </row>
    <row r="549" ht="16.5" customHeight="1">
      <c r="A549" s="621"/>
      <c r="C549" s="5"/>
      <c r="L549" s="5"/>
    </row>
    <row r="550" ht="16.5" customHeight="1">
      <c r="A550" s="621"/>
      <c r="C550" s="5"/>
      <c r="L550" s="5"/>
    </row>
    <row r="551" ht="16.5" customHeight="1">
      <c r="A551" s="621"/>
      <c r="C551" s="5"/>
      <c r="L551" s="5"/>
    </row>
    <row r="552" ht="16.5" customHeight="1">
      <c r="A552" s="621"/>
      <c r="C552" s="5"/>
      <c r="L552" s="5"/>
    </row>
    <row r="553" ht="16.5" customHeight="1">
      <c r="A553" s="621"/>
      <c r="C553" s="5"/>
      <c r="L553" s="5"/>
    </row>
    <row r="554" ht="16.5" customHeight="1">
      <c r="A554" s="621"/>
      <c r="C554" s="5"/>
      <c r="L554" s="5"/>
    </row>
    <row r="555" ht="16.5" customHeight="1">
      <c r="A555" s="621"/>
      <c r="C555" s="5"/>
      <c r="L555" s="5"/>
    </row>
    <row r="556" ht="16.5" customHeight="1">
      <c r="A556" s="621"/>
      <c r="C556" s="5"/>
      <c r="L556" s="5"/>
    </row>
    <row r="557" ht="16.5" customHeight="1">
      <c r="A557" s="621"/>
      <c r="C557" s="5"/>
      <c r="L557" s="5"/>
    </row>
    <row r="558" ht="16.5" customHeight="1">
      <c r="A558" s="621"/>
      <c r="C558" s="5"/>
      <c r="L558" s="5"/>
    </row>
    <row r="559" ht="16.5" customHeight="1">
      <c r="A559" s="621"/>
      <c r="C559" s="5"/>
      <c r="L559" s="5"/>
    </row>
    <row r="560" ht="16.5" customHeight="1">
      <c r="A560" s="621"/>
      <c r="C560" s="5"/>
      <c r="L560" s="5"/>
    </row>
    <row r="561" ht="16.5" customHeight="1">
      <c r="A561" s="621"/>
      <c r="C561" s="5"/>
      <c r="L561" s="5"/>
    </row>
    <row r="562" ht="16.5" customHeight="1">
      <c r="A562" s="621"/>
      <c r="C562" s="5"/>
      <c r="L562" s="5"/>
    </row>
    <row r="563" ht="16.5" customHeight="1">
      <c r="A563" s="621"/>
      <c r="C563" s="5"/>
      <c r="L563" s="5"/>
    </row>
    <row r="564" ht="16.5" customHeight="1">
      <c r="A564" s="621"/>
      <c r="C564" s="5"/>
      <c r="L564" s="5"/>
    </row>
    <row r="565" ht="16.5" customHeight="1">
      <c r="A565" s="621"/>
      <c r="C565" s="5"/>
      <c r="L565" s="5"/>
    </row>
    <row r="566" ht="16.5" customHeight="1">
      <c r="A566" s="621"/>
      <c r="C566" s="5"/>
      <c r="L566" s="5"/>
    </row>
    <row r="567" ht="16.5" customHeight="1">
      <c r="A567" s="621"/>
      <c r="C567" s="5"/>
      <c r="L567" s="5"/>
    </row>
    <row r="568" ht="16.5" customHeight="1">
      <c r="A568" s="621"/>
      <c r="C568" s="5"/>
      <c r="L568" s="5"/>
    </row>
    <row r="569" ht="16.5" customHeight="1">
      <c r="A569" s="621"/>
      <c r="C569" s="5"/>
      <c r="L569" s="5"/>
    </row>
    <row r="570" ht="16.5" customHeight="1">
      <c r="A570" s="621"/>
      <c r="C570" s="5"/>
      <c r="L570" s="5"/>
    </row>
    <row r="571" ht="16.5" customHeight="1">
      <c r="A571" s="621"/>
      <c r="C571" s="5"/>
      <c r="L571" s="5"/>
    </row>
    <row r="572" ht="16.5" customHeight="1">
      <c r="A572" s="621"/>
      <c r="C572" s="5"/>
      <c r="L572" s="5"/>
    </row>
    <row r="573" ht="16.5" customHeight="1">
      <c r="A573" s="621"/>
      <c r="C573" s="5"/>
      <c r="L573" s="5"/>
    </row>
    <row r="574" ht="16.5" customHeight="1">
      <c r="A574" s="621"/>
      <c r="C574" s="5"/>
      <c r="L574" s="5"/>
    </row>
    <row r="575" ht="16.5" customHeight="1">
      <c r="A575" s="621"/>
      <c r="C575" s="5"/>
      <c r="L575" s="5"/>
    </row>
    <row r="576" ht="16.5" customHeight="1">
      <c r="A576" s="621"/>
      <c r="C576" s="5"/>
      <c r="L576" s="5"/>
    </row>
    <row r="577" ht="16.5" customHeight="1">
      <c r="A577" s="621"/>
      <c r="C577" s="5"/>
      <c r="L577" s="5"/>
    </row>
    <row r="578" ht="16.5" customHeight="1">
      <c r="A578" s="621"/>
      <c r="C578" s="5"/>
      <c r="L578" s="5"/>
    </row>
    <row r="579" ht="16.5" customHeight="1">
      <c r="A579" s="621"/>
      <c r="C579" s="5"/>
      <c r="L579" s="5"/>
    </row>
    <row r="580" ht="16.5" customHeight="1">
      <c r="A580" s="621"/>
      <c r="C580" s="5"/>
      <c r="L580" s="5"/>
    </row>
    <row r="581" ht="16.5" customHeight="1">
      <c r="A581" s="621"/>
      <c r="C581" s="5"/>
      <c r="L581" s="5"/>
    </row>
    <row r="582" ht="16.5" customHeight="1">
      <c r="A582" s="621"/>
      <c r="C582" s="5"/>
      <c r="L582" s="5"/>
    </row>
    <row r="583" ht="16.5" customHeight="1">
      <c r="A583" s="621"/>
      <c r="C583" s="5"/>
      <c r="L583" s="5"/>
    </row>
    <row r="584" ht="16.5" customHeight="1">
      <c r="A584" s="621"/>
      <c r="C584" s="5"/>
      <c r="L584" s="5"/>
    </row>
    <row r="585" ht="16.5" customHeight="1">
      <c r="A585" s="621"/>
      <c r="C585" s="5"/>
      <c r="L585" s="5"/>
    </row>
    <row r="586" ht="16.5" customHeight="1">
      <c r="A586" s="621"/>
      <c r="C586" s="5"/>
      <c r="L586" s="5"/>
    </row>
    <row r="587" ht="16.5" customHeight="1">
      <c r="A587" s="621"/>
      <c r="C587" s="5"/>
      <c r="L587" s="5"/>
    </row>
    <row r="588" ht="16.5" customHeight="1">
      <c r="A588" s="621"/>
      <c r="C588" s="5"/>
      <c r="L588" s="5"/>
    </row>
    <row r="589" ht="16.5" customHeight="1">
      <c r="A589" s="621"/>
      <c r="C589" s="5"/>
      <c r="L589" s="5"/>
    </row>
    <row r="590" ht="16.5" customHeight="1">
      <c r="A590" s="621"/>
      <c r="C590" s="5"/>
      <c r="L590" s="5"/>
    </row>
    <row r="591" ht="16.5" customHeight="1">
      <c r="A591" s="621"/>
      <c r="C591" s="5"/>
      <c r="L591" s="5"/>
    </row>
    <row r="592" ht="16.5" customHeight="1">
      <c r="A592" s="621"/>
      <c r="C592" s="5"/>
      <c r="L592" s="5"/>
    </row>
    <row r="593" ht="16.5" customHeight="1">
      <c r="A593" s="621"/>
      <c r="C593" s="5"/>
      <c r="L593" s="5"/>
    </row>
    <row r="594" ht="16.5" customHeight="1">
      <c r="A594" s="621"/>
      <c r="C594" s="5"/>
      <c r="L594" s="5"/>
    </row>
    <row r="595" ht="16.5" customHeight="1">
      <c r="A595" s="621"/>
      <c r="C595" s="5"/>
      <c r="L595" s="5"/>
    </row>
    <row r="596" ht="16.5" customHeight="1">
      <c r="A596" s="621"/>
      <c r="C596" s="5"/>
      <c r="L596" s="5"/>
    </row>
    <row r="597" ht="16.5" customHeight="1">
      <c r="A597" s="621"/>
      <c r="C597" s="5"/>
      <c r="L597" s="5"/>
    </row>
    <row r="598" ht="16.5" customHeight="1">
      <c r="A598" s="621"/>
      <c r="C598" s="5"/>
      <c r="L598" s="5"/>
    </row>
    <row r="599" ht="16.5" customHeight="1">
      <c r="A599" s="621"/>
      <c r="C599" s="5"/>
      <c r="L599" s="5"/>
    </row>
    <row r="600" ht="16.5" customHeight="1">
      <c r="A600" s="621"/>
      <c r="C600" s="5"/>
      <c r="L600" s="5"/>
    </row>
    <row r="601" ht="16.5" customHeight="1">
      <c r="A601" s="621"/>
      <c r="C601" s="5"/>
      <c r="L601" s="5"/>
    </row>
    <row r="602" ht="16.5" customHeight="1">
      <c r="A602" s="621"/>
      <c r="C602" s="5"/>
      <c r="L602" s="5"/>
    </row>
    <row r="603" ht="16.5" customHeight="1">
      <c r="A603" s="621"/>
      <c r="C603" s="5"/>
      <c r="L603" s="5"/>
    </row>
    <row r="604" ht="16.5" customHeight="1">
      <c r="A604" s="621"/>
      <c r="C604" s="5"/>
      <c r="L604" s="5"/>
    </row>
    <row r="605" ht="16.5" customHeight="1">
      <c r="A605" s="621"/>
      <c r="C605" s="5"/>
      <c r="L605" s="5"/>
    </row>
    <row r="606" ht="16.5" customHeight="1">
      <c r="A606" s="621"/>
      <c r="C606" s="5"/>
      <c r="L606" s="5"/>
    </row>
    <row r="607" ht="16.5" customHeight="1">
      <c r="A607" s="621"/>
      <c r="C607" s="5"/>
      <c r="L607" s="5"/>
    </row>
    <row r="608" ht="16.5" customHeight="1">
      <c r="A608" s="621"/>
      <c r="C608" s="5"/>
      <c r="L608" s="5"/>
    </row>
    <row r="609" ht="16.5" customHeight="1">
      <c r="A609" s="621"/>
      <c r="C609" s="5"/>
      <c r="L609" s="5"/>
    </row>
    <row r="610" ht="16.5" customHeight="1">
      <c r="A610" s="621"/>
      <c r="C610" s="5"/>
      <c r="L610" s="5"/>
    </row>
    <row r="611" ht="16.5" customHeight="1">
      <c r="A611" s="621"/>
      <c r="C611" s="5"/>
      <c r="L611" s="5"/>
    </row>
    <row r="612" ht="16.5" customHeight="1">
      <c r="A612" s="621"/>
      <c r="C612" s="5"/>
      <c r="L612" s="5"/>
    </row>
    <row r="613" ht="16.5" customHeight="1">
      <c r="A613" s="621"/>
      <c r="C613" s="5"/>
      <c r="L613" s="5"/>
    </row>
    <row r="614" ht="16.5" customHeight="1">
      <c r="A614" s="621"/>
      <c r="C614" s="5"/>
      <c r="L614" s="5"/>
    </row>
    <row r="615" ht="16.5" customHeight="1">
      <c r="A615" s="621"/>
      <c r="C615" s="5"/>
      <c r="L615" s="5"/>
    </row>
    <row r="616" ht="16.5" customHeight="1">
      <c r="A616" s="621"/>
      <c r="C616" s="5"/>
      <c r="L616" s="5"/>
    </row>
    <row r="617" ht="16.5" customHeight="1">
      <c r="A617" s="621"/>
      <c r="C617" s="5"/>
      <c r="L617" s="5"/>
    </row>
    <row r="618" ht="16.5" customHeight="1">
      <c r="A618" s="621"/>
      <c r="C618" s="5"/>
      <c r="L618" s="5"/>
    </row>
    <row r="619" ht="16.5" customHeight="1">
      <c r="A619" s="621"/>
      <c r="C619" s="5"/>
      <c r="L619" s="5"/>
    </row>
    <row r="620" ht="16.5" customHeight="1">
      <c r="A620" s="621"/>
      <c r="C620" s="5"/>
      <c r="L620" s="5"/>
    </row>
    <row r="621" ht="16.5" customHeight="1">
      <c r="A621" s="621"/>
      <c r="C621" s="5"/>
      <c r="L621" s="5"/>
    </row>
    <row r="622" ht="16.5" customHeight="1">
      <c r="A622" s="621"/>
      <c r="C622" s="5"/>
      <c r="L622" s="5"/>
    </row>
    <row r="623" ht="16.5" customHeight="1">
      <c r="A623" s="621"/>
      <c r="C623" s="5"/>
      <c r="L623" s="5"/>
    </row>
    <row r="624" ht="16.5" customHeight="1">
      <c r="A624" s="621"/>
      <c r="C624" s="5"/>
      <c r="L624" s="5"/>
    </row>
    <row r="625" ht="16.5" customHeight="1">
      <c r="A625" s="621"/>
      <c r="C625" s="5"/>
      <c r="L625" s="5"/>
    </row>
    <row r="626" ht="16.5" customHeight="1">
      <c r="A626" s="621"/>
      <c r="C626" s="5"/>
      <c r="L626" s="5"/>
    </row>
    <row r="627" ht="16.5" customHeight="1">
      <c r="A627" s="621"/>
      <c r="C627" s="5"/>
      <c r="L627" s="5"/>
    </row>
    <row r="628" ht="16.5" customHeight="1">
      <c r="A628" s="621"/>
      <c r="C628" s="5"/>
      <c r="L628" s="5"/>
    </row>
    <row r="629" ht="16.5" customHeight="1">
      <c r="A629" s="621"/>
      <c r="C629" s="5"/>
      <c r="L629" s="5"/>
    </row>
    <row r="630" ht="16.5" customHeight="1">
      <c r="A630" s="621"/>
      <c r="C630" s="5"/>
      <c r="L630" s="5"/>
    </row>
    <row r="631" ht="16.5" customHeight="1">
      <c r="A631" s="621"/>
      <c r="C631" s="5"/>
      <c r="L631" s="5"/>
    </row>
    <row r="632" ht="16.5" customHeight="1">
      <c r="A632" s="621"/>
      <c r="C632" s="5"/>
      <c r="L632" s="5"/>
    </row>
    <row r="633" ht="16.5" customHeight="1">
      <c r="A633" s="621"/>
      <c r="C633" s="5"/>
      <c r="L633" s="5"/>
    </row>
    <row r="634" ht="16.5" customHeight="1">
      <c r="A634" s="621"/>
      <c r="C634" s="5"/>
      <c r="L634" s="5"/>
    </row>
    <row r="635" ht="16.5" customHeight="1">
      <c r="A635" s="621"/>
      <c r="C635" s="5"/>
      <c r="L635" s="5"/>
    </row>
    <row r="636" ht="16.5" customHeight="1">
      <c r="A636" s="621"/>
      <c r="C636" s="5"/>
      <c r="L636" s="5"/>
    </row>
    <row r="637" ht="16.5" customHeight="1">
      <c r="A637" s="621"/>
      <c r="C637" s="5"/>
      <c r="L637" s="5"/>
    </row>
    <row r="638" ht="16.5" customHeight="1">
      <c r="A638" s="621"/>
      <c r="C638" s="5"/>
      <c r="L638" s="5"/>
    </row>
    <row r="639" ht="16.5" customHeight="1">
      <c r="A639" s="621"/>
      <c r="C639" s="5"/>
      <c r="L639" s="5"/>
    </row>
    <row r="640" ht="16.5" customHeight="1">
      <c r="A640" s="621"/>
      <c r="C640" s="5"/>
      <c r="L640" s="5"/>
    </row>
    <row r="641" ht="16.5" customHeight="1">
      <c r="A641" s="621"/>
      <c r="C641" s="5"/>
      <c r="L641" s="5"/>
    </row>
    <row r="642" ht="16.5" customHeight="1">
      <c r="A642" s="621"/>
      <c r="C642" s="5"/>
      <c r="L642" s="5"/>
    </row>
    <row r="643" ht="16.5" customHeight="1">
      <c r="A643" s="621"/>
      <c r="C643" s="5"/>
      <c r="L643" s="5"/>
    </row>
    <row r="644" ht="16.5" customHeight="1">
      <c r="A644" s="621"/>
      <c r="C644" s="5"/>
      <c r="L644" s="5"/>
    </row>
    <row r="645" ht="16.5" customHeight="1">
      <c r="A645" s="621"/>
      <c r="C645" s="5"/>
      <c r="L645" s="5"/>
    </row>
    <row r="646" ht="16.5" customHeight="1">
      <c r="A646" s="621"/>
      <c r="C646" s="5"/>
      <c r="L646" s="5"/>
    </row>
    <row r="647" ht="16.5" customHeight="1">
      <c r="A647" s="621"/>
      <c r="C647" s="5"/>
      <c r="L647" s="5"/>
    </row>
    <row r="648" ht="16.5" customHeight="1">
      <c r="A648" s="621"/>
      <c r="C648" s="5"/>
      <c r="L648" s="5"/>
    </row>
    <row r="649" ht="16.5" customHeight="1">
      <c r="A649" s="621"/>
      <c r="C649" s="5"/>
      <c r="L649" s="5"/>
    </row>
    <row r="650" ht="16.5" customHeight="1">
      <c r="A650" s="621"/>
      <c r="C650" s="5"/>
      <c r="L650" s="5"/>
    </row>
    <row r="651" ht="16.5" customHeight="1">
      <c r="A651" s="621"/>
      <c r="C651" s="5"/>
      <c r="L651" s="5"/>
    </row>
    <row r="652" ht="16.5" customHeight="1">
      <c r="A652" s="621"/>
      <c r="C652" s="5"/>
      <c r="L652" s="5"/>
    </row>
    <row r="653" ht="16.5" customHeight="1">
      <c r="A653" s="621"/>
      <c r="C653" s="5"/>
      <c r="L653" s="5"/>
    </row>
    <row r="654" ht="16.5" customHeight="1">
      <c r="A654" s="621"/>
      <c r="C654" s="5"/>
      <c r="L654" s="5"/>
    </row>
    <row r="655" ht="16.5" customHeight="1">
      <c r="A655" s="621"/>
      <c r="C655" s="5"/>
      <c r="L655" s="5"/>
    </row>
    <row r="656" ht="16.5" customHeight="1">
      <c r="A656" s="621"/>
      <c r="C656" s="5"/>
      <c r="L656" s="5"/>
    </row>
    <row r="657" ht="16.5" customHeight="1">
      <c r="A657" s="621"/>
      <c r="C657" s="5"/>
      <c r="L657" s="5"/>
    </row>
    <row r="658" ht="16.5" customHeight="1">
      <c r="A658" s="621"/>
      <c r="C658" s="5"/>
      <c r="L658" s="5"/>
    </row>
    <row r="659" ht="16.5" customHeight="1">
      <c r="A659" s="621"/>
      <c r="C659" s="5"/>
      <c r="L659" s="5"/>
    </row>
    <row r="660" ht="16.5" customHeight="1">
      <c r="A660" s="621"/>
      <c r="C660" s="5"/>
      <c r="L660" s="5"/>
    </row>
    <row r="661" ht="16.5" customHeight="1">
      <c r="A661" s="621"/>
      <c r="C661" s="5"/>
      <c r="L661" s="5"/>
    </row>
    <row r="662" ht="16.5" customHeight="1">
      <c r="A662" s="621"/>
      <c r="C662" s="5"/>
      <c r="L662" s="5"/>
    </row>
    <row r="663" ht="16.5" customHeight="1">
      <c r="A663" s="621"/>
      <c r="C663" s="5"/>
      <c r="L663" s="5"/>
    </row>
    <row r="664" ht="16.5" customHeight="1">
      <c r="A664" s="621"/>
      <c r="C664" s="5"/>
      <c r="L664" s="5"/>
    </row>
    <row r="665" ht="16.5" customHeight="1">
      <c r="A665" s="621"/>
      <c r="C665" s="5"/>
      <c r="L665" s="5"/>
    </row>
    <row r="666" ht="16.5" customHeight="1">
      <c r="A666" s="621"/>
      <c r="C666" s="5"/>
      <c r="L666" s="5"/>
    </row>
    <row r="667" ht="16.5" customHeight="1">
      <c r="A667" s="621"/>
      <c r="C667" s="5"/>
      <c r="L667" s="5"/>
    </row>
    <row r="668" ht="16.5" customHeight="1">
      <c r="A668" s="621"/>
      <c r="C668" s="5"/>
      <c r="L668" s="5"/>
    </row>
    <row r="669" ht="16.5" customHeight="1">
      <c r="A669" s="621"/>
      <c r="C669" s="5"/>
      <c r="L669" s="5"/>
    </row>
    <row r="670" ht="16.5" customHeight="1">
      <c r="A670" s="621"/>
      <c r="C670" s="5"/>
      <c r="L670" s="5"/>
    </row>
    <row r="671" ht="16.5" customHeight="1">
      <c r="A671" s="621"/>
      <c r="C671" s="5"/>
      <c r="L671" s="5"/>
    </row>
    <row r="672" ht="16.5" customHeight="1">
      <c r="A672" s="621"/>
      <c r="C672" s="5"/>
      <c r="L672" s="5"/>
    </row>
    <row r="673" ht="16.5" customHeight="1">
      <c r="A673" s="621"/>
      <c r="C673" s="5"/>
      <c r="L673" s="5"/>
    </row>
    <row r="674" ht="16.5" customHeight="1">
      <c r="A674" s="621"/>
      <c r="C674" s="5"/>
      <c r="L674" s="5"/>
    </row>
    <row r="675" ht="16.5" customHeight="1">
      <c r="A675" s="621"/>
      <c r="C675" s="5"/>
      <c r="L675" s="5"/>
    </row>
    <row r="676" ht="16.5" customHeight="1">
      <c r="A676" s="621"/>
      <c r="C676" s="5"/>
      <c r="L676" s="5"/>
    </row>
    <row r="677" ht="16.5" customHeight="1">
      <c r="A677" s="621"/>
      <c r="C677" s="5"/>
      <c r="L677" s="5"/>
    </row>
    <row r="678" ht="16.5" customHeight="1">
      <c r="A678" s="621"/>
      <c r="C678" s="5"/>
      <c r="L678" s="5"/>
    </row>
    <row r="679" ht="16.5" customHeight="1">
      <c r="A679" s="621"/>
      <c r="C679" s="5"/>
      <c r="L679" s="5"/>
    </row>
    <row r="680" ht="16.5" customHeight="1">
      <c r="A680" s="621"/>
      <c r="C680" s="5"/>
      <c r="L680" s="5"/>
    </row>
    <row r="681" ht="16.5" customHeight="1">
      <c r="A681" s="621"/>
      <c r="C681" s="5"/>
      <c r="L681" s="5"/>
    </row>
    <row r="682" ht="16.5" customHeight="1">
      <c r="A682" s="621"/>
      <c r="C682" s="5"/>
      <c r="L682" s="5"/>
    </row>
    <row r="683" ht="16.5" customHeight="1">
      <c r="A683" s="621"/>
      <c r="C683" s="5"/>
      <c r="L683" s="5"/>
    </row>
    <row r="684" ht="16.5" customHeight="1">
      <c r="A684" s="621"/>
      <c r="C684" s="5"/>
      <c r="L684" s="5"/>
    </row>
    <row r="685" ht="16.5" customHeight="1">
      <c r="A685" s="621"/>
      <c r="C685" s="5"/>
      <c r="L685" s="5"/>
    </row>
    <row r="686" ht="16.5" customHeight="1">
      <c r="A686" s="621"/>
      <c r="C686" s="5"/>
      <c r="L686" s="5"/>
    </row>
    <row r="687" ht="16.5" customHeight="1">
      <c r="A687" s="621"/>
      <c r="C687" s="5"/>
      <c r="L687" s="5"/>
    </row>
    <row r="688" ht="16.5" customHeight="1">
      <c r="A688" s="621"/>
      <c r="C688" s="5"/>
      <c r="L688" s="5"/>
    </row>
    <row r="689" ht="16.5" customHeight="1">
      <c r="A689" s="621"/>
      <c r="C689" s="5"/>
      <c r="L689" s="5"/>
    </row>
    <row r="690" ht="16.5" customHeight="1">
      <c r="A690" s="621"/>
      <c r="C690" s="5"/>
      <c r="L690" s="5"/>
    </row>
    <row r="691" ht="16.5" customHeight="1">
      <c r="A691" s="621"/>
      <c r="C691" s="5"/>
      <c r="L691" s="5"/>
    </row>
    <row r="692" ht="16.5" customHeight="1">
      <c r="A692" s="621"/>
      <c r="C692" s="5"/>
      <c r="L692" s="5"/>
    </row>
    <row r="693" ht="16.5" customHeight="1">
      <c r="A693" s="621"/>
      <c r="C693" s="5"/>
      <c r="L693" s="5"/>
    </row>
    <row r="694" ht="16.5" customHeight="1">
      <c r="A694" s="621"/>
      <c r="C694" s="5"/>
      <c r="L694" s="5"/>
    </row>
    <row r="695" ht="16.5" customHeight="1">
      <c r="A695" s="621"/>
      <c r="C695" s="5"/>
      <c r="L695" s="5"/>
    </row>
    <row r="696" ht="16.5" customHeight="1">
      <c r="A696" s="621"/>
      <c r="C696" s="5"/>
      <c r="L696" s="5"/>
    </row>
    <row r="697" ht="16.5" customHeight="1">
      <c r="A697" s="621"/>
      <c r="C697" s="5"/>
      <c r="L697" s="5"/>
    </row>
    <row r="698" ht="16.5" customHeight="1">
      <c r="A698" s="621"/>
      <c r="C698" s="5"/>
      <c r="L698" s="5"/>
    </row>
    <row r="699" ht="16.5" customHeight="1">
      <c r="A699" s="621"/>
      <c r="C699" s="5"/>
      <c r="L699" s="5"/>
    </row>
    <row r="700" ht="16.5" customHeight="1">
      <c r="A700" s="621"/>
      <c r="C700" s="5"/>
      <c r="L700" s="5"/>
    </row>
    <row r="701" ht="16.5" customHeight="1">
      <c r="A701" s="621"/>
      <c r="C701" s="5"/>
      <c r="L701" s="5"/>
    </row>
    <row r="702" ht="16.5" customHeight="1">
      <c r="A702" s="621"/>
      <c r="C702" s="5"/>
      <c r="L702" s="5"/>
    </row>
    <row r="703" ht="16.5" customHeight="1">
      <c r="A703" s="621"/>
      <c r="C703" s="5"/>
      <c r="L703" s="5"/>
    </row>
    <row r="704" ht="16.5" customHeight="1">
      <c r="A704" s="621"/>
      <c r="C704" s="5"/>
      <c r="L704" s="5"/>
    </row>
    <row r="705" ht="16.5" customHeight="1">
      <c r="A705" s="621"/>
      <c r="C705" s="5"/>
      <c r="L705" s="5"/>
    </row>
    <row r="706" ht="16.5" customHeight="1">
      <c r="A706" s="621"/>
      <c r="C706" s="5"/>
      <c r="L706" s="5"/>
    </row>
    <row r="707" ht="16.5" customHeight="1">
      <c r="A707" s="621"/>
      <c r="C707" s="5"/>
      <c r="L707" s="5"/>
    </row>
    <row r="708" ht="16.5" customHeight="1">
      <c r="A708" s="621"/>
      <c r="C708" s="5"/>
      <c r="L708" s="5"/>
    </row>
    <row r="709" ht="16.5" customHeight="1">
      <c r="A709" s="621"/>
      <c r="C709" s="5"/>
      <c r="L709" s="5"/>
    </row>
    <row r="710" ht="16.5" customHeight="1">
      <c r="A710" s="621"/>
      <c r="C710" s="5"/>
      <c r="L710" s="5"/>
    </row>
    <row r="711" ht="16.5" customHeight="1">
      <c r="A711" s="621"/>
      <c r="C711" s="5"/>
      <c r="L711" s="5"/>
    </row>
    <row r="712" ht="16.5" customHeight="1">
      <c r="A712" s="621"/>
      <c r="C712" s="5"/>
      <c r="L712" s="5"/>
    </row>
    <row r="713" ht="16.5" customHeight="1">
      <c r="A713" s="621"/>
      <c r="C713" s="5"/>
      <c r="L713" s="5"/>
    </row>
    <row r="714" ht="16.5" customHeight="1">
      <c r="A714" s="621"/>
      <c r="C714" s="5"/>
      <c r="L714" s="5"/>
    </row>
    <row r="715" ht="16.5" customHeight="1">
      <c r="A715" s="621"/>
      <c r="C715" s="5"/>
      <c r="L715" s="5"/>
    </row>
    <row r="716" ht="16.5" customHeight="1">
      <c r="A716" s="621"/>
      <c r="C716" s="5"/>
      <c r="L716" s="5"/>
    </row>
    <row r="717" ht="16.5" customHeight="1">
      <c r="A717" s="621"/>
      <c r="C717" s="5"/>
      <c r="L717" s="5"/>
    </row>
    <row r="718" ht="16.5" customHeight="1">
      <c r="A718" s="621"/>
      <c r="C718" s="5"/>
      <c r="L718" s="5"/>
    </row>
    <row r="719" ht="16.5" customHeight="1">
      <c r="A719" s="621"/>
      <c r="C719" s="5"/>
      <c r="L719" s="5"/>
    </row>
    <row r="720" ht="16.5" customHeight="1">
      <c r="A720" s="621"/>
      <c r="C720" s="5"/>
      <c r="L720" s="5"/>
    </row>
    <row r="721" ht="16.5" customHeight="1">
      <c r="A721" s="621"/>
      <c r="C721" s="5"/>
      <c r="L721" s="5"/>
    </row>
    <row r="722" ht="16.5" customHeight="1">
      <c r="A722" s="621"/>
      <c r="C722" s="5"/>
      <c r="L722" s="5"/>
    </row>
    <row r="723" ht="16.5" customHeight="1">
      <c r="A723" s="621"/>
      <c r="C723" s="5"/>
      <c r="L723" s="5"/>
    </row>
    <row r="724" ht="16.5" customHeight="1">
      <c r="A724" s="621"/>
      <c r="C724" s="5"/>
      <c r="L724" s="5"/>
    </row>
    <row r="725" ht="16.5" customHeight="1">
      <c r="A725" s="621"/>
      <c r="C725" s="5"/>
      <c r="L725" s="5"/>
    </row>
    <row r="726" ht="16.5" customHeight="1">
      <c r="A726" s="621"/>
      <c r="C726" s="5"/>
      <c r="L726" s="5"/>
    </row>
    <row r="727" ht="16.5" customHeight="1">
      <c r="A727" s="621"/>
      <c r="C727" s="5"/>
      <c r="L727" s="5"/>
    </row>
    <row r="728" ht="16.5" customHeight="1">
      <c r="A728" s="621"/>
      <c r="C728" s="5"/>
      <c r="L728" s="5"/>
    </row>
    <row r="729" ht="16.5" customHeight="1">
      <c r="A729" s="621"/>
      <c r="C729" s="5"/>
      <c r="L729" s="5"/>
    </row>
    <row r="730" ht="16.5" customHeight="1">
      <c r="A730" s="621"/>
      <c r="C730" s="5"/>
      <c r="L730" s="5"/>
    </row>
    <row r="731" ht="16.5" customHeight="1">
      <c r="A731" s="621"/>
      <c r="C731" s="5"/>
      <c r="L731" s="5"/>
    </row>
    <row r="732" ht="16.5" customHeight="1">
      <c r="A732" s="621"/>
      <c r="C732" s="5"/>
      <c r="L732" s="5"/>
    </row>
    <row r="733" ht="16.5" customHeight="1">
      <c r="A733" s="621"/>
      <c r="C733" s="5"/>
      <c r="L733" s="5"/>
    </row>
    <row r="734" ht="16.5" customHeight="1">
      <c r="A734" s="621"/>
      <c r="C734" s="5"/>
      <c r="L734" s="5"/>
    </row>
    <row r="735" ht="16.5" customHeight="1">
      <c r="A735" s="621"/>
      <c r="C735" s="5"/>
      <c r="L735" s="5"/>
    </row>
    <row r="736" ht="16.5" customHeight="1">
      <c r="A736" s="621"/>
      <c r="C736" s="5"/>
      <c r="L736" s="5"/>
    </row>
    <row r="737" ht="16.5" customHeight="1">
      <c r="A737" s="621"/>
      <c r="C737" s="5"/>
      <c r="L737" s="5"/>
    </row>
    <row r="738" ht="16.5" customHeight="1">
      <c r="A738" s="621"/>
      <c r="C738" s="5"/>
      <c r="L738" s="5"/>
    </row>
    <row r="739" ht="16.5" customHeight="1">
      <c r="A739" s="621"/>
      <c r="C739" s="5"/>
      <c r="L739" s="5"/>
    </row>
    <row r="740" ht="16.5" customHeight="1">
      <c r="A740" s="621"/>
      <c r="C740" s="5"/>
      <c r="L740" s="5"/>
    </row>
    <row r="741" ht="16.5" customHeight="1">
      <c r="A741" s="621"/>
      <c r="C741" s="5"/>
      <c r="L741" s="5"/>
    </row>
    <row r="742" ht="16.5" customHeight="1">
      <c r="A742" s="621"/>
      <c r="C742" s="5"/>
      <c r="L742" s="5"/>
    </row>
    <row r="743" ht="16.5" customHeight="1">
      <c r="A743" s="621"/>
      <c r="C743" s="5"/>
      <c r="L743" s="5"/>
    </row>
    <row r="744" ht="16.5" customHeight="1">
      <c r="A744" s="621"/>
      <c r="C744" s="5"/>
      <c r="L744" s="5"/>
    </row>
    <row r="745" ht="16.5" customHeight="1">
      <c r="A745" s="621"/>
      <c r="C745" s="5"/>
      <c r="L745" s="5"/>
    </row>
    <row r="746" ht="16.5" customHeight="1">
      <c r="A746" s="621"/>
      <c r="C746" s="5"/>
      <c r="L746" s="5"/>
    </row>
    <row r="747" ht="16.5" customHeight="1">
      <c r="A747" s="621"/>
      <c r="C747" s="5"/>
      <c r="L747" s="5"/>
    </row>
    <row r="748" ht="16.5" customHeight="1">
      <c r="A748" s="621"/>
      <c r="C748" s="5"/>
      <c r="L748" s="5"/>
    </row>
    <row r="749" ht="16.5" customHeight="1">
      <c r="A749" s="621"/>
      <c r="C749" s="5"/>
      <c r="L749" s="5"/>
    </row>
    <row r="750" ht="16.5" customHeight="1">
      <c r="A750" s="621"/>
      <c r="C750" s="5"/>
      <c r="L750" s="5"/>
    </row>
    <row r="751" ht="16.5" customHeight="1">
      <c r="A751" s="621"/>
      <c r="C751" s="5"/>
      <c r="L751" s="5"/>
    </row>
    <row r="752" ht="16.5" customHeight="1">
      <c r="A752" s="621"/>
      <c r="C752" s="5"/>
      <c r="L752" s="5"/>
    </row>
    <row r="753" ht="16.5" customHeight="1">
      <c r="A753" s="621"/>
      <c r="C753" s="5"/>
      <c r="L753" s="5"/>
    </row>
    <row r="754" ht="16.5" customHeight="1">
      <c r="A754" s="621"/>
      <c r="C754" s="5"/>
      <c r="L754" s="5"/>
    </row>
    <row r="755" ht="16.5" customHeight="1">
      <c r="A755" s="621"/>
      <c r="C755" s="5"/>
      <c r="L755" s="5"/>
    </row>
    <row r="756" ht="16.5" customHeight="1">
      <c r="A756" s="621"/>
      <c r="C756" s="5"/>
      <c r="L756" s="5"/>
    </row>
    <row r="757" ht="16.5" customHeight="1">
      <c r="A757" s="621"/>
      <c r="C757" s="5"/>
      <c r="L757" s="5"/>
    </row>
    <row r="758" ht="16.5" customHeight="1">
      <c r="A758" s="621"/>
      <c r="C758" s="5"/>
      <c r="L758" s="5"/>
    </row>
    <row r="759" ht="16.5" customHeight="1">
      <c r="A759" s="621"/>
      <c r="C759" s="5"/>
      <c r="L759" s="5"/>
    </row>
    <row r="760" ht="16.5" customHeight="1">
      <c r="A760" s="621"/>
      <c r="C760" s="5"/>
      <c r="L760" s="5"/>
    </row>
    <row r="761" ht="16.5" customHeight="1">
      <c r="A761" s="621"/>
      <c r="C761" s="5"/>
      <c r="L761" s="5"/>
    </row>
    <row r="762" ht="16.5" customHeight="1">
      <c r="A762" s="621"/>
      <c r="C762" s="5"/>
      <c r="L762" s="5"/>
    </row>
    <row r="763" ht="16.5" customHeight="1">
      <c r="A763" s="621"/>
      <c r="C763" s="5"/>
      <c r="L763" s="5"/>
    </row>
    <row r="764" ht="16.5" customHeight="1">
      <c r="A764" s="621"/>
      <c r="C764" s="5"/>
      <c r="L764" s="5"/>
    </row>
    <row r="765" ht="16.5" customHeight="1">
      <c r="A765" s="621"/>
      <c r="C765" s="5"/>
      <c r="L765" s="5"/>
    </row>
    <row r="766" ht="16.5" customHeight="1">
      <c r="A766" s="621"/>
      <c r="C766" s="5"/>
      <c r="L766" s="5"/>
    </row>
    <row r="767" ht="16.5" customHeight="1">
      <c r="A767" s="621"/>
      <c r="C767" s="5"/>
      <c r="L767" s="5"/>
    </row>
    <row r="768" ht="16.5" customHeight="1">
      <c r="A768" s="621"/>
      <c r="C768" s="5"/>
      <c r="L768" s="5"/>
    </row>
    <row r="769" ht="16.5" customHeight="1">
      <c r="A769" s="621"/>
      <c r="C769" s="5"/>
      <c r="L769" s="5"/>
    </row>
    <row r="770" ht="16.5" customHeight="1">
      <c r="A770" s="621"/>
      <c r="C770" s="5"/>
      <c r="L770" s="5"/>
    </row>
    <row r="771" ht="16.5" customHeight="1">
      <c r="A771" s="621"/>
      <c r="C771" s="5"/>
      <c r="L771" s="5"/>
    </row>
    <row r="772" ht="16.5" customHeight="1">
      <c r="A772" s="621"/>
      <c r="C772" s="5"/>
      <c r="L772" s="5"/>
    </row>
    <row r="773" ht="16.5" customHeight="1">
      <c r="A773" s="621"/>
      <c r="C773" s="5"/>
      <c r="L773" s="5"/>
    </row>
    <row r="774" ht="16.5" customHeight="1">
      <c r="A774" s="621"/>
      <c r="C774" s="5"/>
      <c r="L774" s="5"/>
    </row>
    <row r="775" ht="16.5" customHeight="1">
      <c r="A775" s="621"/>
      <c r="C775" s="5"/>
      <c r="L775" s="5"/>
    </row>
    <row r="776" ht="16.5" customHeight="1">
      <c r="A776" s="621"/>
      <c r="C776" s="5"/>
      <c r="L776" s="5"/>
    </row>
    <row r="777" ht="16.5" customHeight="1">
      <c r="A777" s="621"/>
      <c r="C777" s="5"/>
      <c r="L777" s="5"/>
    </row>
    <row r="778" ht="16.5" customHeight="1">
      <c r="A778" s="621"/>
      <c r="C778" s="5"/>
      <c r="L778" s="5"/>
    </row>
    <row r="779" ht="16.5" customHeight="1">
      <c r="A779" s="621"/>
      <c r="C779" s="5"/>
      <c r="L779" s="5"/>
    </row>
    <row r="780" ht="16.5" customHeight="1">
      <c r="A780" s="621"/>
      <c r="C780" s="5"/>
      <c r="L780" s="5"/>
    </row>
    <row r="781" ht="16.5" customHeight="1">
      <c r="A781" s="621"/>
      <c r="C781" s="5"/>
      <c r="L781" s="5"/>
    </row>
    <row r="782" ht="16.5" customHeight="1">
      <c r="A782" s="621"/>
      <c r="C782" s="5"/>
      <c r="L782" s="5"/>
    </row>
    <row r="783" ht="16.5" customHeight="1">
      <c r="A783" s="621"/>
      <c r="C783" s="5"/>
      <c r="L783" s="5"/>
    </row>
    <row r="784" ht="16.5" customHeight="1">
      <c r="A784" s="621"/>
      <c r="C784" s="5"/>
      <c r="L784" s="5"/>
    </row>
    <row r="785" ht="16.5" customHeight="1">
      <c r="A785" s="621"/>
      <c r="C785" s="5"/>
      <c r="L785" s="5"/>
    </row>
    <row r="786" ht="16.5" customHeight="1">
      <c r="A786" s="621"/>
      <c r="C786" s="5"/>
      <c r="L786" s="5"/>
    </row>
    <row r="787" ht="16.5" customHeight="1">
      <c r="A787" s="621"/>
      <c r="C787" s="5"/>
      <c r="L787" s="5"/>
    </row>
    <row r="788" ht="16.5" customHeight="1">
      <c r="A788" s="621"/>
      <c r="C788" s="5"/>
      <c r="L788" s="5"/>
    </row>
    <row r="789" ht="16.5" customHeight="1">
      <c r="A789" s="621"/>
      <c r="C789" s="5"/>
      <c r="L789" s="5"/>
    </row>
    <row r="790" ht="16.5" customHeight="1">
      <c r="A790" s="621"/>
      <c r="C790" s="5"/>
      <c r="L790" s="5"/>
    </row>
    <row r="791" ht="16.5" customHeight="1">
      <c r="A791" s="621"/>
      <c r="C791" s="5"/>
      <c r="L791" s="5"/>
    </row>
    <row r="792" ht="16.5" customHeight="1">
      <c r="A792" s="621"/>
      <c r="C792" s="5"/>
      <c r="L792" s="5"/>
    </row>
    <row r="793" ht="16.5" customHeight="1">
      <c r="A793" s="621"/>
      <c r="C793" s="5"/>
      <c r="L793" s="5"/>
    </row>
    <row r="794" ht="16.5" customHeight="1">
      <c r="A794" s="621"/>
      <c r="C794" s="5"/>
      <c r="L794" s="5"/>
    </row>
    <row r="795" ht="16.5" customHeight="1">
      <c r="A795" s="621"/>
      <c r="C795" s="5"/>
      <c r="L795" s="5"/>
    </row>
    <row r="796" ht="16.5" customHeight="1">
      <c r="A796" s="621"/>
      <c r="C796" s="5"/>
      <c r="L796" s="5"/>
    </row>
    <row r="797" ht="16.5" customHeight="1">
      <c r="A797" s="621"/>
      <c r="C797" s="5"/>
      <c r="L797" s="5"/>
    </row>
    <row r="798" ht="16.5" customHeight="1">
      <c r="A798" s="621"/>
      <c r="C798" s="5"/>
      <c r="L798" s="5"/>
    </row>
    <row r="799" ht="16.5" customHeight="1">
      <c r="A799" s="621"/>
      <c r="C799" s="5"/>
      <c r="L799" s="5"/>
    </row>
    <row r="800" ht="16.5" customHeight="1">
      <c r="A800" s="621"/>
      <c r="C800" s="5"/>
      <c r="L800" s="5"/>
    </row>
    <row r="801" ht="16.5" customHeight="1">
      <c r="A801" s="621"/>
      <c r="C801" s="5"/>
      <c r="L801" s="5"/>
    </row>
    <row r="802" ht="16.5" customHeight="1">
      <c r="A802" s="621"/>
      <c r="C802" s="5"/>
      <c r="L802" s="5"/>
    </row>
    <row r="803" ht="16.5" customHeight="1">
      <c r="A803" s="621"/>
      <c r="C803" s="5"/>
      <c r="L803" s="5"/>
    </row>
    <row r="804" ht="16.5" customHeight="1">
      <c r="A804" s="621"/>
      <c r="C804" s="5"/>
      <c r="L804" s="5"/>
    </row>
    <row r="805" ht="16.5" customHeight="1">
      <c r="A805" s="621"/>
      <c r="C805" s="5"/>
      <c r="L805" s="5"/>
    </row>
    <row r="806" ht="16.5" customHeight="1">
      <c r="A806" s="621"/>
      <c r="C806" s="5"/>
      <c r="L806" s="5"/>
    </row>
    <row r="807" ht="16.5" customHeight="1">
      <c r="A807" s="621"/>
      <c r="C807" s="5"/>
      <c r="L807" s="5"/>
    </row>
    <row r="808" ht="16.5" customHeight="1">
      <c r="A808" s="621"/>
      <c r="C808" s="5"/>
      <c r="L808" s="5"/>
    </row>
    <row r="809" ht="16.5" customHeight="1">
      <c r="A809" s="621"/>
      <c r="C809" s="5"/>
      <c r="L809" s="5"/>
    </row>
    <row r="810" ht="16.5" customHeight="1">
      <c r="A810" s="621"/>
      <c r="C810" s="5"/>
      <c r="L810" s="5"/>
    </row>
    <row r="811" ht="16.5" customHeight="1">
      <c r="A811" s="621"/>
      <c r="C811" s="5"/>
      <c r="L811" s="5"/>
    </row>
    <row r="812" ht="16.5" customHeight="1">
      <c r="A812" s="621"/>
      <c r="C812" s="5"/>
      <c r="L812" s="5"/>
    </row>
    <row r="813" ht="16.5" customHeight="1">
      <c r="A813" s="621"/>
      <c r="C813" s="5"/>
      <c r="L813" s="5"/>
    </row>
    <row r="814" ht="16.5" customHeight="1">
      <c r="A814" s="621"/>
      <c r="C814" s="5"/>
      <c r="L814" s="5"/>
    </row>
    <row r="815" ht="16.5" customHeight="1">
      <c r="A815" s="621"/>
      <c r="C815" s="5"/>
      <c r="L815" s="5"/>
    </row>
    <row r="816" ht="16.5" customHeight="1">
      <c r="A816" s="621"/>
      <c r="C816" s="5"/>
      <c r="L816" s="5"/>
    </row>
    <row r="817" ht="16.5" customHeight="1">
      <c r="A817" s="621"/>
      <c r="C817" s="5"/>
      <c r="L817" s="5"/>
    </row>
    <row r="818" ht="16.5" customHeight="1">
      <c r="A818" s="621"/>
      <c r="C818" s="5"/>
      <c r="L818" s="5"/>
    </row>
    <row r="819" ht="16.5" customHeight="1">
      <c r="A819" s="621"/>
      <c r="C819" s="5"/>
      <c r="L819" s="5"/>
    </row>
    <row r="820" ht="16.5" customHeight="1">
      <c r="A820" s="621"/>
      <c r="C820" s="5"/>
      <c r="L820" s="5"/>
    </row>
    <row r="821" ht="16.5" customHeight="1">
      <c r="A821" s="621"/>
      <c r="C821" s="5"/>
      <c r="L821" s="5"/>
    </row>
    <row r="822" ht="16.5" customHeight="1">
      <c r="A822" s="621"/>
      <c r="C822" s="5"/>
      <c r="L822" s="5"/>
    </row>
    <row r="823" ht="16.5" customHeight="1">
      <c r="A823" s="621"/>
      <c r="C823" s="5"/>
      <c r="L823" s="5"/>
    </row>
    <row r="824" ht="16.5" customHeight="1">
      <c r="A824" s="621"/>
      <c r="C824" s="5"/>
      <c r="L824" s="5"/>
    </row>
    <row r="825" ht="16.5" customHeight="1">
      <c r="A825" s="621"/>
      <c r="C825" s="5"/>
      <c r="L825" s="5"/>
    </row>
    <row r="826" ht="16.5" customHeight="1">
      <c r="A826" s="621"/>
      <c r="C826" s="5"/>
      <c r="L826" s="5"/>
    </row>
    <row r="827" ht="16.5" customHeight="1">
      <c r="A827" s="621"/>
      <c r="C827" s="5"/>
      <c r="L827" s="5"/>
    </row>
    <row r="828" ht="16.5" customHeight="1">
      <c r="A828" s="621"/>
      <c r="C828" s="5"/>
      <c r="L828" s="5"/>
    </row>
    <row r="829" ht="16.5" customHeight="1">
      <c r="A829" s="621"/>
      <c r="C829" s="5"/>
      <c r="L829" s="5"/>
    </row>
    <row r="830" ht="16.5" customHeight="1">
      <c r="A830" s="621"/>
      <c r="C830" s="5"/>
      <c r="L830" s="5"/>
    </row>
    <row r="831" ht="16.5" customHeight="1">
      <c r="A831" s="621"/>
      <c r="C831" s="5"/>
      <c r="L831" s="5"/>
    </row>
    <row r="832" ht="16.5" customHeight="1">
      <c r="A832" s="621"/>
      <c r="C832" s="5"/>
      <c r="L832" s="5"/>
    </row>
    <row r="833" ht="16.5" customHeight="1">
      <c r="A833" s="621"/>
      <c r="C833" s="5"/>
      <c r="L833" s="5"/>
    </row>
    <row r="834" ht="16.5" customHeight="1">
      <c r="A834" s="621"/>
      <c r="C834" s="5"/>
      <c r="L834" s="5"/>
    </row>
    <row r="835" ht="16.5" customHeight="1">
      <c r="A835" s="621"/>
      <c r="C835" s="5"/>
      <c r="L835" s="5"/>
    </row>
    <row r="836" ht="16.5" customHeight="1">
      <c r="A836" s="621"/>
      <c r="C836" s="5"/>
      <c r="L836" s="5"/>
    </row>
    <row r="837" ht="16.5" customHeight="1">
      <c r="A837" s="621"/>
      <c r="C837" s="5"/>
      <c r="L837" s="5"/>
    </row>
    <row r="838" ht="16.5" customHeight="1">
      <c r="A838" s="621"/>
      <c r="C838" s="5"/>
      <c r="L838" s="5"/>
    </row>
    <row r="839" ht="16.5" customHeight="1">
      <c r="A839" s="621"/>
      <c r="C839" s="5"/>
      <c r="L839" s="5"/>
    </row>
    <row r="840" ht="16.5" customHeight="1">
      <c r="A840" s="621"/>
      <c r="C840" s="5"/>
      <c r="L840" s="5"/>
    </row>
    <row r="841" ht="16.5" customHeight="1">
      <c r="A841" s="621"/>
      <c r="C841" s="5"/>
      <c r="L841" s="5"/>
    </row>
    <row r="842" ht="16.5" customHeight="1">
      <c r="A842" s="621"/>
      <c r="C842" s="5"/>
      <c r="L842" s="5"/>
    </row>
    <row r="843" ht="16.5" customHeight="1">
      <c r="A843" s="621"/>
      <c r="C843" s="5"/>
      <c r="L843" s="5"/>
    </row>
    <row r="844" ht="16.5" customHeight="1">
      <c r="A844" s="621"/>
      <c r="C844" s="5"/>
      <c r="L844" s="5"/>
    </row>
    <row r="845" ht="16.5" customHeight="1">
      <c r="A845" s="621"/>
      <c r="C845" s="5"/>
      <c r="L845" s="5"/>
    </row>
    <row r="846" ht="16.5" customHeight="1">
      <c r="A846" s="621"/>
      <c r="C846" s="5"/>
      <c r="L846" s="5"/>
    </row>
    <row r="847" ht="16.5" customHeight="1">
      <c r="A847" s="621"/>
      <c r="C847" s="5"/>
      <c r="L847" s="5"/>
    </row>
    <row r="848" ht="16.5" customHeight="1">
      <c r="A848" s="621"/>
      <c r="C848" s="5"/>
      <c r="L848" s="5"/>
    </row>
    <row r="849" ht="16.5" customHeight="1">
      <c r="A849" s="621"/>
      <c r="C849" s="5"/>
      <c r="L849" s="5"/>
    </row>
    <row r="850" ht="16.5" customHeight="1">
      <c r="A850" s="621"/>
      <c r="C850" s="5"/>
      <c r="L850" s="5"/>
    </row>
    <row r="851" ht="16.5" customHeight="1">
      <c r="A851" s="621"/>
      <c r="C851" s="5"/>
      <c r="L851" s="5"/>
    </row>
    <row r="852" ht="16.5" customHeight="1">
      <c r="A852" s="621"/>
      <c r="C852" s="5"/>
      <c r="L852" s="5"/>
    </row>
    <row r="853" ht="16.5" customHeight="1">
      <c r="A853" s="621"/>
      <c r="C853" s="5"/>
      <c r="L853" s="5"/>
    </row>
    <row r="854" ht="16.5" customHeight="1">
      <c r="A854" s="621"/>
      <c r="C854" s="5"/>
      <c r="L854" s="5"/>
    </row>
    <row r="855" ht="16.5" customHeight="1">
      <c r="A855" s="621"/>
      <c r="C855" s="5"/>
      <c r="L855" s="5"/>
    </row>
    <row r="856" ht="16.5" customHeight="1">
      <c r="A856" s="621"/>
      <c r="C856" s="5"/>
      <c r="L856" s="5"/>
    </row>
    <row r="857" ht="16.5" customHeight="1">
      <c r="A857" s="621"/>
      <c r="C857" s="5"/>
      <c r="L857" s="5"/>
    </row>
    <row r="858" ht="16.5" customHeight="1">
      <c r="A858" s="621"/>
      <c r="C858" s="5"/>
      <c r="L858" s="5"/>
    </row>
    <row r="859" ht="16.5" customHeight="1">
      <c r="A859" s="621"/>
      <c r="C859" s="5"/>
      <c r="L859" s="5"/>
    </row>
    <row r="860" ht="16.5" customHeight="1">
      <c r="A860" s="621"/>
      <c r="C860" s="5"/>
      <c r="L860" s="5"/>
    </row>
    <row r="861" ht="16.5" customHeight="1">
      <c r="A861" s="621"/>
      <c r="C861" s="5"/>
      <c r="L861" s="5"/>
    </row>
    <row r="862" ht="16.5" customHeight="1">
      <c r="A862" s="621"/>
      <c r="C862" s="5"/>
      <c r="L862" s="5"/>
    </row>
    <row r="863" ht="16.5" customHeight="1">
      <c r="A863" s="621"/>
      <c r="C863" s="5"/>
      <c r="L863" s="5"/>
    </row>
    <row r="864" ht="16.5" customHeight="1">
      <c r="A864" s="621"/>
      <c r="C864" s="5"/>
      <c r="L864" s="5"/>
    </row>
    <row r="865" ht="16.5" customHeight="1">
      <c r="A865" s="621"/>
      <c r="C865" s="5"/>
      <c r="L865" s="5"/>
    </row>
    <row r="866" ht="16.5" customHeight="1">
      <c r="A866" s="621"/>
      <c r="C866" s="5"/>
      <c r="L866" s="5"/>
    </row>
    <row r="867" ht="16.5" customHeight="1">
      <c r="A867" s="621"/>
      <c r="C867" s="5"/>
      <c r="L867" s="5"/>
    </row>
    <row r="868" ht="16.5" customHeight="1">
      <c r="A868" s="621"/>
      <c r="C868" s="5"/>
      <c r="L868" s="5"/>
    </row>
    <row r="869" ht="16.5" customHeight="1">
      <c r="A869" s="621"/>
      <c r="C869" s="5"/>
    </row>
    <row r="870" ht="16.5" customHeight="1">
      <c r="A870" s="621"/>
      <c r="C870" s="5"/>
    </row>
    <row r="871" ht="16.5" customHeight="1">
      <c r="A871" s="621"/>
      <c r="C871" s="5"/>
    </row>
    <row r="872" ht="16.5" customHeight="1">
      <c r="A872" s="621"/>
      <c r="C872" s="5"/>
    </row>
    <row r="873" ht="16.5" customHeight="1">
      <c r="A873" s="621"/>
      <c r="C873" s="5"/>
    </row>
    <row r="874" ht="16.5" customHeight="1">
      <c r="A874" s="621"/>
      <c r="C874" s="5"/>
    </row>
    <row r="875" ht="16.5" customHeight="1">
      <c r="A875" s="621"/>
      <c r="C875" s="5"/>
    </row>
    <row r="876" ht="16.5" customHeight="1">
      <c r="A876" s="621"/>
      <c r="C876" s="5"/>
    </row>
    <row r="877" ht="16.5" customHeight="1">
      <c r="A877" s="621"/>
      <c r="C877" s="5"/>
    </row>
    <row r="878" ht="16.5" customHeight="1">
      <c r="A878" s="621"/>
      <c r="C878" s="5"/>
    </row>
    <row r="879" ht="16.5" customHeight="1">
      <c r="A879" s="621"/>
      <c r="C879" s="5"/>
    </row>
    <row r="880" ht="16.5" customHeight="1">
      <c r="A880" s="621"/>
      <c r="C880" s="5"/>
    </row>
    <row r="881" ht="16.5" customHeight="1">
      <c r="A881" s="621"/>
      <c r="C881" s="5"/>
    </row>
    <row r="882" ht="16.5" customHeight="1">
      <c r="A882" s="621"/>
      <c r="C882" s="5"/>
    </row>
    <row r="883" ht="16.5" customHeight="1">
      <c r="A883" s="621"/>
      <c r="C883" s="5"/>
    </row>
    <row r="884" ht="16.5" customHeight="1">
      <c r="A884" s="621"/>
      <c r="C884" s="5"/>
    </row>
    <row r="885" ht="16.5" customHeight="1">
      <c r="A885" s="621"/>
      <c r="C885" s="5"/>
    </row>
    <row r="886" ht="16.5" customHeight="1">
      <c r="A886" s="621"/>
      <c r="C886" s="5"/>
    </row>
    <row r="887" ht="16.5" customHeight="1">
      <c r="A887" s="621"/>
      <c r="C887" s="5"/>
    </row>
    <row r="888" ht="16.5" customHeight="1">
      <c r="A888" s="621"/>
      <c r="C888" s="5"/>
    </row>
    <row r="889" ht="16.5" customHeight="1">
      <c r="A889" s="621"/>
      <c r="C889" s="5"/>
    </row>
    <row r="890" ht="16.5" customHeight="1">
      <c r="A890" s="621"/>
      <c r="C890" s="5"/>
    </row>
    <row r="891" ht="16.5" customHeight="1">
      <c r="A891" s="621"/>
      <c r="C891" s="5"/>
    </row>
    <row r="892" ht="16.5" customHeight="1">
      <c r="A892" s="621"/>
      <c r="C892" s="5"/>
    </row>
    <row r="893" ht="16.5" customHeight="1">
      <c r="A893" s="621"/>
      <c r="C893" s="5"/>
    </row>
    <row r="894" ht="16.5" customHeight="1">
      <c r="A894" s="621"/>
      <c r="C894" s="5"/>
    </row>
    <row r="895" ht="16.5" customHeight="1">
      <c r="A895" s="621"/>
      <c r="C895" s="5"/>
    </row>
    <row r="896" ht="16.5" customHeight="1">
      <c r="A896" s="621"/>
      <c r="C896" s="5"/>
    </row>
    <row r="897" ht="16.5" customHeight="1">
      <c r="A897" s="621"/>
      <c r="C897" s="5"/>
    </row>
    <row r="898" ht="16.5" customHeight="1">
      <c r="A898" s="621"/>
      <c r="C898" s="5"/>
    </row>
    <row r="899" ht="16.5" customHeight="1">
      <c r="A899" s="621"/>
      <c r="C899" s="5"/>
    </row>
    <row r="900" ht="16.5" customHeight="1">
      <c r="A900" s="621"/>
      <c r="C900" s="5"/>
    </row>
    <row r="901" ht="16.5" customHeight="1">
      <c r="A901" s="621"/>
      <c r="C901" s="5"/>
    </row>
    <row r="902" ht="16.5" customHeight="1">
      <c r="A902" s="621"/>
      <c r="C902" s="5"/>
    </row>
    <row r="903" ht="16.5" customHeight="1">
      <c r="A903" s="621"/>
      <c r="C903" s="5"/>
    </row>
    <row r="904" ht="16.5" customHeight="1">
      <c r="A904" s="621"/>
      <c r="C904" s="5"/>
    </row>
    <row r="905" ht="16.5" customHeight="1">
      <c r="A905" s="621"/>
      <c r="C905" s="5"/>
    </row>
    <row r="906" ht="16.5" customHeight="1">
      <c r="A906" s="621"/>
      <c r="C906" s="5"/>
    </row>
    <row r="907" ht="16.5" customHeight="1">
      <c r="A907" s="621"/>
      <c r="C907" s="5"/>
    </row>
    <row r="908" ht="16.5" customHeight="1">
      <c r="A908" s="621"/>
      <c r="C908" s="5"/>
    </row>
    <row r="909" ht="16.5" customHeight="1">
      <c r="A909" s="621"/>
      <c r="C909" s="5"/>
    </row>
    <row r="910" ht="16.5" customHeight="1">
      <c r="A910" s="621"/>
      <c r="C910" s="5"/>
    </row>
    <row r="911" ht="16.5" customHeight="1">
      <c r="A911" s="621"/>
      <c r="C911" s="5"/>
    </row>
    <row r="912" ht="16.5" customHeight="1">
      <c r="A912" s="621"/>
      <c r="C912" s="5"/>
    </row>
    <row r="913" ht="16.5" customHeight="1">
      <c r="A913" s="621"/>
      <c r="C913" s="5"/>
    </row>
    <row r="914" ht="16.5" customHeight="1">
      <c r="A914" s="621"/>
      <c r="C914" s="5"/>
    </row>
    <row r="915" ht="16.5" customHeight="1">
      <c r="A915" s="621"/>
      <c r="C915" s="5"/>
    </row>
    <row r="916" ht="16.5" customHeight="1">
      <c r="A916" s="621"/>
      <c r="C916" s="5"/>
    </row>
    <row r="917" ht="16.5" customHeight="1">
      <c r="A917" s="621"/>
      <c r="C917" s="5"/>
    </row>
    <row r="918" ht="16.5" customHeight="1">
      <c r="A918" s="621"/>
      <c r="C918" s="5"/>
    </row>
    <row r="919" ht="16.5" customHeight="1">
      <c r="A919" s="621"/>
      <c r="C919" s="5"/>
    </row>
    <row r="920" ht="16.5" customHeight="1">
      <c r="A920" s="621"/>
      <c r="C920" s="5"/>
    </row>
    <row r="921" ht="16.5" customHeight="1">
      <c r="A921" s="621"/>
      <c r="C921" s="5"/>
    </row>
    <row r="922" ht="16.5" customHeight="1">
      <c r="A922" s="621"/>
      <c r="C922" s="5"/>
    </row>
    <row r="923" ht="16.5" customHeight="1">
      <c r="A923" s="621"/>
      <c r="C923" s="5"/>
    </row>
    <row r="924" ht="16.5" customHeight="1">
      <c r="A924" s="621"/>
      <c r="C924" s="5"/>
    </row>
    <row r="925" ht="16.5" customHeight="1">
      <c r="A925" s="621"/>
      <c r="C925" s="5"/>
    </row>
    <row r="926" ht="16.5" customHeight="1">
      <c r="A926" s="621"/>
      <c r="C926" s="5"/>
    </row>
    <row r="927" ht="16.5" customHeight="1">
      <c r="A927" s="621"/>
      <c r="C927" s="5"/>
    </row>
    <row r="928" ht="16.5" customHeight="1">
      <c r="A928" s="621"/>
      <c r="C928" s="5"/>
    </row>
    <row r="929" ht="16.5" customHeight="1">
      <c r="A929" s="621"/>
      <c r="C929" s="5"/>
    </row>
    <row r="930" ht="16.5" customHeight="1">
      <c r="A930" s="621"/>
      <c r="C930" s="5"/>
    </row>
    <row r="931" ht="16.5" customHeight="1">
      <c r="A931" s="621"/>
      <c r="C931" s="5"/>
    </row>
    <row r="932" ht="16.5" customHeight="1">
      <c r="A932" s="621"/>
      <c r="C932" s="5"/>
    </row>
    <row r="933" ht="16.5" customHeight="1">
      <c r="A933" s="621"/>
      <c r="C933" s="5"/>
    </row>
    <row r="934" ht="16.5" customHeight="1">
      <c r="A934" s="621"/>
      <c r="C934" s="5"/>
    </row>
    <row r="935" ht="16.5" customHeight="1">
      <c r="A935" s="621"/>
      <c r="C935" s="5"/>
    </row>
    <row r="936" ht="16.5" customHeight="1">
      <c r="A936" s="621"/>
      <c r="C936" s="5"/>
    </row>
    <row r="937" ht="16.5" customHeight="1">
      <c r="A937" s="621"/>
      <c r="C937" s="5"/>
    </row>
    <row r="938" ht="16.5" customHeight="1">
      <c r="A938" s="621"/>
      <c r="C938" s="5"/>
    </row>
    <row r="939" ht="16.5" customHeight="1">
      <c r="A939" s="621"/>
      <c r="C939" s="5"/>
    </row>
    <row r="940" ht="16.5" customHeight="1">
      <c r="A940" s="621"/>
      <c r="C940" s="5"/>
    </row>
    <row r="941" ht="16.5" customHeight="1">
      <c r="A941" s="621"/>
      <c r="C941" s="5"/>
    </row>
    <row r="942" ht="16.5" customHeight="1">
      <c r="A942" s="621"/>
      <c r="C942" s="5"/>
    </row>
    <row r="943" ht="16.5" customHeight="1">
      <c r="A943" s="621"/>
      <c r="C943" s="5"/>
    </row>
    <row r="944" ht="16.5" customHeight="1">
      <c r="A944" s="621"/>
      <c r="C944" s="5"/>
    </row>
    <row r="945" ht="16.5" customHeight="1">
      <c r="A945" s="621"/>
      <c r="C945" s="5"/>
    </row>
    <row r="946" ht="16.5" customHeight="1">
      <c r="A946" s="621"/>
      <c r="C946" s="5"/>
    </row>
    <row r="947" ht="16.5" customHeight="1">
      <c r="A947" s="621"/>
      <c r="C947" s="5"/>
    </row>
    <row r="948" ht="16.5" customHeight="1">
      <c r="A948" s="621"/>
      <c r="C948" s="5"/>
    </row>
    <row r="949" ht="16.5" customHeight="1">
      <c r="A949" s="621"/>
      <c r="C949" s="5"/>
    </row>
    <row r="950" ht="16.5" customHeight="1">
      <c r="A950" s="621"/>
      <c r="C950" s="5"/>
    </row>
    <row r="951" ht="16.5" customHeight="1">
      <c r="A951" s="621"/>
      <c r="C951" s="5"/>
    </row>
    <row r="952" ht="16.5" customHeight="1">
      <c r="A952" s="621"/>
      <c r="C952" s="5"/>
    </row>
    <row r="953" ht="16.5" customHeight="1">
      <c r="A953" s="621"/>
      <c r="C953" s="5"/>
    </row>
    <row r="954" ht="16.5" customHeight="1">
      <c r="A954" s="621"/>
    </row>
    <row r="955" ht="16.5" customHeight="1">
      <c r="A955" s="621"/>
    </row>
    <row r="956" ht="16.5" customHeight="1">
      <c r="A956" s="621"/>
    </row>
    <row r="957" ht="16.5" customHeight="1">
      <c r="A957" s="621"/>
    </row>
    <row r="958" ht="16.5" customHeight="1">
      <c r="A958" s="621"/>
    </row>
    <row r="959" ht="16.5" customHeight="1">
      <c r="A959" s="621"/>
    </row>
    <row r="960" ht="16.5" customHeight="1">
      <c r="A960" s="621"/>
    </row>
  </sheetData>
  <hyperlinks>
    <hyperlink r:id="rId1" ref="C69"/>
  </hyperlinks>
  <printOptions/>
  <pageMargins bottom="0.75" footer="0.0" header="0.0" left="0.7" right="0.7" top="0.75"/>
  <pageSetup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24.78"/>
    <col customWidth="1" min="3" max="5" width="13.33"/>
    <col customWidth="1" min="6" max="6" width="20.44"/>
  </cols>
  <sheetData>
    <row r="1">
      <c r="A1" s="529" t="s">
        <v>2495</v>
      </c>
      <c r="G1" s="623" t="s">
        <v>2496</v>
      </c>
    </row>
    <row r="2">
      <c r="A2" s="533" t="s">
        <v>2497</v>
      </c>
      <c r="B2" s="533" t="s">
        <v>2498</v>
      </c>
      <c r="C2" s="533" t="s">
        <v>1652</v>
      </c>
      <c r="D2" s="533" t="s">
        <v>1653</v>
      </c>
      <c r="E2" s="533" t="s">
        <v>1654</v>
      </c>
      <c r="F2" s="533" t="s">
        <v>2499</v>
      </c>
      <c r="G2" s="624"/>
    </row>
    <row r="3">
      <c r="A3" s="536">
        <v>1.0</v>
      </c>
      <c r="B3" s="536" t="s">
        <v>2500</v>
      </c>
      <c r="C3" s="536" t="s">
        <v>1668</v>
      </c>
      <c r="D3" s="536" t="s">
        <v>161</v>
      </c>
      <c r="E3" s="536" t="s">
        <v>1669</v>
      </c>
      <c r="F3" s="536" t="s">
        <v>1669</v>
      </c>
      <c r="G3" s="623">
        <v>1.0</v>
      </c>
    </row>
    <row r="4">
      <c r="A4" s="536">
        <v>2.0</v>
      </c>
      <c r="B4" s="536" t="s">
        <v>2501</v>
      </c>
      <c r="C4" s="536" t="s">
        <v>1711</v>
      </c>
      <c r="D4" s="536" t="s">
        <v>182</v>
      </c>
      <c r="E4" s="536" t="s">
        <v>2502</v>
      </c>
      <c r="F4" s="536" t="s">
        <v>2502</v>
      </c>
      <c r="G4" s="623">
        <v>3.0</v>
      </c>
    </row>
    <row r="5">
      <c r="A5" s="536">
        <v>3.0</v>
      </c>
      <c r="B5" s="536" t="s">
        <v>2503</v>
      </c>
      <c r="C5" s="536" t="s">
        <v>1696</v>
      </c>
      <c r="D5" s="536" t="s">
        <v>181</v>
      </c>
      <c r="E5" s="536" t="s">
        <v>1697</v>
      </c>
      <c r="F5" s="536" t="s">
        <v>1697</v>
      </c>
      <c r="G5" s="623">
        <v>5.0</v>
      </c>
    </row>
    <row r="6">
      <c r="A6" s="536">
        <v>4.0</v>
      </c>
      <c r="B6" s="625"/>
      <c r="C6" s="536" t="s">
        <v>2504</v>
      </c>
      <c r="D6" s="536" t="s">
        <v>2504</v>
      </c>
      <c r="E6" s="536" t="s">
        <v>2505</v>
      </c>
      <c r="F6" s="536" t="s">
        <v>2505</v>
      </c>
      <c r="G6" s="624"/>
      <c r="I6" s="5"/>
    </row>
    <row r="7">
      <c r="A7" s="536">
        <v>5.0</v>
      </c>
      <c r="B7" s="536" t="s">
        <v>2506</v>
      </c>
      <c r="C7" s="536" t="s">
        <v>1682</v>
      </c>
      <c r="D7" s="536" t="s">
        <v>180</v>
      </c>
      <c r="E7" s="536" t="s">
        <v>2507</v>
      </c>
      <c r="F7" s="536" t="s">
        <v>2507</v>
      </c>
      <c r="G7" s="623">
        <v>2.0</v>
      </c>
    </row>
    <row r="8">
      <c r="A8" s="536">
        <v>6.0</v>
      </c>
      <c r="B8" s="536" t="s">
        <v>2508</v>
      </c>
      <c r="C8" s="536" t="s">
        <v>2509</v>
      </c>
      <c r="D8" s="536" t="s">
        <v>2509</v>
      </c>
      <c r="E8" s="536" t="s">
        <v>2510</v>
      </c>
      <c r="F8" s="536" t="s">
        <v>2510</v>
      </c>
      <c r="G8" s="623">
        <v>4.0</v>
      </c>
      <c r="I8" s="5"/>
    </row>
    <row r="9">
      <c r="A9" s="536">
        <v>7.0</v>
      </c>
      <c r="B9" s="536" t="s">
        <v>2511</v>
      </c>
      <c r="C9" s="626" t="s">
        <v>2512</v>
      </c>
      <c r="D9" s="626" t="s">
        <v>2512</v>
      </c>
      <c r="E9" s="536" t="s">
        <v>2511</v>
      </c>
      <c r="F9" s="536" t="s">
        <v>2511</v>
      </c>
      <c r="G9" s="624"/>
    </row>
    <row r="10">
      <c r="G10" s="5"/>
    </row>
  </sheetData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33"/>
    <col customWidth="1" min="2" max="5" width="6.78"/>
    <col customWidth="1" min="6" max="7" width="3.44"/>
    <col customWidth="1" min="8" max="12" width="9.0"/>
    <col customWidth="1" min="13" max="14" width="3.44"/>
    <col customWidth="1" min="15" max="29" width="9.0"/>
    <col customWidth="1" min="30" max="30" width="12.22"/>
    <col customWidth="1" min="31" max="45" width="9.0"/>
    <col customWidth="1" min="46" max="58" width="7.89"/>
  </cols>
  <sheetData>
    <row r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>
      <c r="A2" s="19"/>
      <c r="B2" s="22" t="s">
        <v>107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4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</row>
    <row r="3" ht="10.5" customHeight="1">
      <c r="A3" s="20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8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</row>
    <row r="4">
      <c r="A4" s="20"/>
      <c r="B4" s="29" t="s">
        <v>22</v>
      </c>
      <c r="C4" s="30"/>
      <c r="D4" s="30"/>
      <c r="E4" s="30"/>
      <c r="F4" s="30"/>
      <c r="G4" s="30"/>
      <c r="H4" s="31"/>
      <c r="I4" s="32" t="s">
        <v>14</v>
      </c>
      <c r="J4" s="30"/>
      <c r="K4" s="30"/>
      <c r="L4" s="30"/>
      <c r="M4" s="30"/>
      <c r="N4" s="31"/>
      <c r="O4" s="29" t="s">
        <v>108</v>
      </c>
      <c r="P4" s="30"/>
      <c r="Q4" s="30"/>
      <c r="R4" s="30"/>
      <c r="S4" s="30"/>
      <c r="T4" s="31"/>
      <c r="U4" s="29" t="s">
        <v>109</v>
      </c>
      <c r="V4" s="30"/>
      <c r="W4" s="30"/>
      <c r="X4" s="30"/>
      <c r="Y4" s="30"/>
      <c r="Z4" s="31"/>
      <c r="AB4" s="19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19"/>
      <c r="BF4" s="19"/>
    </row>
    <row r="5">
      <c r="A5" s="20"/>
      <c r="B5" s="33" t="s">
        <v>110</v>
      </c>
      <c r="C5" s="34"/>
      <c r="D5" s="35" t="s">
        <v>111</v>
      </c>
      <c r="E5" s="36"/>
      <c r="F5" s="36"/>
      <c r="G5" s="36"/>
      <c r="H5" s="37"/>
      <c r="I5" s="33" t="s">
        <v>110</v>
      </c>
      <c r="J5" s="35" t="s">
        <v>111</v>
      </c>
      <c r="K5" s="36"/>
      <c r="L5" s="36"/>
      <c r="M5" s="36"/>
      <c r="N5" s="37"/>
      <c r="O5" s="33" t="s">
        <v>110</v>
      </c>
      <c r="P5" s="34"/>
      <c r="Q5" s="35" t="s">
        <v>111</v>
      </c>
      <c r="R5" s="36"/>
      <c r="S5" s="36"/>
      <c r="T5" s="37"/>
      <c r="U5" s="33" t="s">
        <v>110</v>
      </c>
      <c r="V5" s="34"/>
      <c r="W5" s="35" t="s">
        <v>111</v>
      </c>
      <c r="X5" s="36"/>
      <c r="Y5" s="36"/>
      <c r="Z5" s="37"/>
      <c r="AB5" s="19"/>
      <c r="AC5" s="19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19"/>
      <c r="BF5" s="19"/>
    </row>
    <row r="6">
      <c r="A6" s="20"/>
      <c r="B6" s="38" t="s">
        <v>112</v>
      </c>
      <c r="C6" s="34"/>
      <c r="D6" s="39" t="s">
        <v>57</v>
      </c>
      <c r="E6" s="39" t="s">
        <v>113</v>
      </c>
      <c r="F6" s="39" t="s">
        <v>114</v>
      </c>
      <c r="G6" s="36"/>
      <c r="H6" s="40"/>
      <c r="I6" s="38" t="s">
        <v>115</v>
      </c>
      <c r="J6" s="39" t="s">
        <v>57</v>
      </c>
      <c r="K6" s="39" t="s">
        <v>113</v>
      </c>
      <c r="L6" s="39" t="s">
        <v>116</v>
      </c>
      <c r="M6" s="39" t="s">
        <v>117</v>
      </c>
      <c r="N6" s="37"/>
      <c r="O6" s="38" t="s">
        <v>115</v>
      </c>
      <c r="P6" s="34"/>
      <c r="Q6" s="41" t="s">
        <v>57</v>
      </c>
      <c r="R6" s="41" t="s">
        <v>113</v>
      </c>
      <c r="S6" s="41"/>
      <c r="T6" s="42"/>
      <c r="U6" s="38" t="s">
        <v>112</v>
      </c>
      <c r="V6" s="34"/>
      <c r="W6" s="41" t="s">
        <v>57</v>
      </c>
      <c r="X6" s="41" t="s">
        <v>113</v>
      </c>
      <c r="Y6" s="41"/>
      <c r="Z6" s="42"/>
      <c r="AB6" s="19"/>
      <c r="AC6" s="19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19"/>
      <c r="BF6" s="19"/>
    </row>
    <row r="7">
      <c r="A7" s="20"/>
      <c r="B7" s="38" t="s">
        <v>57</v>
      </c>
      <c r="C7" s="34"/>
      <c r="D7" s="39" t="s">
        <v>113</v>
      </c>
      <c r="E7" s="39" t="s">
        <v>114</v>
      </c>
      <c r="F7" s="39"/>
      <c r="G7" s="36"/>
      <c r="H7" s="40"/>
      <c r="I7" s="38" t="s">
        <v>57</v>
      </c>
      <c r="J7" s="39" t="s">
        <v>113</v>
      </c>
      <c r="K7" s="39" t="s">
        <v>116</v>
      </c>
      <c r="L7" s="39" t="s">
        <v>117</v>
      </c>
      <c r="M7" s="43"/>
      <c r="N7" s="37"/>
      <c r="O7" s="38" t="s">
        <v>57</v>
      </c>
      <c r="P7" s="34"/>
      <c r="Q7" s="41" t="s">
        <v>113</v>
      </c>
      <c r="R7" s="41"/>
      <c r="S7" s="41"/>
      <c r="T7" s="42"/>
      <c r="U7" s="38" t="s">
        <v>57</v>
      </c>
      <c r="V7" s="34"/>
      <c r="W7" s="41" t="s">
        <v>113</v>
      </c>
      <c r="X7" s="41"/>
      <c r="Y7" s="41"/>
      <c r="Z7" s="42"/>
      <c r="AB7" s="19"/>
      <c r="AC7" s="19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19"/>
      <c r="BF7" s="19"/>
    </row>
    <row r="8">
      <c r="A8" s="20"/>
      <c r="B8" s="44" t="s">
        <v>118</v>
      </c>
      <c r="C8" s="45"/>
      <c r="D8" s="46" t="s">
        <v>113</v>
      </c>
      <c r="E8" s="46" t="s">
        <v>114</v>
      </c>
      <c r="F8" s="46"/>
      <c r="G8" s="47"/>
      <c r="H8" s="48"/>
      <c r="I8" s="44" t="s">
        <v>118</v>
      </c>
      <c r="J8" s="46" t="s">
        <v>113</v>
      </c>
      <c r="K8" s="46" t="s">
        <v>116</v>
      </c>
      <c r="L8" s="46" t="s">
        <v>117</v>
      </c>
      <c r="M8" s="49"/>
      <c r="N8" s="50"/>
      <c r="O8" s="44" t="s">
        <v>118</v>
      </c>
      <c r="P8" s="45"/>
      <c r="Q8" s="51" t="s">
        <v>113</v>
      </c>
      <c r="R8" s="51"/>
      <c r="S8" s="51"/>
      <c r="T8" s="48"/>
      <c r="U8" s="44" t="s">
        <v>118</v>
      </c>
      <c r="V8" s="45"/>
      <c r="W8" s="51" t="s">
        <v>113</v>
      </c>
      <c r="X8" s="51"/>
      <c r="Y8" s="51"/>
      <c r="Z8" s="52"/>
      <c r="AB8" s="19"/>
      <c r="AC8" s="19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19"/>
      <c r="BF8" s="19"/>
    </row>
    <row r="9">
      <c r="A9" s="20"/>
      <c r="B9" s="53" t="s">
        <v>119</v>
      </c>
      <c r="AB9" s="19"/>
      <c r="AC9" s="19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</row>
    <row r="10">
      <c r="A10" s="20"/>
      <c r="B10" s="20"/>
      <c r="C10" s="20"/>
      <c r="D10" s="20"/>
      <c r="E10" s="20"/>
      <c r="F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5"/>
      <c r="Z10" s="25"/>
      <c r="AB10" s="19"/>
      <c r="AC10" s="19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</row>
    <row r="11">
      <c r="A11" s="54" t="s">
        <v>120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20"/>
      <c r="V11" s="20"/>
      <c r="W11" s="20"/>
      <c r="X11" s="20"/>
      <c r="Y11" s="25"/>
      <c r="Z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</row>
    <row r="12">
      <c r="A12" s="55" t="s">
        <v>121</v>
      </c>
      <c r="L12" s="56" t="s">
        <v>122</v>
      </c>
      <c r="Q12" s="57"/>
      <c r="R12" s="57"/>
      <c r="S12" s="57"/>
      <c r="T12" s="57"/>
      <c r="U12" s="20"/>
      <c r="V12" s="20"/>
      <c r="W12" s="20"/>
      <c r="X12" s="20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>
      <c r="A13" s="58" t="s">
        <v>80</v>
      </c>
      <c r="B13" s="2"/>
      <c r="C13" s="2"/>
      <c r="D13" s="2"/>
      <c r="E13" s="2"/>
      <c r="F13" s="59"/>
      <c r="G13" s="60"/>
      <c r="H13" s="61" t="s">
        <v>110</v>
      </c>
      <c r="I13" s="62" t="s">
        <v>111</v>
      </c>
      <c r="J13" s="63" t="s">
        <v>57</v>
      </c>
      <c r="K13" s="64"/>
      <c r="L13" s="65" t="s">
        <v>22</v>
      </c>
      <c r="M13" s="66" t="s">
        <v>14</v>
      </c>
      <c r="N13" s="34"/>
      <c r="O13" s="67" t="s">
        <v>123</v>
      </c>
      <c r="P13" s="67" t="s">
        <v>89</v>
      </c>
      <c r="Q13" s="66" t="s">
        <v>36</v>
      </c>
      <c r="R13" s="66" t="s">
        <v>124</v>
      </c>
      <c r="S13" s="65" t="s">
        <v>125</v>
      </c>
      <c r="T13" s="65" t="s">
        <v>126</v>
      </c>
      <c r="X13" s="68" t="s">
        <v>127</v>
      </c>
      <c r="Y13" s="36"/>
      <c r="Z13" s="34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</row>
    <row r="14">
      <c r="A14" s="70" t="s">
        <v>128</v>
      </c>
      <c r="B14" s="2"/>
      <c r="C14" s="2"/>
      <c r="D14" s="2"/>
      <c r="E14" s="64"/>
      <c r="F14" s="59"/>
      <c r="G14" s="71">
        <v>1.0</v>
      </c>
      <c r="H14" s="72" t="s">
        <v>57</v>
      </c>
      <c r="I14" s="73" t="s">
        <v>129</v>
      </c>
      <c r="J14" s="74" t="s">
        <v>130</v>
      </c>
      <c r="K14" s="75" t="s">
        <v>131</v>
      </c>
      <c r="L14" s="76" t="str">
        <f t="shared" ref="L14:L25" si="1">H42</f>
        <v>百家樂</v>
      </c>
      <c r="M14" s="76" t="str">
        <f t="shared" ref="M14:M29" si="2">H89</f>
        <v>RSG</v>
      </c>
      <c r="N14" s="36"/>
      <c r="O14" s="77" t="str">
        <f t="shared" ref="O14:O17" si="3">H160</f>
        <v>RSG</v>
      </c>
      <c r="P14" s="77" t="str">
        <f t="shared" ref="P14:P17" si="4">H192</f>
        <v>視訊彩</v>
      </c>
      <c r="Q14" s="78" t="s">
        <v>132</v>
      </c>
      <c r="R14" s="79" t="s">
        <v>133</v>
      </c>
      <c r="S14" s="79" t="s">
        <v>134</v>
      </c>
      <c r="T14" s="72" t="s">
        <v>135</v>
      </c>
      <c r="X14" s="80" t="s">
        <v>136</v>
      </c>
      <c r="Z14" s="8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</row>
    <row r="15" ht="15.75" customHeight="1">
      <c r="A15" s="82"/>
      <c r="B15" s="36"/>
      <c r="C15" s="36"/>
      <c r="D15" s="36"/>
      <c r="E15" s="34"/>
      <c r="F15" s="59"/>
      <c r="G15" s="83">
        <v>2.0</v>
      </c>
      <c r="H15" s="84" t="s">
        <v>22</v>
      </c>
      <c r="J15" s="74" t="s">
        <v>137</v>
      </c>
      <c r="K15" s="75" t="s">
        <v>138</v>
      </c>
      <c r="L15" s="85" t="str">
        <f t="shared" si="1"/>
        <v>龍虎</v>
      </c>
      <c r="M15" s="86" t="str">
        <f t="shared" si="2"/>
        <v>JDB</v>
      </c>
      <c r="O15" s="85" t="str">
        <f t="shared" si="3"/>
        <v>JDB</v>
      </c>
      <c r="P15" s="85" t="str">
        <f t="shared" si="4"/>
        <v>官方彩</v>
      </c>
      <c r="Q15" s="87" t="s">
        <v>139</v>
      </c>
      <c r="R15" s="87"/>
      <c r="S15" s="87" t="s">
        <v>140</v>
      </c>
      <c r="T15" s="88"/>
      <c r="X15" s="74" t="s">
        <v>141</v>
      </c>
      <c r="Y15" s="75" t="s">
        <v>142</v>
      </c>
      <c r="Z15" s="8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</row>
    <row r="16" ht="15.75" customHeight="1">
      <c r="A16" s="89"/>
      <c r="E16" s="90"/>
      <c r="F16" s="59"/>
      <c r="G16" s="83">
        <v>3.0</v>
      </c>
      <c r="H16" s="84" t="s">
        <v>14</v>
      </c>
      <c r="J16" s="74" t="s">
        <v>137</v>
      </c>
      <c r="K16" s="75" t="s">
        <v>143</v>
      </c>
      <c r="L16" s="85" t="str">
        <f t="shared" si="1"/>
        <v>輪盤</v>
      </c>
      <c r="M16" s="86" t="str">
        <f t="shared" si="2"/>
        <v>DS</v>
      </c>
      <c r="O16" s="85" t="str">
        <f t="shared" si="3"/>
        <v>DS</v>
      </c>
      <c r="P16" s="85" t="str">
        <f t="shared" si="4"/>
        <v>電子彩票</v>
      </c>
      <c r="Q16" s="87" t="s">
        <v>44</v>
      </c>
      <c r="R16" s="91"/>
      <c r="S16" s="87"/>
      <c r="T16" s="88"/>
      <c r="X16" s="74" t="s">
        <v>144</v>
      </c>
      <c r="Y16" s="75" t="s">
        <v>145</v>
      </c>
      <c r="Z16" s="8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</row>
    <row r="17" ht="15.75" customHeight="1">
      <c r="A17" s="89"/>
      <c r="E17" s="90"/>
      <c r="F17" s="59"/>
      <c r="G17" s="83">
        <v>4.0</v>
      </c>
      <c r="H17" s="84" t="s">
        <v>146</v>
      </c>
      <c r="J17" s="74" t="s">
        <v>147</v>
      </c>
      <c r="K17" s="75" t="s">
        <v>148</v>
      </c>
      <c r="L17" s="92" t="str">
        <f t="shared" si="1"/>
        <v>骰寶</v>
      </c>
      <c r="M17" s="86" t="str">
        <f t="shared" si="2"/>
        <v>JILI</v>
      </c>
      <c r="O17" s="85" t="str">
        <f t="shared" si="3"/>
        <v>JILI</v>
      </c>
      <c r="P17" s="85" t="str">
        <f t="shared" si="4"/>
        <v/>
      </c>
      <c r="Q17" s="91"/>
      <c r="R17" s="91"/>
      <c r="S17" s="87"/>
      <c r="T17" s="84"/>
      <c r="X17" s="74" t="s">
        <v>149</v>
      </c>
      <c r="Y17" s="75" t="s">
        <v>150</v>
      </c>
      <c r="Z17" s="8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</row>
    <row r="18" ht="15.75" customHeight="1">
      <c r="A18" s="89"/>
      <c r="E18" s="90"/>
      <c r="F18" s="59"/>
      <c r="G18" s="83">
        <v>5.0</v>
      </c>
      <c r="H18" s="88" t="s">
        <v>89</v>
      </c>
      <c r="J18" s="74" t="s">
        <v>151</v>
      </c>
      <c r="K18" s="75" t="s">
        <v>152</v>
      </c>
      <c r="L18" s="92" t="str">
        <f t="shared" si="1"/>
        <v>特色遊戲</v>
      </c>
      <c r="M18" s="85" t="str">
        <f t="shared" si="2"/>
        <v>NEXTSPIN</v>
      </c>
      <c r="O18" s="85" t="str">
        <f t="shared" ref="O18:O28" si="5">H165</f>
        <v>MG</v>
      </c>
      <c r="P18" s="85" t="str">
        <f t="shared" ref="P18:P29" si="6">H197</f>
        <v/>
      </c>
      <c r="Q18" s="91"/>
      <c r="R18" s="91"/>
      <c r="S18" s="87"/>
      <c r="T18" s="88"/>
      <c r="X18" s="93" t="s">
        <v>153</v>
      </c>
      <c r="Y18" s="94" t="s">
        <v>154</v>
      </c>
      <c r="Z18" s="95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</row>
    <row r="19" ht="15.75" customHeight="1">
      <c r="A19" s="89"/>
      <c r="E19" s="90"/>
      <c r="F19" s="59"/>
      <c r="G19" s="83">
        <v>6.0</v>
      </c>
      <c r="H19" s="88" t="s">
        <v>36</v>
      </c>
      <c r="J19" s="74" t="s">
        <v>155</v>
      </c>
      <c r="K19" s="75" t="s">
        <v>156</v>
      </c>
      <c r="L19" s="96" t="str">
        <f t="shared" si="1"/>
        <v>區塊鏈</v>
      </c>
      <c r="M19" s="97" t="str">
        <f t="shared" si="2"/>
        <v>JOKER</v>
      </c>
      <c r="N19" s="98"/>
      <c r="O19" s="97" t="str">
        <f t="shared" si="5"/>
        <v>NEXTSPIN</v>
      </c>
      <c r="P19" s="97" t="str">
        <f t="shared" si="6"/>
        <v/>
      </c>
      <c r="Q19" s="99"/>
      <c r="R19" s="99"/>
      <c r="S19" s="100"/>
      <c r="T19" s="101"/>
      <c r="U19" s="102" t="s">
        <v>157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</row>
    <row r="20" ht="15.75" customHeight="1">
      <c r="A20" s="89"/>
      <c r="E20" s="90"/>
      <c r="F20" s="59"/>
      <c r="G20" s="83">
        <v>7.0</v>
      </c>
      <c r="H20" s="88" t="s">
        <v>124</v>
      </c>
      <c r="J20" s="74" t="s">
        <v>158</v>
      </c>
      <c r="K20" s="75" t="s">
        <v>159</v>
      </c>
      <c r="L20" s="92" t="str">
        <f t="shared" si="1"/>
        <v/>
      </c>
      <c r="M20" s="85" t="str">
        <f t="shared" si="2"/>
        <v>FC</v>
      </c>
      <c r="O20" s="92" t="str">
        <f t="shared" si="5"/>
        <v>JOKER</v>
      </c>
      <c r="P20" s="92" t="str">
        <f t="shared" si="6"/>
        <v/>
      </c>
      <c r="Q20" s="91"/>
      <c r="R20" s="91"/>
      <c r="S20" s="91"/>
      <c r="T20" s="103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</row>
    <row r="21" ht="15.75" customHeight="1">
      <c r="A21" s="89"/>
      <c r="E21" s="90"/>
      <c r="F21" s="59"/>
      <c r="G21" s="83">
        <v>8.0</v>
      </c>
      <c r="H21" s="88" t="s">
        <v>125</v>
      </c>
      <c r="J21" s="74" t="s">
        <v>130</v>
      </c>
      <c r="K21" s="75" t="s">
        <v>160</v>
      </c>
      <c r="L21" s="92" t="str">
        <f t="shared" si="1"/>
        <v/>
      </c>
      <c r="M21" s="85" t="str">
        <f t="shared" si="2"/>
        <v>PS</v>
      </c>
      <c r="O21" s="92" t="str">
        <f t="shared" si="5"/>
        <v>TP</v>
      </c>
      <c r="P21" s="92" t="str">
        <f t="shared" si="6"/>
        <v/>
      </c>
      <c r="Q21" s="91"/>
      <c r="R21" s="91"/>
      <c r="S21" s="91"/>
      <c r="T21" s="103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</row>
    <row r="22" ht="15.75" customHeight="1">
      <c r="A22" s="89"/>
      <c r="E22" s="90"/>
      <c r="F22" s="59"/>
      <c r="G22" s="83">
        <v>9.0</v>
      </c>
      <c r="H22" s="88" t="s">
        <v>126</v>
      </c>
      <c r="J22" s="104" t="s">
        <v>130</v>
      </c>
      <c r="K22" s="105" t="s">
        <v>161</v>
      </c>
      <c r="L22" s="92" t="str">
        <f t="shared" si="1"/>
        <v/>
      </c>
      <c r="M22" s="85" t="str">
        <f t="shared" si="2"/>
        <v>PP</v>
      </c>
      <c r="O22" s="92" t="str">
        <f t="shared" si="5"/>
        <v>GR</v>
      </c>
      <c r="P22" s="92" t="str">
        <f t="shared" si="6"/>
        <v/>
      </c>
      <c r="Q22" s="91"/>
      <c r="R22" s="91"/>
      <c r="S22" s="91"/>
      <c r="T22" s="103"/>
      <c r="X22" s="106"/>
      <c r="Y22" s="75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</row>
    <row r="23" ht="15.75" customHeight="1">
      <c r="A23" s="89"/>
      <c r="E23" s="90"/>
      <c r="F23" s="59"/>
      <c r="G23" s="83">
        <v>10.0</v>
      </c>
      <c r="H23" s="103"/>
      <c r="J23" s="104"/>
      <c r="K23" s="105" t="s">
        <v>162</v>
      </c>
      <c r="L23" s="107" t="str">
        <f t="shared" si="1"/>
        <v/>
      </c>
      <c r="M23" s="108" t="str">
        <f t="shared" si="2"/>
        <v>TP</v>
      </c>
      <c r="N23" s="109"/>
      <c r="O23" s="107" t="str">
        <f t="shared" si="5"/>
        <v/>
      </c>
      <c r="P23" s="107" t="str">
        <f t="shared" si="6"/>
        <v/>
      </c>
      <c r="Q23" s="110"/>
      <c r="R23" s="110"/>
      <c r="S23" s="110"/>
      <c r="T23" s="111"/>
      <c r="U23" s="112" t="s">
        <v>163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</row>
    <row r="24" ht="15.75" customHeight="1">
      <c r="A24" s="89"/>
      <c r="E24" s="90"/>
      <c r="F24" s="59"/>
      <c r="G24" s="83">
        <v>11.0</v>
      </c>
      <c r="H24" s="103"/>
      <c r="J24" s="104" t="s">
        <v>137</v>
      </c>
      <c r="K24" s="105" t="s">
        <v>164</v>
      </c>
      <c r="L24" s="92" t="str">
        <f t="shared" si="1"/>
        <v/>
      </c>
      <c r="M24" s="92" t="str">
        <f t="shared" si="2"/>
        <v>AMEBA</v>
      </c>
      <c r="O24" s="92" t="str">
        <f t="shared" si="5"/>
        <v/>
      </c>
      <c r="P24" s="92" t="str">
        <f t="shared" si="6"/>
        <v/>
      </c>
      <c r="Q24" s="91"/>
      <c r="R24" s="91"/>
      <c r="S24" s="91"/>
      <c r="T24" s="103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</row>
    <row r="25" ht="15.75" customHeight="1">
      <c r="A25" s="89"/>
      <c r="E25" s="90"/>
      <c r="F25" s="59"/>
      <c r="G25" s="83">
        <v>12.0</v>
      </c>
      <c r="H25" s="103"/>
      <c r="J25" s="104" t="s">
        <v>137</v>
      </c>
      <c r="K25" s="105" t="s">
        <v>165</v>
      </c>
      <c r="L25" s="92" t="str">
        <f t="shared" si="1"/>
        <v/>
      </c>
      <c r="M25" s="92" t="str">
        <f t="shared" si="2"/>
        <v>MG</v>
      </c>
      <c r="O25" s="92" t="str">
        <f t="shared" si="5"/>
        <v/>
      </c>
      <c r="P25" s="92" t="str">
        <f t="shared" si="6"/>
        <v/>
      </c>
      <c r="Q25" s="91"/>
      <c r="R25" s="91"/>
      <c r="S25" s="91"/>
      <c r="T25" s="103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</row>
    <row r="26" ht="15.75" customHeight="1">
      <c r="A26" s="89"/>
      <c r="E26" s="90"/>
      <c r="F26" s="59"/>
      <c r="G26" s="83">
        <v>13.0</v>
      </c>
      <c r="H26" s="103"/>
      <c r="J26" s="104" t="s">
        <v>137</v>
      </c>
      <c r="K26" s="105" t="s">
        <v>166</v>
      </c>
      <c r="L26" s="92"/>
      <c r="M26" s="92" t="str">
        <f t="shared" si="2"/>
        <v>GR</v>
      </c>
      <c r="O26" s="92" t="str">
        <f t="shared" si="5"/>
        <v/>
      </c>
      <c r="P26" s="92" t="str">
        <f t="shared" si="6"/>
        <v/>
      </c>
      <c r="Q26" s="91"/>
      <c r="R26" s="91"/>
      <c r="S26" s="91"/>
      <c r="T26" s="103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</row>
    <row r="27" ht="15.75" customHeight="1">
      <c r="A27" s="89"/>
      <c r="E27" s="90"/>
      <c r="F27" s="59"/>
      <c r="G27" s="83">
        <v>14.0</v>
      </c>
      <c r="H27" s="103"/>
      <c r="J27" s="104" t="s">
        <v>137</v>
      </c>
      <c r="K27" s="105" t="s">
        <v>167</v>
      </c>
      <c r="L27" s="92"/>
      <c r="M27" s="92" t="str">
        <f t="shared" si="2"/>
        <v>EG</v>
      </c>
      <c r="O27" s="92" t="str">
        <f t="shared" si="5"/>
        <v/>
      </c>
      <c r="P27" s="92" t="str">
        <f t="shared" si="6"/>
        <v/>
      </c>
      <c r="Q27" s="91"/>
      <c r="R27" s="91"/>
      <c r="S27" s="91"/>
      <c r="T27" s="103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</row>
    <row r="28" ht="15.75" customHeight="1">
      <c r="A28" s="89"/>
      <c r="E28" s="90"/>
      <c r="F28" s="59"/>
      <c r="G28" s="83">
        <v>15.0</v>
      </c>
      <c r="H28" s="103"/>
      <c r="J28" s="104" t="s">
        <v>137</v>
      </c>
      <c r="K28" s="105" t="s">
        <v>168</v>
      </c>
      <c r="L28" s="92"/>
      <c r="M28" s="92" t="str">
        <f t="shared" si="2"/>
        <v>RG SLOT</v>
      </c>
      <c r="O28" s="92" t="str">
        <f t="shared" si="5"/>
        <v/>
      </c>
      <c r="P28" s="92" t="str">
        <f t="shared" si="6"/>
        <v/>
      </c>
      <c r="Q28" s="91"/>
      <c r="R28" s="91"/>
      <c r="S28" s="91"/>
      <c r="T28" s="103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</row>
    <row r="29" ht="15.75" customHeight="1">
      <c r="A29" s="89"/>
      <c r="E29" s="90"/>
      <c r="F29" s="59"/>
      <c r="G29" s="83">
        <v>16.0</v>
      </c>
      <c r="H29" s="103"/>
      <c r="J29" s="104" t="s">
        <v>137</v>
      </c>
      <c r="K29" s="105" t="s">
        <v>169</v>
      </c>
      <c r="L29" s="92"/>
      <c r="M29" s="92" t="str">
        <f t="shared" si="2"/>
        <v>GEMINI</v>
      </c>
      <c r="O29" s="92"/>
      <c r="P29" s="92" t="str">
        <f t="shared" si="6"/>
        <v/>
      </c>
      <c r="Q29" s="91"/>
      <c r="R29" s="91"/>
      <c r="S29" s="91"/>
      <c r="T29" s="103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</row>
    <row r="30" ht="15.75" customHeight="1">
      <c r="A30" s="89"/>
      <c r="E30" s="90"/>
      <c r="F30" s="59"/>
      <c r="G30" s="83">
        <v>17.0</v>
      </c>
      <c r="H30" s="103"/>
      <c r="J30" s="104" t="s">
        <v>137</v>
      </c>
      <c r="K30" s="105" t="s">
        <v>170</v>
      </c>
      <c r="L30" s="92"/>
      <c r="M30" s="92" t="str">
        <f t="shared" ref="M30:M33" si="7">H103</f>
        <v>RG SLOT</v>
      </c>
      <c r="O30" s="92"/>
      <c r="P30" s="92"/>
      <c r="Q30" s="91"/>
      <c r="R30" s="91"/>
      <c r="S30" s="91"/>
      <c r="T30" s="103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</row>
    <row r="31" ht="15.75" customHeight="1">
      <c r="A31" s="89"/>
      <c r="E31" s="90"/>
      <c r="F31" s="59"/>
      <c r="G31" s="83">
        <v>18.0</v>
      </c>
      <c r="H31" s="103"/>
      <c r="J31" s="104" t="s">
        <v>137</v>
      </c>
      <c r="K31" s="105" t="s">
        <v>171</v>
      </c>
      <c r="L31" s="92"/>
      <c r="M31" s="92" t="str">
        <f t="shared" si="7"/>
        <v>GEMINI</v>
      </c>
      <c r="O31" s="92"/>
      <c r="P31" s="92"/>
      <c r="Q31" s="91"/>
      <c r="R31" s="91"/>
      <c r="S31" s="91"/>
      <c r="T31" s="103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</row>
    <row r="32" ht="15.75" customHeight="1">
      <c r="A32" s="89"/>
      <c r="E32" s="90"/>
      <c r="F32" s="59"/>
      <c r="G32" s="83">
        <v>19.0</v>
      </c>
      <c r="H32" s="103"/>
      <c r="J32" s="104" t="s">
        <v>172</v>
      </c>
      <c r="K32" s="105" t="s">
        <v>173</v>
      </c>
      <c r="L32" s="92"/>
      <c r="M32" s="92" t="str">
        <f t="shared" si="7"/>
        <v/>
      </c>
      <c r="O32" s="92"/>
      <c r="P32" s="92"/>
      <c r="Q32" s="91"/>
      <c r="R32" s="91"/>
      <c r="S32" s="91"/>
      <c r="T32" s="103"/>
      <c r="X32" s="19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</row>
    <row r="33" ht="15.75" customHeight="1">
      <c r="A33" s="89"/>
      <c r="E33" s="90"/>
      <c r="F33" s="59"/>
      <c r="G33" s="83">
        <v>20.0</v>
      </c>
      <c r="H33" s="103"/>
      <c r="I33" s="113"/>
      <c r="J33" s="104"/>
      <c r="K33" s="105" t="s">
        <v>174</v>
      </c>
      <c r="L33" s="91"/>
      <c r="M33" s="91" t="str">
        <f t="shared" si="7"/>
        <v/>
      </c>
      <c r="O33" s="91"/>
      <c r="P33" s="91"/>
      <c r="Q33" s="91"/>
      <c r="R33" s="91"/>
      <c r="S33" s="91"/>
      <c r="T33" s="103"/>
      <c r="X33" s="19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</row>
    <row r="34" ht="15.75" customHeight="1">
      <c r="A34" s="114"/>
      <c r="B34" s="113"/>
      <c r="C34" s="113"/>
      <c r="D34" s="113"/>
      <c r="E34" s="115"/>
      <c r="F34" s="59"/>
      <c r="G34" s="116" t="s">
        <v>175</v>
      </c>
      <c r="H34" s="64"/>
      <c r="I34" s="117"/>
      <c r="J34" s="118">
        <f>COUNTA(K14:K33)</f>
        <v>20</v>
      </c>
      <c r="K34" s="64"/>
      <c r="L34" s="119">
        <f>COUNTA(L14:L33)</f>
        <v>6</v>
      </c>
      <c r="M34" s="118">
        <f>COUNTA(M14:N33)</f>
        <v>18</v>
      </c>
      <c r="N34" s="64"/>
      <c r="O34" s="119">
        <f t="shared" ref="O34:P34" si="8">COUNTA(O14:O33)</f>
        <v>9</v>
      </c>
      <c r="P34" s="119">
        <f t="shared" si="8"/>
        <v>3</v>
      </c>
      <c r="Q34" s="118">
        <f>COUNTA(Q14:R33)</f>
        <v>4</v>
      </c>
      <c r="R34" s="118">
        <f>COUNTA(R14:T33)</f>
        <v>4</v>
      </c>
      <c r="S34" s="119">
        <f t="shared" ref="S34:T34" si="9">COUNTA(S14:S33)</f>
        <v>2</v>
      </c>
      <c r="T34" s="119">
        <f t="shared" si="9"/>
        <v>1</v>
      </c>
      <c r="X34" s="19"/>
      <c r="Y34" s="120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ht="15.75" customHeight="1">
      <c r="A35" s="121"/>
      <c r="B35" s="122"/>
      <c r="C35" s="122"/>
      <c r="D35" s="122"/>
      <c r="E35" s="122"/>
      <c r="F35" s="59"/>
      <c r="G35" s="59"/>
      <c r="H35" s="21"/>
      <c r="I35" s="21"/>
      <c r="J35" s="123" t="s">
        <v>176</v>
      </c>
      <c r="L35" s="124" t="s">
        <v>22</v>
      </c>
      <c r="M35" s="125" t="s">
        <v>14</v>
      </c>
      <c r="N35" s="34"/>
      <c r="O35" s="124" t="s">
        <v>123</v>
      </c>
      <c r="P35" s="124" t="s">
        <v>89</v>
      </c>
      <c r="Q35" s="125" t="s">
        <v>36</v>
      </c>
      <c r="R35" s="125" t="s">
        <v>124</v>
      </c>
      <c r="S35" s="124" t="s">
        <v>125</v>
      </c>
      <c r="T35" s="124" t="s">
        <v>126</v>
      </c>
      <c r="X35" s="19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>
      <c r="A36" s="121"/>
      <c r="B36" s="122"/>
      <c r="C36" s="122"/>
      <c r="D36" s="122"/>
      <c r="E36" s="122"/>
      <c r="F36" s="59"/>
      <c r="G36" s="59"/>
      <c r="H36" s="21"/>
      <c r="I36" s="21"/>
      <c r="J36" s="126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>
      <c r="A37" s="121"/>
      <c r="B37" s="122"/>
      <c r="C37" s="122"/>
      <c r="D37" s="122"/>
      <c r="E37" s="122"/>
      <c r="F37" s="59"/>
      <c r="G37" s="59"/>
      <c r="H37" s="21"/>
      <c r="I37" s="127" t="s">
        <v>177</v>
      </c>
      <c r="J37" s="128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>
      <c r="A38" s="58" t="str">
        <f>G38</f>
        <v>真人內頁</v>
      </c>
      <c r="B38" s="2"/>
      <c r="C38" s="2"/>
      <c r="D38" s="2"/>
      <c r="E38" s="64"/>
      <c r="F38" s="59"/>
      <c r="G38" s="129" t="s">
        <v>178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19"/>
      <c r="BF38" s="19"/>
    </row>
    <row r="39">
      <c r="A39" s="70" t="s">
        <v>179</v>
      </c>
      <c r="B39" s="2"/>
      <c r="C39" s="2"/>
      <c r="D39" s="2"/>
      <c r="E39" s="64"/>
      <c r="F39" s="59"/>
      <c r="G39" s="130"/>
      <c r="H39" s="131" t="s">
        <v>110</v>
      </c>
      <c r="I39" s="132" t="s">
        <v>111</v>
      </c>
      <c r="J39" s="63" t="s">
        <v>57</v>
      </c>
      <c r="K39" s="64"/>
      <c r="L39" s="63" t="s">
        <v>118</v>
      </c>
      <c r="M39" s="64"/>
      <c r="N39" s="63"/>
      <c r="O39" s="63" t="s">
        <v>161</v>
      </c>
      <c r="P39" s="2"/>
      <c r="Q39" s="2"/>
      <c r="R39" s="63" t="s">
        <v>180</v>
      </c>
      <c r="S39" s="2"/>
      <c r="T39" s="2"/>
      <c r="U39" s="63" t="s">
        <v>181</v>
      </c>
      <c r="V39" s="2"/>
      <c r="W39" s="2"/>
      <c r="X39" s="63" t="s">
        <v>182</v>
      </c>
      <c r="Y39" s="2"/>
      <c r="Z39" s="2"/>
      <c r="AA39" s="63" t="s">
        <v>183</v>
      </c>
      <c r="AB39" s="2"/>
      <c r="AC39" s="2"/>
      <c r="AD39" s="63" t="s">
        <v>184</v>
      </c>
      <c r="AE39" s="2"/>
      <c r="AF39" s="2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1"/>
      <c r="AZ39" s="21"/>
      <c r="BA39" s="21"/>
      <c r="BB39" s="21"/>
      <c r="BC39" s="21"/>
      <c r="BD39" s="21"/>
      <c r="BE39" s="19"/>
      <c r="BF39" s="19"/>
    </row>
    <row r="40">
      <c r="A40" s="82"/>
      <c r="B40" s="36"/>
      <c r="C40" s="36"/>
      <c r="D40" s="36"/>
      <c r="E40" s="34"/>
      <c r="F40" s="59"/>
      <c r="G40" s="133">
        <v>1.0</v>
      </c>
      <c r="H40" s="134" t="s">
        <v>57</v>
      </c>
      <c r="I40" s="72" t="s">
        <v>185</v>
      </c>
      <c r="J40" s="135" t="s">
        <v>130</v>
      </c>
      <c r="K40" s="136" t="s">
        <v>186</v>
      </c>
      <c r="L40" s="137" t="s">
        <v>187</v>
      </c>
      <c r="M40" s="34"/>
      <c r="N40" s="138"/>
      <c r="O40" s="139" t="s">
        <v>188</v>
      </c>
      <c r="P40" s="2"/>
      <c r="Q40" s="64"/>
      <c r="R40" s="139" t="s">
        <v>188</v>
      </c>
      <c r="S40" s="2"/>
      <c r="T40" s="64"/>
      <c r="U40" s="139" t="s">
        <v>188</v>
      </c>
      <c r="V40" s="2"/>
      <c r="W40" s="2"/>
      <c r="X40" s="139" t="s">
        <v>188</v>
      </c>
      <c r="Y40" s="2"/>
      <c r="Z40" s="64"/>
      <c r="AA40" s="139" t="s">
        <v>188</v>
      </c>
      <c r="AB40" s="2"/>
      <c r="AC40" s="64"/>
      <c r="AD40" s="139" t="s">
        <v>188</v>
      </c>
      <c r="AE40" s="2"/>
      <c r="AF40" s="64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1"/>
      <c r="AZ40" s="21"/>
      <c r="BA40" s="21"/>
      <c r="BB40" s="21"/>
      <c r="BC40" s="21"/>
      <c r="BD40" s="21"/>
      <c r="BE40" s="19"/>
      <c r="BF40" s="19"/>
    </row>
    <row r="41">
      <c r="A41" s="89"/>
      <c r="E41" s="90"/>
      <c r="F41" s="59"/>
      <c r="G41" s="133">
        <v>2.0</v>
      </c>
      <c r="H41" s="140" t="s">
        <v>118</v>
      </c>
      <c r="I41" s="88" t="s">
        <v>189</v>
      </c>
      <c r="J41" s="106" t="s">
        <v>130</v>
      </c>
      <c r="K41" s="75" t="s">
        <v>190</v>
      </c>
      <c r="L41" s="89"/>
      <c r="M41" s="90"/>
      <c r="N41" s="141">
        <v>1.0</v>
      </c>
      <c r="O41" s="142" t="s">
        <v>130</v>
      </c>
      <c r="P41" s="87" t="s">
        <v>191</v>
      </c>
      <c r="Q41" s="90"/>
      <c r="R41" s="142" t="s">
        <v>130</v>
      </c>
      <c r="S41" s="87" t="s">
        <v>192</v>
      </c>
      <c r="T41" s="90"/>
      <c r="U41" s="143" t="s">
        <v>130</v>
      </c>
      <c r="V41" s="87" t="s">
        <v>193</v>
      </c>
      <c r="X41" s="143" t="s">
        <v>130</v>
      </c>
      <c r="Y41" s="87" t="s">
        <v>194</v>
      </c>
      <c r="Z41" s="90"/>
      <c r="AA41" s="143" t="s">
        <v>130</v>
      </c>
      <c r="AB41" s="87" t="s">
        <v>195</v>
      </c>
      <c r="AC41" s="90"/>
      <c r="AD41" s="143" t="s">
        <v>130</v>
      </c>
      <c r="AE41" s="87" t="s">
        <v>196</v>
      </c>
      <c r="AF41" s="90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1"/>
      <c r="AZ41" s="21"/>
      <c r="BA41" s="21"/>
      <c r="BB41" s="21"/>
      <c r="BC41" s="21"/>
      <c r="BD41" s="21"/>
      <c r="BE41" s="19"/>
      <c r="BF41" s="19"/>
    </row>
    <row r="42">
      <c r="A42" s="89"/>
      <c r="E42" s="90"/>
      <c r="F42" s="59"/>
      <c r="G42" s="133">
        <v>3.0</v>
      </c>
      <c r="H42" s="134" t="s">
        <v>161</v>
      </c>
      <c r="I42" s="88" t="s">
        <v>130</v>
      </c>
      <c r="J42" s="144" t="s">
        <v>130</v>
      </c>
      <c r="K42" s="145" t="s">
        <v>197</v>
      </c>
      <c r="L42" s="89"/>
      <c r="M42" s="90"/>
      <c r="N42" s="141">
        <v>2.0</v>
      </c>
      <c r="O42" s="142" t="s">
        <v>130</v>
      </c>
      <c r="P42" s="87" t="s">
        <v>198</v>
      </c>
      <c r="Q42" s="90"/>
      <c r="R42" s="142" t="s">
        <v>130</v>
      </c>
      <c r="S42" s="87" t="s">
        <v>199</v>
      </c>
      <c r="T42" s="90"/>
      <c r="U42" s="143" t="s">
        <v>130</v>
      </c>
      <c r="V42" s="19" t="s">
        <v>200</v>
      </c>
      <c r="X42" s="143" t="s">
        <v>130</v>
      </c>
      <c r="Y42" s="87" t="s">
        <v>201</v>
      </c>
      <c r="Z42" s="90"/>
      <c r="AA42" s="143" t="s">
        <v>130</v>
      </c>
      <c r="AB42" s="87" t="s">
        <v>202</v>
      </c>
      <c r="AC42" s="90"/>
      <c r="AD42" s="143" t="s">
        <v>130</v>
      </c>
      <c r="AE42" s="87" t="s">
        <v>203</v>
      </c>
      <c r="AF42" s="90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1"/>
      <c r="AZ42" s="21"/>
      <c r="BA42" s="21"/>
      <c r="BB42" s="21"/>
      <c r="BC42" s="21"/>
      <c r="BD42" s="21"/>
      <c r="BE42" s="19"/>
      <c r="BF42" s="19"/>
    </row>
    <row r="43">
      <c r="A43" s="89"/>
      <c r="E43" s="90"/>
      <c r="F43" s="59"/>
      <c r="G43" s="133">
        <v>4.0</v>
      </c>
      <c r="H43" s="140" t="s">
        <v>180</v>
      </c>
      <c r="I43" s="88" t="s">
        <v>204</v>
      </c>
      <c r="J43" s="144" t="s">
        <v>204</v>
      </c>
      <c r="K43" s="145" t="s">
        <v>205</v>
      </c>
      <c r="L43" s="89"/>
      <c r="M43" s="90"/>
      <c r="N43" s="141">
        <v>3.0</v>
      </c>
      <c r="O43" s="142" t="s">
        <v>130</v>
      </c>
      <c r="P43" s="87" t="s">
        <v>206</v>
      </c>
      <c r="Q43" s="90"/>
      <c r="R43" s="142" t="s">
        <v>174</v>
      </c>
      <c r="S43" s="87" t="s">
        <v>207</v>
      </c>
      <c r="T43" s="90"/>
      <c r="U43" s="143" t="s">
        <v>174</v>
      </c>
      <c r="V43" s="19" t="s">
        <v>208</v>
      </c>
      <c r="X43" s="143" t="s">
        <v>174</v>
      </c>
      <c r="Y43" s="87" t="s">
        <v>209</v>
      </c>
      <c r="AA43" s="143" t="s">
        <v>204</v>
      </c>
      <c r="AB43" s="87" t="s">
        <v>210</v>
      </c>
      <c r="AC43" s="90"/>
      <c r="AD43" s="143" t="s">
        <v>130</v>
      </c>
      <c r="AE43" s="87" t="s">
        <v>211</v>
      </c>
      <c r="AF43" s="90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1"/>
      <c r="AZ43" s="21"/>
      <c r="BA43" s="21"/>
      <c r="BB43" s="21"/>
      <c r="BC43" s="21"/>
      <c r="BD43" s="21"/>
      <c r="BE43" s="19"/>
      <c r="BF43" s="19"/>
    </row>
    <row r="44">
      <c r="A44" s="89"/>
      <c r="E44" s="90"/>
      <c r="F44" s="59"/>
      <c r="G44" s="133">
        <v>5.0</v>
      </c>
      <c r="H44" s="140" t="s">
        <v>181</v>
      </c>
      <c r="I44" s="88" t="s">
        <v>174</v>
      </c>
      <c r="J44" s="144" t="s">
        <v>174</v>
      </c>
      <c r="K44" s="75" t="s">
        <v>212</v>
      </c>
      <c r="L44" s="89"/>
      <c r="M44" s="90"/>
      <c r="N44" s="141">
        <v>4.0</v>
      </c>
      <c r="O44" s="142" t="s">
        <v>130</v>
      </c>
      <c r="P44" s="87" t="s">
        <v>213</v>
      </c>
      <c r="Q44" s="90"/>
      <c r="R44" s="142" t="s">
        <v>103</v>
      </c>
      <c r="S44" s="87" t="s">
        <v>180</v>
      </c>
      <c r="T44" s="90"/>
      <c r="U44" s="143" t="s">
        <v>103</v>
      </c>
      <c r="V44" s="19" t="s">
        <v>214</v>
      </c>
      <c r="X44" s="143"/>
      <c r="Y44" s="87"/>
      <c r="Z44" s="90"/>
      <c r="AA44" s="143" t="s">
        <v>174</v>
      </c>
      <c r="AB44" s="87" t="s">
        <v>215</v>
      </c>
      <c r="AC44" s="90"/>
      <c r="AD44" s="143" t="s">
        <v>130</v>
      </c>
      <c r="AE44" s="87" t="s">
        <v>216</v>
      </c>
      <c r="AF44" s="90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1"/>
      <c r="AZ44" s="21"/>
      <c r="BA44" s="21"/>
      <c r="BB44" s="21"/>
      <c r="BC44" s="21"/>
      <c r="BD44" s="21"/>
      <c r="BE44" s="19"/>
      <c r="BF44" s="19"/>
    </row>
    <row r="45">
      <c r="A45" s="89"/>
      <c r="E45" s="90"/>
      <c r="F45" s="59"/>
      <c r="G45" s="133">
        <v>6.0</v>
      </c>
      <c r="H45" s="134" t="s">
        <v>182</v>
      </c>
      <c r="I45" s="88" t="s">
        <v>103</v>
      </c>
      <c r="J45" s="144" t="s">
        <v>174</v>
      </c>
      <c r="K45" s="75" t="s">
        <v>217</v>
      </c>
      <c r="L45" s="89"/>
      <c r="M45" s="90"/>
      <c r="N45" s="141">
        <v>5.0</v>
      </c>
      <c r="O45" s="142" t="s">
        <v>130</v>
      </c>
      <c r="P45" s="87" t="s">
        <v>218</v>
      </c>
      <c r="Q45" s="90"/>
      <c r="R45" s="142"/>
      <c r="S45" s="87"/>
      <c r="T45" s="90"/>
      <c r="U45" s="143"/>
      <c r="V45" s="87"/>
      <c r="X45" s="143"/>
      <c r="Y45" s="87"/>
      <c r="Z45" s="90"/>
      <c r="AA45" s="143" t="s">
        <v>103</v>
      </c>
      <c r="AB45" s="87" t="s">
        <v>219</v>
      </c>
      <c r="AC45" s="90"/>
      <c r="AD45" s="143" t="s">
        <v>130</v>
      </c>
      <c r="AE45" s="87" t="s">
        <v>220</v>
      </c>
      <c r="AF45" s="90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1"/>
      <c r="AZ45" s="21"/>
      <c r="BA45" s="21"/>
      <c r="BB45" s="21"/>
      <c r="BC45" s="21"/>
      <c r="BD45" s="21"/>
      <c r="BE45" s="19"/>
      <c r="BF45" s="19"/>
    </row>
    <row r="46">
      <c r="A46" s="89"/>
      <c r="E46" s="90"/>
      <c r="F46" s="59"/>
      <c r="G46" s="133">
        <v>7.0</v>
      </c>
      <c r="H46" s="140" t="s">
        <v>183</v>
      </c>
      <c r="I46" s="88"/>
      <c r="J46" s="144" t="s">
        <v>130</v>
      </c>
      <c r="K46" s="145" t="s">
        <v>221</v>
      </c>
      <c r="L46" s="89"/>
      <c r="M46" s="90"/>
      <c r="N46" s="141">
        <v>6.0</v>
      </c>
      <c r="O46" s="142" t="s">
        <v>130</v>
      </c>
      <c r="P46" s="87" t="s">
        <v>222</v>
      </c>
      <c r="Q46" s="90"/>
      <c r="R46" s="142"/>
      <c r="S46" s="87"/>
      <c r="T46" s="90"/>
      <c r="U46" s="143"/>
      <c r="V46" s="87"/>
      <c r="X46" s="143"/>
      <c r="Y46" s="87"/>
      <c r="Z46" s="90"/>
      <c r="AA46" s="143" t="s">
        <v>103</v>
      </c>
      <c r="AB46" s="87" t="s">
        <v>223</v>
      </c>
      <c r="AC46" s="90"/>
      <c r="AD46" s="143" t="s">
        <v>130</v>
      </c>
      <c r="AE46" s="87" t="s">
        <v>224</v>
      </c>
      <c r="AF46" s="90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1"/>
      <c r="AZ46" s="21"/>
      <c r="BA46" s="21"/>
      <c r="BB46" s="21"/>
      <c r="BC46" s="21"/>
      <c r="BD46" s="21"/>
      <c r="BE46" s="19"/>
      <c r="BF46" s="19"/>
    </row>
    <row r="47">
      <c r="A47" s="89"/>
      <c r="E47" s="90"/>
      <c r="F47" s="59"/>
      <c r="G47" s="133">
        <v>8.0</v>
      </c>
      <c r="H47" s="105" t="s">
        <v>184</v>
      </c>
      <c r="I47" s="88"/>
      <c r="J47" s="144" t="s">
        <v>130</v>
      </c>
      <c r="K47" s="145" t="s">
        <v>225</v>
      </c>
      <c r="L47" s="89"/>
      <c r="M47" s="90"/>
      <c r="N47" s="141">
        <v>7.0</v>
      </c>
      <c r="O47" s="142" t="s">
        <v>204</v>
      </c>
      <c r="P47" s="87" t="s">
        <v>226</v>
      </c>
      <c r="Q47" s="90"/>
      <c r="R47" s="142"/>
      <c r="S47" s="87"/>
      <c r="T47" s="90"/>
      <c r="U47" s="143"/>
      <c r="V47" s="87"/>
      <c r="X47" s="143"/>
      <c r="Y47" s="87"/>
      <c r="Z47" s="90"/>
      <c r="AA47" s="143" t="s">
        <v>103</v>
      </c>
      <c r="AB47" s="87" t="s">
        <v>227</v>
      </c>
      <c r="AC47" s="90"/>
      <c r="AD47" s="143" t="s">
        <v>130</v>
      </c>
      <c r="AE47" s="87" t="s">
        <v>228</v>
      </c>
      <c r="AF47" s="90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1"/>
      <c r="AZ47" s="21"/>
      <c r="BA47" s="21"/>
      <c r="BB47" s="21"/>
      <c r="BC47" s="21"/>
      <c r="BD47" s="21"/>
      <c r="BE47" s="19"/>
      <c r="BF47" s="19"/>
    </row>
    <row r="48">
      <c r="A48" s="89"/>
      <c r="E48" s="90"/>
      <c r="F48" s="59"/>
      <c r="G48" s="133">
        <v>9.0</v>
      </c>
      <c r="H48" s="140"/>
      <c r="I48" s="88"/>
      <c r="J48" s="144" t="s">
        <v>130</v>
      </c>
      <c r="K48" s="145" t="s">
        <v>229</v>
      </c>
      <c r="L48" s="89"/>
      <c r="M48" s="90"/>
      <c r="N48" s="141">
        <v>8.0</v>
      </c>
      <c r="O48" s="142" t="s">
        <v>174</v>
      </c>
      <c r="P48" s="87" t="s">
        <v>212</v>
      </c>
      <c r="Q48" s="90"/>
      <c r="R48" s="142"/>
      <c r="S48" s="87"/>
      <c r="T48" s="90"/>
      <c r="U48" s="143"/>
      <c r="V48" s="87"/>
      <c r="X48" s="143"/>
      <c r="Y48" s="87"/>
      <c r="Z48" s="90"/>
      <c r="AA48" s="143"/>
      <c r="AB48" s="19"/>
      <c r="AC48" s="19"/>
      <c r="AD48" s="143" t="s">
        <v>130</v>
      </c>
      <c r="AE48" s="87" t="s">
        <v>230</v>
      </c>
      <c r="AF48" s="90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1"/>
      <c r="AZ48" s="21"/>
      <c r="BA48" s="21"/>
      <c r="BB48" s="21"/>
      <c r="BC48" s="21"/>
      <c r="BD48" s="21"/>
      <c r="BE48" s="19"/>
      <c r="BF48" s="19"/>
    </row>
    <row r="49">
      <c r="A49" s="89"/>
      <c r="E49" s="90"/>
      <c r="F49" s="59"/>
      <c r="G49" s="133">
        <v>10.0</v>
      </c>
      <c r="H49" s="140"/>
      <c r="I49" s="88"/>
      <c r="J49" s="146" t="s">
        <v>130</v>
      </c>
      <c r="K49" s="147" t="s">
        <v>231</v>
      </c>
      <c r="L49" s="89"/>
      <c r="M49" s="90"/>
      <c r="N49" s="141">
        <v>9.0</v>
      </c>
      <c r="O49" s="142" t="s">
        <v>174</v>
      </c>
      <c r="P49" s="87" t="s">
        <v>217</v>
      </c>
      <c r="Q49" s="90"/>
      <c r="R49" s="142"/>
      <c r="S49" s="87"/>
      <c r="T49" s="90"/>
      <c r="U49" s="143"/>
      <c r="V49" s="87"/>
      <c r="X49" s="143"/>
      <c r="Y49" s="87"/>
      <c r="Z49" s="90"/>
      <c r="AA49" s="143"/>
      <c r="AB49" s="19"/>
      <c r="AC49" s="19"/>
      <c r="AD49" s="143"/>
      <c r="AE49" s="87"/>
      <c r="AF49" s="90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1"/>
      <c r="AZ49" s="21"/>
      <c r="BA49" s="21"/>
      <c r="BB49" s="21"/>
      <c r="BC49" s="21"/>
      <c r="BD49" s="21"/>
      <c r="BE49" s="19"/>
      <c r="BF49" s="19"/>
    </row>
    <row r="50">
      <c r="A50" s="89"/>
      <c r="E50" s="90"/>
      <c r="F50" s="59"/>
      <c r="G50" s="133">
        <v>11.0</v>
      </c>
      <c r="H50" s="140"/>
      <c r="I50" s="88"/>
      <c r="J50" s="146" t="s">
        <v>130</v>
      </c>
      <c r="K50" s="147" t="s">
        <v>232</v>
      </c>
      <c r="L50" s="89"/>
      <c r="M50" s="90"/>
      <c r="N50" s="141">
        <v>10.0</v>
      </c>
      <c r="O50" s="142" t="s">
        <v>103</v>
      </c>
      <c r="P50" s="87" t="s">
        <v>161</v>
      </c>
      <c r="Q50" s="90"/>
      <c r="R50" s="142"/>
      <c r="S50" s="87"/>
      <c r="T50" s="90"/>
      <c r="U50" s="143"/>
      <c r="V50" s="87"/>
      <c r="X50" s="143"/>
      <c r="Y50" s="87"/>
      <c r="Z50" s="90"/>
      <c r="AA50" s="143"/>
      <c r="AB50" s="87"/>
      <c r="AC50" s="90"/>
      <c r="AD50" s="143"/>
      <c r="AE50" s="87"/>
      <c r="AF50" s="90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1"/>
      <c r="AZ50" s="21"/>
      <c r="BA50" s="21"/>
      <c r="BB50" s="21"/>
      <c r="BC50" s="21"/>
      <c r="BD50" s="21"/>
      <c r="BE50" s="19"/>
      <c r="BF50" s="19"/>
    </row>
    <row r="51">
      <c r="A51" s="89"/>
      <c r="E51" s="90"/>
      <c r="F51" s="59"/>
      <c r="G51" s="133">
        <v>12.0</v>
      </c>
      <c r="H51" s="140"/>
      <c r="I51" s="88"/>
      <c r="J51" s="146" t="s">
        <v>174</v>
      </c>
      <c r="K51" s="147" t="s">
        <v>233</v>
      </c>
      <c r="L51" s="89"/>
      <c r="M51" s="90"/>
      <c r="N51" s="148"/>
      <c r="O51" s="149" t="s">
        <v>115</v>
      </c>
      <c r="P51" s="149" t="s">
        <v>234</v>
      </c>
      <c r="Q51" s="64"/>
      <c r="R51" s="150" t="s">
        <v>115</v>
      </c>
      <c r="S51" s="149" t="s">
        <v>234</v>
      </c>
      <c r="T51" s="64"/>
      <c r="U51" s="150" t="s">
        <v>115</v>
      </c>
      <c r="V51" s="149" t="s">
        <v>234</v>
      </c>
      <c r="W51" s="2"/>
      <c r="X51" s="150" t="s">
        <v>115</v>
      </c>
      <c r="Y51" s="149" t="s">
        <v>234</v>
      </c>
      <c r="Z51" s="64"/>
      <c r="AA51" s="150" t="s">
        <v>115</v>
      </c>
      <c r="AB51" s="149" t="s">
        <v>234</v>
      </c>
      <c r="AC51" s="64"/>
      <c r="AD51" s="150" t="s">
        <v>115</v>
      </c>
      <c r="AE51" s="149" t="s">
        <v>234</v>
      </c>
      <c r="AF51" s="64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1"/>
      <c r="AZ51" s="21"/>
      <c r="BA51" s="21"/>
      <c r="BB51" s="21"/>
      <c r="BC51" s="21"/>
      <c r="BD51" s="21"/>
      <c r="BE51" s="19"/>
      <c r="BF51" s="19"/>
    </row>
    <row r="52">
      <c r="A52" s="89"/>
      <c r="E52" s="90"/>
      <c r="F52" s="59"/>
      <c r="G52" s="133">
        <v>13.0</v>
      </c>
      <c r="H52" s="140"/>
      <c r="I52" s="88"/>
      <c r="J52" s="146" t="s">
        <v>130</v>
      </c>
      <c r="K52" s="147" t="s">
        <v>235</v>
      </c>
      <c r="L52" s="89"/>
      <c r="M52" s="90"/>
      <c r="N52" s="151">
        <v>1.0</v>
      </c>
      <c r="O52" s="142" t="s">
        <v>130</v>
      </c>
      <c r="P52" s="87" t="s">
        <v>191</v>
      </c>
      <c r="Q52" s="90"/>
      <c r="R52" s="143" t="s">
        <v>130</v>
      </c>
      <c r="S52" s="87" t="s">
        <v>192</v>
      </c>
      <c r="T52" s="90"/>
      <c r="U52" s="143" t="s">
        <v>130</v>
      </c>
      <c r="V52" s="87" t="s">
        <v>193</v>
      </c>
      <c r="X52" s="143" t="s">
        <v>130</v>
      </c>
      <c r="Y52" s="87" t="s">
        <v>194</v>
      </c>
      <c r="Z52" s="90"/>
      <c r="AA52" s="143" t="s">
        <v>130</v>
      </c>
      <c r="AB52" s="87" t="s">
        <v>195</v>
      </c>
      <c r="AC52" s="90"/>
      <c r="AD52" s="143" t="s">
        <v>130</v>
      </c>
      <c r="AE52" s="152" t="s">
        <v>236</v>
      </c>
      <c r="AF52" s="90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21"/>
      <c r="AZ52" s="21"/>
      <c r="BA52" s="21"/>
      <c r="BB52" s="21"/>
      <c r="BC52" s="21"/>
      <c r="BD52" s="21"/>
      <c r="BE52" s="19"/>
      <c r="BF52" s="19"/>
    </row>
    <row r="53">
      <c r="A53" s="89"/>
      <c r="E53" s="90"/>
      <c r="F53" s="59"/>
      <c r="G53" s="133">
        <v>14.0</v>
      </c>
      <c r="H53" s="140"/>
      <c r="I53" s="88"/>
      <c r="J53" s="153"/>
      <c r="K53" s="154"/>
      <c r="L53" s="89"/>
      <c r="M53" s="90"/>
      <c r="N53" s="88">
        <v>2.0</v>
      </c>
      <c r="O53" s="89"/>
      <c r="P53" s="87" t="s">
        <v>198</v>
      </c>
      <c r="Q53" s="90"/>
      <c r="R53" s="155"/>
      <c r="S53" s="87" t="s">
        <v>199</v>
      </c>
      <c r="T53" s="90"/>
      <c r="U53" s="155"/>
      <c r="V53" s="19" t="s">
        <v>200</v>
      </c>
      <c r="X53" s="155"/>
      <c r="Y53" s="87" t="s">
        <v>201</v>
      </c>
      <c r="Z53" s="90"/>
      <c r="AA53" s="155"/>
      <c r="AB53" s="87" t="s">
        <v>202</v>
      </c>
      <c r="AC53" s="90"/>
      <c r="AD53" s="155"/>
      <c r="AE53" s="152" t="s">
        <v>237</v>
      </c>
      <c r="AF53" s="90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21"/>
      <c r="AZ53" s="21"/>
      <c r="BA53" s="21"/>
      <c r="BB53" s="21"/>
      <c r="BC53" s="21"/>
      <c r="BD53" s="21"/>
      <c r="BE53" s="19"/>
      <c r="BF53" s="19"/>
    </row>
    <row r="54">
      <c r="A54" s="89"/>
      <c r="E54" s="90"/>
      <c r="F54" s="59"/>
      <c r="G54" s="133">
        <v>15.0</v>
      </c>
      <c r="H54" s="140"/>
      <c r="I54" s="88"/>
      <c r="J54" s="153"/>
      <c r="K54" s="154"/>
      <c r="L54" s="89"/>
      <c r="M54" s="90"/>
      <c r="N54" s="88">
        <v>3.0</v>
      </c>
      <c r="O54" s="89"/>
      <c r="P54" s="87" t="s">
        <v>238</v>
      </c>
      <c r="Q54" s="90"/>
      <c r="R54" s="156" t="s">
        <v>174</v>
      </c>
      <c r="S54" s="87" t="s">
        <v>207</v>
      </c>
      <c r="T54" s="90"/>
      <c r="U54" s="156" t="s">
        <v>174</v>
      </c>
      <c r="V54" s="19" t="s">
        <v>208</v>
      </c>
      <c r="X54" s="156" t="s">
        <v>174</v>
      </c>
      <c r="Y54" s="87" t="s">
        <v>209</v>
      </c>
      <c r="Z54" s="90"/>
      <c r="AA54" s="157" t="s">
        <v>204</v>
      </c>
      <c r="AB54" s="87" t="s">
        <v>210</v>
      </c>
      <c r="AC54" s="90"/>
      <c r="AD54" s="155"/>
      <c r="AE54" s="152" t="s">
        <v>239</v>
      </c>
      <c r="AF54" s="90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21"/>
      <c r="AZ54" s="21"/>
      <c r="BA54" s="21"/>
      <c r="BB54" s="21"/>
      <c r="BC54" s="21"/>
      <c r="BD54" s="21"/>
      <c r="BE54" s="19"/>
      <c r="BF54" s="19"/>
    </row>
    <row r="55">
      <c r="A55" s="89"/>
      <c r="E55" s="90"/>
      <c r="F55" s="59"/>
      <c r="G55" s="133">
        <v>16.0</v>
      </c>
      <c r="H55" s="140"/>
      <c r="I55" s="88"/>
      <c r="J55" s="153"/>
      <c r="K55" s="154"/>
      <c r="L55" s="89"/>
      <c r="M55" s="90"/>
      <c r="N55" s="88">
        <v>4.0</v>
      </c>
      <c r="O55" s="89"/>
      <c r="P55" s="87" t="s">
        <v>240</v>
      </c>
      <c r="Q55" s="90"/>
      <c r="R55" s="158" t="s">
        <v>103</v>
      </c>
      <c r="S55" s="87" t="s">
        <v>180</v>
      </c>
      <c r="T55" s="90"/>
      <c r="U55" s="158" t="s">
        <v>103</v>
      </c>
      <c r="V55" s="19" t="s">
        <v>214</v>
      </c>
      <c r="X55" s="103"/>
      <c r="Y55" s="91"/>
      <c r="Z55" s="90"/>
      <c r="AB55" s="159" t="s">
        <v>241</v>
      </c>
      <c r="AC55" s="90"/>
      <c r="AD55" s="155"/>
      <c r="AE55" s="152" t="s">
        <v>242</v>
      </c>
      <c r="AF55" s="90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21"/>
      <c r="AZ55" s="21"/>
      <c r="BA55" s="21"/>
      <c r="BB55" s="21"/>
      <c r="BC55" s="21"/>
      <c r="BD55" s="21"/>
      <c r="BE55" s="19"/>
      <c r="BF55" s="19"/>
    </row>
    <row r="56">
      <c r="A56" s="89"/>
      <c r="E56" s="90"/>
      <c r="F56" s="59"/>
      <c r="G56" s="133"/>
      <c r="H56" s="140"/>
      <c r="I56" s="88"/>
      <c r="J56" s="153"/>
      <c r="K56" s="154"/>
      <c r="L56" s="89"/>
      <c r="M56" s="90"/>
      <c r="N56" s="88"/>
      <c r="O56" s="89"/>
      <c r="P56" s="87" t="s">
        <v>243</v>
      </c>
      <c r="Q56" s="90"/>
      <c r="R56" s="160"/>
      <c r="S56" s="91"/>
      <c r="T56" s="90"/>
      <c r="U56" s="160"/>
      <c r="V56" s="87"/>
      <c r="X56" s="103"/>
      <c r="Y56" s="91"/>
      <c r="Z56" s="90"/>
      <c r="AA56" s="156" t="s">
        <v>174</v>
      </c>
      <c r="AB56" s="87" t="s">
        <v>215</v>
      </c>
      <c r="AC56" s="90"/>
      <c r="AD56" s="155"/>
      <c r="AE56" s="87" t="s">
        <v>196</v>
      </c>
      <c r="AF56" s="90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21"/>
      <c r="AZ56" s="21"/>
      <c r="BA56" s="21"/>
      <c r="BB56" s="21"/>
      <c r="BC56" s="21"/>
      <c r="BD56" s="21"/>
      <c r="BE56" s="19"/>
      <c r="BF56" s="19"/>
    </row>
    <row r="57">
      <c r="A57" s="89"/>
      <c r="E57" s="90"/>
      <c r="F57" s="59"/>
      <c r="G57" s="133"/>
      <c r="H57" s="140"/>
      <c r="I57" s="88"/>
      <c r="J57" s="153"/>
      <c r="K57" s="154"/>
      <c r="L57" s="89"/>
      <c r="M57" s="90"/>
      <c r="N57" s="88"/>
      <c r="O57" s="89"/>
      <c r="P57" s="87" t="s">
        <v>244</v>
      </c>
      <c r="Q57" s="90"/>
      <c r="R57" s="160"/>
      <c r="S57" s="91"/>
      <c r="T57" s="90"/>
      <c r="U57" s="160"/>
      <c r="V57" s="87"/>
      <c r="X57" s="103"/>
      <c r="Y57" s="91"/>
      <c r="Z57" s="90"/>
      <c r="AA57" s="158" t="s">
        <v>103</v>
      </c>
      <c r="AB57" s="87" t="s">
        <v>219</v>
      </c>
      <c r="AC57" s="90"/>
      <c r="AD57" s="155"/>
      <c r="AE57" s="87" t="s">
        <v>203</v>
      </c>
      <c r="AF57" s="90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21"/>
      <c r="AZ57" s="21"/>
      <c r="BA57" s="21"/>
      <c r="BB57" s="21"/>
      <c r="BC57" s="21"/>
      <c r="BD57" s="21"/>
      <c r="BE57" s="19"/>
      <c r="BF57" s="19"/>
    </row>
    <row r="58">
      <c r="A58" s="89"/>
      <c r="E58" s="90"/>
      <c r="F58" s="59"/>
      <c r="G58" s="133">
        <v>17.0</v>
      </c>
      <c r="H58" s="140"/>
      <c r="I58" s="88"/>
      <c r="J58" s="153"/>
      <c r="K58" s="154"/>
      <c r="L58" s="89"/>
      <c r="M58" s="90"/>
      <c r="N58" s="88">
        <v>5.0</v>
      </c>
      <c r="O58" s="89"/>
      <c r="P58" s="87" t="s">
        <v>245</v>
      </c>
      <c r="Q58" s="90"/>
      <c r="R58" s="160"/>
      <c r="S58" s="91"/>
      <c r="T58" s="90"/>
      <c r="U58" s="160"/>
      <c r="V58" s="87"/>
      <c r="X58" s="103"/>
      <c r="Y58" s="91"/>
      <c r="Z58" s="90"/>
      <c r="AA58" s="158" t="s">
        <v>103</v>
      </c>
      <c r="AB58" s="87" t="s">
        <v>223</v>
      </c>
      <c r="AC58" s="90"/>
      <c r="AD58" s="155"/>
      <c r="AE58" s="87" t="s">
        <v>246</v>
      </c>
      <c r="AF58" s="90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21"/>
      <c r="AZ58" s="21"/>
      <c r="BA58" s="21"/>
      <c r="BB58" s="21"/>
      <c r="BC58" s="21"/>
      <c r="BD58" s="21"/>
      <c r="BE58" s="19"/>
      <c r="BF58" s="19"/>
    </row>
    <row r="59">
      <c r="A59" s="89"/>
      <c r="E59" s="90"/>
      <c r="F59" s="59"/>
      <c r="G59" s="133">
        <v>18.0</v>
      </c>
      <c r="H59" s="134"/>
      <c r="I59" s="88"/>
      <c r="J59" s="153"/>
      <c r="K59" s="154"/>
      <c r="L59" s="89"/>
      <c r="M59" s="90"/>
      <c r="N59" s="88">
        <v>6.0</v>
      </c>
      <c r="O59" s="89"/>
      <c r="P59" s="87" t="s">
        <v>247</v>
      </c>
      <c r="Q59" s="90"/>
      <c r="R59" s="160"/>
      <c r="S59" s="91"/>
      <c r="T59" s="90"/>
      <c r="U59" s="160"/>
      <c r="V59" s="87"/>
      <c r="X59" s="103"/>
      <c r="Y59" s="91"/>
      <c r="Z59" s="90"/>
      <c r="AA59" s="158" t="s">
        <v>103</v>
      </c>
      <c r="AB59" s="87" t="s">
        <v>227</v>
      </c>
      <c r="AC59" s="90"/>
      <c r="AD59" s="155"/>
      <c r="AE59" s="87" t="s">
        <v>211</v>
      </c>
      <c r="AF59" s="90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21"/>
      <c r="AZ59" s="21"/>
      <c r="BA59" s="21"/>
      <c r="BB59" s="21"/>
      <c r="BC59" s="21"/>
      <c r="BD59" s="21"/>
      <c r="BE59" s="19"/>
      <c r="BF59" s="19"/>
    </row>
    <row r="60">
      <c r="A60" s="89"/>
      <c r="E60" s="90"/>
      <c r="F60" s="59"/>
      <c r="G60" s="133">
        <v>19.0</v>
      </c>
      <c r="H60" s="140"/>
      <c r="I60" s="161"/>
      <c r="J60" s="153"/>
      <c r="K60" s="154"/>
      <c r="L60" s="89"/>
      <c r="M60" s="90"/>
      <c r="N60" s="88">
        <v>7.0</v>
      </c>
      <c r="O60" s="89"/>
      <c r="P60" s="87" t="s">
        <v>248</v>
      </c>
      <c r="Q60" s="90"/>
      <c r="R60" s="160"/>
      <c r="S60" s="91"/>
      <c r="T60" s="90"/>
      <c r="U60" s="160"/>
      <c r="V60" s="87"/>
      <c r="X60" s="103"/>
      <c r="Y60" s="91"/>
      <c r="Z60" s="90"/>
      <c r="AA60" s="158" t="s">
        <v>103</v>
      </c>
      <c r="AB60" s="87" t="s">
        <v>249</v>
      </c>
      <c r="AC60" s="90"/>
      <c r="AD60" s="155"/>
      <c r="AE60" s="87" t="s">
        <v>216</v>
      </c>
      <c r="AF60" s="90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21"/>
      <c r="AZ60" s="21"/>
      <c r="BA60" s="21"/>
      <c r="BB60" s="21"/>
      <c r="BC60" s="21"/>
      <c r="BD60" s="21"/>
      <c r="BE60" s="19"/>
      <c r="BF60" s="19"/>
    </row>
    <row r="61">
      <c r="A61" s="89"/>
      <c r="E61" s="90"/>
      <c r="F61" s="59"/>
      <c r="G61" s="133"/>
      <c r="H61" s="140"/>
      <c r="I61" s="88"/>
      <c r="J61" s="153"/>
      <c r="K61" s="154"/>
      <c r="L61" s="89"/>
      <c r="M61" s="90"/>
      <c r="N61" s="88">
        <v>8.0</v>
      </c>
      <c r="O61" s="89"/>
      <c r="P61" s="87" t="s">
        <v>250</v>
      </c>
      <c r="Q61" s="90"/>
      <c r="R61" s="103"/>
      <c r="S61" s="91"/>
      <c r="T61" s="90"/>
      <c r="U61" s="103"/>
      <c r="V61" s="87"/>
      <c r="X61" s="103"/>
      <c r="Y61" s="91"/>
      <c r="Z61" s="90"/>
      <c r="AA61" s="158" t="s">
        <v>103</v>
      </c>
      <c r="AB61" s="87" t="s">
        <v>251</v>
      </c>
      <c r="AC61" s="90"/>
      <c r="AD61" s="155"/>
      <c r="AE61" s="87" t="s">
        <v>220</v>
      </c>
      <c r="AF61" s="90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21"/>
      <c r="AZ61" s="21"/>
      <c r="BA61" s="21"/>
      <c r="BB61" s="21"/>
      <c r="BC61" s="21"/>
      <c r="BD61" s="21"/>
      <c r="BE61" s="19"/>
      <c r="BF61" s="19"/>
    </row>
    <row r="62">
      <c r="A62" s="89"/>
      <c r="E62" s="90"/>
      <c r="F62" s="59"/>
      <c r="G62" s="133"/>
      <c r="H62" s="134"/>
      <c r="I62" s="103"/>
      <c r="J62" s="153"/>
      <c r="K62" s="154"/>
      <c r="L62" s="89"/>
      <c r="M62" s="90"/>
      <c r="N62" s="88">
        <v>9.0</v>
      </c>
      <c r="O62" s="89"/>
      <c r="P62" s="87" t="s">
        <v>252</v>
      </c>
      <c r="Q62" s="90"/>
      <c r="R62" s="103"/>
      <c r="S62" s="91"/>
      <c r="T62" s="90"/>
      <c r="U62" s="103"/>
      <c r="V62" s="87"/>
      <c r="X62" s="103"/>
      <c r="Y62" s="91"/>
      <c r="Z62" s="90"/>
      <c r="AA62" s="158" t="s">
        <v>103</v>
      </c>
      <c r="AB62" s="87" t="s">
        <v>253</v>
      </c>
      <c r="AC62" s="90"/>
      <c r="AD62" s="155"/>
      <c r="AE62" s="87" t="s">
        <v>224</v>
      </c>
      <c r="AF62" s="90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21"/>
      <c r="AZ62" s="21"/>
      <c r="BA62" s="21"/>
      <c r="BB62" s="21"/>
      <c r="BC62" s="21"/>
      <c r="BD62" s="21"/>
      <c r="BE62" s="19"/>
      <c r="BF62" s="19"/>
    </row>
    <row r="63">
      <c r="A63" s="89"/>
      <c r="E63" s="90"/>
      <c r="F63" s="59"/>
      <c r="G63" s="133"/>
      <c r="H63" s="140"/>
      <c r="I63" s="103"/>
      <c r="J63" s="153"/>
      <c r="K63" s="154"/>
      <c r="L63" s="89"/>
      <c r="M63" s="90"/>
      <c r="N63" s="88">
        <v>10.0</v>
      </c>
      <c r="O63" s="89"/>
      <c r="P63" s="87" t="s">
        <v>254</v>
      </c>
      <c r="Q63" s="90"/>
      <c r="R63" s="103"/>
      <c r="S63" s="91"/>
      <c r="T63" s="90"/>
      <c r="U63" s="103"/>
      <c r="V63" s="87"/>
      <c r="X63" s="103"/>
      <c r="Y63" s="91"/>
      <c r="Z63" s="90"/>
      <c r="AA63" s="158" t="s">
        <v>103</v>
      </c>
      <c r="AB63" s="87" t="s">
        <v>255</v>
      </c>
      <c r="AC63" s="90"/>
      <c r="AD63" s="155"/>
      <c r="AE63" s="87" t="s">
        <v>228</v>
      </c>
      <c r="AF63" s="90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21"/>
      <c r="AZ63" s="21"/>
      <c r="BA63" s="21"/>
      <c r="BB63" s="21"/>
      <c r="BC63" s="21"/>
      <c r="BD63" s="21"/>
      <c r="BE63" s="19"/>
      <c r="BF63" s="19"/>
    </row>
    <row r="64">
      <c r="A64" s="89"/>
      <c r="E64" s="90"/>
      <c r="F64" s="59"/>
      <c r="G64" s="133"/>
      <c r="H64" s="105"/>
      <c r="I64" s="103"/>
      <c r="J64" s="153"/>
      <c r="K64" s="154"/>
      <c r="L64" s="89"/>
      <c r="M64" s="90"/>
      <c r="N64" s="88">
        <v>1.0</v>
      </c>
      <c r="O64" s="157" t="s">
        <v>204</v>
      </c>
      <c r="P64" s="87" t="s">
        <v>226</v>
      </c>
      <c r="Q64" s="90"/>
      <c r="R64" s="103"/>
      <c r="S64" s="91"/>
      <c r="T64" s="90"/>
      <c r="U64" s="103"/>
      <c r="V64" s="87"/>
      <c r="X64" s="103"/>
      <c r="Y64" s="91"/>
      <c r="Z64" s="90"/>
      <c r="AA64" s="158" t="s">
        <v>103</v>
      </c>
      <c r="AB64" s="87" t="s">
        <v>256</v>
      </c>
      <c r="AC64" s="90"/>
      <c r="AD64" s="155"/>
      <c r="AE64" s="87" t="s">
        <v>230</v>
      </c>
      <c r="AF64" s="90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21"/>
      <c r="AZ64" s="21"/>
      <c r="BA64" s="21"/>
      <c r="BB64" s="21"/>
      <c r="BC64" s="21"/>
      <c r="BD64" s="21"/>
      <c r="BE64" s="19"/>
      <c r="BF64" s="19"/>
    </row>
    <row r="65">
      <c r="A65" s="114"/>
      <c r="B65" s="113"/>
      <c r="C65" s="113"/>
      <c r="D65" s="113"/>
      <c r="E65" s="115"/>
      <c r="F65" s="59"/>
      <c r="G65" s="133"/>
      <c r="H65" s="21"/>
      <c r="I65" s="103"/>
      <c r="J65" s="153"/>
      <c r="K65" s="154"/>
      <c r="L65" s="89"/>
      <c r="M65" s="90"/>
      <c r="N65" s="88">
        <v>2.0</v>
      </c>
      <c r="P65" s="87" t="s">
        <v>241</v>
      </c>
      <c r="Q65" s="90"/>
      <c r="R65" s="103"/>
      <c r="S65" s="91"/>
      <c r="T65" s="90"/>
      <c r="U65" s="103"/>
      <c r="V65" s="87"/>
      <c r="X65" s="103"/>
      <c r="Y65" s="91"/>
      <c r="Z65" s="90"/>
      <c r="AA65" s="158" t="s">
        <v>103</v>
      </c>
      <c r="AB65" s="87" t="s">
        <v>257</v>
      </c>
      <c r="AC65" s="90"/>
      <c r="AD65" s="155"/>
      <c r="AE65" s="87" t="s">
        <v>258</v>
      </c>
      <c r="AF65" s="90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21"/>
      <c r="AZ65" s="21"/>
      <c r="BA65" s="21"/>
      <c r="BB65" s="21"/>
      <c r="BC65" s="21"/>
      <c r="BD65" s="21"/>
      <c r="BE65" s="19"/>
      <c r="BF65" s="19"/>
    </row>
    <row r="66">
      <c r="A66" s="121"/>
      <c r="B66" s="122"/>
      <c r="C66" s="122"/>
      <c r="D66" s="122"/>
      <c r="E66" s="122"/>
      <c r="F66" s="59"/>
      <c r="G66" s="133"/>
      <c r="H66" s="21"/>
      <c r="I66" s="103"/>
      <c r="J66" s="153"/>
      <c r="K66" s="154"/>
      <c r="L66" s="89"/>
      <c r="M66" s="90"/>
      <c r="N66" s="88">
        <v>3.0</v>
      </c>
      <c r="P66" s="87" t="s">
        <v>259</v>
      </c>
      <c r="Q66" s="90"/>
      <c r="R66" s="103"/>
      <c r="S66" s="91"/>
      <c r="T66" s="90"/>
      <c r="U66" s="103"/>
      <c r="V66" s="87"/>
      <c r="X66" s="103"/>
      <c r="Y66" s="91"/>
      <c r="Z66" s="90"/>
      <c r="AD66" s="155"/>
      <c r="AE66" s="87" t="s">
        <v>260</v>
      </c>
      <c r="AF66" s="90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21"/>
      <c r="AZ66" s="21"/>
      <c r="BA66" s="21"/>
      <c r="BB66" s="21"/>
      <c r="BC66" s="21"/>
      <c r="BD66" s="21"/>
      <c r="BE66" s="19"/>
      <c r="BF66" s="19"/>
    </row>
    <row r="67">
      <c r="A67" s="19"/>
      <c r="B67" s="19"/>
      <c r="C67" s="19"/>
      <c r="D67" s="122"/>
      <c r="E67" s="122"/>
      <c r="F67" s="59"/>
      <c r="G67" s="133"/>
      <c r="H67" s="21"/>
      <c r="I67" s="103"/>
      <c r="J67" s="153"/>
      <c r="K67" s="154"/>
      <c r="L67" s="89"/>
      <c r="M67" s="90"/>
      <c r="N67" s="88">
        <v>4.0</v>
      </c>
      <c r="P67" s="87" t="s">
        <v>261</v>
      </c>
      <c r="Q67" s="90"/>
      <c r="R67" s="103"/>
      <c r="S67" s="91"/>
      <c r="T67" s="90"/>
      <c r="U67" s="103"/>
      <c r="V67" s="87"/>
      <c r="X67" s="103"/>
      <c r="Y67" s="91"/>
      <c r="Z67" s="90"/>
      <c r="AD67" s="155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21"/>
      <c r="AZ67" s="21"/>
      <c r="BA67" s="21"/>
      <c r="BB67" s="21"/>
      <c r="BC67" s="21"/>
      <c r="BD67" s="21"/>
      <c r="BE67" s="19"/>
      <c r="BF67" s="19"/>
    </row>
    <row r="68">
      <c r="A68" s="19"/>
      <c r="B68" s="19"/>
      <c r="C68" s="19"/>
      <c r="D68" s="122"/>
      <c r="E68" s="122"/>
      <c r="F68" s="59"/>
      <c r="G68" s="133"/>
      <c r="H68" s="21"/>
      <c r="I68" s="103"/>
      <c r="J68" s="153"/>
      <c r="K68" s="154"/>
      <c r="L68" s="89"/>
      <c r="M68" s="90"/>
      <c r="N68" s="88">
        <v>5.0</v>
      </c>
      <c r="P68" s="87" t="s">
        <v>262</v>
      </c>
      <c r="Q68" s="90"/>
      <c r="R68" s="103"/>
      <c r="S68" s="91"/>
      <c r="T68" s="90"/>
      <c r="U68" s="103"/>
      <c r="V68" s="87"/>
      <c r="X68" s="103"/>
      <c r="Y68" s="91"/>
      <c r="Z68" s="90"/>
      <c r="AA68" s="162"/>
      <c r="AB68" s="91"/>
      <c r="AC68" s="90"/>
      <c r="AD68" s="155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21"/>
      <c r="AZ68" s="21"/>
      <c r="BA68" s="21"/>
      <c r="BB68" s="21"/>
      <c r="BC68" s="21"/>
      <c r="BD68" s="21"/>
      <c r="BE68" s="19"/>
      <c r="BF68" s="19"/>
    </row>
    <row r="69">
      <c r="A69" s="19"/>
      <c r="B69" s="163" t="s">
        <v>130</v>
      </c>
      <c r="C69" s="19"/>
      <c r="D69" s="122"/>
      <c r="E69" s="122"/>
      <c r="F69" s="59"/>
      <c r="G69" s="133"/>
      <c r="H69" s="21"/>
      <c r="I69" s="103"/>
      <c r="J69" s="153"/>
      <c r="K69" s="154"/>
      <c r="L69" s="89"/>
      <c r="M69" s="90"/>
      <c r="N69" s="88">
        <v>6.0</v>
      </c>
      <c r="P69" s="87" t="s">
        <v>263</v>
      </c>
      <c r="Q69" s="90"/>
      <c r="R69" s="103"/>
      <c r="S69" s="91"/>
      <c r="T69" s="90"/>
      <c r="U69" s="103"/>
      <c r="V69" s="87"/>
      <c r="X69" s="103"/>
      <c r="Y69" s="91"/>
      <c r="Z69" s="90"/>
      <c r="AA69" s="162"/>
      <c r="AB69" s="91"/>
      <c r="AC69" s="90"/>
      <c r="AD69" s="103"/>
      <c r="AE69" s="91"/>
      <c r="AF69" s="90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21"/>
      <c r="AZ69" s="21"/>
      <c r="BA69" s="21"/>
      <c r="BB69" s="21"/>
      <c r="BC69" s="21"/>
      <c r="BD69" s="21"/>
      <c r="BE69" s="19"/>
      <c r="BF69" s="19"/>
    </row>
    <row r="70">
      <c r="A70" s="19"/>
      <c r="B70" s="163" t="s">
        <v>204</v>
      </c>
      <c r="C70" s="19"/>
      <c r="D70" s="122"/>
      <c r="E70" s="122"/>
      <c r="F70" s="59"/>
      <c r="G70" s="133"/>
      <c r="H70" s="21"/>
      <c r="I70" s="103"/>
      <c r="J70" s="153"/>
      <c r="K70" s="154"/>
      <c r="L70" s="89"/>
      <c r="M70" s="90"/>
      <c r="N70" s="88">
        <v>7.0</v>
      </c>
      <c r="P70" s="87" t="s">
        <v>264</v>
      </c>
      <c r="Q70" s="90"/>
      <c r="R70" s="103"/>
      <c r="S70" s="91"/>
      <c r="T70" s="90"/>
      <c r="U70" s="103"/>
      <c r="V70" s="87"/>
      <c r="X70" s="103"/>
      <c r="Y70" s="91"/>
      <c r="Z70" s="90"/>
      <c r="AA70" s="162"/>
      <c r="AB70" s="91"/>
      <c r="AC70" s="90"/>
      <c r="AD70" s="103"/>
      <c r="AE70" s="91"/>
      <c r="AF70" s="90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21"/>
      <c r="AZ70" s="21"/>
      <c r="BA70" s="21"/>
      <c r="BB70" s="21"/>
      <c r="BC70" s="21"/>
      <c r="BD70" s="21"/>
      <c r="BE70" s="19"/>
      <c r="BF70" s="19"/>
    </row>
    <row r="71">
      <c r="A71" s="19"/>
      <c r="B71" s="163" t="s">
        <v>174</v>
      </c>
      <c r="C71" s="19"/>
      <c r="D71" s="122"/>
      <c r="E71" s="122"/>
      <c r="F71" s="59"/>
      <c r="G71" s="133"/>
      <c r="H71" s="21"/>
      <c r="I71" s="103"/>
      <c r="J71" s="153"/>
      <c r="K71" s="154"/>
      <c r="L71" s="89"/>
      <c r="M71" s="90"/>
      <c r="N71" s="88">
        <v>8.0</v>
      </c>
      <c r="P71" s="87" t="s">
        <v>265</v>
      </c>
      <c r="Q71" s="90"/>
      <c r="R71" s="103"/>
      <c r="S71" s="91"/>
      <c r="T71" s="90"/>
      <c r="U71" s="103"/>
      <c r="V71" s="87"/>
      <c r="X71" s="103"/>
      <c r="Y71" s="91"/>
      <c r="Z71" s="90"/>
      <c r="AA71" s="162"/>
      <c r="AB71" s="91"/>
      <c r="AC71" s="90"/>
      <c r="AD71" s="103"/>
      <c r="AE71" s="91"/>
      <c r="AF71" s="90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21"/>
      <c r="AZ71" s="21"/>
      <c r="BA71" s="21"/>
      <c r="BB71" s="21"/>
      <c r="BC71" s="21"/>
      <c r="BD71" s="21"/>
      <c r="BE71" s="19"/>
      <c r="BF71" s="19"/>
    </row>
    <row r="72">
      <c r="A72" s="19"/>
      <c r="B72" s="163" t="s">
        <v>103</v>
      </c>
      <c r="C72" s="163"/>
      <c r="D72" s="122"/>
      <c r="E72" s="122"/>
      <c r="F72" s="59"/>
      <c r="G72" s="133"/>
      <c r="H72" s="21"/>
      <c r="I72" s="103"/>
      <c r="J72" s="153"/>
      <c r="K72" s="154"/>
      <c r="L72" s="89"/>
      <c r="M72" s="90"/>
      <c r="N72" s="88">
        <v>1.0</v>
      </c>
      <c r="O72" s="156" t="s">
        <v>174</v>
      </c>
      <c r="P72" s="87" t="s">
        <v>212</v>
      </c>
      <c r="Q72" s="90"/>
      <c r="R72" s="103"/>
      <c r="S72" s="91"/>
      <c r="T72" s="90"/>
      <c r="U72" s="103"/>
      <c r="V72" s="87"/>
      <c r="X72" s="103"/>
      <c r="Y72" s="91"/>
      <c r="Z72" s="90"/>
      <c r="AA72" s="162"/>
      <c r="AB72" s="91"/>
      <c r="AC72" s="90"/>
      <c r="AD72" s="103"/>
      <c r="AE72" s="91"/>
      <c r="AF72" s="90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21"/>
      <c r="AZ72" s="21"/>
      <c r="BA72" s="21"/>
      <c r="BB72" s="21"/>
      <c r="BC72" s="21"/>
      <c r="BD72" s="21"/>
      <c r="BE72" s="19"/>
      <c r="BF72" s="19"/>
    </row>
    <row r="73">
      <c r="A73" s="19"/>
      <c r="B73" s="19"/>
      <c r="C73" s="19"/>
      <c r="D73" s="122"/>
      <c r="E73" s="122"/>
      <c r="F73" s="59"/>
      <c r="G73" s="133"/>
      <c r="H73" s="21"/>
      <c r="I73" s="103"/>
      <c r="J73" s="153"/>
      <c r="K73" s="154"/>
      <c r="L73" s="89"/>
      <c r="M73" s="90"/>
      <c r="N73" s="88">
        <v>2.0</v>
      </c>
      <c r="O73" s="155"/>
      <c r="P73" s="87" t="s">
        <v>217</v>
      </c>
      <c r="Q73" s="90"/>
      <c r="R73" s="103"/>
      <c r="S73" s="91"/>
      <c r="T73" s="90"/>
      <c r="U73" s="103"/>
      <c r="V73" s="87"/>
      <c r="X73" s="103"/>
      <c r="Y73" s="91"/>
      <c r="Z73" s="90"/>
      <c r="AA73" s="103"/>
      <c r="AB73" s="91"/>
      <c r="AC73" s="90"/>
      <c r="AD73" s="103"/>
      <c r="AE73" s="91"/>
      <c r="AF73" s="90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21"/>
      <c r="AZ73" s="21"/>
      <c r="BA73" s="21"/>
      <c r="BB73" s="21"/>
      <c r="BC73" s="21"/>
      <c r="BD73" s="21"/>
      <c r="BE73" s="19"/>
      <c r="BF73" s="19"/>
    </row>
    <row r="74">
      <c r="A74" s="19"/>
      <c r="B74" s="19"/>
      <c r="C74" s="19"/>
      <c r="D74" s="122"/>
      <c r="E74" s="122"/>
      <c r="F74" s="59"/>
      <c r="G74" s="133"/>
      <c r="H74" s="21"/>
      <c r="I74" s="103"/>
      <c r="J74" s="153"/>
      <c r="K74" s="154"/>
      <c r="L74" s="89"/>
      <c r="M74" s="90"/>
      <c r="N74" s="88">
        <v>3.0</v>
      </c>
      <c r="O74" s="155"/>
      <c r="P74" s="87" t="s">
        <v>266</v>
      </c>
      <c r="Q74" s="90"/>
      <c r="R74" s="103"/>
      <c r="S74" s="91"/>
      <c r="T74" s="90"/>
      <c r="U74" s="103"/>
      <c r="V74" s="87"/>
      <c r="X74" s="103"/>
      <c r="Y74" s="91"/>
      <c r="Z74" s="90"/>
      <c r="AA74" s="103"/>
      <c r="AB74" s="91"/>
      <c r="AC74" s="90"/>
      <c r="AD74" s="103"/>
      <c r="AE74" s="91"/>
      <c r="AF74" s="90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21"/>
      <c r="AZ74" s="21"/>
      <c r="BA74" s="21"/>
      <c r="BB74" s="21"/>
      <c r="BC74" s="21"/>
      <c r="BD74" s="21"/>
      <c r="BE74" s="19"/>
      <c r="BF74" s="19"/>
    </row>
    <row r="75">
      <c r="A75" s="19"/>
      <c r="B75" s="19"/>
      <c r="C75" s="19"/>
      <c r="D75" s="122"/>
      <c r="E75" s="122"/>
      <c r="F75" s="59"/>
      <c r="G75" s="133"/>
      <c r="H75" s="21"/>
      <c r="I75" s="103"/>
      <c r="J75" s="153"/>
      <c r="K75" s="154"/>
      <c r="L75" s="89"/>
      <c r="M75" s="90"/>
      <c r="N75" s="88">
        <v>4.0</v>
      </c>
      <c r="O75" s="155"/>
      <c r="P75" s="87" t="s">
        <v>267</v>
      </c>
      <c r="Q75" s="90"/>
      <c r="R75" s="103"/>
      <c r="S75" s="91"/>
      <c r="T75" s="90"/>
      <c r="U75" s="103"/>
      <c r="V75" s="87"/>
      <c r="X75" s="103"/>
      <c r="Y75" s="91"/>
      <c r="Z75" s="90"/>
      <c r="AA75" s="103"/>
      <c r="AB75" s="91"/>
      <c r="AC75" s="90"/>
      <c r="AD75" s="103"/>
      <c r="AE75" s="91"/>
      <c r="AF75" s="90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21"/>
      <c r="AZ75" s="21"/>
      <c r="BA75" s="21"/>
      <c r="BB75" s="21"/>
      <c r="BC75" s="21"/>
      <c r="BD75" s="21"/>
      <c r="BE75" s="19"/>
      <c r="BF75" s="19"/>
    </row>
    <row r="76">
      <c r="A76" s="19"/>
      <c r="B76" s="19"/>
      <c r="C76" s="19"/>
      <c r="D76" s="122"/>
      <c r="E76" s="122"/>
      <c r="F76" s="59"/>
      <c r="G76" s="164"/>
      <c r="H76" s="165"/>
      <c r="I76" s="166"/>
      <c r="J76" s="167"/>
      <c r="K76" s="168"/>
      <c r="L76" s="89"/>
      <c r="M76" s="90"/>
      <c r="N76" s="88">
        <v>5.0</v>
      </c>
      <c r="O76" s="155"/>
      <c r="P76" s="87" t="s">
        <v>268</v>
      </c>
      <c r="Q76" s="90"/>
      <c r="R76" s="103"/>
      <c r="S76" s="91"/>
      <c r="T76" s="90"/>
      <c r="U76" s="103"/>
      <c r="V76" s="87"/>
      <c r="X76" s="103"/>
      <c r="Y76" s="91"/>
      <c r="Z76" s="90"/>
      <c r="AA76" s="103"/>
      <c r="AB76" s="91"/>
      <c r="AC76" s="90"/>
      <c r="AD76" s="103"/>
      <c r="AE76" s="91"/>
      <c r="AF76" s="90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21"/>
      <c r="AZ76" s="21"/>
      <c r="BA76" s="21"/>
      <c r="BB76" s="21"/>
      <c r="BC76" s="21"/>
      <c r="BD76" s="21"/>
      <c r="BE76" s="19"/>
      <c r="BF76" s="19"/>
    </row>
    <row r="77">
      <c r="A77" s="19"/>
      <c r="B77" s="19"/>
      <c r="C77" s="19"/>
      <c r="D77" s="122"/>
      <c r="E77" s="122"/>
      <c r="F77" s="59"/>
      <c r="G77" s="164"/>
      <c r="H77" s="165"/>
      <c r="I77" s="166"/>
      <c r="J77" s="167"/>
      <c r="K77" s="168"/>
      <c r="L77" s="89"/>
      <c r="M77" s="90"/>
      <c r="N77" s="88">
        <v>6.0</v>
      </c>
      <c r="O77" s="155"/>
      <c r="P77" s="87" t="s">
        <v>269</v>
      </c>
      <c r="Q77" s="90"/>
      <c r="R77" s="103"/>
      <c r="S77" s="91"/>
      <c r="T77" s="90"/>
      <c r="U77" s="103"/>
      <c r="V77" s="87"/>
      <c r="X77" s="103"/>
      <c r="Y77" s="91"/>
      <c r="Z77" s="90"/>
      <c r="AA77" s="103"/>
      <c r="AB77" s="91"/>
      <c r="AC77" s="90"/>
      <c r="AD77" s="103"/>
      <c r="AE77" s="91"/>
      <c r="AF77" s="90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21"/>
      <c r="AZ77" s="21"/>
      <c r="BA77" s="21"/>
      <c r="BB77" s="21"/>
      <c r="BC77" s="21"/>
      <c r="BD77" s="21"/>
      <c r="BE77" s="19"/>
      <c r="BF77" s="19"/>
    </row>
    <row r="78">
      <c r="A78" s="19"/>
      <c r="B78" s="19"/>
      <c r="C78" s="19"/>
      <c r="D78" s="122"/>
      <c r="E78" s="122"/>
      <c r="F78" s="59"/>
      <c r="G78" s="164"/>
      <c r="H78" s="165"/>
      <c r="I78" s="166"/>
      <c r="J78" s="167"/>
      <c r="K78" s="168"/>
      <c r="L78" s="89"/>
      <c r="M78" s="90"/>
      <c r="N78" s="88">
        <v>8.0</v>
      </c>
      <c r="O78" s="155"/>
      <c r="P78" s="87" t="s">
        <v>270</v>
      </c>
      <c r="Q78" s="90"/>
      <c r="R78" s="103"/>
      <c r="S78" s="91"/>
      <c r="T78" s="90"/>
      <c r="U78" s="103"/>
      <c r="V78" s="87"/>
      <c r="X78" s="103"/>
      <c r="Y78" s="91"/>
      <c r="Z78" s="90"/>
      <c r="AA78" s="103"/>
      <c r="AB78" s="91"/>
      <c r="AC78" s="90"/>
      <c r="AD78" s="103"/>
      <c r="AE78" s="91"/>
      <c r="AF78" s="90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21"/>
      <c r="AZ78" s="21"/>
      <c r="BA78" s="21"/>
      <c r="BB78" s="21"/>
      <c r="BC78" s="21"/>
      <c r="BD78" s="21"/>
      <c r="BE78" s="19"/>
      <c r="BF78" s="19"/>
    </row>
    <row r="79">
      <c r="A79" s="19"/>
      <c r="B79" s="19"/>
      <c r="C79" s="19"/>
      <c r="D79" s="122"/>
      <c r="E79" s="122"/>
      <c r="F79" s="59"/>
      <c r="G79" s="164"/>
      <c r="H79" s="165"/>
      <c r="I79" s="166"/>
      <c r="J79" s="167"/>
      <c r="K79" s="168"/>
      <c r="L79" s="89"/>
      <c r="M79" s="90"/>
      <c r="N79" s="88">
        <v>9.0</v>
      </c>
      <c r="O79" s="169"/>
      <c r="P79" s="87" t="s">
        <v>271</v>
      </c>
      <c r="Q79" s="90"/>
      <c r="R79" s="103"/>
      <c r="S79" s="91"/>
      <c r="T79" s="90"/>
      <c r="U79" s="103"/>
      <c r="V79" s="87"/>
      <c r="X79" s="103"/>
      <c r="Y79" s="91"/>
      <c r="Z79" s="90"/>
      <c r="AA79" s="103"/>
      <c r="AB79" s="91"/>
      <c r="AC79" s="90"/>
      <c r="AD79" s="103"/>
      <c r="AE79" s="91"/>
      <c r="AF79" s="90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21"/>
      <c r="AZ79" s="21"/>
      <c r="BA79" s="21"/>
      <c r="BB79" s="21"/>
      <c r="BC79" s="21"/>
      <c r="BD79" s="21"/>
      <c r="BE79" s="19"/>
      <c r="BF79" s="19"/>
    </row>
    <row r="80">
      <c r="A80" s="19"/>
      <c r="B80" s="19"/>
      <c r="C80" s="19"/>
      <c r="D80" s="122"/>
      <c r="E80" s="122"/>
      <c r="F80" s="59"/>
      <c r="G80" s="164"/>
      <c r="H80" s="165"/>
      <c r="I80" s="166"/>
      <c r="J80" s="167"/>
      <c r="K80" s="168"/>
      <c r="L80" s="114"/>
      <c r="M80" s="115"/>
      <c r="N80" s="88">
        <v>1.0</v>
      </c>
      <c r="O80" s="170" t="s">
        <v>103</v>
      </c>
      <c r="P80" s="171" t="s">
        <v>161</v>
      </c>
      <c r="Q80" s="115"/>
      <c r="R80" s="103"/>
      <c r="S80" s="91"/>
      <c r="T80" s="90"/>
      <c r="U80" s="103"/>
      <c r="V80" s="87"/>
      <c r="X80" s="103"/>
      <c r="Y80" s="91"/>
      <c r="Z80" s="90"/>
      <c r="AA80" s="103"/>
      <c r="AB80" s="91"/>
      <c r="AC80" s="90"/>
      <c r="AD80" s="103"/>
      <c r="AE80" s="91"/>
      <c r="AF80" s="90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21"/>
      <c r="AZ80" s="21"/>
      <c r="BA80" s="21"/>
      <c r="BB80" s="21"/>
      <c r="BC80" s="21"/>
      <c r="BD80" s="21"/>
      <c r="BE80" s="19"/>
      <c r="BF80" s="19"/>
    </row>
    <row r="81">
      <c r="A81" s="121"/>
      <c r="B81" s="122"/>
      <c r="C81" s="122"/>
      <c r="D81" s="122"/>
      <c r="E81" s="122"/>
      <c r="F81" s="59"/>
      <c r="G81" s="116" t="s">
        <v>175</v>
      </c>
      <c r="H81" s="64"/>
      <c r="I81" s="117"/>
      <c r="J81" s="172">
        <f>COUNTA(K40:K52)</f>
        <v>13</v>
      </c>
      <c r="K81" s="64"/>
      <c r="L81" s="173"/>
      <c r="M81" s="64"/>
      <c r="N81" s="174"/>
      <c r="O81" s="118">
        <f>COUNTA(O52:Q80)</f>
        <v>33</v>
      </c>
      <c r="P81" s="2"/>
      <c r="Q81" s="64"/>
      <c r="R81" s="118">
        <f>COUNTA(S52:T76)</f>
        <v>4</v>
      </c>
      <c r="S81" s="2"/>
      <c r="T81" s="64"/>
      <c r="U81" s="118">
        <f>COUNTA(V52:W76)</f>
        <v>4</v>
      </c>
      <c r="V81" s="2"/>
      <c r="W81" s="2"/>
      <c r="X81" s="118">
        <f>COUNTA(Y52:Z76)</f>
        <v>3</v>
      </c>
      <c r="Y81" s="2"/>
      <c r="Z81" s="64"/>
      <c r="AA81" s="118">
        <f>COUNTA(AB52:AC76)</f>
        <v>14</v>
      </c>
      <c r="AB81" s="2"/>
      <c r="AC81" s="64"/>
      <c r="AD81" s="118">
        <f>COUNTA(AE56:AF76)</f>
        <v>11</v>
      </c>
      <c r="AE81" s="2"/>
      <c r="AF81" s="64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21"/>
      <c r="AZ81" s="21"/>
      <c r="BA81" s="21"/>
      <c r="BB81" s="21"/>
      <c r="BC81" s="21"/>
      <c r="BD81" s="21"/>
      <c r="BE81" s="19"/>
      <c r="BF81" s="19"/>
    </row>
    <row r="82">
      <c r="A82" s="121"/>
      <c r="B82" s="122"/>
      <c r="C82" s="122"/>
      <c r="D82" s="122"/>
      <c r="E82" s="122"/>
      <c r="F82" s="59"/>
      <c r="G82" s="59"/>
      <c r="H82" s="21"/>
      <c r="I82" s="21"/>
      <c r="J82" s="123" t="s">
        <v>176</v>
      </c>
      <c r="L82" s="112"/>
      <c r="M82" s="19"/>
      <c r="N82" s="19"/>
      <c r="O82" s="175" t="s">
        <v>161</v>
      </c>
      <c r="P82" s="2"/>
      <c r="Q82" s="64"/>
      <c r="R82" s="175" t="s">
        <v>180</v>
      </c>
      <c r="S82" s="2"/>
      <c r="T82" s="64"/>
      <c r="U82" s="175" t="s">
        <v>181</v>
      </c>
      <c r="V82" s="2"/>
      <c r="W82" s="2"/>
      <c r="X82" s="175" t="s">
        <v>182</v>
      </c>
      <c r="Y82" s="2"/>
      <c r="Z82" s="2"/>
      <c r="AA82" s="175" t="s">
        <v>183</v>
      </c>
      <c r="AB82" s="2"/>
      <c r="AC82" s="2"/>
      <c r="AD82" s="175" t="s">
        <v>184</v>
      </c>
      <c r="AE82" s="2"/>
      <c r="AF82" s="2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21"/>
      <c r="AZ82" s="21"/>
      <c r="BA82" s="21"/>
      <c r="BB82" s="21"/>
      <c r="BC82" s="21"/>
      <c r="BD82" s="21"/>
      <c r="BE82" s="19"/>
      <c r="BF82" s="19"/>
    </row>
    <row r="83">
      <c r="A83" s="121"/>
      <c r="B83" s="122"/>
      <c r="C83" s="122"/>
      <c r="D83" s="122"/>
      <c r="E83" s="122"/>
      <c r="F83" s="59"/>
      <c r="G83" s="59"/>
      <c r="H83" s="21"/>
      <c r="I83" s="21"/>
      <c r="J83" s="128" t="s">
        <v>272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>
      <c r="A84" s="121"/>
      <c r="B84" s="122"/>
      <c r="C84" s="122"/>
      <c r="D84" s="122"/>
      <c r="E84" s="122"/>
      <c r="F84" s="59"/>
      <c r="G84" s="59"/>
      <c r="H84" s="21"/>
      <c r="I84" s="21"/>
      <c r="J84" s="128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>
      <c r="A85" s="58" t="str">
        <f>J85</f>
        <v>電子內頁(由左而右為館別接入之順序-非排序)</v>
      </c>
      <c r="B85" s="2"/>
      <c r="C85" s="2"/>
      <c r="D85" s="2"/>
      <c r="E85" s="64"/>
      <c r="F85" s="59"/>
      <c r="G85" s="176"/>
      <c r="H85" s="36"/>
      <c r="I85" s="34"/>
      <c r="J85" s="177" t="s">
        <v>273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</row>
    <row r="86">
      <c r="A86" s="70" t="s">
        <v>179</v>
      </c>
      <c r="B86" s="2"/>
      <c r="C86" s="2"/>
      <c r="D86" s="2"/>
      <c r="E86" s="64"/>
      <c r="F86" s="59"/>
      <c r="G86" s="60"/>
      <c r="H86" s="131" t="s">
        <v>110</v>
      </c>
      <c r="I86" s="178" t="s">
        <v>111</v>
      </c>
      <c r="J86" s="63" t="s">
        <v>57</v>
      </c>
      <c r="K86" s="64"/>
      <c r="L86" s="63" t="s">
        <v>118</v>
      </c>
      <c r="M86" s="64"/>
      <c r="N86" s="63"/>
      <c r="O86" s="63" t="s">
        <v>137</v>
      </c>
      <c r="P86" s="2"/>
      <c r="Q86" s="64"/>
      <c r="R86" s="66" t="s">
        <v>98</v>
      </c>
      <c r="S86" s="36"/>
      <c r="T86" s="66" t="s">
        <v>172</v>
      </c>
      <c r="U86" s="34"/>
      <c r="V86" s="66" t="s">
        <v>274</v>
      </c>
      <c r="W86" s="34"/>
      <c r="X86" s="66" t="s">
        <v>275</v>
      </c>
      <c r="Y86" s="34"/>
      <c r="Z86" s="63" t="s">
        <v>276</v>
      </c>
      <c r="AA86" s="64"/>
      <c r="AB86" s="63" t="s">
        <v>277</v>
      </c>
      <c r="AC86" s="64"/>
      <c r="AD86" s="63" t="s">
        <v>278</v>
      </c>
      <c r="AE86" s="64"/>
      <c r="AF86" s="66" t="s">
        <v>105</v>
      </c>
      <c r="AG86" s="34"/>
      <c r="AH86" s="63" t="s">
        <v>279</v>
      </c>
      <c r="AI86" s="64"/>
      <c r="AJ86" s="66" t="s">
        <v>280</v>
      </c>
      <c r="AK86" s="34"/>
      <c r="AL86" s="66" t="s">
        <v>96</v>
      </c>
      <c r="AM86" s="34"/>
      <c r="AN86" s="63" t="s">
        <v>281</v>
      </c>
      <c r="AO86" s="64"/>
      <c r="AP86" s="66" t="s">
        <v>282</v>
      </c>
      <c r="AQ86" s="34"/>
      <c r="AR86" s="66" t="s">
        <v>283</v>
      </c>
      <c r="AS86" s="34"/>
      <c r="AT86" s="66" t="s">
        <v>284</v>
      </c>
      <c r="AU86" s="34"/>
      <c r="AV86" s="19"/>
      <c r="AW86" s="19"/>
      <c r="AX86" s="21"/>
      <c r="AY86" s="21"/>
      <c r="AZ86" s="21"/>
      <c r="BA86" s="21"/>
      <c r="BB86" s="21"/>
      <c r="BC86" s="21"/>
      <c r="BD86" s="21"/>
      <c r="BE86" s="21"/>
      <c r="BF86" s="21"/>
    </row>
    <row r="87">
      <c r="A87" s="82"/>
      <c r="B87" s="36"/>
      <c r="C87" s="36"/>
      <c r="D87" s="36"/>
      <c r="E87" s="34"/>
      <c r="F87" s="59"/>
      <c r="G87" s="151">
        <v>1.0</v>
      </c>
      <c r="H87" s="179" t="s">
        <v>57</v>
      </c>
      <c r="I87" s="78" t="s">
        <v>285</v>
      </c>
      <c r="J87" s="180" t="s">
        <v>137</v>
      </c>
      <c r="K87" s="136" t="s">
        <v>170</v>
      </c>
      <c r="L87" s="137" t="s">
        <v>187</v>
      </c>
      <c r="M87" s="34"/>
      <c r="N87" s="138"/>
      <c r="O87" s="181" t="s">
        <v>188</v>
      </c>
      <c r="P87" s="2"/>
      <c r="Q87" s="64"/>
      <c r="R87" s="181" t="s">
        <v>188</v>
      </c>
      <c r="S87" s="64"/>
      <c r="T87" s="181" t="s">
        <v>188</v>
      </c>
      <c r="U87" s="64"/>
      <c r="V87" s="181" t="s">
        <v>188</v>
      </c>
      <c r="W87" s="64"/>
      <c r="X87" s="181" t="s">
        <v>188</v>
      </c>
      <c r="Y87" s="64"/>
      <c r="Z87" s="181" t="s">
        <v>188</v>
      </c>
      <c r="AA87" s="64"/>
      <c r="AB87" s="181" t="s">
        <v>188</v>
      </c>
      <c r="AC87" s="64"/>
      <c r="AD87" s="181" t="s">
        <v>188</v>
      </c>
      <c r="AE87" s="64"/>
      <c r="AF87" s="181" t="s">
        <v>188</v>
      </c>
      <c r="AG87" s="64"/>
      <c r="AH87" s="181" t="s">
        <v>188</v>
      </c>
      <c r="AI87" s="64"/>
      <c r="AJ87" s="181" t="s">
        <v>188</v>
      </c>
      <c r="AK87" s="64"/>
      <c r="AL87" s="181" t="s">
        <v>188</v>
      </c>
      <c r="AM87" s="64"/>
      <c r="AN87" s="181" t="s">
        <v>188</v>
      </c>
      <c r="AO87" s="64"/>
      <c r="AP87" s="181" t="s">
        <v>188</v>
      </c>
      <c r="AQ87" s="64"/>
      <c r="AR87" s="181" t="s">
        <v>188</v>
      </c>
      <c r="AS87" s="64"/>
      <c r="AT87" s="181" t="s">
        <v>188</v>
      </c>
      <c r="AU87" s="64"/>
      <c r="AV87" s="19"/>
      <c r="AW87" s="19"/>
      <c r="AX87" s="21"/>
      <c r="AY87" s="21"/>
      <c r="AZ87" s="21"/>
      <c r="BA87" s="21"/>
      <c r="BB87" s="21"/>
      <c r="BC87" s="21"/>
      <c r="BD87" s="21"/>
      <c r="BE87" s="21"/>
      <c r="BF87" s="21"/>
    </row>
    <row r="88">
      <c r="A88" s="89"/>
      <c r="E88" s="90"/>
      <c r="F88" s="59"/>
      <c r="G88" s="88">
        <v>2.0</v>
      </c>
      <c r="H88" s="182" t="s">
        <v>118</v>
      </c>
      <c r="I88" s="87" t="s">
        <v>113</v>
      </c>
      <c r="J88" s="74" t="s">
        <v>137</v>
      </c>
      <c r="K88" s="75" t="s">
        <v>143</v>
      </c>
      <c r="L88" s="89"/>
      <c r="M88" s="90"/>
      <c r="N88" s="183">
        <v>1.0</v>
      </c>
      <c r="O88" s="184" t="s">
        <v>286</v>
      </c>
      <c r="P88" s="2"/>
      <c r="Q88" s="64"/>
      <c r="R88" s="185" t="s">
        <v>287</v>
      </c>
      <c r="S88" s="64"/>
      <c r="T88" s="185" t="s">
        <v>288</v>
      </c>
      <c r="U88" s="64"/>
      <c r="V88" s="185" t="s">
        <v>289</v>
      </c>
      <c r="W88" s="64"/>
      <c r="X88" s="185" t="s">
        <v>290</v>
      </c>
      <c r="Y88" s="64"/>
      <c r="Z88" s="185" t="s">
        <v>291</v>
      </c>
      <c r="AA88" s="64"/>
      <c r="AB88" s="185" t="s">
        <v>292</v>
      </c>
      <c r="AC88" s="64"/>
      <c r="AD88" s="185" t="s">
        <v>293</v>
      </c>
      <c r="AE88" s="64"/>
      <c r="AF88" s="185" t="s">
        <v>294</v>
      </c>
      <c r="AG88" s="64"/>
      <c r="AH88" s="186" t="s">
        <v>295</v>
      </c>
      <c r="AI88" s="34"/>
      <c r="AJ88" s="187" t="s">
        <v>296</v>
      </c>
      <c r="AK88" s="34"/>
      <c r="AL88" s="188" t="s">
        <v>297</v>
      </c>
      <c r="AM88" s="64"/>
      <c r="AN88" s="185" t="s">
        <v>298</v>
      </c>
      <c r="AO88" s="64"/>
      <c r="AP88" s="185" t="s">
        <v>299</v>
      </c>
      <c r="AQ88" s="64"/>
      <c r="AR88" s="189" t="s">
        <v>300</v>
      </c>
      <c r="AS88" s="64"/>
      <c r="AT88" s="189" t="s">
        <v>301</v>
      </c>
      <c r="AU88" s="64"/>
      <c r="AV88" s="19"/>
      <c r="AW88" s="19"/>
      <c r="AX88" s="21"/>
      <c r="AY88" s="21"/>
      <c r="AZ88" s="21"/>
      <c r="BA88" s="21"/>
      <c r="BB88" s="21"/>
      <c r="BC88" s="21"/>
      <c r="BD88" s="21"/>
      <c r="BE88" s="21"/>
      <c r="BF88" s="21"/>
    </row>
    <row r="89">
      <c r="A89" s="89"/>
      <c r="E89" s="90"/>
      <c r="F89" s="59"/>
      <c r="G89" s="88">
        <v>3.0</v>
      </c>
      <c r="H89" s="190" t="s">
        <v>137</v>
      </c>
      <c r="I89" s="87" t="s">
        <v>116</v>
      </c>
      <c r="J89" s="74" t="s">
        <v>98</v>
      </c>
      <c r="K89" s="75" t="s">
        <v>302</v>
      </c>
      <c r="L89" s="89"/>
      <c r="M89" s="90"/>
      <c r="N89" s="183">
        <v>2.0</v>
      </c>
      <c r="O89" s="184" t="s">
        <v>165</v>
      </c>
      <c r="P89" s="2"/>
      <c r="Q89" s="64"/>
      <c r="R89" s="185" t="s">
        <v>303</v>
      </c>
      <c r="S89" s="64"/>
      <c r="T89" s="185" t="s">
        <v>304</v>
      </c>
      <c r="U89" s="64"/>
      <c r="V89" s="185" t="s">
        <v>305</v>
      </c>
      <c r="W89" s="64"/>
      <c r="X89" s="185" t="s">
        <v>306</v>
      </c>
      <c r="Y89" s="64"/>
      <c r="Z89" s="185" t="s">
        <v>307</v>
      </c>
      <c r="AA89" s="64"/>
      <c r="AB89" s="185" t="s">
        <v>308</v>
      </c>
      <c r="AC89" s="64"/>
      <c r="AD89" s="185" t="s">
        <v>309</v>
      </c>
      <c r="AE89" s="64"/>
      <c r="AF89" s="185" t="s">
        <v>310</v>
      </c>
      <c r="AG89" s="64"/>
      <c r="AH89" s="186" t="s">
        <v>311</v>
      </c>
      <c r="AI89" s="34"/>
      <c r="AJ89" s="187" t="s">
        <v>312</v>
      </c>
      <c r="AK89" s="34"/>
      <c r="AL89" s="191" t="s">
        <v>313</v>
      </c>
      <c r="AM89" s="115"/>
      <c r="AN89" s="185" t="s">
        <v>314</v>
      </c>
      <c r="AO89" s="64"/>
      <c r="AP89" s="185" t="s">
        <v>315</v>
      </c>
      <c r="AQ89" s="64"/>
      <c r="AR89" s="192" t="s">
        <v>316</v>
      </c>
      <c r="AS89" s="115"/>
      <c r="AT89" s="189" t="s">
        <v>317</v>
      </c>
      <c r="AU89" s="64"/>
      <c r="AV89" s="19"/>
      <c r="AW89" s="19"/>
      <c r="AX89" s="21"/>
      <c r="AY89" s="21"/>
      <c r="AZ89" s="21"/>
      <c r="BA89" s="21"/>
      <c r="BB89" s="21"/>
      <c r="BC89" s="21"/>
      <c r="BD89" s="21"/>
      <c r="BE89" s="21"/>
      <c r="BF89" s="21"/>
    </row>
    <row r="90">
      <c r="A90" s="89"/>
      <c r="E90" s="90"/>
      <c r="F90" s="59"/>
      <c r="G90" s="88">
        <v>4.0</v>
      </c>
      <c r="H90" s="193" t="s">
        <v>98</v>
      </c>
      <c r="I90" s="87" t="s">
        <v>318</v>
      </c>
      <c r="J90" s="74" t="s">
        <v>98</v>
      </c>
      <c r="K90" s="75" t="s">
        <v>319</v>
      </c>
      <c r="L90" s="89"/>
      <c r="M90" s="90"/>
      <c r="N90" s="183">
        <v>3.0</v>
      </c>
      <c r="O90" s="184" t="s">
        <v>164</v>
      </c>
      <c r="P90" s="2"/>
      <c r="Q90" s="64"/>
      <c r="R90" s="185" t="s">
        <v>320</v>
      </c>
      <c r="S90" s="64"/>
      <c r="T90" s="185" t="s">
        <v>321</v>
      </c>
      <c r="U90" s="64"/>
      <c r="V90" s="185" t="s">
        <v>322</v>
      </c>
      <c r="W90" s="64"/>
      <c r="X90" s="185" t="s">
        <v>323</v>
      </c>
      <c r="Y90" s="64"/>
      <c r="Z90" s="185" t="s">
        <v>324</v>
      </c>
      <c r="AA90" s="64"/>
      <c r="AB90" s="185" t="s">
        <v>325</v>
      </c>
      <c r="AC90" s="64"/>
      <c r="AD90" s="185" t="s">
        <v>326</v>
      </c>
      <c r="AE90" s="64"/>
      <c r="AF90" s="185" t="s">
        <v>327</v>
      </c>
      <c r="AG90" s="64"/>
      <c r="AH90" s="186" t="s">
        <v>328</v>
      </c>
      <c r="AI90" s="34"/>
      <c r="AJ90" s="187" t="s">
        <v>329</v>
      </c>
      <c r="AK90" s="34"/>
      <c r="AL90" s="191" t="s">
        <v>330</v>
      </c>
      <c r="AM90" s="115"/>
      <c r="AN90" s="185" t="s">
        <v>331</v>
      </c>
      <c r="AO90" s="64"/>
      <c r="AP90" s="185" t="s">
        <v>321</v>
      </c>
      <c r="AQ90" s="64"/>
      <c r="AR90" s="192" t="s">
        <v>332</v>
      </c>
      <c r="AS90" s="115"/>
      <c r="AT90" s="189" t="s">
        <v>333</v>
      </c>
      <c r="AU90" s="64"/>
      <c r="AV90" s="19"/>
      <c r="AW90" s="19"/>
      <c r="AX90" s="21"/>
      <c r="AY90" s="21"/>
      <c r="AZ90" s="21"/>
      <c r="BA90" s="21"/>
      <c r="BB90" s="21"/>
      <c r="BC90" s="21"/>
      <c r="BD90" s="21"/>
      <c r="BE90" s="21"/>
      <c r="BF90" s="21"/>
    </row>
    <row r="91">
      <c r="A91" s="89"/>
      <c r="E91" s="90"/>
      <c r="F91" s="59"/>
      <c r="G91" s="88">
        <v>5.0</v>
      </c>
      <c r="H91" s="193" t="s">
        <v>172</v>
      </c>
      <c r="I91" s="91"/>
      <c r="J91" s="74" t="s">
        <v>172</v>
      </c>
      <c r="K91" s="75" t="s">
        <v>304</v>
      </c>
      <c r="L91" s="89"/>
      <c r="M91" s="90"/>
      <c r="N91" s="183">
        <v>4.0</v>
      </c>
      <c r="O91" s="184" t="s">
        <v>167</v>
      </c>
      <c r="P91" s="2"/>
      <c r="Q91" s="64"/>
      <c r="R91" s="185" t="s">
        <v>334</v>
      </c>
      <c r="S91" s="64"/>
      <c r="T91" s="185">
        <v>777.0</v>
      </c>
      <c r="U91" s="64"/>
      <c r="V91" s="185" t="s">
        <v>335</v>
      </c>
      <c r="W91" s="64"/>
      <c r="X91" s="185" t="s">
        <v>336</v>
      </c>
      <c r="Y91" s="64"/>
      <c r="Z91" s="185" t="s">
        <v>337</v>
      </c>
      <c r="AA91" s="64"/>
      <c r="AB91" s="185" t="s">
        <v>338</v>
      </c>
      <c r="AC91" s="64"/>
      <c r="AD91" s="185" t="s">
        <v>339</v>
      </c>
      <c r="AE91" s="64"/>
      <c r="AF91" s="185" t="s">
        <v>340</v>
      </c>
      <c r="AG91" s="64"/>
      <c r="AH91" s="186" t="s">
        <v>341</v>
      </c>
      <c r="AI91" s="34"/>
      <c r="AJ91" s="187" t="s">
        <v>342</v>
      </c>
      <c r="AK91" s="34"/>
      <c r="AL91" s="191" t="s">
        <v>343</v>
      </c>
      <c r="AM91" s="115"/>
      <c r="AN91" s="185" t="s">
        <v>344</v>
      </c>
      <c r="AO91" s="64"/>
      <c r="AP91" s="194" t="s">
        <v>345</v>
      </c>
      <c r="AQ91" s="64"/>
      <c r="AR91" s="192" t="s">
        <v>346</v>
      </c>
      <c r="AS91" s="115"/>
      <c r="AT91" s="189" t="s">
        <v>347</v>
      </c>
      <c r="AU91" s="64"/>
      <c r="AV91" s="19"/>
      <c r="AW91" s="19"/>
      <c r="AX91" s="21"/>
      <c r="AY91" s="21"/>
      <c r="AZ91" s="21"/>
      <c r="BA91" s="21"/>
      <c r="BB91" s="21"/>
      <c r="BC91" s="21"/>
      <c r="BD91" s="21"/>
      <c r="BE91" s="21"/>
      <c r="BF91" s="21"/>
    </row>
    <row r="92">
      <c r="A92" s="89"/>
      <c r="E92" s="90"/>
      <c r="F92" s="59"/>
      <c r="G92" s="88">
        <v>6.0</v>
      </c>
      <c r="H92" s="195" t="s">
        <v>278</v>
      </c>
      <c r="I92" s="19"/>
      <c r="J92" s="74" t="s">
        <v>172</v>
      </c>
      <c r="K92" s="75" t="s">
        <v>321</v>
      </c>
      <c r="L92" s="89"/>
      <c r="M92" s="90"/>
      <c r="N92" s="183">
        <v>5.0</v>
      </c>
      <c r="O92" s="184" t="s">
        <v>143</v>
      </c>
      <c r="P92" s="2"/>
      <c r="Q92" s="64"/>
      <c r="R92" s="185" t="s">
        <v>348</v>
      </c>
      <c r="S92" s="64"/>
      <c r="T92" s="194" t="s">
        <v>349</v>
      </c>
      <c r="U92" s="64"/>
      <c r="V92" s="196" t="s">
        <v>350</v>
      </c>
      <c r="W92" s="64"/>
      <c r="X92" s="194" t="s">
        <v>351</v>
      </c>
      <c r="Y92" s="64"/>
      <c r="Z92" s="197"/>
      <c r="AA92" s="34"/>
      <c r="AB92" s="194" t="s">
        <v>352</v>
      </c>
      <c r="AC92" s="64"/>
      <c r="AD92" s="194" t="s">
        <v>353</v>
      </c>
      <c r="AE92" s="64"/>
      <c r="AF92" s="186" t="s">
        <v>354</v>
      </c>
      <c r="AG92" s="34"/>
      <c r="AH92" s="186" t="s">
        <v>355</v>
      </c>
      <c r="AI92" s="34"/>
      <c r="AJ92" s="187" t="s">
        <v>356</v>
      </c>
      <c r="AK92" s="34"/>
      <c r="AL92" s="191" t="s">
        <v>357</v>
      </c>
      <c r="AM92" s="115"/>
      <c r="AN92" s="185" t="s">
        <v>358</v>
      </c>
      <c r="AO92" s="64"/>
      <c r="AP92" s="194" t="s">
        <v>359</v>
      </c>
      <c r="AQ92" s="64"/>
      <c r="AR92" s="192" t="s">
        <v>360</v>
      </c>
      <c r="AS92" s="115"/>
      <c r="AT92" s="189" t="s">
        <v>361</v>
      </c>
      <c r="AU92" s="64"/>
      <c r="AV92" s="19"/>
      <c r="AW92" s="19"/>
      <c r="AX92" s="21"/>
      <c r="AY92" s="21"/>
      <c r="AZ92" s="21"/>
      <c r="BA92" s="21"/>
      <c r="BB92" s="21"/>
      <c r="BC92" s="21"/>
      <c r="BD92" s="21"/>
      <c r="BE92" s="21"/>
      <c r="BF92" s="21"/>
    </row>
    <row r="93">
      <c r="A93" s="89"/>
      <c r="E93" s="90"/>
      <c r="F93" s="59"/>
      <c r="G93" s="88">
        <v>7.0</v>
      </c>
      <c r="H93" s="190" t="s">
        <v>280</v>
      </c>
      <c r="I93" s="91"/>
      <c r="J93" s="74" t="s">
        <v>277</v>
      </c>
      <c r="K93" s="75" t="s">
        <v>352</v>
      </c>
      <c r="L93" s="89"/>
      <c r="M93" s="90"/>
      <c r="N93" s="183">
        <v>6.0</v>
      </c>
      <c r="O93" s="184" t="s">
        <v>169</v>
      </c>
      <c r="P93" s="2"/>
      <c r="Q93" s="64"/>
      <c r="R93" s="185" t="s">
        <v>362</v>
      </c>
      <c r="S93" s="64"/>
      <c r="T93" s="194" t="s">
        <v>363</v>
      </c>
      <c r="U93" s="64"/>
      <c r="V93" s="196" t="s">
        <v>364</v>
      </c>
      <c r="W93" s="64"/>
      <c r="X93" s="197"/>
      <c r="Y93" s="34"/>
      <c r="Z93" s="197"/>
      <c r="AA93" s="34"/>
      <c r="AB93" s="194" t="s">
        <v>365</v>
      </c>
      <c r="AC93" s="64"/>
      <c r="AD93" s="194" t="s">
        <v>366</v>
      </c>
      <c r="AE93" s="64"/>
      <c r="AF93" s="186" t="s">
        <v>367</v>
      </c>
      <c r="AG93" s="34"/>
      <c r="AH93" s="186" t="s">
        <v>368</v>
      </c>
      <c r="AI93" s="34"/>
      <c r="AJ93" s="187" t="s">
        <v>369</v>
      </c>
      <c r="AK93" s="34"/>
      <c r="AL93" s="191" t="s">
        <v>370</v>
      </c>
      <c r="AM93" s="115"/>
      <c r="AN93" s="185" t="s">
        <v>371</v>
      </c>
      <c r="AO93" s="64"/>
      <c r="AP93" s="194" t="s">
        <v>372</v>
      </c>
      <c r="AQ93" s="64"/>
      <c r="AR93" s="192" t="s">
        <v>373</v>
      </c>
      <c r="AS93" s="115"/>
      <c r="AT93" s="189">
        <v>777.0</v>
      </c>
      <c r="AU93" s="64"/>
      <c r="AV93" s="19"/>
      <c r="AW93" s="19"/>
      <c r="AX93" s="21"/>
      <c r="AY93" s="21"/>
      <c r="AZ93" s="21"/>
      <c r="BA93" s="21"/>
      <c r="BB93" s="21"/>
      <c r="BC93" s="21"/>
      <c r="BD93" s="21"/>
      <c r="BE93" s="21"/>
      <c r="BF93" s="21"/>
    </row>
    <row r="94">
      <c r="A94" s="89"/>
      <c r="E94" s="90"/>
      <c r="F94" s="59"/>
      <c r="G94" s="88">
        <v>8.0</v>
      </c>
      <c r="H94" s="198" t="s">
        <v>96</v>
      </c>
      <c r="I94" s="91"/>
      <c r="J94" s="74" t="s">
        <v>277</v>
      </c>
      <c r="K94" s="75" t="s">
        <v>365</v>
      </c>
      <c r="L94" s="89"/>
      <c r="M94" s="90"/>
      <c r="N94" s="183">
        <v>7.0</v>
      </c>
      <c r="O94" s="184" t="s">
        <v>170</v>
      </c>
      <c r="P94" s="2"/>
      <c r="Q94" s="64"/>
      <c r="R94" s="185" t="s">
        <v>374</v>
      </c>
      <c r="S94" s="64"/>
      <c r="T94" s="194" t="s">
        <v>375</v>
      </c>
      <c r="U94" s="64"/>
      <c r="V94" s="194" t="s">
        <v>376</v>
      </c>
      <c r="W94" s="64"/>
      <c r="X94" s="197"/>
      <c r="Y94" s="34"/>
      <c r="Z94" s="199"/>
      <c r="AA94" s="90"/>
      <c r="AB94" s="194" t="s">
        <v>377</v>
      </c>
      <c r="AC94" s="64"/>
      <c r="AD94" s="194" t="s">
        <v>378</v>
      </c>
      <c r="AE94" s="64"/>
      <c r="AF94" s="186" t="s">
        <v>379</v>
      </c>
      <c r="AG94" s="34"/>
      <c r="AH94" s="186" t="s">
        <v>380</v>
      </c>
      <c r="AI94" s="34"/>
      <c r="AJ94" s="187" t="s">
        <v>381</v>
      </c>
      <c r="AK94" s="34"/>
      <c r="AL94" s="191" t="s">
        <v>382</v>
      </c>
      <c r="AM94" s="115"/>
      <c r="AN94" s="185" t="s">
        <v>383</v>
      </c>
      <c r="AO94" s="64"/>
      <c r="AP94" s="194" t="s">
        <v>384</v>
      </c>
      <c r="AQ94" s="64"/>
      <c r="AR94" s="192" t="s">
        <v>385</v>
      </c>
      <c r="AS94" s="115"/>
      <c r="AT94" s="189" t="s">
        <v>386</v>
      </c>
      <c r="AU94" s="64"/>
      <c r="AV94" s="19"/>
      <c r="AW94" s="19"/>
      <c r="AX94" s="21"/>
      <c r="AY94" s="21"/>
      <c r="AZ94" s="21"/>
      <c r="BA94" s="21"/>
      <c r="BB94" s="21"/>
      <c r="BC94" s="21"/>
      <c r="BD94" s="21"/>
      <c r="BE94" s="21"/>
      <c r="BF94" s="21"/>
    </row>
    <row r="95">
      <c r="A95" s="89"/>
      <c r="E95" s="90"/>
      <c r="F95" s="59"/>
      <c r="G95" s="88">
        <v>9.0</v>
      </c>
      <c r="H95" s="190" t="s">
        <v>279</v>
      </c>
      <c r="I95" s="91"/>
      <c r="J95" s="104" t="s">
        <v>278</v>
      </c>
      <c r="K95" s="140" t="s">
        <v>366</v>
      </c>
      <c r="L95" s="89"/>
      <c r="M95" s="90"/>
      <c r="N95" s="183">
        <v>8.0</v>
      </c>
      <c r="O95" s="184" t="s">
        <v>171</v>
      </c>
      <c r="P95" s="2"/>
      <c r="Q95" s="64"/>
      <c r="R95" s="185" t="s">
        <v>387</v>
      </c>
      <c r="S95" s="64"/>
      <c r="T95" s="194" t="s">
        <v>388</v>
      </c>
      <c r="U95" s="64"/>
      <c r="V95" s="194" t="s">
        <v>389</v>
      </c>
      <c r="W95" s="64"/>
      <c r="X95" s="197"/>
      <c r="Y95" s="34"/>
      <c r="Z95" s="200"/>
      <c r="AA95" s="115"/>
      <c r="AB95" s="194" t="s">
        <v>390</v>
      </c>
      <c r="AC95" s="64"/>
      <c r="AD95" s="194" t="s">
        <v>391</v>
      </c>
      <c r="AE95" s="64"/>
      <c r="AF95" s="186" t="s">
        <v>392</v>
      </c>
      <c r="AG95" s="34"/>
      <c r="AH95" s="186" t="s">
        <v>393</v>
      </c>
      <c r="AI95" s="34"/>
      <c r="AJ95" s="187" t="s">
        <v>394</v>
      </c>
      <c r="AK95" s="34"/>
      <c r="AL95" s="191" t="s">
        <v>395</v>
      </c>
      <c r="AM95" s="115"/>
      <c r="AN95" s="185" t="s">
        <v>396</v>
      </c>
      <c r="AO95" s="64"/>
      <c r="AP95" s="194" t="s">
        <v>397</v>
      </c>
      <c r="AQ95" s="64"/>
      <c r="AR95" s="192" t="s">
        <v>398</v>
      </c>
      <c r="AS95" s="115"/>
      <c r="AT95" s="189" t="s">
        <v>399</v>
      </c>
      <c r="AU95" s="64"/>
      <c r="AV95" s="19"/>
      <c r="AW95" s="19"/>
      <c r="AX95" s="21"/>
      <c r="AY95" s="21"/>
      <c r="AZ95" s="21"/>
      <c r="BA95" s="21"/>
      <c r="BB95" s="21"/>
      <c r="BC95" s="21"/>
      <c r="BD95" s="21"/>
      <c r="BE95" s="21"/>
      <c r="BF95" s="21"/>
    </row>
    <row r="96">
      <c r="A96" s="89"/>
      <c r="E96" s="90"/>
      <c r="F96" s="59"/>
      <c r="G96" s="88">
        <v>10.0</v>
      </c>
      <c r="H96" s="193" t="s">
        <v>284</v>
      </c>
      <c r="I96" s="91"/>
      <c r="J96" s="104" t="s">
        <v>278</v>
      </c>
      <c r="K96" s="140" t="s">
        <v>353</v>
      </c>
      <c r="L96" s="89"/>
      <c r="M96" s="90"/>
      <c r="N96" s="183">
        <v>9.0</v>
      </c>
      <c r="O96" s="184" t="s">
        <v>400</v>
      </c>
      <c r="P96" s="2"/>
      <c r="Q96" s="64"/>
      <c r="R96" s="185" t="s">
        <v>401</v>
      </c>
      <c r="S96" s="64"/>
      <c r="T96" s="201"/>
      <c r="U96" s="115"/>
      <c r="V96" s="202"/>
      <c r="W96" s="34"/>
      <c r="X96" s="203"/>
      <c r="Y96" s="34"/>
      <c r="Z96" s="203"/>
      <c r="AA96" s="34"/>
      <c r="AB96" s="203"/>
      <c r="AC96" s="34"/>
      <c r="AD96" s="203"/>
      <c r="AE96" s="34"/>
      <c r="AF96" s="203"/>
      <c r="AG96" s="34"/>
      <c r="AH96" s="203"/>
      <c r="AI96" s="34"/>
      <c r="AJ96" s="203"/>
      <c r="AK96" s="34"/>
      <c r="AL96" s="204"/>
      <c r="AM96" s="115"/>
      <c r="AN96" s="202"/>
      <c r="AO96" s="34"/>
      <c r="AP96" s="204"/>
      <c r="AQ96" s="115"/>
      <c r="AR96" s="201"/>
      <c r="AS96" s="115"/>
      <c r="AT96" s="201"/>
      <c r="AU96" s="115"/>
      <c r="AV96" s="19"/>
      <c r="AW96" s="19"/>
      <c r="AX96" s="21"/>
      <c r="AY96" s="21"/>
      <c r="AZ96" s="21"/>
      <c r="BA96" s="21"/>
      <c r="BB96" s="21"/>
      <c r="BC96" s="21"/>
      <c r="BD96" s="21"/>
      <c r="BE96" s="21"/>
      <c r="BF96" s="21"/>
    </row>
    <row r="97">
      <c r="A97" s="89"/>
      <c r="E97" s="90"/>
      <c r="F97" s="59"/>
      <c r="G97" s="88">
        <v>11.0</v>
      </c>
      <c r="H97" s="193" t="s">
        <v>277</v>
      </c>
      <c r="I97" s="91"/>
      <c r="J97" s="104" t="s">
        <v>105</v>
      </c>
      <c r="K97" s="140" t="s">
        <v>294</v>
      </c>
      <c r="L97" s="89"/>
      <c r="M97" s="90"/>
      <c r="N97" s="183">
        <v>10.0</v>
      </c>
      <c r="O97" s="184" t="s">
        <v>402</v>
      </c>
      <c r="P97" s="2"/>
      <c r="Q97" s="64"/>
      <c r="R97" s="185" t="s">
        <v>403</v>
      </c>
      <c r="S97" s="64"/>
      <c r="T97" s="201"/>
      <c r="U97" s="115"/>
      <c r="V97" s="202"/>
      <c r="W97" s="34"/>
      <c r="X97" s="203"/>
      <c r="Y97" s="34"/>
      <c r="Z97" s="203"/>
      <c r="AA97" s="34"/>
      <c r="AB97" s="203"/>
      <c r="AC97" s="34"/>
      <c r="AD97" s="203"/>
      <c r="AE97" s="34"/>
      <c r="AF97" s="203"/>
      <c r="AG97" s="34"/>
      <c r="AH97" s="203"/>
      <c r="AI97" s="34"/>
      <c r="AJ97" s="203"/>
      <c r="AK97" s="34"/>
      <c r="AL97" s="202"/>
      <c r="AM97" s="34"/>
      <c r="AN97" s="202"/>
      <c r="AO97" s="34"/>
      <c r="AP97" s="202"/>
      <c r="AQ97" s="34"/>
      <c r="AR97" s="202"/>
      <c r="AS97" s="34"/>
      <c r="AT97" s="203"/>
      <c r="AU97" s="34"/>
      <c r="AV97" s="19"/>
      <c r="AW97" s="19"/>
      <c r="AX97" s="21"/>
      <c r="AY97" s="21"/>
      <c r="AZ97" s="21"/>
      <c r="BA97" s="21"/>
      <c r="BB97" s="21"/>
      <c r="BC97" s="21"/>
      <c r="BD97" s="21"/>
      <c r="BE97" s="21"/>
      <c r="BF97" s="21"/>
    </row>
    <row r="98">
      <c r="A98" s="89"/>
      <c r="E98" s="90"/>
      <c r="F98" s="59"/>
      <c r="G98" s="88">
        <v>12.0</v>
      </c>
      <c r="H98" s="193" t="s">
        <v>281</v>
      </c>
      <c r="I98" s="91"/>
      <c r="J98" s="104" t="s">
        <v>105</v>
      </c>
      <c r="K98" s="140" t="s">
        <v>310</v>
      </c>
      <c r="L98" s="89"/>
      <c r="M98" s="90"/>
      <c r="N98" s="183">
        <v>11.0</v>
      </c>
      <c r="O98" s="184" t="s">
        <v>168</v>
      </c>
      <c r="P98" s="2"/>
      <c r="Q98" s="64"/>
      <c r="R98" s="185" t="s">
        <v>404</v>
      </c>
      <c r="S98" s="64"/>
      <c r="T98" s="201"/>
      <c r="U98" s="115"/>
      <c r="V98" s="202"/>
      <c r="W98" s="34"/>
      <c r="X98" s="203"/>
      <c r="Y98" s="34"/>
      <c r="Z98" s="203"/>
      <c r="AA98" s="34"/>
      <c r="AB98" s="203"/>
      <c r="AC98" s="34"/>
      <c r="AD98" s="203"/>
      <c r="AE98" s="34"/>
      <c r="AF98" s="203"/>
      <c r="AG98" s="34"/>
      <c r="AH98" s="203"/>
      <c r="AI98" s="34"/>
      <c r="AJ98" s="203"/>
      <c r="AK98" s="34"/>
      <c r="AL98" s="202"/>
      <c r="AM98" s="34"/>
      <c r="AN98" s="202"/>
      <c r="AO98" s="34"/>
      <c r="AP98" s="202"/>
      <c r="AQ98" s="34"/>
      <c r="AR98" s="202"/>
      <c r="AS98" s="34"/>
      <c r="AT98" s="203"/>
      <c r="AU98" s="34"/>
      <c r="AV98" s="19"/>
      <c r="AW98" s="19"/>
      <c r="AX98" s="21"/>
      <c r="AY98" s="21"/>
      <c r="AZ98" s="21"/>
      <c r="BA98" s="21"/>
      <c r="BB98" s="21"/>
      <c r="BC98" s="21"/>
      <c r="BD98" s="21"/>
      <c r="BE98" s="21"/>
      <c r="BF98" s="21"/>
    </row>
    <row r="99">
      <c r="A99" s="89"/>
      <c r="E99" s="90"/>
      <c r="F99" s="59"/>
      <c r="G99" s="88">
        <v>13.0</v>
      </c>
      <c r="H99" s="193" t="s">
        <v>283</v>
      </c>
      <c r="I99" s="91"/>
      <c r="J99" s="104" t="s">
        <v>279</v>
      </c>
      <c r="K99" s="140" t="s">
        <v>328</v>
      </c>
      <c r="L99" s="89"/>
      <c r="M99" s="90"/>
      <c r="N99" s="183">
        <v>12.0</v>
      </c>
      <c r="O99" s="184" t="s">
        <v>405</v>
      </c>
      <c r="P99" s="2"/>
      <c r="Q99" s="64"/>
      <c r="R99" s="185" t="s">
        <v>406</v>
      </c>
      <c r="S99" s="64"/>
      <c r="T99" s="201"/>
      <c r="U99" s="115"/>
      <c r="V99" s="202"/>
      <c r="W99" s="34"/>
      <c r="X99" s="203"/>
      <c r="Y99" s="34"/>
      <c r="Z99" s="203"/>
      <c r="AA99" s="34"/>
      <c r="AB99" s="203"/>
      <c r="AC99" s="34"/>
      <c r="AD99" s="203"/>
      <c r="AE99" s="34"/>
      <c r="AF99" s="203"/>
      <c r="AG99" s="34"/>
      <c r="AH99" s="203"/>
      <c r="AI99" s="34"/>
      <c r="AJ99" s="203"/>
      <c r="AK99" s="34"/>
      <c r="AL99" s="203"/>
      <c r="AM99" s="34"/>
      <c r="AN99" s="203"/>
      <c r="AO99" s="34"/>
      <c r="AP99" s="203"/>
      <c r="AQ99" s="34"/>
      <c r="AR99" s="203"/>
      <c r="AS99" s="34"/>
      <c r="AT99" s="203"/>
      <c r="AU99" s="34"/>
      <c r="AV99" s="19"/>
      <c r="AW99" s="19"/>
      <c r="AX99" s="21"/>
      <c r="AY99" s="21"/>
      <c r="AZ99" s="21"/>
      <c r="BA99" s="21"/>
      <c r="BB99" s="21"/>
      <c r="BC99" s="21"/>
      <c r="BD99" s="21"/>
      <c r="BE99" s="21"/>
      <c r="BF99" s="21"/>
    </row>
    <row r="100">
      <c r="A100" s="89"/>
      <c r="E100" s="90"/>
      <c r="F100" s="59"/>
      <c r="G100" s="88">
        <v>14.0</v>
      </c>
      <c r="H100" s="193" t="s">
        <v>105</v>
      </c>
      <c r="I100" s="91"/>
      <c r="J100" s="104" t="s">
        <v>280</v>
      </c>
      <c r="K100" s="140" t="s">
        <v>369</v>
      </c>
      <c r="L100" s="89"/>
      <c r="M100" s="90"/>
      <c r="N100" s="148"/>
      <c r="O100" s="205" t="s">
        <v>407</v>
      </c>
      <c r="P100" s="2"/>
      <c r="Q100" s="64"/>
      <c r="R100" s="206" t="s">
        <v>407</v>
      </c>
      <c r="S100" s="34"/>
      <c r="T100" s="206" t="s">
        <v>407</v>
      </c>
      <c r="U100" s="34"/>
      <c r="V100" s="206" t="s">
        <v>407</v>
      </c>
      <c r="W100" s="34"/>
      <c r="X100" s="207" t="s">
        <v>407</v>
      </c>
      <c r="Y100" s="90"/>
      <c r="Z100" s="206" t="s">
        <v>407</v>
      </c>
      <c r="AA100" s="34"/>
      <c r="AB100" s="206" t="s">
        <v>407</v>
      </c>
      <c r="AC100" s="34"/>
      <c r="AD100" s="206" t="s">
        <v>407</v>
      </c>
      <c r="AE100" s="34"/>
      <c r="AF100" s="206" t="s">
        <v>407</v>
      </c>
      <c r="AG100" s="34"/>
      <c r="AH100" s="206" t="s">
        <v>407</v>
      </c>
      <c r="AI100" s="34"/>
      <c r="AJ100" s="206" t="s">
        <v>407</v>
      </c>
      <c r="AK100" s="34"/>
      <c r="AL100" s="206" t="s">
        <v>407</v>
      </c>
      <c r="AM100" s="34"/>
      <c r="AN100" s="206" t="s">
        <v>407</v>
      </c>
      <c r="AO100" s="34"/>
      <c r="AP100" s="206" t="s">
        <v>407</v>
      </c>
      <c r="AQ100" s="34"/>
      <c r="AR100" s="206" t="s">
        <v>407</v>
      </c>
      <c r="AS100" s="34"/>
      <c r="AT100" s="206" t="s">
        <v>407</v>
      </c>
      <c r="AU100" s="34"/>
      <c r="AV100" s="19"/>
      <c r="AW100" s="19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>
      <c r="A101" s="89"/>
      <c r="E101" s="90"/>
      <c r="F101" s="59"/>
      <c r="G101" s="88">
        <v>15.0</v>
      </c>
      <c r="H101" s="193" t="s">
        <v>282</v>
      </c>
      <c r="I101" s="91"/>
      <c r="J101" s="104" t="s">
        <v>96</v>
      </c>
      <c r="K101" s="140" t="s">
        <v>330</v>
      </c>
      <c r="L101" s="89"/>
      <c r="M101" s="90"/>
      <c r="N101" s="208"/>
      <c r="O101" s="209" t="s">
        <v>116</v>
      </c>
      <c r="Q101" s="210" t="s">
        <v>318</v>
      </c>
      <c r="R101" s="211" t="s">
        <v>116</v>
      </c>
      <c r="S101" s="210" t="s">
        <v>318</v>
      </c>
      <c r="T101" s="211" t="s">
        <v>116</v>
      </c>
      <c r="U101" s="210" t="s">
        <v>318</v>
      </c>
      <c r="V101" s="211" t="s">
        <v>116</v>
      </c>
      <c r="W101" s="212" t="s">
        <v>318</v>
      </c>
      <c r="X101" s="211" t="s">
        <v>116</v>
      </c>
      <c r="Y101" s="210" t="s">
        <v>318</v>
      </c>
      <c r="Z101" s="211" t="s">
        <v>116</v>
      </c>
      <c r="AA101" s="210" t="s">
        <v>318</v>
      </c>
      <c r="AB101" s="211" t="s">
        <v>116</v>
      </c>
      <c r="AC101" s="210" t="s">
        <v>318</v>
      </c>
      <c r="AD101" s="211" t="s">
        <v>116</v>
      </c>
      <c r="AE101" s="210" t="s">
        <v>318</v>
      </c>
      <c r="AF101" s="211" t="s">
        <v>116</v>
      </c>
      <c r="AG101" s="210" t="s">
        <v>318</v>
      </c>
      <c r="AH101" s="211" t="s">
        <v>116</v>
      </c>
      <c r="AI101" s="210" t="s">
        <v>318</v>
      </c>
      <c r="AJ101" s="211" t="s">
        <v>116</v>
      </c>
      <c r="AK101" s="210" t="s">
        <v>318</v>
      </c>
      <c r="AL101" s="211" t="s">
        <v>116</v>
      </c>
      <c r="AM101" s="210" t="s">
        <v>318</v>
      </c>
      <c r="AN101" s="211" t="s">
        <v>116</v>
      </c>
      <c r="AO101" s="210" t="s">
        <v>318</v>
      </c>
      <c r="AP101" s="211" t="s">
        <v>116</v>
      </c>
      <c r="AQ101" s="210" t="s">
        <v>318</v>
      </c>
      <c r="AR101" s="211" t="s">
        <v>116</v>
      </c>
      <c r="AS101" s="212" t="s">
        <v>318</v>
      </c>
      <c r="AT101" s="211" t="s">
        <v>116</v>
      </c>
      <c r="AU101" s="212" t="s">
        <v>318</v>
      </c>
      <c r="AV101" s="19"/>
      <c r="AW101" s="19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>
      <c r="A102" s="89"/>
      <c r="E102" s="90"/>
      <c r="F102" s="59"/>
      <c r="G102" s="88">
        <v>16.0</v>
      </c>
      <c r="H102" s="193" t="s">
        <v>274</v>
      </c>
      <c r="I102" s="91"/>
      <c r="J102" s="104" t="s">
        <v>281</v>
      </c>
      <c r="K102" s="140" t="s">
        <v>314</v>
      </c>
      <c r="L102" s="89"/>
      <c r="M102" s="90"/>
      <c r="N102" s="71">
        <v>1.0</v>
      </c>
      <c r="O102" s="213" t="s">
        <v>408</v>
      </c>
      <c r="P102" s="73" t="s">
        <v>409</v>
      </c>
      <c r="Q102" s="214"/>
      <c r="R102" s="215" t="s">
        <v>287</v>
      </c>
      <c r="S102" s="216" t="s">
        <v>410</v>
      </c>
      <c r="T102" s="217" t="s">
        <v>288</v>
      </c>
      <c r="U102" s="218" t="s">
        <v>411</v>
      </c>
      <c r="V102" s="219" t="s">
        <v>289</v>
      </c>
      <c r="W102" s="220" t="s">
        <v>389</v>
      </c>
      <c r="X102" s="221"/>
      <c r="Y102" s="222" t="s">
        <v>290</v>
      </c>
      <c r="Z102" s="219" t="s">
        <v>291</v>
      </c>
      <c r="AA102" s="219" t="s">
        <v>412</v>
      </c>
      <c r="AB102" s="223" t="s">
        <v>292</v>
      </c>
      <c r="AC102" s="224"/>
      <c r="AD102" s="225" t="s">
        <v>293</v>
      </c>
      <c r="AE102" s="222" t="s">
        <v>413</v>
      </c>
      <c r="AF102" s="225" t="s">
        <v>414</v>
      </c>
      <c r="AG102" s="224"/>
      <c r="AH102" s="217" t="s">
        <v>295</v>
      </c>
      <c r="AI102" s="225" t="s">
        <v>415</v>
      </c>
      <c r="AJ102" s="217" t="s">
        <v>416</v>
      </c>
      <c r="AK102" s="226"/>
      <c r="AL102" s="227" t="s">
        <v>297</v>
      </c>
      <c r="AM102" s="216" t="s">
        <v>370</v>
      </c>
      <c r="AN102" s="228" t="s">
        <v>298</v>
      </c>
      <c r="AO102" s="229"/>
      <c r="AP102" s="230" t="s">
        <v>299</v>
      </c>
      <c r="AQ102" s="11"/>
      <c r="AR102" s="231" t="s">
        <v>300</v>
      </c>
      <c r="AS102" s="226"/>
      <c r="AT102" s="232" t="s">
        <v>301</v>
      </c>
      <c r="AU102" s="226"/>
      <c r="AV102" s="141">
        <v>1.0</v>
      </c>
      <c r="AW102" s="19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ht="15.75" customHeight="1">
      <c r="A103" s="89"/>
      <c r="E103" s="90"/>
      <c r="F103" s="21"/>
      <c r="G103" s="88">
        <v>17.0</v>
      </c>
      <c r="H103" s="193" t="s">
        <v>417</v>
      </c>
      <c r="I103" s="91"/>
      <c r="J103" s="104" t="s">
        <v>282</v>
      </c>
      <c r="K103" s="140" t="s">
        <v>321</v>
      </c>
      <c r="L103" s="89"/>
      <c r="M103" s="90"/>
      <c r="N103" s="88">
        <v>2.0</v>
      </c>
      <c r="O103" s="104" t="s">
        <v>165</v>
      </c>
      <c r="P103" s="73" t="s">
        <v>418</v>
      </c>
      <c r="Q103" s="214"/>
      <c r="R103" s="215" t="s">
        <v>303</v>
      </c>
      <c r="S103" s="216" t="s">
        <v>419</v>
      </c>
      <c r="T103" s="217" t="s">
        <v>304</v>
      </c>
      <c r="U103" s="220" t="s">
        <v>420</v>
      </c>
      <c r="V103" s="219" t="s">
        <v>305</v>
      </c>
      <c r="W103" s="220" t="s">
        <v>421</v>
      </c>
      <c r="X103" s="221"/>
      <c r="Y103" s="220" t="s">
        <v>306</v>
      </c>
      <c r="Z103" s="219" t="s">
        <v>307</v>
      </c>
      <c r="AA103" s="219" t="s">
        <v>422</v>
      </c>
      <c r="AB103" s="225" t="s">
        <v>308</v>
      </c>
      <c r="AC103" s="224"/>
      <c r="AD103" s="225" t="s">
        <v>309</v>
      </c>
      <c r="AE103" s="222" t="s">
        <v>423</v>
      </c>
      <c r="AF103" s="225" t="s">
        <v>424</v>
      </c>
      <c r="AG103" s="224"/>
      <c r="AH103" s="225" t="s">
        <v>311</v>
      </c>
      <c r="AI103" s="219" t="s">
        <v>425</v>
      </c>
      <c r="AJ103" s="233" t="s">
        <v>296</v>
      </c>
      <c r="AK103" s="234"/>
      <c r="AL103" s="227" t="s">
        <v>313</v>
      </c>
      <c r="AM103" s="216" t="s">
        <v>382</v>
      </c>
      <c r="AN103" s="235" t="s">
        <v>426</v>
      </c>
      <c r="AO103" s="236"/>
      <c r="AP103" s="230" t="s">
        <v>315</v>
      </c>
      <c r="AQ103" s="11"/>
      <c r="AR103" s="231" t="s">
        <v>316</v>
      </c>
      <c r="AS103" s="226"/>
      <c r="AT103" s="232" t="s">
        <v>317</v>
      </c>
      <c r="AU103" s="226"/>
      <c r="AV103" s="141">
        <v>2.0</v>
      </c>
      <c r="AW103" s="19"/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ht="15.75" customHeight="1">
      <c r="A104" s="89"/>
      <c r="E104" s="90"/>
      <c r="F104" s="21"/>
      <c r="G104" s="88">
        <v>18.0</v>
      </c>
      <c r="H104" s="195" t="s">
        <v>275</v>
      </c>
      <c r="I104" s="91"/>
      <c r="J104" s="104" t="s">
        <v>283</v>
      </c>
      <c r="K104" s="140" t="s">
        <v>300</v>
      </c>
      <c r="L104" s="89"/>
      <c r="M104" s="90"/>
      <c r="N104" s="88">
        <v>3.0</v>
      </c>
      <c r="O104" s="104" t="s">
        <v>164</v>
      </c>
      <c r="P104" s="73" t="s">
        <v>427</v>
      </c>
      <c r="Q104" s="214"/>
      <c r="R104" s="216" t="s">
        <v>320</v>
      </c>
      <c r="S104" s="216" t="s">
        <v>428</v>
      </c>
      <c r="T104" s="217" t="s">
        <v>321</v>
      </c>
      <c r="U104" s="220" t="s">
        <v>429</v>
      </c>
      <c r="V104" s="219" t="s">
        <v>322</v>
      </c>
      <c r="W104" s="220" t="s">
        <v>430</v>
      </c>
      <c r="X104" s="221"/>
      <c r="Y104" s="220" t="s">
        <v>323</v>
      </c>
      <c r="Z104" s="219" t="s">
        <v>324</v>
      </c>
      <c r="AA104" s="219" t="s">
        <v>431</v>
      </c>
      <c r="AB104" s="237" t="s">
        <v>325</v>
      </c>
      <c r="AC104" s="224"/>
      <c r="AD104" s="222" t="s">
        <v>326</v>
      </c>
      <c r="AE104" s="222" t="s">
        <v>432</v>
      </c>
      <c r="AF104" s="217" t="s">
        <v>294</v>
      </c>
      <c r="AG104" s="224"/>
      <c r="AH104" s="217" t="s">
        <v>328</v>
      </c>
      <c r="AI104" s="219" t="s">
        <v>433</v>
      </c>
      <c r="AJ104" s="233" t="s">
        <v>312</v>
      </c>
      <c r="AK104" s="234"/>
      <c r="AL104" s="227" t="s">
        <v>434</v>
      </c>
      <c r="AM104" s="216" t="s">
        <v>395</v>
      </c>
      <c r="AN104" s="235" t="s">
        <v>435</v>
      </c>
      <c r="AO104" s="236"/>
      <c r="AP104" s="225" t="s">
        <v>321</v>
      </c>
      <c r="AQ104" s="238"/>
      <c r="AR104" s="231" t="s">
        <v>332</v>
      </c>
      <c r="AS104" s="226"/>
      <c r="AT104" s="232" t="s">
        <v>333</v>
      </c>
      <c r="AU104" s="226"/>
      <c r="AV104" s="141">
        <v>3.0</v>
      </c>
      <c r="AW104" s="19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ht="15.75" customHeight="1">
      <c r="A105" s="114"/>
      <c r="B105" s="113"/>
      <c r="C105" s="113"/>
      <c r="D105" s="113"/>
      <c r="E105" s="115"/>
      <c r="F105" s="21"/>
      <c r="G105" s="88">
        <v>19.0</v>
      </c>
      <c r="H105" s="195"/>
      <c r="I105" s="91"/>
      <c r="J105" s="153"/>
      <c r="K105" s="19"/>
      <c r="L105" s="89"/>
      <c r="M105" s="90"/>
      <c r="N105" s="88">
        <v>4.0</v>
      </c>
      <c r="O105" s="104" t="s">
        <v>167</v>
      </c>
      <c r="P105" s="73" t="s">
        <v>436</v>
      </c>
      <c r="Q105" s="214"/>
      <c r="R105" s="216" t="s">
        <v>334</v>
      </c>
      <c r="S105" s="217" t="s">
        <v>437</v>
      </c>
      <c r="T105" s="217">
        <v>777.0</v>
      </c>
      <c r="U105" s="220" t="s">
        <v>438</v>
      </c>
      <c r="V105" s="219" t="s">
        <v>335</v>
      </c>
      <c r="W105" s="220" t="s">
        <v>439</v>
      </c>
      <c r="X105" s="221"/>
      <c r="Y105" s="220" t="s">
        <v>336</v>
      </c>
      <c r="Z105" s="219" t="s">
        <v>337</v>
      </c>
      <c r="AA105" s="219" t="s">
        <v>440</v>
      </c>
      <c r="AB105" s="217" t="s">
        <v>338</v>
      </c>
      <c r="AC105" s="224"/>
      <c r="AD105" s="222" t="s">
        <v>339</v>
      </c>
      <c r="AE105" s="222" t="s">
        <v>441</v>
      </c>
      <c r="AF105" s="217" t="s">
        <v>310</v>
      </c>
      <c r="AG105" s="224"/>
      <c r="AH105" s="217" t="s">
        <v>341</v>
      </c>
      <c r="AI105" s="219" t="s">
        <v>442</v>
      </c>
      <c r="AJ105" s="233" t="s">
        <v>329</v>
      </c>
      <c r="AK105" s="234"/>
      <c r="AL105" s="227" t="s">
        <v>330</v>
      </c>
      <c r="AM105" s="216" t="s">
        <v>443</v>
      </c>
      <c r="AN105" s="235" t="s">
        <v>444</v>
      </c>
      <c r="AO105" s="236"/>
      <c r="AP105" s="219" t="s">
        <v>345</v>
      </c>
      <c r="AQ105" s="238"/>
      <c r="AR105" s="231" t="s">
        <v>346</v>
      </c>
      <c r="AS105" s="226"/>
      <c r="AT105" s="232" t="s">
        <v>347</v>
      </c>
      <c r="AU105" s="226"/>
      <c r="AV105" s="141">
        <v>4.0</v>
      </c>
      <c r="AW105" s="19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ht="15.75" customHeight="1">
      <c r="A106" s="19"/>
      <c r="B106" s="19"/>
      <c r="C106" s="19"/>
      <c r="D106" s="19"/>
      <c r="E106" s="19"/>
      <c r="F106" s="21"/>
      <c r="G106" s="88">
        <v>20.0</v>
      </c>
      <c r="H106" s="195"/>
      <c r="I106" s="91"/>
      <c r="J106" s="153"/>
      <c r="K106" s="239"/>
      <c r="L106" s="89"/>
      <c r="M106" s="90"/>
      <c r="N106" s="88">
        <v>5.0</v>
      </c>
      <c r="O106" s="104" t="s">
        <v>143</v>
      </c>
      <c r="P106" s="73" t="s">
        <v>445</v>
      </c>
      <c r="Q106" s="214"/>
      <c r="R106" s="216" t="s">
        <v>348</v>
      </c>
      <c r="S106" s="217" t="s">
        <v>446</v>
      </c>
      <c r="T106" s="217" t="s">
        <v>349</v>
      </c>
      <c r="U106" s="220" t="s">
        <v>447</v>
      </c>
      <c r="V106" s="219" t="s">
        <v>350</v>
      </c>
      <c r="W106" s="220" t="s">
        <v>448</v>
      </c>
      <c r="X106" s="221"/>
      <c r="Y106" s="220" t="s">
        <v>351</v>
      </c>
      <c r="Z106" s="219" t="s">
        <v>449</v>
      </c>
      <c r="AA106" s="219" t="s">
        <v>450</v>
      </c>
      <c r="AB106" s="217" t="s">
        <v>352</v>
      </c>
      <c r="AC106" s="224"/>
      <c r="AD106" s="222" t="s">
        <v>353</v>
      </c>
      <c r="AE106" s="222" t="s">
        <v>451</v>
      </c>
      <c r="AF106" s="217" t="s">
        <v>327</v>
      </c>
      <c r="AG106" s="224"/>
      <c r="AH106" s="217" t="s">
        <v>355</v>
      </c>
      <c r="AI106" s="219" t="s">
        <v>452</v>
      </c>
      <c r="AJ106" s="233" t="s">
        <v>342</v>
      </c>
      <c r="AK106" s="234"/>
      <c r="AL106" s="227" t="s">
        <v>343</v>
      </c>
      <c r="AM106" s="19"/>
      <c r="AN106" s="235" t="s">
        <v>453</v>
      </c>
      <c r="AO106" s="236"/>
      <c r="AP106" s="219" t="s">
        <v>359</v>
      </c>
      <c r="AQ106" s="238"/>
      <c r="AR106" s="231" t="s">
        <v>360</v>
      </c>
      <c r="AS106" s="226"/>
      <c r="AT106" s="232" t="s">
        <v>361</v>
      </c>
      <c r="AU106" s="226"/>
      <c r="AV106" s="141">
        <v>5.0</v>
      </c>
      <c r="AW106" s="19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ht="15.75" customHeight="1">
      <c r="A107" s="58" t="s">
        <v>454</v>
      </c>
      <c r="B107" s="2"/>
      <c r="C107" s="2"/>
      <c r="D107" s="2"/>
      <c r="E107" s="64"/>
      <c r="F107" s="21"/>
      <c r="G107" s="88">
        <v>21.0</v>
      </c>
      <c r="H107" s="195"/>
      <c r="I107" s="91"/>
      <c r="J107" s="153"/>
      <c r="K107" s="239"/>
      <c r="L107" s="89"/>
      <c r="M107" s="90"/>
      <c r="N107" s="88">
        <v>6.0</v>
      </c>
      <c r="O107" s="104" t="s">
        <v>169</v>
      </c>
      <c r="P107" s="73" t="s">
        <v>455</v>
      </c>
      <c r="Q107" s="214"/>
      <c r="R107" s="217" t="s">
        <v>362</v>
      </c>
      <c r="S107" s="240" t="s">
        <v>456</v>
      </c>
      <c r="T107" s="217" t="s">
        <v>363</v>
      </c>
      <c r="U107" s="220" t="s">
        <v>457</v>
      </c>
      <c r="V107" s="219" t="s">
        <v>364</v>
      </c>
      <c r="W107" s="241"/>
      <c r="X107" s="242"/>
      <c r="Y107" s="220" t="s">
        <v>458</v>
      </c>
      <c r="Z107" s="219" t="s">
        <v>459</v>
      </c>
      <c r="AA107" s="219" t="s">
        <v>460</v>
      </c>
      <c r="AB107" s="217" t="s">
        <v>365</v>
      </c>
      <c r="AC107" s="224"/>
      <c r="AD107" s="222" t="s">
        <v>366</v>
      </c>
      <c r="AE107" s="222"/>
      <c r="AF107" s="217" t="s">
        <v>340</v>
      </c>
      <c r="AG107" s="224"/>
      <c r="AH107" s="217" t="s">
        <v>368</v>
      </c>
      <c r="AI107" s="219" t="s">
        <v>461</v>
      </c>
      <c r="AJ107" s="233" t="s">
        <v>356</v>
      </c>
      <c r="AK107" s="234"/>
      <c r="AL107" s="227" t="s">
        <v>357</v>
      </c>
      <c r="AM107" s="216"/>
      <c r="AN107" s="235" t="s">
        <v>462</v>
      </c>
      <c r="AO107" s="236"/>
      <c r="AP107" s="219" t="s">
        <v>372</v>
      </c>
      <c r="AQ107" s="238"/>
      <c r="AR107" s="231" t="s">
        <v>373</v>
      </c>
      <c r="AS107" s="226"/>
      <c r="AT107" s="232">
        <v>777.0</v>
      </c>
      <c r="AU107" s="226"/>
      <c r="AV107" s="141">
        <v>6.0</v>
      </c>
      <c r="AW107" s="19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ht="15.75" customHeight="1">
      <c r="A108" s="121"/>
      <c r="F108" s="21"/>
      <c r="G108" s="88">
        <v>22.0</v>
      </c>
      <c r="H108" s="195"/>
      <c r="I108" s="91"/>
      <c r="J108" s="153"/>
      <c r="K108" s="239"/>
      <c r="L108" s="89"/>
      <c r="M108" s="90"/>
      <c r="N108" s="88">
        <v>7.0</v>
      </c>
      <c r="O108" s="104" t="s">
        <v>329</v>
      </c>
      <c r="P108" s="73" t="s">
        <v>463</v>
      </c>
      <c r="Q108" s="214"/>
      <c r="R108" s="217" t="s">
        <v>374</v>
      </c>
      <c r="S108" s="217" t="s">
        <v>464</v>
      </c>
      <c r="T108" s="217" t="s">
        <v>375</v>
      </c>
      <c r="U108" s="220" t="s">
        <v>465</v>
      </c>
      <c r="V108" s="219" t="s">
        <v>376</v>
      </c>
      <c r="W108" s="243"/>
      <c r="X108" s="221"/>
      <c r="Y108" s="220" t="s">
        <v>466</v>
      </c>
      <c r="Z108" s="219" t="s">
        <v>467</v>
      </c>
      <c r="AA108" s="221"/>
      <c r="AB108" s="225" t="s">
        <v>377</v>
      </c>
      <c r="AC108" s="224"/>
      <c r="AD108" s="217" t="s">
        <v>378</v>
      </c>
      <c r="AE108" s="221"/>
      <c r="AF108" s="217" t="s">
        <v>354</v>
      </c>
      <c r="AG108" s="224"/>
      <c r="AH108" s="217" t="s">
        <v>380</v>
      </c>
      <c r="AI108" s="241"/>
      <c r="AJ108" s="233" t="s">
        <v>369</v>
      </c>
      <c r="AK108" s="234"/>
      <c r="AL108" s="227" t="s">
        <v>468</v>
      </c>
      <c r="AM108" s="216"/>
      <c r="AN108" s="235" t="s">
        <v>469</v>
      </c>
      <c r="AO108" s="236"/>
      <c r="AP108" s="219" t="s">
        <v>384</v>
      </c>
      <c r="AQ108" s="238"/>
      <c r="AR108" s="231" t="s">
        <v>385</v>
      </c>
      <c r="AS108" s="226"/>
      <c r="AT108" s="232" t="s">
        <v>386</v>
      </c>
      <c r="AU108" s="226"/>
      <c r="AV108" s="141">
        <v>7.0</v>
      </c>
      <c r="AW108" s="19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ht="15.75" customHeight="1">
      <c r="A109" s="89"/>
      <c r="F109" s="21"/>
      <c r="G109" s="88">
        <v>23.0</v>
      </c>
      <c r="H109" s="195"/>
      <c r="I109" s="91"/>
      <c r="J109" s="153"/>
      <c r="K109" s="239"/>
      <c r="L109" s="89"/>
      <c r="M109" s="90"/>
      <c r="N109" s="244">
        <v>8.0</v>
      </c>
      <c r="O109" s="245" t="s">
        <v>170</v>
      </c>
      <c r="P109" s="246" t="s">
        <v>470</v>
      </c>
      <c r="Q109" s="247"/>
      <c r="R109" s="240" t="s">
        <v>387</v>
      </c>
      <c r="S109" s="217" t="s">
        <v>471</v>
      </c>
      <c r="T109" s="240" t="s">
        <v>388</v>
      </c>
      <c r="U109" s="248"/>
      <c r="V109" s="249" t="s">
        <v>472</v>
      </c>
      <c r="W109" s="250"/>
      <c r="X109" s="251"/>
      <c r="Y109" s="252" t="s">
        <v>473</v>
      </c>
      <c r="Z109" s="253"/>
      <c r="AA109" s="253"/>
      <c r="AB109" s="240" t="s">
        <v>390</v>
      </c>
      <c r="AC109" s="254"/>
      <c r="AD109" s="240" t="s">
        <v>391</v>
      </c>
      <c r="AE109" s="253"/>
      <c r="AF109" s="240" t="s">
        <v>367</v>
      </c>
      <c r="AG109" s="255"/>
      <c r="AH109" s="240" t="s">
        <v>393</v>
      </c>
      <c r="AI109" s="253"/>
      <c r="AJ109" s="256" t="s">
        <v>381</v>
      </c>
      <c r="AK109" s="257"/>
      <c r="AL109" s="171" t="s">
        <v>474</v>
      </c>
      <c r="AM109" s="258"/>
      <c r="AN109" s="259" t="s">
        <v>475</v>
      </c>
      <c r="AO109" s="260"/>
      <c r="AP109" s="249" t="s">
        <v>397</v>
      </c>
      <c r="AQ109" s="261"/>
      <c r="AR109" s="262" t="s">
        <v>398</v>
      </c>
      <c r="AS109" s="263"/>
      <c r="AT109" s="264" t="s">
        <v>399</v>
      </c>
      <c r="AU109" s="263"/>
      <c r="AV109" s="265">
        <v>8.0</v>
      </c>
      <c r="AW109" s="19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ht="15.75" customHeight="1">
      <c r="A110" s="89"/>
      <c r="F110" s="21"/>
      <c r="G110" s="88">
        <v>24.0</v>
      </c>
      <c r="H110" s="195"/>
      <c r="I110" s="91"/>
      <c r="J110" s="153"/>
      <c r="K110" s="239"/>
      <c r="L110" s="89"/>
      <c r="M110" s="90"/>
      <c r="N110" s="88">
        <v>9.0</v>
      </c>
      <c r="O110" s="104" t="s">
        <v>171</v>
      </c>
      <c r="P110" s="73" t="s">
        <v>476</v>
      </c>
      <c r="Q110" s="214"/>
      <c r="R110" s="217" t="s">
        <v>401</v>
      </c>
      <c r="S110" s="141" t="s">
        <v>477</v>
      </c>
      <c r="T110" s="217" t="s">
        <v>478</v>
      </c>
      <c r="U110" s="266"/>
      <c r="V110" s="219" t="s">
        <v>479</v>
      </c>
      <c r="W110" s="243"/>
      <c r="X110" s="221"/>
      <c r="Y110" s="220" t="s">
        <v>480</v>
      </c>
      <c r="Z110" s="221"/>
      <c r="AA110" s="221"/>
      <c r="AB110" s="217" t="s">
        <v>481</v>
      </c>
      <c r="AC110" s="267"/>
      <c r="AD110" s="217" t="s">
        <v>482</v>
      </c>
      <c r="AE110" s="221"/>
      <c r="AF110" s="217" t="s">
        <v>379</v>
      </c>
      <c r="AG110" s="224"/>
      <c r="AH110" s="217" t="s">
        <v>483</v>
      </c>
      <c r="AI110" s="241"/>
      <c r="AJ110" s="268" t="s">
        <v>394</v>
      </c>
      <c r="AK110" s="234"/>
      <c r="AL110" s="87" t="s">
        <v>484</v>
      </c>
      <c r="AM110" s="216"/>
      <c r="AN110" s="217" t="s">
        <v>314</v>
      </c>
      <c r="AO110" s="269"/>
      <c r="AP110" s="219" t="s">
        <v>485</v>
      </c>
      <c r="AQ110" s="238"/>
      <c r="AR110" s="270" t="s">
        <v>486</v>
      </c>
      <c r="AS110" s="226"/>
      <c r="AT110" s="271" t="s">
        <v>487</v>
      </c>
      <c r="AU110" s="226"/>
      <c r="AV110" s="19"/>
      <c r="AW110" s="19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ht="15.75" customHeight="1">
      <c r="A111" s="89"/>
      <c r="F111" s="21"/>
      <c r="G111" s="88">
        <v>25.0</v>
      </c>
      <c r="H111" s="195"/>
      <c r="I111" s="91"/>
      <c r="J111" s="153"/>
      <c r="K111" s="239"/>
      <c r="L111" s="89"/>
      <c r="M111" s="90"/>
      <c r="N111" s="88">
        <v>10.0</v>
      </c>
      <c r="O111" s="104" t="s">
        <v>400</v>
      </c>
      <c r="P111" s="73" t="s">
        <v>488</v>
      </c>
      <c r="Q111" s="214"/>
      <c r="R111" s="217" t="s">
        <v>403</v>
      </c>
      <c r="S111" s="141" t="s">
        <v>489</v>
      </c>
      <c r="T111" s="217" t="s">
        <v>394</v>
      </c>
      <c r="U111" s="266"/>
      <c r="V111" s="219" t="s">
        <v>490</v>
      </c>
      <c r="W111" s="243"/>
      <c r="X111" s="221"/>
      <c r="Y111" s="220" t="s">
        <v>491</v>
      </c>
      <c r="Z111" s="221"/>
      <c r="AA111" s="221"/>
      <c r="AB111" s="217" t="s">
        <v>492</v>
      </c>
      <c r="AC111" s="267"/>
      <c r="AD111" s="217" t="s">
        <v>493</v>
      </c>
      <c r="AE111" s="221"/>
      <c r="AF111" s="217" t="s">
        <v>392</v>
      </c>
      <c r="AG111" s="224"/>
      <c r="AH111" s="217" t="s">
        <v>494</v>
      </c>
      <c r="AI111" s="241"/>
      <c r="AJ111" s="268" t="s">
        <v>495</v>
      </c>
      <c r="AK111" s="234"/>
      <c r="AL111" s="87" t="s">
        <v>496</v>
      </c>
      <c r="AM111" s="216"/>
      <c r="AN111" s="217" t="s">
        <v>331</v>
      </c>
      <c r="AO111" s="269"/>
      <c r="AP111" s="219" t="s">
        <v>497</v>
      </c>
      <c r="AQ111" s="238"/>
      <c r="AR111" s="270" t="s">
        <v>314</v>
      </c>
      <c r="AS111" s="226"/>
      <c r="AT111" s="271" t="s">
        <v>498</v>
      </c>
      <c r="AU111" s="226"/>
      <c r="AV111" s="19"/>
      <c r="AW111" s="19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ht="15.75" customHeight="1">
      <c r="A112" s="89"/>
      <c r="F112" s="21"/>
      <c r="G112" s="88">
        <v>26.0</v>
      </c>
      <c r="H112" s="195"/>
      <c r="I112" s="91"/>
      <c r="J112" s="153"/>
      <c r="K112" s="19"/>
      <c r="L112" s="89"/>
      <c r="M112" s="90"/>
      <c r="N112" s="88">
        <v>11.0</v>
      </c>
      <c r="O112" s="104" t="s">
        <v>402</v>
      </c>
      <c r="P112" s="73" t="s">
        <v>499</v>
      </c>
      <c r="Q112" s="214"/>
      <c r="R112" s="105" t="s">
        <v>404</v>
      </c>
      <c r="S112" s="141" t="s">
        <v>500</v>
      </c>
      <c r="T112" s="217" t="s">
        <v>501</v>
      </c>
      <c r="U112" s="266"/>
      <c r="V112" s="219" t="s">
        <v>502</v>
      </c>
      <c r="W112" s="243"/>
      <c r="X112" s="221"/>
      <c r="Y112" s="220" t="s">
        <v>503</v>
      </c>
      <c r="Z112" s="221"/>
      <c r="AA112" s="221"/>
      <c r="AB112" s="217" t="s">
        <v>504</v>
      </c>
      <c r="AC112" s="267"/>
      <c r="AD112" s="217" t="s">
        <v>505</v>
      </c>
      <c r="AE112" s="221"/>
      <c r="AF112" s="217" t="s">
        <v>506</v>
      </c>
      <c r="AG112" s="224"/>
      <c r="AH112" s="217" t="s">
        <v>507</v>
      </c>
      <c r="AI112" s="241"/>
      <c r="AJ112" s="268" t="s">
        <v>508</v>
      </c>
      <c r="AK112" s="234"/>
      <c r="AL112" s="87" t="s">
        <v>509</v>
      </c>
      <c r="AM112" s="216"/>
      <c r="AN112" s="217" t="s">
        <v>344</v>
      </c>
      <c r="AO112" s="269"/>
      <c r="AP112" s="219" t="s">
        <v>510</v>
      </c>
      <c r="AQ112" s="238"/>
      <c r="AR112" s="270" t="s">
        <v>511</v>
      </c>
      <c r="AS112" s="226"/>
      <c r="AT112" s="271" t="s">
        <v>512</v>
      </c>
      <c r="AU112" s="226"/>
      <c r="AV112" s="19"/>
      <c r="AW112" s="19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ht="15.75" customHeight="1">
      <c r="A113" s="272" t="s">
        <v>513</v>
      </c>
      <c r="F113" s="21"/>
      <c r="G113" s="88">
        <v>27.0</v>
      </c>
      <c r="H113" s="195"/>
      <c r="I113" s="91"/>
      <c r="J113" s="153"/>
      <c r="K113" s="239"/>
      <c r="L113" s="89"/>
      <c r="M113" s="90"/>
      <c r="N113" s="88">
        <v>12.0</v>
      </c>
      <c r="O113" s="104" t="s">
        <v>168</v>
      </c>
      <c r="P113" s="73" t="s">
        <v>514</v>
      </c>
      <c r="Q113" s="214"/>
      <c r="R113" s="105" t="s">
        <v>406</v>
      </c>
      <c r="T113" s="217" t="s">
        <v>515</v>
      </c>
      <c r="U113" s="266"/>
      <c r="V113" s="219" t="s">
        <v>516</v>
      </c>
      <c r="W113" s="243"/>
      <c r="X113" s="221"/>
      <c r="Y113" s="219" t="s">
        <v>517</v>
      </c>
      <c r="Z113" s="242"/>
      <c r="AA113" s="221"/>
      <c r="AB113" s="217" t="s">
        <v>518</v>
      </c>
      <c r="AC113" s="267"/>
      <c r="AD113" s="217" t="s">
        <v>519</v>
      </c>
      <c r="AE113" s="221"/>
      <c r="AF113" s="217" t="s">
        <v>520</v>
      </c>
      <c r="AG113" s="224"/>
      <c r="AH113" s="217" t="s">
        <v>521</v>
      </c>
      <c r="AI113" s="241"/>
      <c r="AJ113" s="268" t="s">
        <v>522</v>
      </c>
      <c r="AK113" s="234"/>
      <c r="AL113" s="87" t="s">
        <v>523</v>
      </c>
      <c r="AM113" s="216"/>
      <c r="AN113" s="217" t="s">
        <v>358</v>
      </c>
      <c r="AO113" s="269"/>
      <c r="AP113" s="219" t="s">
        <v>524</v>
      </c>
      <c r="AQ113" s="238"/>
      <c r="AR113" s="270">
        <v>777.0</v>
      </c>
      <c r="AS113" s="226"/>
      <c r="AT113" s="271" t="s">
        <v>525</v>
      </c>
      <c r="AU113" s="226"/>
      <c r="AV113" s="19"/>
      <c r="AW113" s="19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ht="15.75" customHeight="1">
      <c r="A114" s="272" t="s">
        <v>526</v>
      </c>
      <c r="F114" s="21"/>
      <c r="G114" s="88">
        <v>28.0</v>
      </c>
      <c r="H114" s="195"/>
      <c r="I114" s="91"/>
      <c r="J114" s="153"/>
      <c r="K114" s="239"/>
      <c r="L114" s="89"/>
      <c r="M114" s="90"/>
      <c r="N114" s="88">
        <v>13.0</v>
      </c>
      <c r="O114" s="104" t="s">
        <v>405</v>
      </c>
      <c r="P114" s="73" t="s">
        <v>527</v>
      </c>
      <c r="Q114" s="214"/>
      <c r="R114" s="105" t="s">
        <v>528</v>
      </c>
      <c r="T114" s="217" t="s">
        <v>529</v>
      </c>
      <c r="U114" s="273"/>
      <c r="V114" s="219" t="s">
        <v>530</v>
      </c>
      <c r="W114" s="274"/>
      <c r="X114" s="221"/>
      <c r="Y114" s="219" t="s">
        <v>531</v>
      </c>
      <c r="Z114" s="242"/>
      <c r="AA114" s="221"/>
      <c r="AB114" s="225" t="s">
        <v>532</v>
      </c>
      <c r="AC114" s="267"/>
      <c r="AD114" s="217" t="s">
        <v>533</v>
      </c>
      <c r="AE114" s="275"/>
      <c r="AF114" s="217" t="s">
        <v>534</v>
      </c>
      <c r="AG114" s="224"/>
      <c r="AH114" s="217" t="s">
        <v>535</v>
      </c>
      <c r="AI114" s="275"/>
      <c r="AJ114" s="268" t="s">
        <v>536</v>
      </c>
      <c r="AK114" s="234"/>
      <c r="AL114" s="87" t="s">
        <v>537</v>
      </c>
      <c r="AM114" s="276"/>
      <c r="AN114" s="217" t="s">
        <v>371</v>
      </c>
      <c r="AO114" s="277"/>
      <c r="AP114" s="219" t="s">
        <v>538</v>
      </c>
      <c r="AQ114" s="278"/>
      <c r="AR114" s="270" t="s">
        <v>539</v>
      </c>
      <c r="AS114" s="279"/>
      <c r="AT114" s="271" t="s">
        <v>540</v>
      </c>
      <c r="AU114" s="279"/>
      <c r="AV114" s="19"/>
      <c r="AW114" s="19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ht="15.75" customHeight="1">
      <c r="A115" s="280"/>
      <c r="F115" s="21"/>
      <c r="G115" s="88">
        <v>29.0</v>
      </c>
      <c r="H115" s="195"/>
      <c r="I115" s="91"/>
      <c r="J115" s="153"/>
      <c r="K115" s="239"/>
      <c r="L115" s="89"/>
      <c r="M115" s="90"/>
      <c r="N115" s="88">
        <v>14.0</v>
      </c>
      <c r="O115" s="104" t="s">
        <v>541</v>
      </c>
      <c r="P115" s="73" t="s">
        <v>542</v>
      </c>
      <c r="Q115" s="214"/>
      <c r="R115" s="105" t="s">
        <v>543</v>
      </c>
      <c r="S115" s="276"/>
      <c r="T115" s="217" t="s">
        <v>544</v>
      </c>
      <c r="U115" s="273"/>
      <c r="V115" s="219" t="s">
        <v>545</v>
      </c>
      <c r="W115" s="274"/>
      <c r="X115" s="221"/>
      <c r="Y115" s="219" t="s">
        <v>546</v>
      </c>
      <c r="Z115" s="242"/>
      <c r="AA115" s="221"/>
      <c r="AB115" s="217" t="s">
        <v>547</v>
      </c>
      <c r="AC115" s="224"/>
      <c r="AD115" s="217" t="s">
        <v>548</v>
      </c>
      <c r="AE115" s="275"/>
      <c r="AF115" s="217" t="s">
        <v>549</v>
      </c>
      <c r="AG115" s="224"/>
      <c r="AH115" s="217" t="s">
        <v>550</v>
      </c>
      <c r="AI115" s="281"/>
      <c r="AJ115" s="268" t="s">
        <v>551</v>
      </c>
      <c r="AK115" s="234"/>
      <c r="AL115" s="87" t="s">
        <v>552</v>
      </c>
      <c r="AM115" s="276"/>
      <c r="AN115" s="217" t="s">
        <v>383</v>
      </c>
      <c r="AO115" s="277"/>
      <c r="AP115" s="219" t="s">
        <v>553</v>
      </c>
      <c r="AQ115" s="278"/>
      <c r="AR115" s="270" t="s">
        <v>554</v>
      </c>
      <c r="AS115" s="279"/>
      <c r="AT115" s="271" t="s">
        <v>555</v>
      </c>
      <c r="AU115" s="279"/>
      <c r="AV115" s="19"/>
      <c r="AW115" s="19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ht="15.75" customHeight="1">
      <c r="A116" s="89"/>
      <c r="F116" s="21"/>
      <c r="G116" s="88">
        <v>30.0</v>
      </c>
      <c r="H116" s="195"/>
      <c r="I116" s="91"/>
      <c r="J116" s="153"/>
      <c r="K116" s="239"/>
      <c r="L116" s="89"/>
      <c r="M116" s="90"/>
      <c r="N116" s="88">
        <v>15.0</v>
      </c>
      <c r="O116" s="104" t="s">
        <v>556</v>
      </c>
      <c r="P116" s="73" t="s">
        <v>557</v>
      </c>
      <c r="Q116" s="214"/>
      <c r="R116" s="105" t="s">
        <v>558</v>
      </c>
      <c r="S116" s="276"/>
      <c r="T116" s="217" t="s">
        <v>559</v>
      </c>
      <c r="U116" s="273"/>
      <c r="V116" s="219" t="s">
        <v>560</v>
      </c>
      <c r="W116" s="274"/>
      <c r="X116" s="221"/>
      <c r="Y116" s="219" t="s">
        <v>561</v>
      </c>
      <c r="Z116" s="242"/>
      <c r="AA116" s="221"/>
      <c r="AB116" s="225" t="s">
        <v>562</v>
      </c>
      <c r="AC116" s="224"/>
      <c r="AD116" s="217" t="s">
        <v>563</v>
      </c>
      <c r="AE116" s="275"/>
      <c r="AF116" s="217" t="s">
        <v>564</v>
      </c>
      <c r="AG116" s="224"/>
      <c r="AH116" s="217" t="s">
        <v>565</v>
      </c>
      <c r="AI116" s="281"/>
      <c r="AJ116" s="268" t="s">
        <v>566</v>
      </c>
      <c r="AK116" s="234"/>
      <c r="AL116" s="87" t="s">
        <v>567</v>
      </c>
      <c r="AM116" s="276"/>
      <c r="AN116" s="217" t="s">
        <v>396</v>
      </c>
      <c r="AO116" s="277"/>
      <c r="AP116" s="219" t="s">
        <v>568</v>
      </c>
      <c r="AQ116" s="278"/>
      <c r="AR116" s="270" t="s">
        <v>569</v>
      </c>
      <c r="AS116" s="279"/>
      <c r="AT116" s="271" t="s">
        <v>570</v>
      </c>
      <c r="AU116" s="279"/>
      <c r="AV116" s="19"/>
      <c r="AW116" s="19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ht="15.75" customHeight="1">
      <c r="A117" s="89"/>
      <c r="F117" s="21"/>
      <c r="G117" s="88">
        <v>31.0</v>
      </c>
      <c r="H117" s="195"/>
      <c r="I117" s="91"/>
      <c r="J117" s="153"/>
      <c r="K117" s="239"/>
      <c r="L117" s="89"/>
      <c r="M117" s="90"/>
      <c r="N117" s="88">
        <v>16.0</v>
      </c>
      <c r="O117" s="104" t="s">
        <v>571</v>
      </c>
      <c r="P117" s="73" t="s">
        <v>572</v>
      </c>
      <c r="Q117" s="214"/>
      <c r="R117" s="105" t="s">
        <v>573</v>
      </c>
      <c r="S117" s="276"/>
      <c r="T117" s="217" t="s">
        <v>574</v>
      </c>
      <c r="U117" s="273"/>
      <c r="V117" s="219" t="s">
        <v>575</v>
      </c>
      <c r="W117" s="274"/>
      <c r="X117" s="221"/>
      <c r="Y117" s="219" t="s">
        <v>576</v>
      </c>
      <c r="Z117" s="242"/>
      <c r="AA117" s="221"/>
      <c r="AB117" s="217" t="s">
        <v>577</v>
      </c>
      <c r="AC117" s="224"/>
      <c r="AD117" s="217" t="s">
        <v>578</v>
      </c>
      <c r="AE117" s="275"/>
      <c r="AF117" s="217" t="s">
        <v>579</v>
      </c>
      <c r="AG117" s="224"/>
      <c r="AH117" s="217" t="s">
        <v>580</v>
      </c>
      <c r="AI117" s="281"/>
      <c r="AJ117" s="268" t="s">
        <v>581</v>
      </c>
      <c r="AK117" s="234"/>
      <c r="AL117" s="227" t="s">
        <v>582</v>
      </c>
      <c r="AM117" s="276"/>
      <c r="AN117" s="217" t="s">
        <v>583</v>
      </c>
      <c r="AO117" s="269"/>
      <c r="AP117" s="219" t="s">
        <v>584</v>
      </c>
      <c r="AQ117" s="278"/>
      <c r="AR117" s="231" t="s">
        <v>585</v>
      </c>
      <c r="AS117" s="279"/>
      <c r="AT117" s="232" t="s">
        <v>586</v>
      </c>
      <c r="AU117" s="279"/>
      <c r="AV117" s="19"/>
      <c r="AW117" s="19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ht="15.75" customHeight="1">
      <c r="A118" s="89"/>
      <c r="F118" s="21"/>
      <c r="G118" s="88">
        <v>32.0</v>
      </c>
      <c r="H118" s="195"/>
      <c r="I118" s="91"/>
      <c r="J118" s="153"/>
      <c r="K118" s="239"/>
      <c r="L118" s="89"/>
      <c r="M118" s="90"/>
      <c r="N118" s="88">
        <v>17.0</v>
      </c>
      <c r="O118" s="104" t="s">
        <v>587</v>
      </c>
      <c r="P118" s="73" t="s">
        <v>588</v>
      </c>
      <c r="Q118" s="214"/>
      <c r="R118" s="105" t="s">
        <v>589</v>
      </c>
      <c r="S118" s="276"/>
      <c r="T118" s="217" t="s">
        <v>590</v>
      </c>
      <c r="U118" s="243"/>
      <c r="V118" s="219" t="s">
        <v>591</v>
      </c>
      <c r="W118" s="243"/>
      <c r="X118" s="221"/>
      <c r="Y118" s="219" t="s">
        <v>592</v>
      </c>
      <c r="Z118" s="242"/>
      <c r="AA118" s="221"/>
      <c r="AB118" s="217" t="s">
        <v>593</v>
      </c>
      <c r="AC118" s="224"/>
      <c r="AD118" s="217" t="s">
        <v>594</v>
      </c>
      <c r="AE118" s="221"/>
      <c r="AF118" s="217" t="s">
        <v>595</v>
      </c>
      <c r="AG118" s="224"/>
      <c r="AH118" s="217" t="s">
        <v>596</v>
      </c>
      <c r="AI118" s="241"/>
      <c r="AJ118" s="233" t="s">
        <v>597</v>
      </c>
      <c r="AK118" s="234"/>
      <c r="AL118" s="227" t="s">
        <v>598</v>
      </c>
      <c r="AM118" s="282"/>
      <c r="AN118" s="217" t="s">
        <v>599</v>
      </c>
      <c r="AO118" s="81"/>
      <c r="AP118" s="219" t="s">
        <v>600</v>
      </c>
      <c r="AQ118" s="238"/>
      <c r="AR118" s="231" t="s">
        <v>601</v>
      </c>
      <c r="AS118" s="283"/>
      <c r="AT118" s="232" t="s">
        <v>602</v>
      </c>
      <c r="AU118" s="283"/>
      <c r="AV118" s="19"/>
      <c r="AW118" s="19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ht="15.75" customHeight="1">
      <c r="A119" s="89"/>
      <c r="F119" s="21"/>
      <c r="G119" s="88">
        <v>33.0</v>
      </c>
      <c r="H119" s="195"/>
      <c r="I119" s="91"/>
      <c r="J119" s="153"/>
      <c r="K119" s="239"/>
      <c r="L119" s="89"/>
      <c r="M119" s="90"/>
      <c r="N119" s="88">
        <v>18.0</v>
      </c>
      <c r="O119" s="104" t="s">
        <v>603</v>
      </c>
      <c r="P119" s="73" t="s">
        <v>604</v>
      </c>
      <c r="Q119" s="214"/>
      <c r="R119" s="216" t="s">
        <v>605</v>
      </c>
      <c r="S119" s="276"/>
      <c r="T119" s="217" t="s">
        <v>606</v>
      </c>
      <c r="U119" s="274"/>
      <c r="V119" s="241"/>
      <c r="W119" s="274"/>
      <c r="X119" s="221"/>
      <c r="Y119" s="219" t="s">
        <v>607</v>
      </c>
      <c r="Z119" s="242"/>
      <c r="AA119" s="221"/>
      <c r="AB119" s="225" t="s">
        <v>608</v>
      </c>
      <c r="AC119" s="224"/>
      <c r="AD119" s="217" t="s">
        <v>609</v>
      </c>
      <c r="AE119" s="275"/>
      <c r="AF119" s="217" t="s">
        <v>610</v>
      </c>
      <c r="AG119" s="224"/>
      <c r="AH119" s="217" t="s">
        <v>611</v>
      </c>
      <c r="AI119" s="281"/>
      <c r="AJ119" s="233" t="s">
        <v>612</v>
      </c>
      <c r="AK119" s="234"/>
      <c r="AL119" s="227" t="s">
        <v>613</v>
      </c>
      <c r="AM119" s="276"/>
      <c r="AN119" s="217" t="s">
        <v>345</v>
      </c>
      <c r="AO119" s="277"/>
      <c r="AP119" s="219" t="s">
        <v>614</v>
      </c>
      <c r="AQ119" s="278"/>
      <c r="AR119" s="231" t="s">
        <v>615</v>
      </c>
      <c r="AS119" s="279"/>
      <c r="AT119" s="232" t="s">
        <v>505</v>
      </c>
      <c r="AU119" s="279"/>
      <c r="AV119" s="19"/>
      <c r="AW119" s="19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ht="15.75" customHeight="1">
      <c r="A120" s="272" t="s">
        <v>616</v>
      </c>
      <c r="F120" s="21"/>
      <c r="G120" s="88">
        <v>34.0</v>
      </c>
      <c r="H120" s="195"/>
      <c r="I120" s="91"/>
      <c r="J120" s="153"/>
      <c r="K120" s="239"/>
      <c r="L120" s="89"/>
      <c r="M120" s="90"/>
      <c r="N120" s="88">
        <v>19.0</v>
      </c>
      <c r="O120" s="104" t="s">
        <v>533</v>
      </c>
      <c r="P120" s="73" t="s">
        <v>617</v>
      </c>
      <c r="Q120" s="214"/>
      <c r="R120" s="216" t="s">
        <v>618</v>
      </c>
      <c r="S120" s="276"/>
      <c r="T120" s="217" t="s">
        <v>619</v>
      </c>
      <c r="U120" s="273"/>
      <c r="V120" s="241"/>
      <c r="W120" s="274"/>
      <c r="X120" s="221"/>
      <c r="Y120" s="219" t="s">
        <v>620</v>
      </c>
      <c r="Z120" s="242"/>
      <c r="AA120" s="221"/>
      <c r="AB120" s="217" t="s">
        <v>621</v>
      </c>
      <c r="AC120" s="284"/>
      <c r="AD120" s="217" t="s">
        <v>622</v>
      </c>
      <c r="AE120" s="275"/>
      <c r="AF120" s="219" t="s">
        <v>623</v>
      </c>
      <c r="AG120" s="224"/>
      <c r="AH120" s="217" t="s">
        <v>624</v>
      </c>
      <c r="AI120" s="275"/>
      <c r="AJ120" s="233" t="s">
        <v>625</v>
      </c>
      <c r="AK120" s="234"/>
      <c r="AL120" s="227" t="s">
        <v>626</v>
      </c>
      <c r="AM120" s="276"/>
      <c r="AN120" s="217" t="s">
        <v>627</v>
      </c>
      <c r="AO120" s="277"/>
      <c r="AP120" s="219" t="s">
        <v>628</v>
      </c>
      <c r="AQ120" s="278"/>
      <c r="AR120" s="231" t="s">
        <v>629</v>
      </c>
      <c r="AS120" s="279"/>
      <c r="AT120" s="232" t="s">
        <v>630</v>
      </c>
      <c r="AU120" s="279"/>
      <c r="AV120" s="19"/>
      <c r="AW120" s="19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ht="15.75" customHeight="1">
      <c r="A121" s="272" t="s">
        <v>631</v>
      </c>
      <c r="F121" s="21"/>
      <c r="G121" s="88">
        <v>35.0</v>
      </c>
      <c r="H121" s="195"/>
      <c r="I121" s="91"/>
      <c r="J121" s="153"/>
      <c r="K121" s="239"/>
      <c r="L121" s="89"/>
      <c r="M121" s="90"/>
      <c r="N121" s="88">
        <v>20.0</v>
      </c>
      <c r="O121" s="104" t="s">
        <v>632</v>
      </c>
      <c r="P121" s="73" t="s">
        <v>633</v>
      </c>
      <c r="Q121" s="214"/>
      <c r="R121" s="216" t="s">
        <v>634</v>
      </c>
      <c r="S121" s="276"/>
      <c r="T121" s="217" t="s">
        <v>635</v>
      </c>
      <c r="U121" s="273"/>
      <c r="V121" s="241"/>
      <c r="W121" s="274"/>
      <c r="X121" s="221"/>
      <c r="Y121" s="219" t="s">
        <v>529</v>
      </c>
      <c r="Z121" s="242"/>
      <c r="AA121" s="221"/>
      <c r="AB121" s="217" t="s">
        <v>636</v>
      </c>
      <c r="AC121" s="267"/>
      <c r="AD121" s="217" t="s">
        <v>637</v>
      </c>
      <c r="AE121" s="275"/>
      <c r="AF121" s="217" t="s">
        <v>638</v>
      </c>
      <c r="AG121" s="224"/>
      <c r="AH121" s="217" t="s">
        <v>639</v>
      </c>
      <c r="AI121" s="275"/>
      <c r="AJ121" s="233" t="s">
        <v>640</v>
      </c>
      <c r="AK121" s="234"/>
      <c r="AL121" s="227" t="s">
        <v>641</v>
      </c>
      <c r="AM121" s="276"/>
      <c r="AN121" s="217" t="s">
        <v>642</v>
      </c>
      <c r="AO121" s="277"/>
      <c r="AP121" s="219" t="s">
        <v>319</v>
      </c>
      <c r="AQ121" s="278"/>
      <c r="AR121" s="231" t="s">
        <v>643</v>
      </c>
      <c r="AS121" s="279"/>
      <c r="AT121" s="232" t="s">
        <v>644</v>
      </c>
      <c r="AU121" s="279"/>
      <c r="AV121" s="19"/>
      <c r="AW121" s="19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ht="15.75" customHeight="1">
      <c r="A122" s="21"/>
      <c r="B122" s="21"/>
      <c r="C122" s="21"/>
      <c r="D122" s="21"/>
      <c r="E122" s="120"/>
      <c r="F122" s="21"/>
      <c r="G122" s="88">
        <v>36.0</v>
      </c>
      <c r="H122" s="195"/>
      <c r="I122" s="91"/>
      <c r="J122" s="153"/>
      <c r="K122" s="239"/>
      <c r="L122" s="89"/>
      <c r="M122" s="90"/>
      <c r="N122" s="88">
        <v>21.0</v>
      </c>
      <c r="O122" s="104" t="s">
        <v>645</v>
      </c>
      <c r="P122" s="73" t="s">
        <v>646</v>
      </c>
      <c r="Q122" s="214"/>
      <c r="R122" s="216" t="s">
        <v>647</v>
      </c>
      <c r="S122" s="276"/>
      <c r="T122" s="217" t="s">
        <v>648</v>
      </c>
      <c r="U122" s="273"/>
      <c r="V122" s="221"/>
      <c r="W122" s="274"/>
      <c r="X122" s="221"/>
      <c r="Y122" s="219" t="s">
        <v>649</v>
      </c>
      <c r="Z122" s="242"/>
      <c r="AA122" s="221"/>
      <c r="AB122" s="217" t="s">
        <v>650</v>
      </c>
      <c r="AC122" s="224"/>
      <c r="AD122" s="217" t="s">
        <v>651</v>
      </c>
      <c r="AE122" s="275"/>
      <c r="AF122" s="217" t="s">
        <v>652</v>
      </c>
      <c r="AG122" s="224"/>
      <c r="AH122" s="217" t="s">
        <v>653</v>
      </c>
      <c r="AI122" s="275"/>
      <c r="AJ122" s="233" t="s">
        <v>654</v>
      </c>
      <c r="AK122" s="234"/>
      <c r="AL122" s="227" t="s">
        <v>655</v>
      </c>
      <c r="AM122" s="276"/>
      <c r="AN122" s="217" t="s">
        <v>656</v>
      </c>
      <c r="AO122" s="277"/>
      <c r="AP122" s="219" t="s">
        <v>657</v>
      </c>
      <c r="AQ122" s="278"/>
      <c r="AR122" s="231" t="s">
        <v>658</v>
      </c>
      <c r="AS122" s="279"/>
      <c r="AT122" s="232" t="s">
        <v>659</v>
      </c>
      <c r="AU122" s="279"/>
      <c r="AV122" s="19"/>
      <c r="AW122" s="19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ht="15.75" customHeight="1">
      <c r="A123" s="21"/>
      <c r="B123" s="19"/>
      <c r="C123" s="126"/>
      <c r="D123" s="126"/>
      <c r="E123" s="120"/>
      <c r="F123" s="21"/>
      <c r="G123" s="88">
        <v>37.0</v>
      </c>
      <c r="H123" s="195"/>
      <c r="I123" s="91"/>
      <c r="J123" s="153"/>
      <c r="K123" s="239"/>
      <c r="L123" s="89"/>
      <c r="M123" s="90"/>
      <c r="N123" s="88">
        <v>22.0</v>
      </c>
      <c r="O123" s="104" t="s">
        <v>660</v>
      </c>
      <c r="P123" s="73" t="s">
        <v>661</v>
      </c>
      <c r="Q123" s="214"/>
      <c r="R123" s="216" t="s">
        <v>662</v>
      </c>
      <c r="S123" s="276"/>
      <c r="T123" s="217" t="s">
        <v>663</v>
      </c>
      <c r="U123" s="274"/>
      <c r="V123" s="221"/>
      <c r="W123" s="274"/>
      <c r="X123" s="221"/>
      <c r="Y123" s="219" t="s">
        <v>664</v>
      </c>
      <c r="Z123" s="242"/>
      <c r="AA123" s="221"/>
      <c r="AB123" s="225" t="s">
        <v>665</v>
      </c>
      <c r="AC123" s="224"/>
      <c r="AD123" s="217" t="s">
        <v>666</v>
      </c>
      <c r="AE123" s="275"/>
      <c r="AF123" s="217" t="s">
        <v>667</v>
      </c>
      <c r="AG123" s="224"/>
      <c r="AH123" s="217" t="s">
        <v>668</v>
      </c>
      <c r="AI123" s="275"/>
      <c r="AJ123" s="233" t="s">
        <v>554</v>
      </c>
      <c r="AK123" s="234"/>
      <c r="AL123" s="227" t="s">
        <v>669</v>
      </c>
      <c r="AM123" s="276"/>
      <c r="AN123" s="217" t="s">
        <v>670</v>
      </c>
      <c r="AO123" s="277"/>
      <c r="AP123" s="219" t="s">
        <v>671</v>
      </c>
      <c r="AQ123" s="285"/>
      <c r="AR123" s="231" t="s">
        <v>672</v>
      </c>
      <c r="AS123" s="279"/>
      <c r="AT123" s="232" t="s">
        <v>673</v>
      </c>
      <c r="AU123" s="279"/>
      <c r="AV123" s="19"/>
      <c r="AW123" s="19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ht="15.75" customHeight="1">
      <c r="A124" s="21"/>
      <c r="B124" s="286"/>
      <c r="C124" s="126"/>
      <c r="E124" s="120"/>
      <c r="F124" s="21"/>
      <c r="G124" s="88">
        <v>38.0</v>
      </c>
      <c r="H124" s="195"/>
      <c r="I124" s="91"/>
      <c r="J124" s="153"/>
      <c r="K124" s="239"/>
      <c r="L124" s="89"/>
      <c r="M124" s="90"/>
      <c r="N124" s="88">
        <v>23.0</v>
      </c>
      <c r="O124" s="104" t="s">
        <v>674</v>
      </c>
      <c r="P124" s="73" t="s">
        <v>675</v>
      </c>
      <c r="Q124" s="214"/>
      <c r="R124" s="216" t="s">
        <v>676</v>
      </c>
      <c r="S124" s="276"/>
      <c r="T124" s="217" t="s">
        <v>677</v>
      </c>
      <c r="U124" s="273"/>
      <c r="V124" s="221"/>
      <c r="W124" s="274"/>
      <c r="X124" s="221"/>
      <c r="Y124" s="219" t="s">
        <v>678</v>
      </c>
      <c r="Z124" s="242"/>
      <c r="AA124" s="221"/>
      <c r="AB124" s="217" t="s">
        <v>679</v>
      </c>
      <c r="AC124" s="267"/>
      <c r="AD124" s="217" t="s">
        <v>680</v>
      </c>
      <c r="AE124" s="275"/>
      <c r="AF124" s="219" t="s">
        <v>681</v>
      </c>
      <c r="AG124" s="224"/>
      <c r="AH124" s="217" t="s">
        <v>682</v>
      </c>
      <c r="AI124" s="275"/>
      <c r="AJ124" s="233" t="s">
        <v>683</v>
      </c>
      <c r="AK124" s="234"/>
      <c r="AL124" s="227" t="s">
        <v>684</v>
      </c>
      <c r="AM124" s="276"/>
      <c r="AN124" s="217" t="s">
        <v>363</v>
      </c>
      <c r="AO124" s="287"/>
      <c r="AP124" s="219" t="s">
        <v>685</v>
      </c>
      <c r="AQ124" s="285"/>
      <c r="AR124" s="231" t="s">
        <v>686</v>
      </c>
      <c r="AS124" s="279"/>
      <c r="AT124" s="232" t="s">
        <v>687</v>
      </c>
      <c r="AU124" s="279"/>
      <c r="AV124" s="19"/>
      <c r="AW124" s="19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ht="15.75" customHeight="1">
      <c r="A125" s="280"/>
      <c r="B125" s="105"/>
      <c r="C125" s="126"/>
      <c r="E125" s="120"/>
      <c r="F125" s="21"/>
      <c r="G125" s="88">
        <v>39.0</v>
      </c>
      <c r="H125" s="195"/>
      <c r="I125" s="91"/>
      <c r="J125" s="153"/>
      <c r="K125" s="239"/>
      <c r="L125" s="89"/>
      <c r="M125" s="90"/>
      <c r="N125" s="88">
        <v>24.0</v>
      </c>
      <c r="O125" s="104" t="s">
        <v>688</v>
      </c>
      <c r="P125" s="73" t="s">
        <v>689</v>
      </c>
      <c r="Q125" s="214"/>
      <c r="R125" s="216" t="s">
        <v>690</v>
      </c>
      <c r="S125" s="276"/>
      <c r="T125" s="217" t="s">
        <v>691</v>
      </c>
      <c r="U125" s="273"/>
      <c r="V125" s="221"/>
      <c r="W125" s="274"/>
      <c r="X125" s="221"/>
      <c r="Y125" s="219" t="s">
        <v>692</v>
      </c>
      <c r="Z125" s="242"/>
      <c r="AA125" s="221"/>
      <c r="AB125" s="217" t="s">
        <v>693</v>
      </c>
      <c r="AC125" s="267"/>
      <c r="AD125" s="217" t="s">
        <v>694</v>
      </c>
      <c r="AE125" s="275"/>
      <c r="AF125" s="217" t="s">
        <v>695</v>
      </c>
      <c r="AG125" s="224"/>
      <c r="AH125" s="217" t="s">
        <v>696</v>
      </c>
      <c r="AI125" s="275"/>
      <c r="AJ125" s="233" t="s">
        <v>697</v>
      </c>
      <c r="AK125" s="234"/>
      <c r="AL125" s="227" t="s">
        <v>698</v>
      </c>
      <c r="AM125" s="276"/>
      <c r="AN125" s="217" t="s">
        <v>699</v>
      </c>
      <c r="AO125" s="277"/>
      <c r="AP125" s="219" t="s">
        <v>700</v>
      </c>
      <c r="AQ125" s="278"/>
      <c r="AR125" s="231" t="s">
        <v>701</v>
      </c>
      <c r="AS125" s="279"/>
      <c r="AT125" s="232" t="s">
        <v>702</v>
      </c>
      <c r="AU125" s="279"/>
      <c r="AV125" s="19"/>
      <c r="AW125" s="19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ht="15.75" customHeight="1">
      <c r="A126" s="280"/>
      <c r="B126" s="105"/>
      <c r="C126" s="126"/>
      <c r="E126" s="120"/>
      <c r="F126" s="21"/>
      <c r="G126" s="88">
        <v>40.0</v>
      </c>
      <c r="H126" s="195"/>
      <c r="I126" s="91"/>
      <c r="J126" s="153"/>
      <c r="K126" s="239"/>
      <c r="L126" s="89"/>
      <c r="M126" s="90"/>
      <c r="N126" s="88">
        <v>25.0</v>
      </c>
      <c r="O126" s="104" t="s">
        <v>703</v>
      </c>
      <c r="P126" s="73" t="s">
        <v>704</v>
      </c>
      <c r="Q126" s="214"/>
      <c r="R126" s="216" t="s">
        <v>705</v>
      </c>
      <c r="S126" s="276"/>
      <c r="T126" s="217" t="s">
        <v>706</v>
      </c>
      <c r="U126" s="273"/>
      <c r="V126" s="221"/>
      <c r="W126" s="274"/>
      <c r="X126" s="221"/>
      <c r="Y126" s="219" t="s">
        <v>707</v>
      </c>
      <c r="Z126" s="242"/>
      <c r="AA126" s="221"/>
      <c r="AB126" s="217" t="s">
        <v>708</v>
      </c>
      <c r="AC126" s="224"/>
      <c r="AD126" s="217" t="s">
        <v>709</v>
      </c>
      <c r="AE126" s="275"/>
      <c r="AF126" s="217" t="s">
        <v>710</v>
      </c>
      <c r="AG126" s="224"/>
      <c r="AH126" s="217" t="s">
        <v>711</v>
      </c>
      <c r="AI126" s="275"/>
      <c r="AJ126" s="233" t="s">
        <v>712</v>
      </c>
      <c r="AK126" s="234"/>
      <c r="AL126" s="227" t="s">
        <v>713</v>
      </c>
      <c r="AM126" s="276"/>
      <c r="AN126" s="217" t="s">
        <v>714</v>
      </c>
      <c r="AO126" s="277"/>
      <c r="AP126" s="219" t="s">
        <v>715</v>
      </c>
      <c r="AQ126" s="278"/>
      <c r="AR126" s="231" t="s">
        <v>716</v>
      </c>
      <c r="AS126" s="279"/>
      <c r="AT126" s="232" t="s">
        <v>717</v>
      </c>
      <c r="AU126" s="279"/>
      <c r="AV126" s="19"/>
      <c r="AW126" s="19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ht="15.75" customHeight="1">
      <c r="A127" s="280"/>
      <c r="B127" s="19"/>
      <c r="C127" s="288"/>
      <c r="G127" s="88">
        <v>41.0</v>
      </c>
      <c r="H127" s="195"/>
      <c r="I127" s="91"/>
      <c r="J127" s="153"/>
      <c r="K127" s="239"/>
      <c r="L127" s="89"/>
      <c r="M127" s="90"/>
      <c r="N127" s="88">
        <v>26.0</v>
      </c>
      <c r="O127" s="104" t="s">
        <v>718</v>
      </c>
      <c r="P127" s="73" t="s">
        <v>719</v>
      </c>
      <c r="Q127" s="195"/>
      <c r="R127" s="216" t="s">
        <v>720</v>
      </c>
      <c r="S127" s="279"/>
      <c r="T127" s="217" t="s">
        <v>721</v>
      </c>
      <c r="U127" s="274"/>
      <c r="V127" s="221"/>
      <c r="W127" s="274"/>
      <c r="X127" s="221"/>
      <c r="Y127" s="219" t="s">
        <v>722</v>
      </c>
      <c r="Z127" s="242"/>
      <c r="AA127" s="221"/>
      <c r="AB127" s="217" t="s">
        <v>723</v>
      </c>
      <c r="AC127" s="289"/>
      <c r="AD127" s="217" t="s">
        <v>724</v>
      </c>
      <c r="AE127" s="274"/>
      <c r="AF127" s="219" t="s">
        <v>725</v>
      </c>
      <c r="AG127" s="289"/>
      <c r="AH127" s="217" t="s">
        <v>726</v>
      </c>
      <c r="AI127" s="220"/>
      <c r="AJ127" s="233" t="s">
        <v>727</v>
      </c>
      <c r="AK127" s="290"/>
      <c r="AL127" s="216" t="s">
        <v>728</v>
      </c>
      <c r="AM127" s="279"/>
      <c r="AN127" s="217" t="s">
        <v>729</v>
      </c>
      <c r="AO127" s="277"/>
      <c r="AP127" s="219" t="s">
        <v>730</v>
      </c>
      <c r="AQ127" s="278"/>
      <c r="AR127" s="231" t="s">
        <v>731</v>
      </c>
      <c r="AS127" s="279"/>
      <c r="AT127" s="232"/>
      <c r="AU127" s="279"/>
      <c r="AV127" s="19"/>
      <c r="AW127" s="19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ht="15.75" customHeight="1">
      <c r="A128" s="280"/>
      <c r="B128" s="286"/>
      <c r="C128" s="126"/>
      <c r="G128" s="88">
        <v>42.0</v>
      </c>
      <c r="H128" s="195"/>
      <c r="I128" s="91"/>
      <c r="J128" s="153"/>
      <c r="K128" s="239"/>
      <c r="L128" s="89"/>
      <c r="M128" s="90"/>
      <c r="N128" s="88">
        <v>27.0</v>
      </c>
      <c r="O128" s="104" t="s">
        <v>732</v>
      </c>
      <c r="P128" s="73" t="s">
        <v>733</v>
      </c>
      <c r="Q128" s="195"/>
      <c r="R128" s="227" t="s">
        <v>734</v>
      </c>
      <c r="S128" s="283"/>
      <c r="T128" s="217" t="s">
        <v>735</v>
      </c>
      <c r="U128" s="243"/>
      <c r="V128" s="221"/>
      <c r="W128" s="243"/>
      <c r="X128" s="221"/>
      <c r="Y128" s="219" t="s">
        <v>736</v>
      </c>
      <c r="Z128" s="242"/>
      <c r="AA128" s="221"/>
      <c r="AB128" s="291" t="s">
        <v>737</v>
      </c>
      <c r="AC128" s="292"/>
      <c r="AD128" s="219" t="s">
        <v>738</v>
      </c>
      <c r="AE128" s="243"/>
      <c r="AF128" s="219" t="s">
        <v>739</v>
      </c>
      <c r="AG128" s="289"/>
      <c r="AH128" s="217" t="s">
        <v>740</v>
      </c>
      <c r="AI128" s="243"/>
      <c r="AJ128" s="234" t="s">
        <v>741</v>
      </c>
      <c r="AK128" s="290"/>
      <c r="AL128" s="227" t="s">
        <v>742</v>
      </c>
      <c r="AM128" s="283"/>
      <c r="AN128" s="217" t="s">
        <v>743</v>
      </c>
      <c r="AO128" s="269"/>
      <c r="AP128" s="221"/>
      <c r="AQ128" s="221"/>
      <c r="AR128" s="232" t="s">
        <v>713</v>
      </c>
      <c r="AS128" s="283"/>
      <c r="AT128" s="232"/>
      <c r="AU128" s="283"/>
      <c r="AV128" s="19"/>
      <c r="AW128" s="19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ht="15.75" customHeight="1">
      <c r="A129" s="280"/>
      <c r="B129" s="105"/>
      <c r="C129" s="288"/>
      <c r="G129" s="88">
        <v>43.0</v>
      </c>
      <c r="H129" s="195"/>
      <c r="I129" s="91"/>
      <c r="J129" s="153"/>
      <c r="K129" s="239"/>
      <c r="L129" s="89"/>
      <c r="M129" s="90"/>
      <c r="N129" s="88">
        <v>28.0</v>
      </c>
      <c r="O129" s="104" t="s">
        <v>744</v>
      </c>
      <c r="P129" s="21"/>
      <c r="Q129" s="195"/>
      <c r="R129" s="216" t="s">
        <v>745</v>
      </c>
      <c r="S129" s="279"/>
      <c r="T129" s="217" t="s">
        <v>746</v>
      </c>
      <c r="U129" s="274"/>
      <c r="V129" s="275"/>
      <c r="W129" s="274"/>
      <c r="X129" s="221"/>
      <c r="Y129" s="219" t="s">
        <v>747</v>
      </c>
      <c r="Z129" s="242"/>
      <c r="AA129" s="221"/>
      <c r="AB129" s="217" t="s">
        <v>748</v>
      </c>
      <c r="AC129" s="289"/>
      <c r="AD129" s="217" t="s">
        <v>749</v>
      </c>
      <c r="AE129" s="274"/>
      <c r="AF129" s="219" t="s">
        <v>750</v>
      </c>
      <c r="AG129" s="289"/>
      <c r="AH129" s="219" t="s">
        <v>751</v>
      </c>
      <c r="AI129" s="220"/>
      <c r="AJ129" s="233" t="s">
        <v>752</v>
      </c>
      <c r="AK129" s="290"/>
      <c r="AL129" s="216" t="s">
        <v>753</v>
      </c>
      <c r="AM129" s="279"/>
      <c r="AN129" s="217" t="s">
        <v>754</v>
      </c>
      <c r="AO129" s="277"/>
      <c r="AP129" s="221"/>
      <c r="AQ129" s="275"/>
      <c r="AR129" s="293" t="s">
        <v>755</v>
      </c>
      <c r="AS129" s="279"/>
      <c r="AT129" s="293"/>
      <c r="AU129" s="279"/>
      <c r="AV129" s="19"/>
      <c r="AW129" s="19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ht="15.75" customHeight="1">
      <c r="A130" s="280"/>
      <c r="B130" s="105"/>
      <c r="C130" s="288"/>
      <c r="G130" s="88">
        <v>44.0</v>
      </c>
      <c r="H130" s="195"/>
      <c r="I130" s="91"/>
      <c r="J130" s="153"/>
      <c r="K130" s="239"/>
      <c r="L130" s="89"/>
      <c r="M130" s="90"/>
      <c r="N130" s="88">
        <v>29.0</v>
      </c>
      <c r="O130" s="104" t="s">
        <v>756</v>
      </c>
      <c r="P130" s="21"/>
      <c r="Q130" s="195"/>
      <c r="R130" s="227" t="s">
        <v>757</v>
      </c>
      <c r="S130" s="283"/>
      <c r="T130" s="217" t="s">
        <v>758</v>
      </c>
      <c r="U130" s="294"/>
      <c r="V130" s="221"/>
      <c r="W130" s="243"/>
      <c r="X130" s="221"/>
      <c r="Y130" s="219" t="s">
        <v>759</v>
      </c>
      <c r="Z130" s="242"/>
      <c r="AA130" s="221"/>
      <c r="AB130" s="217" t="s">
        <v>760</v>
      </c>
      <c r="AC130" s="289"/>
      <c r="AD130" s="217" t="s">
        <v>761</v>
      </c>
      <c r="AE130" s="220"/>
      <c r="AF130" s="219" t="s">
        <v>762</v>
      </c>
      <c r="AG130" s="289"/>
      <c r="AH130" s="217" t="s">
        <v>763</v>
      </c>
      <c r="AI130" s="243"/>
      <c r="AJ130" s="234" t="s">
        <v>764</v>
      </c>
      <c r="AK130" s="290"/>
      <c r="AL130" s="227" t="s">
        <v>765</v>
      </c>
      <c r="AM130" s="283"/>
      <c r="AN130" s="217" t="s">
        <v>766</v>
      </c>
      <c r="AO130" s="269"/>
      <c r="AP130" s="221"/>
      <c r="AQ130" s="221"/>
      <c r="AR130" s="232" t="s">
        <v>767</v>
      </c>
      <c r="AS130" s="283"/>
      <c r="AT130" s="232"/>
      <c r="AU130" s="283"/>
      <c r="AV130" s="19"/>
      <c r="AW130" s="19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ht="15.75" customHeight="1">
      <c r="A131" s="280"/>
      <c r="B131" s="105"/>
      <c r="C131" s="5"/>
      <c r="G131" s="88">
        <v>45.0</v>
      </c>
      <c r="H131" s="195"/>
      <c r="I131" s="91"/>
      <c r="J131" s="153"/>
      <c r="K131" s="239"/>
      <c r="L131" s="89"/>
      <c r="M131" s="90"/>
      <c r="N131" s="88">
        <v>30.0</v>
      </c>
      <c r="O131" s="104" t="s">
        <v>768</v>
      </c>
      <c r="P131" s="21"/>
      <c r="Q131" s="195"/>
      <c r="R131" s="295" t="s">
        <v>769</v>
      </c>
      <c r="S131" s="276"/>
      <c r="T131" s="217" t="s">
        <v>770</v>
      </c>
      <c r="U131" s="296"/>
      <c r="V131" s="297"/>
      <c r="W131" s="274"/>
      <c r="X131" s="297"/>
      <c r="Y131" s="219" t="s">
        <v>771</v>
      </c>
      <c r="Z131" s="298"/>
      <c r="AA131" s="297"/>
      <c r="AB131" s="217" t="s">
        <v>772</v>
      </c>
      <c r="AC131" s="289"/>
      <c r="AD131" s="299" t="s">
        <v>773</v>
      </c>
      <c r="AE131" s="299"/>
      <c r="AF131" s="217" t="s">
        <v>774</v>
      </c>
      <c r="AG131" s="289"/>
      <c r="AH131" s="298"/>
      <c r="AI131" s="275"/>
      <c r="AJ131" s="233" t="s">
        <v>485</v>
      </c>
      <c r="AK131" s="234"/>
      <c r="AL131" s="295" t="s">
        <v>775</v>
      </c>
      <c r="AM131" s="276"/>
      <c r="AN131" s="300" t="s">
        <v>776</v>
      </c>
      <c r="AO131" s="277"/>
      <c r="AP131" s="297"/>
      <c r="AQ131" s="275"/>
      <c r="AR131" s="301" t="s">
        <v>777</v>
      </c>
      <c r="AS131" s="279"/>
      <c r="AT131" s="301"/>
      <c r="AU131" s="279"/>
      <c r="AV131" s="19"/>
      <c r="AW131" s="19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ht="15.75" customHeight="1">
      <c r="A132" s="280"/>
      <c r="B132" s="105"/>
      <c r="C132" s="288"/>
      <c r="G132" s="88">
        <v>46.0</v>
      </c>
      <c r="H132" s="195"/>
      <c r="I132" s="91"/>
      <c r="J132" s="153"/>
      <c r="K132" s="239"/>
      <c r="L132" s="89"/>
      <c r="M132" s="90"/>
      <c r="N132" s="88">
        <v>31.0</v>
      </c>
      <c r="O132" s="104" t="s">
        <v>778</v>
      </c>
      <c r="P132" s="21"/>
      <c r="Q132" s="195"/>
      <c r="R132" s="227" t="s">
        <v>779</v>
      </c>
      <c r="S132" s="276"/>
      <c r="T132" s="217" t="s">
        <v>780</v>
      </c>
      <c r="U132" s="274"/>
      <c r="V132" s="221"/>
      <c r="W132" s="274"/>
      <c r="X132" s="221"/>
      <c r="Y132" s="219" t="s">
        <v>781</v>
      </c>
      <c r="Z132" s="242"/>
      <c r="AA132" s="221"/>
      <c r="AB132" s="217" t="s">
        <v>782</v>
      </c>
      <c r="AC132" s="289"/>
      <c r="AD132" s="217" t="s">
        <v>783</v>
      </c>
      <c r="AE132" s="275"/>
      <c r="AF132" s="217" t="s">
        <v>784</v>
      </c>
      <c r="AG132" s="289"/>
      <c r="AH132" s="242"/>
      <c r="AI132" s="275"/>
      <c r="AJ132" s="233" t="s">
        <v>694</v>
      </c>
      <c r="AK132" s="234"/>
      <c r="AL132" s="227" t="s">
        <v>785</v>
      </c>
      <c r="AM132" s="276"/>
      <c r="AN132" s="217" t="s">
        <v>786</v>
      </c>
      <c r="AO132" s="277"/>
      <c r="AP132" s="221"/>
      <c r="AQ132" s="275"/>
      <c r="AR132" s="302"/>
      <c r="AS132" s="279"/>
      <c r="AT132" s="302"/>
      <c r="AU132" s="279"/>
      <c r="AV132" s="19"/>
      <c r="AW132" s="19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ht="15.75" customHeight="1">
      <c r="A133" s="280"/>
      <c r="B133" s="105"/>
      <c r="C133" s="288"/>
      <c r="G133" s="88">
        <v>47.0</v>
      </c>
      <c r="H133" s="195"/>
      <c r="I133" s="91"/>
      <c r="J133" s="153"/>
      <c r="K133" s="239"/>
      <c r="L133" s="89"/>
      <c r="M133" s="90"/>
      <c r="N133" s="88">
        <v>32.0</v>
      </c>
      <c r="O133" s="104" t="s">
        <v>651</v>
      </c>
      <c r="P133" s="21"/>
      <c r="Q133" s="195"/>
      <c r="R133" s="216" t="s">
        <v>493</v>
      </c>
      <c r="S133" s="282"/>
      <c r="T133" s="217" t="s">
        <v>787</v>
      </c>
      <c r="U133" s="294"/>
      <c r="V133" s="221"/>
      <c r="W133" s="243"/>
      <c r="X133" s="221"/>
      <c r="Y133" s="219" t="s">
        <v>788</v>
      </c>
      <c r="Z133" s="242"/>
      <c r="AA133" s="221"/>
      <c r="AB133" s="217" t="s">
        <v>789</v>
      </c>
      <c r="AC133" s="289"/>
      <c r="AD133" s="219" t="s">
        <v>790</v>
      </c>
      <c r="AE133" s="221"/>
      <c r="AF133" s="217" t="s">
        <v>791</v>
      </c>
      <c r="AG133" s="289"/>
      <c r="AH133" s="242"/>
      <c r="AI133" s="221"/>
      <c r="AJ133" s="233" t="s">
        <v>792</v>
      </c>
      <c r="AK133" s="234"/>
      <c r="AL133" s="227" t="s">
        <v>793</v>
      </c>
      <c r="AM133" s="282"/>
      <c r="AN133" s="217" t="s">
        <v>143</v>
      </c>
      <c r="AO133" s="269"/>
      <c r="AP133" s="221"/>
      <c r="AQ133" s="221"/>
      <c r="AR133" s="302"/>
      <c r="AS133" s="283"/>
      <c r="AT133" s="302"/>
      <c r="AU133" s="283"/>
      <c r="AV133" s="19"/>
      <c r="AW133" s="19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ht="15.75" customHeight="1">
      <c r="A134" s="280"/>
      <c r="B134" s="19"/>
      <c r="C134" s="288"/>
      <c r="G134" s="88">
        <v>48.0</v>
      </c>
      <c r="H134" s="195"/>
      <c r="I134" s="91"/>
      <c r="J134" s="153"/>
      <c r="K134" s="239"/>
      <c r="L134" s="89"/>
      <c r="M134" s="90"/>
      <c r="N134" s="88">
        <v>33.0</v>
      </c>
      <c r="O134" s="104" t="s">
        <v>794</v>
      </c>
      <c r="P134" s="21"/>
      <c r="Q134" s="195"/>
      <c r="R134" s="216" t="s">
        <v>795</v>
      </c>
      <c r="S134" s="276"/>
      <c r="T134" s="217" t="s">
        <v>796</v>
      </c>
      <c r="U134" s="274"/>
      <c r="V134" s="297"/>
      <c r="W134" s="274"/>
      <c r="X134" s="297"/>
      <c r="Y134" s="297"/>
      <c r="Z134" s="298"/>
      <c r="AA134" s="297"/>
      <c r="AB134" s="217" t="s">
        <v>797</v>
      </c>
      <c r="AC134" s="267"/>
      <c r="AD134" s="300" t="s">
        <v>798</v>
      </c>
      <c r="AE134" s="299"/>
      <c r="AF134" s="217" t="s">
        <v>799</v>
      </c>
      <c r="AG134" s="289"/>
      <c r="AH134" s="298"/>
      <c r="AI134" s="275"/>
      <c r="AJ134" s="233" t="s">
        <v>800</v>
      </c>
      <c r="AK134" s="234"/>
      <c r="AL134" s="295" t="s">
        <v>801</v>
      </c>
      <c r="AM134" s="276"/>
      <c r="AN134" s="300" t="s">
        <v>802</v>
      </c>
      <c r="AO134" s="277"/>
      <c r="AP134" s="297"/>
      <c r="AQ134" s="275"/>
      <c r="AR134" s="303"/>
      <c r="AS134" s="279"/>
      <c r="AT134" s="303"/>
      <c r="AU134" s="279"/>
      <c r="AV134" s="19"/>
      <c r="AW134" s="19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ht="15.75" customHeight="1">
      <c r="A135" s="19"/>
      <c r="B135" s="105"/>
      <c r="C135" s="288"/>
      <c r="G135" s="88">
        <v>49.0</v>
      </c>
      <c r="H135" s="195"/>
      <c r="I135" s="91"/>
      <c r="J135" s="153"/>
      <c r="K135" s="239"/>
      <c r="L135" s="89"/>
      <c r="M135" s="90"/>
      <c r="N135" s="88">
        <v>34.0</v>
      </c>
      <c r="O135" s="104" t="s">
        <v>803</v>
      </c>
      <c r="P135" s="21"/>
      <c r="Q135" s="195"/>
      <c r="R135" s="216" t="s">
        <v>804</v>
      </c>
      <c r="S135" s="276"/>
      <c r="T135" s="217" t="s">
        <v>805</v>
      </c>
      <c r="U135" s="274"/>
      <c r="V135" s="221"/>
      <c r="W135" s="274"/>
      <c r="X135" s="221"/>
      <c r="Y135" s="221"/>
      <c r="Z135" s="242"/>
      <c r="AA135" s="221"/>
      <c r="AB135" s="217" t="s">
        <v>806</v>
      </c>
      <c r="AC135" s="267"/>
      <c r="AD135" s="217" t="s">
        <v>807</v>
      </c>
      <c r="AE135" s="275"/>
      <c r="AF135" s="217" t="s">
        <v>808</v>
      </c>
      <c r="AG135" s="289"/>
      <c r="AH135" s="242"/>
      <c r="AI135" s="275"/>
      <c r="AJ135" s="233" t="s">
        <v>809</v>
      </c>
      <c r="AK135" s="234"/>
      <c r="AL135" s="227" t="s">
        <v>810</v>
      </c>
      <c r="AM135" s="276"/>
      <c r="AN135" s="217" t="s">
        <v>811</v>
      </c>
      <c r="AO135" s="277"/>
      <c r="AP135" s="221"/>
      <c r="AQ135" s="275"/>
      <c r="AR135" s="302"/>
      <c r="AS135" s="279"/>
      <c r="AT135" s="302"/>
      <c r="AU135" s="279"/>
      <c r="AV135" s="19"/>
      <c r="AW135" s="19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ht="15.75" customHeight="1">
      <c r="A136" s="19"/>
      <c r="B136" s="105"/>
      <c r="C136" s="120"/>
      <c r="G136" s="88">
        <v>50.0</v>
      </c>
      <c r="H136" s="195"/>
      <c r="I136" s="91"/>
      <c r="J136" s="153"/>
      <c r="K136" s="239"/>
      <c r="L136" s="89"/>
      <c r="M136" s="90"/>
      <c r="N136" s="88">
        <v>35.0</v>
      </c>
      <c r="O136" s="104" t="s">
        <v>394</v>
      </c>
      <c r="P136" s="21"/>
      <c r="Q136" s="195"/>
      <c r="R136" s="216" t="s">
        <v>812</v>
      </c>
      <c r="S136" s="276"/>
      <c r="T136" s="217" t="s">
        <v>813</v>
      </c>
      <c r="U136" s="296"/>
      <c r="V136" s="221"/>
      <c r="W136" s="274"/>
      <c r="X136" s="221"/>
      <c r="Y136" s="221"/>
      <c r="Z136" s="242"/>
      <c r="AA136" s="221"/>
      <c r="AB136" s="217" t="s">
        <v>814</v>
      </c>
      <c r="AC136" s="289"/>
      <c r="AD136" s="217" t="s">
        <v>815</v>
      </c>
      <c r="AE136" s="219"/>
      <c r="AF136" s="217" t="s">
        <v>816</v>
      </c>
      <c r="AG136" s="289"/>
      <c r="AH136" s="242"/>
      <c r="AI136" s="275"/>
      <c r="AJ136" s="233" t="s">
        <v>817</v>
      </c>
      <c r="AK136" s="234"/>
      <c r="AL136" s="227" t="s">
        <v>818</v>
      </c>
      <c r="AM136" s="276"/>
      <c r="AN136" s="217" t="s">
        <v>819</v>
      </c>
      <c r="AO136" s="277"/>
      <c r="AP136" s="221"/>
      <c r="AQ136" s="275"/>
      <c r="AR136" s="302"/>
      <c r="AS136" s="279"/>
      <c r="AT136" s="302"/>
      <c r="AU136" s="279"/>
      <c r="AV136" s="19"/>
      <c r="AW136" s="19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ht="15.75" customHeight="1">
      <c r="A137" s="19"/>
      <c r="B137" s="105"/>
      <c r="C137" s="126"/>
      <c r="G137" s="88"/>
      <c r="H137" s="195"/>
      <c r="I137" s="91"/>
      <c r="J137" s="153"/>
      <c r="K137" s="239"/>
      <c r="L137" s="89"/>
      <c r="M137" s="90"/>
      <c r="N137" s="88">
        <v>36.0</v>
      </c>
      <c r="O137" s="104" t="s">
        <v>820</v>
      </c>
      <c r="P137" s="21"/>
      <c r="Q137" s="195"/>
      <c r="R137" s="216" t="s">
        <v>821</v>
      </c>
      <c r="S137" s="276"/>
      <c r="T137" s="217" t="s">
        <v>822</v>
      </c>
      <c r="U137" s="274"/>
      <c r="V137" s="221"/>
      <c r="W137" s="274"/>
      <c r="X137" s="221"/>
      <c r="Y137" s="221"/>
      <c r="Z137" s="242"/>
      <c r="AA137" s="221"/>
      <c r="AB137" s="217" t="s">
        <v>823</v>
      </c>
      <c r="AC137" s="289"/>
      <c r="AD137" s="217" t="s">
        <v>824</v>
      </c>
      <c r="AE137" s="275"/>
      <c r="AF137" s="217" t="s">
        <v>825</v>
      </c>
      <c r="AG137" s="289"/>
      <c r="AH137" s="242"/>
      <c r="AI137" s="275"/>
      <c r="AJ137" s="233" t="s">
        <v>826</v>
      </c>
      <c r="AK137" s="234"/>
      <c r="AL137" s="227" t="s">
        <v>827</v>
      </c>
      <c r="AM137" s="276"/>
      <c r="AN137" s="217" t="s">
        <v>828</v>
      </c>
      <c r="AO137" s="277"/>
      <c r="AP137" s="221"/>
      <c r="AQ137" s="275"/>
      <c r="AR137" s="302"/>
      <c r="AS137" s="279"/>
      <c r="AT137" s="302"/>
      <c r="AU137" s="279"/>
      <c r="AV137" s="19"/>
      <c r="AW137" s="19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ht="15.75" customHeight="1">
      <c r="A138" s="19"/>
      <c r="B138" s="19"/>
      <c r="C138" s="126"/>
      <c r="G138" s="88"/>
      <c r="H138" s="195"/>
      <c r="I138" s="91"/>
      <c r="J138" s="153"/>
      <c r="K138" s="239"/>
      <c r="L138" s="89"/>
      <c r="M138" s="90"/>
      <c r="N138" s="88">
        <v>37.0</v>
      </c>
      <c r="O138" s="104" t="s">
        <v>829</v>
      </c>
      <c r="P138" s="21"/>
      <c r="Q138" s="195"/>
      <c r="R138" s="216" t="s">
        <v>830</v>
      </c>
      <c r="S138" s="276"/>
      <c r="T138" s="217" t="s">
        <v>831</v>
      </c>
      <c r="U138" s="296"/>
      <c r="V138" s="221"/>
      <c r="W138" s="274"/>
      <c r="X138" s="221"/>
      <c r="Y138" s="221"/>
      <c r="Z138" s="242"/>
      <c r="AA138" s="221"/>
      <c r="AB138" s="217" t="s">
        <v>832</v>
      </c>
      <c r="AC138" s="267"/>
      <c r="AD138" s="217" t="s">
        <v>833</v>
      </c>
      <c r="AE138" s="275"/>
      <c r="AF138" s="217" t="s">
        <v>834</v>
      </c>
      <c r="AG138" s="289"/>
      <c r="AH138" s="242"/>
      <c r="AI138" s="275"/>
      <c r="AJ138" s="233" t="s">
        <v>835</v>
      </c>
      <c r="AK138" s="234"/>
      <c r="AL138" s="227" t="s">
        <v>836</v>
      </c>
      <c r="AM138" s="276"/>
      <c r="AN138" s="217" t="s">
        <v>837</v>
      </c>
      <c r="AO138" s="277"/>
      <c r="AP138" s="221"/>
      <c r="AQ138" s="275"/>
      <c r="AR138" s="302"/>
      <c r="AS138" s="279"/>
      <c r="AT138" s="302"/>
      <c r="AU138" s="279"/>
      <c r="AV138" s="19"/>
      <c r="AW138" s="19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ht="15.75" customHeight="1">
      <c r="A139" s="19"/>
      <c r="B139" s="19"/>
      <c r="C139" s="126"/>
      <c r="E139" s="120"/>
      <c r="F139" s="21"/>
      <c r="G139" s="88"/>
      <c r="H139" s="195"/>
      <c r="I139" s="91"/>
      <c r="J139" s="153"/>
      <c r="K139" s="239"/>
      <c r="L139" s="89"/>
      <c r="M139" s="90"/>
      <c r="N139" s="88">
        <v>38.0</v>
      </c>
      <c r="O139" s="104" t="s">
        <v>838</v>
      </c>
      <c r="P139" s="21"/>
      <c r="Q139" s="195"/>
      <c r="R139" s="216" t="s">
        <v>839</v>
      </c>
      <c r="S139" s="282"/>
      <c r="T139" s="217" t="s">
        <v>840</v>
      </c>
      <c r="U139" s="243"/>
      <c r="V139" s="221"/>
      <c r="W139" s="243"/>
      <c r="X139" s="221"/>
      <c r="Y139" s="221"/>
      <c r="Z139" s="242"/>
      <c r="AA139" s="221"/>
      <c r="AB139" s="304" t="s">
        <v>841</v>
      </c>
      <c r="AC139" s="304"/>
      <c r="AD139" s="217" t="s">
        <v>842</v>
      </c>
      <c r="AE139" s="221"/>
      <c r="AF139" s="217" t="s">
        <v>843</v>
      </c>
      <c r="AG139" s="289"/>
      <c r="AH139" s="242"/>
      <c r="AI139" s="221"/>
      <c r="AJ139" s="233" t="s">
        <v>844</v>
      </c>
      <c r="AK139" s="234"/>
      <c r="AL139" s="227" t="s">
        <v>845</v>
      </c>
      <c r="AM139" s="282"/>
      <c r="AN139" s="217" t="s">
        <v>846</v>
      </c>
      <c r="AO139" s="269"/>
      <c r="AP139" s="282"/>
      <c r="AQ139" s="282"/>
      <c r="AR139" s="302"/>
      <c r="AS139" s="283"/>
      <c r="AT139" s="302"/>
      <c r="AU139" s="283"/>
      <c r="AV139" s="19"/>
      <c r="AW139" s="19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ht="15.75" customHeight="1">
      <c r="A140" s="19"/>
      <c r="B140" s="19"/>
      <c r="C140" s="19"/>
      <c r="D140" s="19"/>
      <c r="E140" s="120"/>
      <c r="F140" s="21"/>
      <c r="G140" s="88"/>
      <c r="H140" s="195"/>
      <c r="I140" s="91"/>
      <c r="J140" s="153"/>
      <c r="K140" s="239"/>
      <c r="L140" s="89"/>
      <c r="M140" s="90"/>
      <c r="N140" s="88">
        <v>39.0</v>
      </c>
      <c r="O140" s="104" t="s">
        <v>787</v>
      </c>
      <c r="P140" s="21"/>
      <c r="Q140" s="195"/>
      <c r="R140" s="216" t="s">
        <v>847</v>
      </c>
      <c r="S140" s="276"/>
      <c r="T140" s="217" t="s">
        <v>848</v>
      </c>
      <c r="U140" s="274"/>
      <c r="V140" s="221"/>
      <c r="W140" s="274"/>
      <c r="X140" s="221"/>
      <c r="Y140" s="221"/>
      <c r="Z140" s="242"/>
      <c r="AA140" s="221"/>
      <c r="AB140" s="217" t="s">
        <v>849</v>
      </c>
      <c r="AC140" s="289"/>
      <c r="AF140" s="217" t="s">
        <v>850</v>
      </c>
      <c r="AG140" s="289"/>
      <c r="AH140" s="242"/>
      <c r="AI140" s="275"/>
      <c r="AJ140" s="233" t="s">
        <v>851</v>
      </c>
      <c r="AK140" s="234"/>
      <c r="AL140" s="227" t="s">
        <v>852</v>
      </c>
      <c r="AM140" s="276"/>
      <c r="AN140" s="302"/>
      <c r="AO140" s="279"/>
      <c r="AP140" s="282"/>
      <c r="AQ140" s="276"/>
      <c r="AR140" s="302"/>
      <c r="AS140" s="279"/>
      <c r="AT140" s="302"/>
      <c r="AU140" s="279"/>
      <c r="AV140" s="19"/>
      <c r="AW140" s="19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ht="15.75" customHeight="1">
      <c r="A141" s="19"/>
      <c r="B141" s="19"/>
      <c r="C141" s="19"/>
      <c r="D141" s="19"/>
      <c r="E141" s="305"/>
      <c r="F141" s="21"/>
      <c r="G141" s="88"/>
      <c r="H141" s="195"/>
      <c r="I141" s="91"/>
      <c r="J141" s="153"/>
      <c r="K141" s="239"/>
      <c r="L141" s="89"/>
      <c r="M141" s="90"/>
      <c r="N141" s="88">
        <v>40.0</v>
      </c>
      <c r="O141" s="104" t="s">
        <v>853</v>
      </c>
      <c r="P141" s="21"/>
      <c r="Q141" s="195"/>
      <c r="R141" s="216" t="s">
        <v>854</v>
      </c>
      <c r="S141" s="282"/>
      <c r="T141" s="217" t="s">
        <v>855</v>
      </c>
      <c r="U141" s="243"/>
      <c r="V141" s="275"/>
      <c r="W141" s="243"/>
      <c r="X141" s="221"/>
      <c r="Y141" s="221"/>
      <c r="Z141" s="242"/>
      <c r="AA141" s="221"/>
      <c r="AB141" s="217" t="s">
        <v>856</v>
      </c>
      <c r="AC141" s="217"/>
      <c r="AD141" s="306"/>
      <c r="AE141" s="221"/>
      <c r="AF141" s="217" t="s">
        <v>857</v>
      </c>
      <c r="AG141" s="289"/>
      <c r="AH141" s="306"/>
      <c r="AI141" s="221"/>
      <c r="AJ141" s="233" t="s">
        <v>858</v>
      </c>
      <c r="AK141" s="234"/>
      <c r="AL141" s="227" t="s">
        <v>859</v>
      </c>
      <c r="AM141" s="282"/>
      <c r="AN141" s="307"/>
      <c r="AO141" s="283"/>
      <c r="AP141" s="307"/>
      <c r="AQ141" s="282"/>
      <c r="AR141" s="307"/>
      <c r="AS141" s="283"/>
      <c r="AT141" s="307"/>
      <c r="AU141" s="283"/>
      <c r="AV141" s="19"/>
      <c r="AW141" s="19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ht="15.75" customHeight="1">
      <c r="A142" s="19"/>
      <c r="B142" s="141" t="s">
        <v>860</v>
      </c>
      <c r="C142" s="122"/>
      <c r="E142" s="305"/>
      <c r="F142" s="21"/>
      <c r="G142" s="88"/>
      <c r="H142" s="195"/>
      <c r="I142" s="91"/>
      <c r="J142" s="153"/>
      <c r="K142" s="239"/>
      <c r="L142" s="89"/>
      <c r="M142" s="90"/>
      <c r="N142" s="88">
        <v>41.0</v>
      </c>
      <c r="O142" s="104" t="s">
        <v>861</v>
      </c>
      <c r="P142" s="21"/>
      <c r="Q142" s="195"/>
      <c r="R142" s="216" t="s">
        <v>862</v>
      </c>
      <c r="S142" s="276"/>
      <c r="T142" s="217" t="s">
        <v>863</v>
      </c>
      <c r="U142" s="296"/>
      <c r="V142" s="275"/>
      <c r="W142" s="274"/>
      <c r="X142" s="221"/>
      <c r="Y142" s="221"/>
      <c r="Z142" s="242"/>
      <c r="AA142" s="221"/>
      <c r="AB142" s="217" t="s">
        <v>864</v>
      </c>
      <c r="AC142" s="267"/>
      <c r="AD142" s="306"/>
      <c r="AE142" s="275"/>
      <c r="AF142" s="217" t="s">
        <v>865</v>
      </c>
      <c r="AG142" s="289"/>
      <c r="AH142" s="306"/>
      <c r="AI142" s="275"/>
      <c r="AJ142" s="233" t="s">
        <v>866</v>
      </c>
      <c r="AK142" s="234"/>
      <c r="AL142" s="87" t="s">
        <v>867</v>
      </c>
      <c r="AM142" s="276"/>
      <c r="AN142" s="91"/>
      <c r="AO142" s="279"/>
      <c r="AP142" s="91"/>
      <c r="AQ142" s="276"/>
      <c r="AR142" s="91"/>
      <c r="AS142" s="279"/>
      <c r="AT142" s="91"/>
      <c r="AU142" s="279"/>
      <c r="AV142" s="19"/>
      <c r="AW142" s="19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ht="15.75" customHeight="1">
      <c r="A143" s="19"/>
      <c r="B143" s="308" t="s">
        <v>868</v>
      </c>
      <c r="C143" s="288"/>
      <c r="E143" s="305"/>
      <c r="F143" s="21"/>
      <c r="G143" s="88"/>
      <c r="H143" s="195"/>
      <c r="I143" s="91"/>
      <c r="J143" s="153"/>
      <c r="K143" s="239"/>
      <c r="L143" s="89"/>
      <c r="M143" s="90"/>
      <c r="N143" s="88">
        <v>42.0</v>
      </c>
      <c r="O143" s="104" t="s">
        <v>869</v>
      </c>
      <c r="P143" s="21"/>
      <c r="Q143" s="195"/>
      <c r="R143" s="91"/>
      <c r="S143" s="276"/>
      <c r="T143" s="217" t="s">
        <v>870</v>
      </c>
      <c r="U143" s="274"/>
      <c r="V143" s="275"/>
      <c r="W143" s="274"/>
      <c r="X143" s="221"/>
      <c r="Y143" s="221"/>
      <c r="Z143" s="242"/>
      <c r="AA143" s="221"/>
      <c r="AB143" s="291" t="s">
        <v>871</v>
      </c>
      <c r="AC143" s="284"/>
      <c r="AD143" s="306"/>
      <c r="AE143" s="275"/>
      <c r="AF143" s="240" t="s">
        <v>872</v>
      </c>
      <c r="AG143" s="289"/>
      <c r="AH143" s="306"/>
      <c r="AI143" s="275"/>
      <c r="AJ143" s="268" t="s">
        <v>873</v>
      </c>
      <c r="AK143" s="234"/>
      <c r="AL143" s="87" t="s">
        <v>874</v>
      </c>
      <c r="AM143" s="276"/>
      <c r="AN143" s="91"/>
      <c r="AO143" s="279"/>
      <c r="AP143" s="91"/>
      <c r="AQ143" s="276"/>
      <c r="AR143" s="91"/>
      <c r="AS143" s="279"/>
      <c r="AT143" s="91"/>
      <c r="AU143" s="279"/>
      <c r="AV143" s="19"/>
      <c r="AW143" s="19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ht="15.75" customHeight="1">
      <c r="A144" s="19"/>
      <c r="B144" s="19"/>
      <c r="C144" s="19"/>
      <c r="E144" s="19"/>
      <c r="F144" s="21"/>
      <c r="G144" s="88"/>
      <c r="H144" s="195"/>
      <c r="I144" s="91"/>
      <c r="J144" s="153"/>
      <c r="K144" s="239"/>
      <c r="L144" s="89"/>
      <c r="M144" s="90"/>
      <c r="N144" s="88">
        <v>43.0</v>
      </c>
      <c r="O144" s="104" t="s">
        <v>875</v>
      </c>
      <c r="P144" s="21"/>
      <c r="Q144" s="195"/>
      <c r="R144" s="91"/>
      <c r="S144" s="21"/>
      <c r="T144" s="217" t="s">
        <v>876</v>
      </c>
      <c r="U144" s="274"/>
      <c r="V144" s="275"/>
      <c r="W144" s="274"/>
      <c r="X144" s="221"/>
      <c r="Y144" s="221"/>
      <c r="Z144" s="242"/>
      <c r="AA144" s="221"/>
      <c r="AB144" s="291" t="s">
        <v>877</v>
      </c>
      <c r="AC144" s="267"/>
      <c r="AD144" s="306"/>
      <c r="AE144" s="275"/>
      <c r="AF144" s="217" t="s">
        <v>878</v>
      </c>
      <c r="AG144" s="289"/>
      <c r="AH144" s="306"/>
      <c r="AI144" s="275"/>
      <c r="AJ144" s="268" t="s">
        <v>879</v>
      </c>
      <c r="AK144" s="309"/>
      <c r="AL144" s="87" t="s">
        <v>833</v>
      </c>
      <c r="AM144" s="21"/>
      <c r="AN144" s="91"/>
      <c r="AO144" s="195"/>
      <c r="AP144" s="91"/>
      <c r="AQ144" s="21"/>
      <c r="AR144" s="91"/>
      <c r="AS144" s="195"/>
      <c r="AT144" s="91"/>
      <c r="AU144" s="195"/>
      <c r="AV144" s="19"/>
      <c r="AW144" s="19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ht="15.75" customHeight="1">
      <c r="A145" s="19"/>
      <c r="B145" s="19"/>
      <c r="C145" s="19"/>
      <c r="E145" s="19"/>
      <c r="F145" s="21"/>
      <c r="G145" s="88"/>
      <c r="H145" s="195"/>
      <c r="I145" s="91"/>
      <c r="J145" s="153"/>
      <c r="K145" s="239"/>
      <c r="L145" s="89"/>
      <c r="M145" s="90"/>
      <c r="N145" s="88">
        <v>44.0</v>
      </c>
      <c r="O145" s="104" t="s">
        <v>880</v>
      </c>
      <c r="P145" s="21"/>
      <c r="Q145" s="195"/>
      <c r="R145" s="91"/>
      <c r="S145" s="21"/>
      <c r="T145" s="217" t="s">
        <v>881</v>
      </c>
      <c r="U145" s="274"/>
      <c r="V145" s="275"/>
      <c r="W145" s="274"/>
      <c r="X145" s="221"/>
      <c r="Y145" s="221"/>
      <c r="Z145" s="242"/>
      <c r="AA145" s="221"/>
      <c r="AB145" s="217" t="s">
        <v>882</v>
      </c>
      <c r="AC145" s="289"/>
      <c r="AD145" s="306"/>
      <c r="AE145" s="275"/>
      <c r="AF145" s="217" t="s">
        <v>883</v>
      </c>
      <c r="AG145" s="289"/>
      <c r="AH145" s="306"/>
      <c r="AI145" s="275"/>
      <c r="AJ145" s="268" t="s">
        <v>884</v>
      </c>
      <c r="AK145" s="309"/>
      <c r="AL145" s="87" t="s">
        <v>885</v>
      </c>
      <c r="AM145" s="21"/>
      <c r="AN145" s="91"/>
      <c r="AO145" s="195"/>
      <c r="AP145" s="91"/>
      <c r="AQ145" s="21"/>
      <c r="AR145" s="91"/>
      <c r="AS145" s="195"/>
      <c r="AT145" s="91"/>
      <c r="AU145" s="195"/>
      <c r="AV145" s="19"/>
      <c r="AW145" s="19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ht="15.75" customHeight="1">
      <c r="A146" s="19"/>
      <c r="B146" s="19"/>
      <c r="C146" s="19"/>
      <c r="E146" s="19"/>
      <c r="F146" s="21"/>
      <c r="G146" s="88"/>
      <c r="H146" s="195"/>
      <c r="I146" s="91"/>
      <c r="J146" s="153"/>
      <c r="K146" s="239"/>
      <c r="L146" s="89"/>
      <c r="M146" s="90"/>
      <c r="N146" s="88">
        <v>45.0</v>
      </c>
      <c r="O146" s="104" t="s">
        <v>886</v>
      </c>
      <c r="P146" s="21"/>
      <c r="Q146" s="195"/>
      <c r="R146" s="91"/>
      <c r="S146" s="21"/>
      <c r="U146" s="274"/>
      <c r="V146" s="275"/>
      <c r="W146" s="274"/>
      <c r="X146" s="221"/>
      <c r="Y146" s="221"/>
      <c r="Z146" s="242"/>
      <c r="AA146" s="221"/>
      <c r="AB146" s="217" t="s">
        <v>887</v>
      </c>
      <c r="AC146" s="284"/>
      <c r="AD146" s="306"/>
      <c r="AE146" s="275"/>
      <c r="AF146" s="217" t="s">
        <v>888</v>
      </c>
      <c r="AG146" s="289"/>
      <c r="AH146" s="306"/>
      <c r="AI146" s="275"/>
      <c r="AJ146" s="268" t="s">
        <v>889</v>
      </c>
      <c r="AK146" s="309"/>
      <c r="AL146" s="87" t="s">
        <v>890</v>
      </c>
      <c r="AM146" s="21"/>
      <c r="AN146" s="91"/>
      <c r="AO146" s="195"/>
      <c r="AP146" s="91"/>
      <c r="AQ146" s="21"/>
      <c r="AR146" s="91"/>
      <c r="AS146" s="195"/>
      <c r="AT146" s="91"/>
      <c r="AU146" s="195"/>
      <c r="AV146" s="19"/>
      <c r="AW146" s="19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ht="15.75" customHeight="1">
      <c r="A147" s="19"/>
      <c r="B147" s="19"/>
      <c r="C147" s="19"/>
      <c r="E147" s="19"/>
      <c r="F147" s="21"/>
      <c r="G147" s="88"/>
      <c r="H147" s="195"/>
      <c r="I147" s="91"/>
      <c r="J147" s="153"/>
      <c r="K147" s="239"/>
      <c r="L147" s="89"/>
      <c r="M147" s="90"/>
      <c r="N147" s="88">
        <v>46.0</v>
      </c>
      <c r="O147" s="104" t="s">
        <v>891</v>
      </c>
      <c r="P147" s="21"/>
      <c r="Q147" s="195"/>
      <c r="R147" s="91"/>
      <c r="S147" s="21"/>
      <c r="T147" s="306"/>
      <c r="U147" s="274"/>
      <c r="V147" s="275"/>
      <c r="W147" s="274"/>
      <c r="X147" s="221"/>
      <c r="Y147" s="221"/>
      <c r="Z147" s="242"/>
      <c r="AA147" s="221"/>
      <c r="AB147" s="217" t="s">
        <v>892</v>
      </c>
      <c r="AC147" s="267"/>
      <c r="AD147" s="306"/>
      <c r="AE147" s="275"/>
      <c r="AF147" s="217" t="s">
        <v>893</v>
      </c>
      <c r="AG147" s="289"/>
      <c r="AH147" s="306"/>
      <c r="AI147" s="275"/>
      <c r="AJ147" s="268" t="s">
        <v>894</v>
      </c>
      <c r="AK147" s="309"/>
      <c r="AL147" s="87" t="s">
        <v>895</v>
      </c>
      <c r="AM147" s="21"/>
      <c r="AN147" s="91"/>
      <c r="AO147" s="195"/>
      <c r="AP147" s="91"/>
      <c r="AQ147" s="21"/>
      <c r="AR147" s="91"/>
      <c r="AS147" s="195"/>
      <c r="AT147" s="91"/>
      <c r="AU147" s="195"/>
      <c r="AV147" s="19"/>
      <c r="AW147" s="19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ht="15.75" customHeight="1">
      <c r="A148" s="19"/>
      <c r="B148" s="19"/>
      <c r="C148" s="19"/>
      <c r="E148" s="19"/>
      <c r="F148" s="21"/>
      <c r="G148" s="88"/>
      <c r="H148" s="195"/>
      <c r="I148" s="91"/>
      <c r="J148" s="153"/>
      <c r="K148" s="239"/>
      <c r="L148" s="89"/>
      <c r="M148" s="90"/>
      <c r="N148" s="88">
        <v>47.0</v>
      </c>
      <c r="O148" s="104" t="s">
        <v>896</v>
      </c>
      <c r="P148" s="21"/>
      <c r="Q148" s="195"/>
      <c r="R148" s="91"/>
      <c r="S148" s="21"/>
      <c r="T148" s="306"/>
      <c r="U148" s="274"/>
      <c r="V148" s="275"/>
      <c r="W148" s="274"/>
      <c r="X148" s="221"/>
      <c r="Y148" s="221"/>
      <c r="Z148" s="242"/>
      <c r="AA148" s="221"/>
      <c r="AB148" s="219" t="s">
        <v>897</v>
      </c>
      <c r="AC148" s="267"/>
      <c r="AD148" s="306"/>
      <c r="AE148" s="275"/>
      <c r="AF148" s="217" t="s">
        <v>898</v>
      </c>
      <c r="AG148" s="289"/>
      <c r="AH148" s="306"/>
      <c r="AI148" s="275"/>
      <c r="AJ148" s="268" t="s">
        <v>899</v>
      </c>
      <c r="AK148" s="309"/>
      <c r="AL148" s="91"/>
      <c r="AM148" s="21"/>
      <c r="AN148" s="91"/>
      <c r="AO148" s="195"/>
      <c r="AP148" s="91"/>
      <c r="AQ148" s="21"/>
      <c r="AR148" s="91"/>
      <c r="AS148" s="195"/>
      <c r="AT148" s="91"/>
      <c r="AU148" s="195"/>
      <c r="AV148" s="19"/>
      <c r="AW148" s="19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ht="15.75" customHeight="1">
      <c r="A149" s="19"/>
      <c r="B149" s="19"/>
      <c r="C149" s="19"/>
      <c r="E149" s="19"/>
      <c r="F149" s="21"/>
      <c r="G149" s="88"/>
      <c r="H149" s="195"/>
      <c r="I149" s="91"/>
      <c r="J149" s="153"/>
      <c r="K149" s="239"/>
      <c r="L149" s="89"/>
      <c r="M149" s="90"/>
      <c r="N149" s="88">
        <v>48.0</v>
      </c>
      <c r="O149" s="104" t="s">
        <v>900</v>
      </c>
      <c r="P149" s="21"/>
      <c r="Q149" s="195"/>
      <c r="R149" s="91"/>
      <c r="S149" s="21"/>
      <c r="T149" s="306"/>
      <c r="U149" s="274"/>
      <c r="V149" s="275"/>
      <c r="W149" s="274"/>
      <c r="X149" s="221"/>
      <c r="Y149" s="221"/>
      <c r="Z149" s="242"/>
      <c r="AA149" s="221"/>
      <c r="AB149" s="217" t="s">
        <v>901</v>
      </c>
      <c r="AC149" s="289"/>
      <c r="AD149" s="306"/>
      <c r="AE149" s="275"/>
      <c r="AF149" s="217" t="s">
        <v>902</v>
      </c>
      <c r="AG149" s="289"/>
      <c r="AH149" s="306"/>
      <c r="AI149" s="275"/>
      <c r="AJ149" s="268" t="s">
        <v>903</v>
      </c>
      <c r="AK149" s="309"/>
      <c r="AL149" s="91"/>
      <c r="AM149" s="21"/>
      <c r="AN149" s="91"/>
      <c r="AO149" s="195"/>
      <c r="AP149" s="91"/>
      <c r="AQ149" s="21"/>
      <c r="AR149" s="91"/>
      <c r="AS149" s="195"/>
      <c r="AT149" s="91"/>
      <c r="AU149" s="195"/>
      <c r="AV149" s="19"/>
      <c r="AW149" s="19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ht="15.75" customHeight="1">
      <c r="A150" s="19"/>
      <c r="B150" s="19"/>
      <c r="C150" s="19"/>
      <c r="E150" s="19"/>
      <c r="F150" s="21"/>
      <c r="G150" s="88"/>
      <c r="H150" s="195"/>
      <c r="I150" s="91"/>
      <c r="J150" s="153"/>
      <c r="K150" s="239"/>
      <c r="L150" s="89"/>
      <c r="M150" s="90"/>
      <c r="N150" s="88">
        <v>49.0</v>
      </c>
      <c r="O150" s="104" t="s">
        <v>904</v>
      </c>
      <c r="P150" s="21"/>
      <c r="Q150" s="195"/>
      <c r="R150" s="21"/>
      <c r="S150" s="21"/>
      <c r="T150" s="306"/>
      <c r="U150" s="274"/>
      <c r="V150" s="275"/>
      <c r="W150" s="274"/>
      <c r="X150" s="221"/>
      <c r="Y150" s="221"/>
      <c r="Z150" s="242"/>
      <c r="AA150" s="221"/>
      <c r="AB150" s="217" t="s">
        <v>905</v>
      </c>
      <c r="AC150" s="267"/>
      <c r="AD150" s="306"/>
      <c r="AE150" s="275"/>
      <c r="AF150" s="217" t="s">
        <v>906</v>
      </c>
      <c r="AG150" s="289"/>
      <c r="AH150" s="306"/>
      <c r="AI150" s="275"/>
      <c r="AJ150" s="268" t="s">
        <v>907</v>
      </c>
      <c r="AK150" s="309"/>
      <c r="AL150" s="91"/>
      <c r="AM150" s="21"/>
      <c r="AN150" s="91"/>
      <c r="AO150" s="195"/>
      <c r="AP150" s="91"/>
      <c r="AQ150" s="21"/>
      <c r="AR150" s="91"/>
      <c r="AS150" s="195"/>
      <c r="AT150" s="91"/>
      <c r="AU150" s="195"/>
      <c r="AV150" s="19"/>
      <c r="AW150" s="19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ht="15.75" customHeight="1">
      <c r="A151" s="19"/>
      <c r="B151" s="19"/>
      <c r="C151" s="19"/>
      <c r="E151" s="19"/>
      <c r="F151" s="21"/>
      <c r="G151" s="88"/>
      <c r="H151" s="195"/>
      <c r="I151" s="91"/>
      <c r="J151" s="153"/>
      <c r="K151" s="239"/>
      <c r="L151" s="114"/>
      <c r="M151" s="115"/>
      <c r="N151" s="244">
        <v>50.0</v>
      </c>
      <c r="O151" s="104" t="s">
        <v>908</v>
      </c>
      <c r="P151" s="310"/>
      <c r="Q151" s="165"/>
      <c r="R151" s="311"/>
      <c r="S151" s="310"/>
      <c r="T151" s="312"/>
      <c r="U151" s="248"/>
      <c r="V151" s="313"/>
      <c r="W151" s="248"/>
      <c r="X151" s="253"/>
      <c r="Y151" s="253"/>
      <c r="Z151" s="251"/>
      <c r="AA151" s="253"/>
      <c r="AB151" s="314"/>
      <c r="AC151" s="315"/>
      <c r="AD151" s="312"/>
      <c r="AE151" s="313"/>
      <c r="AF151" s="217" t="s">
        <v>909</v>
      </c>
      <c r="AG151" s="289"/>
      <c r="AH151" s="312"/>
      <c r="AI151" s="313"/>
      <c r="AJ151" s="268" t="s">
        <v>910</v>
      </c>
      <c r="AK151" s="316"/>
      <c r="AL151" s="311"/>
      <c r="AM151" s="310"/>
      <c r="AN151" s="311"/>
      <c r="AO151" s="165"/>
      <c r="AP151" s="311"/>
      <c r="AQ151" s="310"/>
      <c r="AR151" s="311"/>
      <c r="AS151" s="165"/>
      <c r="AT151" s="311"/>
      <c r="AU151" s="165"/>
      <c r="AV151" s="19"/>
      <c r="AW151" s="19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>
      <c r="A152" s="19"/>
      <c r="B152" s="19"/>
      <c r="C152" s="19"/>
      <c r="E152" s="19"/>
      <c r="F152" s="59"/>
      <c r="G152" s="116" t="s">
        <v>175</v>
      </c>
      <c r="H152" s="64"/>
      <c r="I152" s="117"/>
      <c r="J152" s="172">
        <f>COUNTA(K101:K119)</f>
        <v>4</v>
      </c>
      <c r="K152" s="64"/>
      <c r="L152" s="173"/>
      <c r="M152" s="64"/>
      <c r="N152" s="118"/>
      <c r="O152" s="118">
        <f>COUNTA(O102:Q151)</f>
        <v>77</v>
      </c>
      <c r="P152" s="2"/>
      <c r="Q152" s="64"/>
      <c r="R152" s="118">
        <f>COUNTA(R102:S151)</f>
        <v>52</v>
      </c>
      <c r="S152" s="2"/>
      <c r="T152" s="118">
        <f>COUNTA(T102:U151)</f>
        <v>51</v>
      </c>
      <c r="U152" s="2"/>
      <c r="V152" s="118">
        <f>COUNTA(V102:W151)</f>
        <v>22</v>
      </c>
      <c r="W152" s="2"/>
      <c r="X152" s="118">
        <f>COUNTA(X102:Y151)</f>
        <v>32</v>
      </c>
      <c r="Y152" s="2"/>
      <c r="Z152" s="118">
        <f>COUNTA(Z102:AA151)</f>
        <v>13</v>
      </c>
      <c r="AA152" s="2"/>
      <c r="AB152" s="118">
        <f>COUNTA(AB102:AC151)</f>
        <v>49</v>
      </c>
      <c r="AC152" s="2"/>
      <c r="AD152" s="118">
        <f>COUNTA(AD102:AE151)</f>
        <v>43</v>
      </c>
      <c r="AE152" s="2"/>
      <c r="AF152" s="118">
        <f>COUNTA(AF102:AG151)</f>
        <v>50</v>
      </c>
      <c r="AG152" s="2"/>
      <c r="AH152" s="118">
        <f>COUNTA(AH102:AI151)</f>
        <v>35</v>
      </c>
      <c r="AI152" s="2"/>
      <c r="AJ152" s="118">
        <f>COUNTA(AJ102:AK151)</f>
        <v>50</v>
      </c>
      <c r="AK152" s="2"/>
      <c r="AL152" s="118">
        <f>COUNTA(AL102:AM151)</f>
        <v>50</v>
      </c>
      <c r="AM152" s="2"/>
      <c r="AN152" s="118">
        <f>COUNTA(AN102:AO151)</f>
        <v>38</v>
      </c>
      <c r="AO152" s="2"/>
      <c r="AP152" s="118">
        <f>COUNTA(AP102:AQ151)</f>
        <v>26</v>
      </c>
      <c r="AQ152" s="2"/>
      <c r="AR152" s="118">
        <f>COUNTA(AR102:AS151)</f>
        <v>30</v>
      </c>
      <c r="AS152" s="2"/>
      <c r="AT152" s="118">
        <f>COUNTA(AT102:AU151)</f>
        <v>25</v>
      </c>
      <c r="AU152" s="2"/>
      <c r="AV152" s="19"/>
      <c r="AW152" s="19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>
      <c r="A153" s="19"/>
      <c r="B153" s="19"/>
      <c r="C153" s="19"/>
      <c r="E153" s="19"/>
      <c r="F153" s="59"/>
      <c r="G153" s="59"/>
      <c r="H153" s="21"/>
      <c r="I153" s="21"/>
      <c r="J153" s="123" t="s">
        <v>176</v>
      </c>
      <c r="L153" s="21"/>
      <c r="M153" s="19"/>
      <c r="N153" s="19"/>
      <c r="O153" s="317" t="str">
        <f>O86</f>
        <v>RSG</v>
      </c>
      <c r="P153" s="2"/>
      <c r="Q153" s="64"/>
      <c r="R153" s="317" t="str">
        <f>R86</f>
        <v>JDB</v>
      </c>
      <c r="S153" s="2"/>
      <c r="T153" s="317" t="str">
        <f>T86</f>
        <v>DS</v>
      </c>
      <c r="U153" s="64"/>
      <c r="V153" s="317" t="str">
        <f>V86</f>
        <v>EG</v>
      </c>
      <c r="W153" s="64"/>
      <c r="X153" s="317" t="str">
        <f>X86</f>
        <v>GEMINI</v>
      </c>
      <c r="Y153" s="64"/>
      <c r="Z153" s="317" t="str">
        <f>Z86</f>
        <v>RG電子／RG slot</v>
      </c>
      <c r="AA153" s="64"/>
      <c r="AB153" s="317" t="str">
        <f>AB86</f>
        <v>PP</v>
      </c>
      <c r="AC153" s="64"/>
      <c r="AD153" s="317" t="str">
        <f>AD86</f>
        <v>JILI</v>
      </c>
      <c r="AE153" s="64"/>
      <c r="AF153" s="317" t="str">
        <f>AF86</f>
        <v>MG</v>
      </c>
      <c r="AG153" s="64"/>
      <c r="AH153" s="317" t="str">
        <f>AH86</f>
        <v>FC</v>
      </c>
      <c r="AI153" s="64"/>
      <c r="AJ153" s="317" t="str">
        <f>AJ86</f>
        <v>NEXTSPIN</v>
      </c>
      <c r="AK153" s="64"/>
      <c r="AL153" s="317" t="str">
        <f>AL86</f>
        <v>JOKER</v>
      </c>
      <c r="AM153" s="64"/>
      <c r="AN153" s="317" t="str">
        <f>AN86</f>
        <v>TP</v>
      </c>
      <c r="AO153" s="64"/>
      <c r="AP153" s="317" t="str">
        <f>AP86</f>
        <v>GR</v>
      </c>
      <c r="AQ153" s="64"/>
      <c r="AR153" s="317" t="str">
        <f>AR86</f>
        <v>AMEBA</v>
      </c>
      <c r="AS153" s="64"/>
      <c r="AT153" s="317" t="str">
        <f>AT86</f>
        <v>PS</v>
      </c>
      <c r="AU153" s="64"/>
      <c r="AV153" s="19"/>
      <c r="AW153" s="19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>
      <c r="A154" s="59"/>
      <c r="B154" s="59"/>
      <c r="C154" s="19"/>
      <c r="E154" s="59"/>
      <c r="F154" s="59"/>
      <c r="G154" s="59"/>
      <c r="H154" s="21"/>
      <c r="I154" s="21"/>
      <c r="J154" s="128" t="s">
        <v>911</v>
      </c>
      <c r="K154" s="19"/>
      <c r="L154" s="21"/>
      <c r="M154" s="19"/>
      <c r="N154" s="19"/>
      <c r="O154" s="21"/>
      <c r="P154" s="127" t="s">
        <v>912</v>
      </c>
      <c r="Q154" s="21"/>
      <c r="R154" s="21"/>
      <c r="S154" s="21"/>
      <c r="T154" s="21"/>
      <c r="U154" s="21"/>
      <c r="V154" s="21"/>
      <c r="W154" s="21"/>
      <c r="X154" s="318" t="s">
        <v>913</v>
      </c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19"/>
      <c r="AW154" s="19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>
      <c r="A155" s="59"/>
      <c r="B155" s="59"/>
      <c r="C155" s="59"/>
      <c r="E155" s="59"/>
      <c r="F155" s="59"/>
      <c r="G155" s="59"/>
      <c r="H155" s="21"/>
      <c r="I155" s="21"/>
      <c r="J155" s="123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19"/>
      <c r="AW155" s="19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>
      <c r="A156" s="58" t="str">
        <f>J156</f>
        <v>捕魚內頁</v>
      </c>
      <c r="B156" s="2"/>
      <c r="C156" s="2"/>
      <c r="D156" s="2"/>
      <c r="E156" s="64"/>
      <c r="F156" s="59"/>
      <c r="G156" s="176"/>
      <c r="H156" s="36"/>
      <c r="I156" s="34"/>
      <c r="J156" s="177" t="s">
        <v>914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64"/>
      <c r="AA156" s="21"/>
      <c r="AB156" s="319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9"/>
      <c r="AW156" s="19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>
      <c r="A157" s="70" t="s">
        <v>179</v>
      </c>
      <c r="B157" s="2"/>
      <c r="C157" s="2"/>
      <c r="D157" s="2"/>
      <c r="E157" s="64"/>
      <c r="F157" s="59"/>
      <c r="G157" s="130"/>
      <c r="H157" s="320" t="s">
        <v>110</v>
      </c>
      <c r="I157" s="320" t="s">
        <v>111</v>
      </c>
      <c r="J157" s="63" t="s">
        <v>57</v>
      </c>
      <c r="K157" s="64"/>
      <c r="L157" s="63" t="s">
        <v>118</v>
      </c>
      <c r="M157" s="64"/>
      <c r="N157" s="321"/>
      <c r="O157" s="322" t="s">
        <v>137</v>
      </c>
      <c r="P157" s="322" t="s">
        <v>98</v>
      </c>
      <c r="Q157" s="322" t="s">
        <v>172</v>
      </c>
      <c r="R157" s="322" t="s">
        <v>278</v>
      </c>
      <c r="S157" s="322" t="s">
        <v>279</v>
      </c>
      <c r="T157" s="322" t="s">
        <v>105</v>
      </c>
      <c r="U157" s="322" t="s">
        <v>280</v>
      </c>
      <c r="V157" s="322" t="s">
        <v>96</v>
      </c>
      <c r="W157" s="322" t="s">
        <v>281</v>
      </c>
      <c r="X157" s="322" t="s">
        <v>282</v>
      </c>
      <c r="Y157" s="19"/>
      <c r="Z157" s="19"/>
      <c r="AA157" s="19"/>
      <c r="AB157" s="21"/>
      <c r="AC157" s="21"/>
      <c r="AD157" s="21"/>
      <c r="AE157" s="25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19"/>
      <c r="AW157" s="19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>
      <c r="A158" s="82"/>
      <c r="B158" s="36"/>
      <c r="C158" s="36"/>
      <c r="D158" s="36"/>
      <c r="E158" s="34"/>
      <c r="F158" s="59"/>
      <c r="G158" s="133">
        <v>1.0</v>
      </c>
      <c r="H158" s="84" t="s">
        <v>57</v>
      </c>
      <c r="I158" s="78" t="s">
        <v>915</v>
      </c>
      <c r="J158" s="180" t="s">
        <v>137</v>
      </c>
      <c r="K158" s="136" t="s">
        <v>916</v>
      </c>
      <c r="L158" s="137" t="s">
        <v>187</v>
      </c>
      <c r="M158" s="34"/>
      <c r="N158" s="323"/>
      <c r="O158" s="181" t="s">
        <v>188</v>
      </c>
      <c r="P158" s="181" t="s">
        <v>188</v>
      </c>
      <c r="Q158" s="181" t="s">
        <v>188</v>
      </c>
      <c r="R158" s="181" t="s">
        <v>188</v>
      </c>
      <c r="S158" s="181" t="s">
        <v>188</v>
      </c>
      <c r="T158" s="181" t="s">
        <v>188</v>
      </c>
      <c r="U158" s="181" t="s">
        <v>188</v>
      </c>
      <c r="V158" s="181" t="s">
        <v>188</v>
      </c>
      <c r="W158" s="181" t="s">
        <v>188</v>
      </c>
      <c r="X158" s="181" t="s">
        <v>188</v>
      </c>
      <c r="Y158" s="19"/>
      <c r="Z158" s="19"/>
      <c r="AA158" s="19"/>
      <c r="AB158" s="21"/>
      <c r="AC158" s="21"/>
      <c r="AD158" s="21"/>
      <c r="AE158" s="25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>
      <c r="A159" s="89"/>
      <c r="E159" s="90"/>
      <c r="F159" s="59"/>
      <c r="G159" s="133">
        <v>2.0</v>
      </c>
      <c r="H159" s="88" t="s">
        <v>118</v>
      </c>
      <c r="I159" s="87" t="s">
        <v>113</v>
      </c>
      <c r="J159" s="74" t="s">
        <v>137</v>
      </c>
      <c r="K159" s="75" t="s">
        <v>166</v>
      </c>
      <c r="L159" s="89"/>
      <c r="M159" s="90"/>
      <c r="N159" s="324">
        <v>1.0</v>
      </c>
      <c r="O159" s="325" t="s">
        <v>916</v>
      </c>
      <c r="P159" s="326" t="s">
        <v>917</v>
      </c>
      <c r="Q159" s="326" t="s">
        <v>173</v>
      </c>
      <c r="R159" s="222" t="s">
        <v>918</v>
      </c>
      <c r="S159" s="326" t="s">
        <v>919</v>
      </c>
      <c r="T159" s="326" t="s">
        <v>920</v>
      </c>
      <c r="U159" s="326" t="s">
        <v>921</v>
      </c>
      <c r="V159" s="326" t="s">
        <v>922</v>
      </c>
      <c r="W159" s="326" t="s">
        <v>923</v>
      </c>
      <c r="X159" s="326" t="s">
        <v>924</v>
      </c>
      <c r="Y159" s="19"/>
      <c r="Z159" s="19"/>
      <c r="AA159" s="19"/>
      <c r="AB159" s="21"/>
      <c r="AC159" s="21"/>
      <c r="AD159" s="21"/>
      <c r="AE159" s="25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>
      <c r="A160" s="89"/>
      <c r="E160" s="90"/>
      <c r="F160" s="59"/>
      <c r="G160" s="133">
        <v>3.0</v>
      </c>
      <c r="H160" s="84" t="s">
        <v>137</v>
      </c>
      <c r="I160" s="87"/>
      <c r="J160" s="327" t="s">
        <v>98</v>
      </c>
      <c r="K160" s="145" t="s">
        <v>917</v>
      </c>
      <c r="L160" s="89"/>
      <c r="M160" s="90"/>
      <c r="N160" s="324">
        <v>2.0</v>
      </c>
      <c r="O160" s="325" t="s">
        <v>166</v>
      </c>
      <c r="P160" s="326" t="s">
        <v>925</v>
      </c>
      <c r="Q160" s="217" t="s">
        <v>926</v>
      </c>
      <c r="R160" s="328" t="s">
        <v>927</v>
      </c>
      <c r="S160" s="326" t="s">
        <v>928</v>
      </c>
      <c r="T160" s="19"/>
      <c r="U160" s="329"/>
      <c r="V160" s="326" t="s">
        <v>929</v>
      </c>
      <c r="W160" s="326" t="s">
        <v>930</v>
      </c>
      <c r="X160" s="326" t="s">
        <v>931</v>
      </c>
      <c r="Y160" s="19"/>
      <c r="Z160" s="19"/>
      <c r="AA160" s="19"/>
      <c r="AB160" s="21"/>
      <c r="AC160" s="21"/>
      <c r="AD160" s="21"/>
      <c r="AE160" s="25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>
      <c r="A161" s="89"/>
      <c r="E161" s="90"/>
      <c r="F161" s="59"/>
      <c r="G161" s="133">
        <v>4.0</v>
      </c>
      <c r="H161" s="88" t="s">
        <v>98</v>
      </c>
      <c r="I161" s="87"/>
      <c r="J161" s="327" t="s">
        <v>98</v>
      </c>
      <c r="K161" s="145" t="s">
        <v>924</v>
      </c>
      <c r="L161" s="89"/>
      <c r="M161" s="90"/>
      <c r="N161" s="324">
        <v>3.0</v>
      </c>
      <c r="O161" s="330"/>
      <c r="P161" s="326" t="s">
        <v>932</v>
      </c>
      <c r="Q161" s="328" t="s">
        <v>933</v>
      </c>
      <c r="R161" s="328" t="s">
        <v>934</v>
      </c>
      <c r="S161" s="326"/>
      <c r="T161" s="19"/>
      <c r="U161" s="329"/>
      <c r="V161" s="326" t="s">
        <v>716</v>
      </c>
      <c r="W161" s="329"/>
      <c r="X161" s="331"/>
      <c r="Y161" s="19"/>
      <c r="Z161" s="19"/>
      <c r="AA161" s="19"/>
      <c r="AB161" s="21"/>
      <c r="AC161" s="21"/>
      <c r="AD161" s="21"/>
      <c r="AE161" s="25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>
      <c r="A162" s="89"/>
      <c r="E162" s="90"/>
      <c r="F162" s="59"/>
      <c r="G162" s="133">
        <v>5.0</v>
      </c>
      <c r="H162" s="88" t="s">
        <v>172</v>
      </c>
      <c r="I162" s="91"/>
      <c r="J162" s="327" t="s">
        <v>172</v>
      </c>
      <c r="K162" s="145" t="s">
        <v>173</v>
      </c>
      <c r="L162" s="89"/>
      <c r="M162" s="90"/>
      <c r="N162" s="324">
        <v>4.0</v>
      </c>
      <c r="O162" s="330"/>
      <c r="P162" s="326" t="s">
        <v>924</v>
      </c>
      <c r="Q162" s="328" t="s">
        <v>935</v>
      </c>
      <c r="R162" s="328" t="s">
        <v>936</v>
      </c>
      <c r="S162" s="326"/>
      <c r="T162" s="326"/>
      <c r="U162" s="329"/>
      <c r="V162" s="326" t="s">
        <v>937</v>
      </c>
      <c r="W162" s="329"/>
      <c r="X162" s="331"/>
      <c r="Y162" s="19"/>
      <c r="Z162" s="19"/>
      <c r="AA162" s="19"/>
      <c r="AB162" s="21"/>
      <c r="AC162" s="21"/>
      <c r="AD162" s="21"/>
      <c r="AE162" s="25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>
      <c r="A163" s="89"/>
      <c r="E163" s="90"/>
      <c r="F163" s="59"/>
      <c r="G163" s="133">
        <v>6.0</v>
      </c>
      <c r="H163" s="88" t="s">
        <v>278</v>
      </c>
      <c r="I163" s="91"/>
      <c r="J163" s="327" t="s">
        <v>172</v>
      </c>
      <c r="K163" s="145" t="s">
        <v>938</v>
      </c>
      <c r="L163" s="89"/>
      <c r="M163" s="90"/>
      <c r="N163" s="324">
        <v>5.0</v>
      </c>
      <c r="O163" s="330"/>
      <c r="P163" s="326"/>
      <c r="Q163" s="328" t="s">
        <v>938</v>
      </c>
      <c r="R163" s="328" t="s">
        <v>939</v>
      </c>
      <c r="S163" s="326"/>
      <c r="T163" s="326"/>
      <c r="U163" s="329"/>
      <c r="V163" s="326"/>
      <c r="W163" s="329"/>
      <c r="X163" s="331"/>
      <c r="Y163" s="19"/>
      <c r="Z163" s="19"/>
      <c r="AA163" s="19"/>
      <c r="AB163" s="21"/>
      <c r="AC163" s="21"/>
      <c r="AD163" s="21"/>
      <c r="AE163" s="25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>
      <c r="A164" s="89"/>
      <c r="E164" s="90"/>
      <c r="F164" s="59"/>
      <c r="G164" s="133">
        <v>7.0</v>
      </c>
      <c r="H164" s="88" t="s">
        <v>279</v>
      </c>
      <c r="I164" s="91"/>
      <c r="J164" s="327" t="s">
        <v>278</v>
      </c>
      <c r="K164" s="145" t="s">
        <v>927</v>
      </c>
      <c r="L164" s="89"/>
      <c r="M164" s="90"/>
      <c r="N164" s="324">
        <v>5.0</v>
      </c>
      <c r="O164" s="332"/>
      <c r="P164" s="271"/>
      <c r="Q164" s="217" t="s">
        <v>940</v>
      </c>
      <c r="R164" s="328" t="s">
        <v>941</v>
      </c>
      <c r="S164" s="271"/>
      <c r="T164" s="271"/>
      <c r="U164" s="333"/>
      <c r="V164" s="271"/>
      <c r="W164" s="333"/>
      <c r="X164" s="334"/>
      <c r="Y164" s="19"/>
      <c r="Z164" s="19"/>
      <c r="AA164" s="19"/>
      <c r="AB164" s="21"/>
      <c r="AC164" s="21"/>
      <c r="AD164" s="21"/>
      <c r="AE164" s="25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>
      <c r="A165" s="89"/>
      <c r="E165" s="90"/>
      <c r="F165" s="59"/>
      <c r="G165" s="133">
        <v>8.0</v>
      </c>
      <c r="H165" s="88" t="s">
        <v>105</v>
      </c>
      <c r="I165" s="91"/>
      <c r="J165" s="327" t="s">
        <v>278</v>
      </c>
      <c r="K165" s="145" t="s">
        <v>934</v>
      </c>
      <c r="L165" s="89"/>
      <c r="M165" s="90"/>
      <c r="N165" s="335"/>
      <c r="O165" s="336" t="s">
        <v>942</v>
      </c>
      <c r="P165" s="336" t="s">
        <v>942</v>
      </c>
      <c r="Q165" s="336" t="s">
        <v>942</v>
      </c>
      <c r="R165" s="336" t="s">
        <v>942</v>
      </c>
      <c r="S165" s="336" t="s">
        <v>942</v>
      </c>
      <c r="T165" s="336" t="s">
        <v>942</v>
      </c>
      <c r="U165" s="336" t="s">
        <v>942</v>
      </c>
      <c r="V165" s="336" t="s">
        <v>942</v>
      </c>
      <c r="W165" s="336" t="s">
        <v>942</v>
      </c>
      <c r="X165" s="336" t="s">
        <v>942</v>
      </c>
      <c r="Y165" s="19"/>
      <c r="Z165" s="19"/>
      <c r="AA165" s="19"/>
      <c r="AB165" s="21"/>
      <c r="AC165" s="21"/>
      <c r="AD165" s="21"/>
      <c r="AE165" s="25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>
      <c r="A166" s="89"/>
      <c r="E166" s="90"/>
      <c r="F166" s="59"/>
      <c r="G166" s="133">
        <v>9.0</v>
      </c>
      <c r="H166" s="88" t="s">
        <v>280</v>
      </c>
      <c r="I166" s="103"/>
      <c r="J166" s="104" t="s">
        <v>278</v>
      </c>
      <c r="K166" s="325" t="s">
        <v>943</v>
      </c>
      <c r="L166" s="89"/>
      <c r="M166" s="90"/>
      <c r="N166" s="337">
        <v>1.0</v>
      </c>
      <c r="O166" s="338" t="s">
        <v>916</v>
      </c>
      <c r="P166" s="339" t="s">
        <v>944</v>
      </c>
      <c r="Q166" s="340" t="s">
        <v>173</v>
      </c>
      <c r="R166" s="222" t="s">
        <v>918</v>
      </c>
      <c r="S166" s="340" t="s">
        <v>919</v>
      </c>
      <c r="T166" s="340" t="s">
        <v>920</v>
      </c>
      <c r="U166" s="341" t="s">
        <v>921</v>
      </c>
      <c r="V166" s="340" t="s">
        <v>922</v>
      </c>
      <c r="W166" s="342" t="s">
        <v>923</v>
      </c>
      <c r="X166" s="343" t="s">
        <v>924</v>
      </c>
      <c r="Y166" s="19"/>
      <c r="Z166" s="19"/>
      <c r="AA166" s="19"/>
      <c r="AB166" s="21"/>
      <c r="AC166" s="21"/>
      <c r="AD166" s="21"/>
      <c r="AE166" s="25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>
      <c r="A167" s="89"/>
      <c r="E167" s="90"/>
      <c r="F167" s="59"/>
      <c r="G167" s="133">
        <v>10.0</v>
      </c>
      <c r="H167" s="88" t="s">
        <v>96</v>
      </c>
      <c r="I167" s="103"/>
      <c r="J167" s="104" t="s">
        <v>279</v>
      </c>
      <c r="K167" s="325" t="s">
        <v>928</v>
      </c>
      <c r="L167" s="89"/>
      <c r="M167" s="90"/>
      <c r="N167" s="337">
        <v>2.0</v>
      </c>
      <c r="O167" s="330" t="s">
        <v>166</v>
      </c>
      <c r="P167" s="344" t="s">
        <v>945</v>
      </c>
      <c r="Q167" s="217" t="s">
        <v>926</v>
      </c>
      <c r="R167" s="328" t="s">
        <v>927</v>
      </c>
      <c r="S167" s="326" t="s">
        <v>928</v>
      </c>
      <c r="T167" s="328" t="s">
        <v>946</v>
      </c>
      <c r="U167" s="329"/>
      <c r="V167" s="326" t="s">
        <v>929</v>
      </c>
      <c r="W167" s="345" t="s">
        <v>930</v>
      </c>
      <c r="X167" s="331" t="s">
        <v>931</v>
      </c>
      <c r="Y167" s="19"/>
      <c r="Z167" s="19"/>
      <c r="AA167" s="19"/>
      <c r="AB167" s="21"/>
      <c r="AC167" s="21"/>
      <c r="AD167" s="21"/>
      <c r="AE167" s="25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>
      <c r="A168" s="89"/>
      <c r="E168" s="90"/>
      <c r="F168" s="59"/>
      <c r="G168" s="133">
        <v>11.0</v>
      </c>
      <c r="H168" s="88" t="s">
        <v>281</v>
      </c>
      <c r="I168" s="103"/>
      <c r="J168" s="104" t="s">
        <v>279</v>
      </c>
      <c r="K168" s="325" t="s">
        <v>947</v>
      </c>
      <c r="L168" s="89"/>
      <c r="M168" s="90"/>
      <c r="N168" s="337">
        <v>3.0</v>
      </c>
      <c r="O168" s="330"/>
      <c r="P168" s="340" t="s">
        <v>917</v>
      </c>
      <c r="Q168" s="328" t="s">
        <v>933</v>
      </c>
      <c r="R168" s="328" t="s">
        <v>934</v>
      </c>
      <c r="S168" s="326" t="s">
        <v>948</v>
      </c>
      <c r="T168" s="328" t="s">
        <v>949</v>
      </c>
      <c r="U168" s="329"/>
      <c r="V168" s="326" t="s">
        <v>716</v>
      </c>
      <c r="W168" s="329" t="s">
        <v>950</v>
      </c>
      <c r="X168" s="331"/>
      <c r="Y168" s="19"/>
      <c r="Z168" s="19"/>
      <c r="AA168" s="19"/>
      <c r="AB168" s="21"/>
      <c r="AC168" s="21"/>
      <c r="AD168" s="21"/>
      <c r="AE168" s="25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>
      <c r="A169" s="89"/>
      <c r="E169" s="90"/>
      <c r="F169" s="59"/>
      <c r="G169" s="133">
        <v>12.0</v>
      </c>
      <c r="H169" s="88" t="s">
        <v>282</v>
      </c>
      <c r="I169" s="103"/>
      <c r="J169" s="104" t="s">
        <v>105</v>
      </c>
      <c r="K169" s="325" t="s">
        <v>920</v>
      </c>
      <c r="L169" s="89"/>
      <c r="M169" s="90"/>
      <c r="N169" s="337">
        <v>4.0</v>
      </c>
      <c r="O169" s="346"/>
      <c r="P169" s="326" t="s">
        <v>925</v>
      </c>
      <c r="Q169" s="328" t="s">
        <v>935</v>
      </c>
      <c r="R169" s="328" t="s">
        <v>936</v>
      </c>
      <c r="S169" s="326" t="s">
        <v>947</v>
      </c>
      <c r="T169" s="331"/>
      <c r="U169" s="331"/>
      <c r="V169" s="326" t="s">
        <v>937</v>
      </c>
      <c r="W169" s="329" t="s">
        <v>951</v>
      </c>
      <c r="X169" s="347"/>
      <c r="Y169" s="19"/>
      <c r="Z169" s="19"/>
      <c r="AA169" s="19"/>
      <c r="AB169" s="21"/>
      <c r="AC169" s="21"/>
      <c r="AD169" s="21"/>
      <c r="AE169" s="25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>
      <c r="A170" s="89"/>
      <c r="E170" s="90"/>
      <c r="F170" s="59"/>
      <c r="G170" s="133">
        <v>13.0</v>
      </c>
      <c r="H170" s="103"/>
      <c r="I170" s="103"/>
      <c r="J170" s="104" t="s">
        <v>280</v>
      </c>
      <c r="K170" s="325" t="s">
        <v>921</v>
      </c>
      <c r="L170" s="89"/>
      <c r="M170" s="90"/>
      <c r="N170" s="337">
        <v>5.0</v>
      </c>
      <c r="O170" s="330"/>
      <c r="P170" s="326" t="s">
        <v>932</v>
      </c>
      <c r="Q170" s="328" t="s">
        <v>938</v>
      </c>
      <c r="R170" s="328" t="s">
        <v>939</v>
      </c>
      <c r="S170" s="326" t="s">
        <v>952</v>
      </c>
      <c r="T170" s="331"/>
      <c r="U170" s="331"/>
      <c r="V170" s="326" t="s">
        <v>953</v>
      </c>
      <c r="W170" s="329" t="s">
        <v>954</v>
      </c>
      <c r="X170" s="347"/>
      <c r="Y170" s="19"/>
      <c r="Z170" s="19"/>
      <c r="AA170" s="19"/>
      <c r="AB170" s="21"/>
      <c r="AC170" s="21"/>
      <c r="AD170" s="21"/>
      <c r="AE170" s="25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>
      <c r="A171" s="89"/>
      <c r="E171" s="90"/>
      <c r="F171" s="59"/>
      <c r="G171" s="133">
        <v>14.0</v>
      </c>
      <c r="H171" s="103"/>
      <c r="I171" s="103"/>
      <c r="J171" s="104" t="s">
        <v>96</v>
      </c>
      <c r="K171" s="325" t="s">
        <v>922</v>
      </c>
      <c r="L171" s="89"/>
      <c r="M171" s="90"/>
      <c r="N171" s="337">
        <v>6.0</v>
      </c>
      <c r="O171" s="330"/>
      <c r="P171" s="326" t="s">
        <v>924</v>
      </c>
      <c r="Q171" s="217" t="s">
        <v>940</v>
      </c>
      <c r="R171" s="328" t="s">
        <v>941</v>
      </c>
      <c r="S171" s="331"/>
      <c r="T171" s="331"/>
      <c r="U171" s="331"/>
      <c r="V171" s="326" t="s">
        <v>955</v>
      </c>
      <c r="W171" s="329" t="s">
        <v>956</v>
      </c>
      <c r="X171" s="331"/>
      <c r="Y171" s="19"/>
      <c r="Z171" s="19"/>
      <c r="AA171" s="19"/>
      <c r="AB171" s="21"/>
      <c r="AC171" s="21"/>
      <c r="AD171" s="21"/>
      <c r="AE171" s="25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>
      <c r="A172" s="89"/>
      <c r="E172" s="90"/>
      <c r="F172" s="59"/>
      <c r="G172" s="133">
        <v>15.0</v>
      </c>
      <c r="H172" s="103"/>
      <c r="I172" s="103"/>
      <c r="J172" s="104" t="s">
        <v>96</v>
      </c>
      <c r="K172" s="325" t="s">
        <v>929</v>
      </c>
      <c r="L172" s="89"/>
      <c r="M172" s="90"/>
      <c r="N172" s="337">
        <v>7.0</v>
      </c>
      <c r="O172" s="330"/>
      <c r="P172" s="348" t="s">
        <v>957</v>
      </c>
      <c r="Q172" s="217" t="s">
        <v>958</v>
      </c>
      <c r="R172" s="328" t="s">
        <v>959</v>
      </c>
      <c r="S172" s="331"/>
      <c r="T172" s="331"/>
      <c r="U172" s="331"/>
      <c r="V172" s="326" t="s">
        <v>960</v>
      </c>
      <c r="W172" s="329" t="s">
        <v>961</v>
      </c>
      <c r="X172" s="331"/>
      <c r="Y172" s="19"/>
      <c r="Z172" s="19"/>
      <c r="AA172" s="19"/>
      <c r="AB172" s="21"/>
      <c r="AC172" s="21"/>
      <c r="AD172" s="21"/>
      <c r="AE172" s="25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>
      <c r="A173" s="89"/>
      <c r="E173" s="90"/>
      <c r="F173" s="59"/>
      <c r="G173" s="133">
        <v>16.0</v>
      </c>
      <c r="H173" s="103"/>
      <c r="I173" s="103"/>
      <c r="J173" s="104" t="s">
        <v>281</v>
      </c>
      <c r="K173" s="325" t="s">
        <v>923</v>
      </c>
      <c r="L173" s="89"/>
      <c r="M173" s="90"/>
      <c r="N173" s="337">
        <v>8.0</v>
      </c>
      <c r="O173" s="330"/>
      <c r="P173" s="326" t="s">
        <v>962</v>
      </c>
      <c r="Q173" s="217" t="s">
        <v>963</v>
      </c>
      <c r="R173" s="328" t="s">
        <v>964</v>
      </c>
      <c r="S173" s="331"/>
      <c r="T173" s="331"/>
      <c r="U173" s="331"/>
      <c r="V173" s="326" t="s">
        <v>965</v>
      </c>
      <c r="W173" s="329"/>
      <c r="X173" s="331"/>
      <c r="Y173" s="19"/>
      <c r="Z173" s="19"/>
      <c r="AA173" s="19"/>
      <c r="AB173" s="21"/>
      <c r="AC173" s="21"/>
      <c r="AD173" s="21"/>
      <c r="AE173" s="25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>
      <c r="A174" s="89"/>
      <c r="E174" s="90"/>
      <c r="F174" s="59"/>
      <c r="G174" s="133">
        <v>17.0</v>
      </c>
      <c r="H174" s="103"/>
      <c r="I174" s="103"/>
      <c r="J174" s="104" t="s">
        <v>281</v>
      </c>
      <c r="K174" s="325" t="s">
        <v>930</v>
      </c>
      <c r="L174" s="89"/>
      <c r="M174" s="90"/>
      <c r="N174" s="337">
        <v>9.0</v>
      </c>
      <c r="O174" s="331"/>
      <c r="P174" s="348" t="s">
        <v>966</v>
      </c>
      <c r="Q174" s="217" t="s">
        <v>967</v>
      </c>
      <c r="R174" s="328" t="s">
        <v>968</v>
      </c>
      <c r="S174" s="331"/>
      <c r="T174" s="331"/>
      <c r="U174" s="326"/>
      <c r="V174" s="326" t="s">
        <v>969</v>
      </c>
      <c r="W174" s="329"/>
      <c r="X174" s="331"/>
      <c r="Y174" s="19"/>
      <c r="Z174" s="19"/>
      <c r="AA174" s="19"/>
      <c r="AB174" s="21"/>
      <c r="AC174" s="21"/>
      <c r="AD174" s="21"/>
      <c r="AE174" s="25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>
      <c r="A175" s="89"/>
      <c r="E175" s="90"/>
      <c r="F175" s="59"/>
      <c r="G175" s="133">
        <v>18.0</v>
      </c>
      <c r="H175" s="103"/>
      <c r="I175" s="91"/>
      <c r="J175" s="104" t="s">
        <v>282</v>
      </c>
      <c r="K175" s="325" t="s">
        <v>924</v>
      </c>
      <c r="L175" s="89"/>
      <c r="M175" s="90"/>
      <c r="N175" s="337">
        <v>10.0</v>
      </c>
      <c r="O175" s="331"/>
      <c r="P175" s="331"/>
      <c r="Q175" s="217" t="s">
        <v>970</v>
      </c>
      <c r="R175" s="328" t="s">
        <v>971</v>
      </c>
      <c r="S175" s="331"/>
      <c r="T175" s="331"/>
      <c r="U175" s="331"/>
      <c r="V175" s="326" t="s">
        <v>972</v>
      </c>
      <c r="W175" s="329"/>
      <c r="X175" s="331"/>
      <c r="Y175" s="19"/>
      <c r="Z175" s="19"/>
      <c r="AA175" s="19"/>
      <c r="AB175" s="21"/>
      <c r="AC175" s="21"/>
      <c r="AD175" s="21"/>
      <c r="AE175" s="25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>
      <c r="A176" s="114"/>
      <c r="B176" s="113"/>
      <c r="C176" s="113"/>
      <c r="D176" s="113"/>
      <c r="E176" s="115"/>
      <c r="F176" s="59"/>
      <c r="G176" s="133"/>
      <c r="H176" s="103"/>
      <c r="I176" s="91"/>
      <c r="J176" s="104"/>
      <c r="K176" s="325"/>
      <c r="L176" s="89"/>
      <c r="M176" s="90"/>
      <c r="N176" s="337">
        <v>11.0</v>
      </c>
      <c r="O176" s="331"/>
      <c r="P176" s="331"/>
      <c r="Q176" s="329"/>
      <c r="R176" s="328" t="s">
        <v>943</v>
      </c>
      <c r="S176" s="331"/>
      <c r="T176" s="331"/>
      <c r="U176" s="331"/>
      <c r="V176" s="326" t="s">
        <v>973</v>
      </c>
      <c r="W176" s="329"/>
      <c r="X176" s="331"/>
      <c r="Y176" s="19"/>
      <c r="Z176" s="19"/>
      <c r="AA176" s="19"/>
      <c r="AB176" s="21"/>
      <c r="AC176" s="21"/>
      <c r="AD176" s="21"/>
      <c r="AE176" s="349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>
      <c r="A177" s="59"/>
      <c r="B177" s="59"/>
      <c r="C177" s="59"/>
      <c r="D177" s="59"/>
      <c r="E177" s="59"/>
      <c r="F177" s="59"/>
      <c r="G177" s="133"/>
      <c r="H177" s="103"/>
      <c r="I177" s="103"/>
      <c r="J177" s="104"/>
      <c r="K177" s="325"/>
      <c r="L177" s="89"/>
      <c r="M177" s="90"/>
      <c r="N177" s="337">
        <v>12.0</v>
      </c>
      <c r="O177" s="347"/>
      <c r="P177" s="331"/>
      <c r="Q177" s="329"/>
      <c r="R177" s="328" t="s">
        <v>974</v>
      </c>
      <c r="S177" s="331"/>
      <c r="T177" s="331"/>
      <c r="U177" s="331"/>
      <c r="V177" s="326" t="s">
        <v>975</v>
      </c>
      <c r="W177" s="329"/>
      <c r="X177" s="331"/>
      <c r="Y177" s="19"/>
      <c r="Z177" s="19"/>
      <c r="AA177" s="19"/>
      <c r="AB177" s="21"/>
      <c r="AC177" s="21"/>
      <c r="AD177" s="21"/>
      <c r="AE177" s="25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>
      <c r="A178" s="59"/>
      <c r="B178" s="59"/>
      <c r="C178" s="59"/>
      <c r="D178" s="59"/>
      <c r="E178" s="59"/>
      <c r="F178" s="59"/>
      <c r="G178" s="133"/>
      <c r="H178" s="103"/>
      <c r="I178" s="103"/>
      <c r="J178" s="104"/>
      <c r="K178" s="325"/>
      <c r="L178" s="89"/>
      <c r="M178" s="90"/>
      <c r="N178" s="337">
        <v>13.0</v>
      </c>
      <c r="O178" s="347"/>
      <c r="P178" s="331"/>
      <c r="Q178" s="331"/>
      <c r="R178" s="350"/>
      <c r="S178" s="331"/>
      <c r="T178" s="331"/>
      <c r="U178" s="326"/>
      <c r="V178" s="326" t="s">
        <v>976</v>
      </c>
      <c r="W178" s="329"/>
      <c r="X178" s="331"/>
      <c r="Y178" s="19"/>
      <c r="Z178" s="19"/>
      <c r="AA178" s="19"/>
      <c r="AB178" s="21"/>
      <c r="AC178" s="21"/>
      <c r="AD178" s="21"/>
      <c r="AE178" s="25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>
      <c r="A179" s="59"/>
      <c r="B179" s="59"/>
      <c r="C179" s="59"/>
      <c r="D179" s="59"/>
      <c r="E179" s="59"/>
      <c r="F179" s="59"/>
      <c r="G179" s="133"/>
      <c r="H179" s="103"/>
      <c r="I179" s="91"/>
      <c r="J179" s="104"/>
      <c r="K179" s="325"/>
      <c r="L179" s="89"/>
      <c r="M179" s="90"/>
      <c r="N179" s="337">
        <v>14.0</v>
      </c>
      <c r="O179" s="347"/>
      <c r="P179" s="331"/>
      <c r="Q179" s="331"/>
      <c r="R179" s="350"/>
      <c r="S179" s="331"/>
      <c r="T179" s="331"/>
      <c r="U179" s="331"/>
      <c r="V179" s="326" t="s">
        <v>977</v>
      </c>
      <c r="W179" s="331"/>
      <c r="X179" s="331"/>
      <c r="Y179" s="19"/>
      <c r="Z179" s="19"/>
      <c r="AA179" s="19"/>
      <c r="AB179" s="21"/>
      <c r="AC179" s="21"/>
      <c r="AD179" s="21"/>
      <c r="AE179" s="25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>
      <c r="A180" s="59"/>
      <c r="B180" s="59"/>
      <c r="C180" s="59"/>
      <c r="D180" s="59"/>
      <c r="E180" s="59"/>
      <c r="F180" s="59"/>
      <c r="G180" s="133"/>
      <c r="H180" s="103"/>
      <c r="I180" s="103"/>
      <c r="J180" s="104"/>
      <c r="K180" s="325"/>
      <c r="L180" s="89"/>
      <c r="M180" s="90"/>
      <c r="N180" s="351"/>
      <c r="O180" s="347"/>
      <c r="P180" s="331"/>
      <c r="Q180" s="331"/>
      <c r="R180" s="352"/>
      <c r="S180" s="331"/>
      <c r="T180" s="331"/>
      <c r="U180" s="331"/>
      <c r="V180" s="331"/>
      <c r="W180" s="331"/>
      <c r="X180" s="331"/>
      <c r="Y180" s="19"/>
      <c r="Z180" s="19"/>
      <c r="AA180" s="19"/>
      <c r="AB180" s="21"/>
      <c r="AC180" s="21"/>
      <c r="AD180" s="21"/>
      <c r="AE180" s="25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>
      <c r="A181" s="59"/>
      <c r="B181" s="59"/>
      <c r="C181" s="59"/>
      <c r="D181" s="59"/>
      <c r="E181" s="59"/>
      <c r="F181" s="59"/>
      <c r="G181" s="133"/>
      <c r="H181" s="103"/>
      <c r="I181" s="103"/>
      <c r="J181" s="104"/>
      <c r="K181" s="325"/>
      <c r="L181" s="89"/>
      <c r="M181" s="90"/>
      <c r="N181" s="351"/>
      <c r="O181" s="347"/>
      <c r="P181" s="331"/>
      <c r="Q181" s="331"/>
      <c r="R181" s="352"/>
      <c r="S181" s="331"/>
      <c r="T181" s="331"/>
      <c r="U181" s="331"/>
      <c r="V181" s="331"/>
      <c r="W181" s="331"/>
      <c r="X181" s="331"/>
      <c r="Y181" s="19"/>
      <c r="Z181" s="19"/>
      <c r="AA181" s="19"/>
      <c r="AB181" s="21"/>
      <c r="AC181" s="21"/>
      <c r="AD181" s="21"/>
      <c r="AE181" s="25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>
      <c r="A182" s="59"/>
      <c r="B182" s="59"/>
      <c r="C182" s="59"/>
      <c r="D182" s="59"/>
      <c r="E182" s="59"/>
      <c r="F182" s="59"/>
      <c r="G182" s="133"/>
      <c r="H182" s="103"/>
      <c r="I182" s="103"/>
      <c r="J182" s="104"/>
      <c r="K182" s="325"/>
      <c r="L182" s="89"/>
      <c r="M182" s="90"/>
      <c r="N182" s="351"/>
      <c r="O182" s="347"/>
      <c r="P182" s="331"/>
      <c r="Q182" s="331"/>
      <c r="R182" s="352"/>
      <c r="S182" s="331"/>
      <c r="T182" s="331"/>
      <c r="U182" s="331"/>
      <c r="V182" s="331"/>
      <c r="W182" s="331"/>
      <c r="X182" s="331"/>
      <c r="Y182" s="19"/>
      <c r="Z182" s="19"/>
      <c r="AA182" s="19"/>
      <c r="AB182" s="21"/>
      <c r="AC182" s="21"/>
      <c r="AD182" s="21"/>
      <c r="AE182" s="25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>
      <c r="A183" s="59"/>
      <c r="B183" s="59"/>
      <c r="C183" s="59"/>
      <c r="D183" s="59"/>
      <c r="E183" s="59"/>
      <c r="F183" s="59"/>
      <c r="G183" s="164"/>
      <c r="H183" s="166"/>
      <c r="I183" s="166"/>
      <c r="J183" s="245"/>
      <c r="K183" s="353"/>
      <c r="L183" s="114"/>
      <c r="M183" s="115"/>
      <c r="N183" s="354"/>
      <c r="O183" s="355"/>
      <c r="P183" s="355"/>
      <c r="Q183" s="355"/>
      <c r="R183" s="356"/>
      <c r="S183" s="355"/>
      <c r="T183" s="355"/>
      <c r="U183" s="355"/>
      <c r="V183" s="357"/>
      <c r="W183" s="355"/>
      <c r="X183" s="355"/>
      <c r="Y183" s="19"/>
      <c r="Z183" s="19"/>
      <c r="AA183" s="19"/>
      <c r="AB183" s="21"/>
      <c r="AC183" s="21"/>
      <c r="AD183" s="21"/>
      <c r="AE183" s="25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>
      <c r="A184" s="59"/>
      <c r="B184" s="59"/>
      <c r="C184" s="59"/>
      <c r="D184" s="59"/>
      <c r="E184" s="59"/>
      <c r="F184" s="59"/>
      <c r="G184" s="116" t="s">
        <v>175</v>
      </c>
      <c r="H184" s="64"/>
      <c r="I184" s="117"/>
      <c r="J184" s="172">
        <f>COUNTA(K158:K183)</f>
        <v>18</v>
      </c>
      <c r="K184" s="64"/>
      <c r="L184" s="173"/>
      <c r="M184" s="64"/>
      <c r="N184" s="358"/>
      <c r="O184" s="119">
        <f>COUNTA(O166:O183)</f>
        <v>2</v>
      </c>
      <c r="P184" s="119">
        <f>COUNTA(P168:P183)</f>
        <v>7</v>
      </c>
      <c r="Q184" s="119">
        <f t="shared" ref="Q184:X184" si="10">COUNTA(Q166:Q183)</f>
        <v>10</v>
      </c>
      <c r="R184" s="119">
        <f t="shared" si="10"/>
        <v>12</v>
      </c>
      <c r="S184" s="119">
        <f t="shared" si="10"/>
        <v>5</v>
      </c>
      <c r="T184" s="119">
        <f t="shared" si="10"/>
        <v>3</v>
      </c>
      <c r="U184" s="119">
        <f t="shared" si="10"/>
        <v>1</v>
      </c>
      <c r="V184" s="119">
        <f t="shared" si="10"/>
        <v>14</v>
      </c>
      <c r="W184" s="119">
        <f t="shared" si="10"/>
        <v>7</v>
      </c>
      <c r="X184" s="119">
        <f t="shared" si="10"/>
        <v>2</v>
      </c>
      <c r="Y184" s="19"/>
      <c r="Z184" s="19"/>
      <c r="AA184" s="19"/>
      <c r="AB184" s="21"/>
      <c r="AC184" s="21"/>
      <c r="AD184" s="21"/>
      <c r="AE184" s="25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>
      <c r="A185" s="59"/>
      <c r="B185" s="59"/>
      <c r="C185" s="59"/>
      <c r="D185" s="59"/>
      <c r="E185" s="59"/>
      <c r="F185" s="59"/>
      <c r="G185" s="59"/>
      <c r="H185" s="21"/>
      <c r="I185" s="21"/>
      <c r="J185" s="123" t="s">
        <v>176</v>
      </c>
      <c r="L185" s="120"/>
      <c r="M185" s="120"/>
      <c r="N185" s="359"/>
      <c r="O185" s="360" t="s">
        <v>137</v>
      </c>
      <c r="P185" s="360" t="s">
        <v>98</v>
      </c>
      <c r="Q185" s="360" t="s">
        <v>172</v>
      </c>
      <c r="R185" s="360" t="s">
        <v>278</v>
      </c>
      <c r="S185" s="360" t="s">
        <v>279</v>
      </c>
      <c r="T185" s="360" t="s">
        <v>105</v>
      </c>
      <c r="U185" s="360" t="s">
        <v>280</v>
      </c>
      <c r="V185" s="360" t="s">
        <v>96</v>
      </c>
      <c r="W185" s="360" t="s">
        <v>281</v>
      </c>
      <c r="X185" s="360" t="s">
        <v>282</v>
      </c>
      <c r="Y185" s="19"/>
      <c r="Z185" s="19"/>
      <c r="AA185" s="19"/>
      <c r="AB185" s="21"/>
      <c r="AC185" s="21"/>
      <c r="AD185" s="21"/>
      <c r="AE185" s="25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>
      <c r="A186" s="59"/>
      <c r="B186" s="59"/>
      <c r="C186" s="59"/>
      <c r="D186" s="59"/>
      <c r="E186" s="59"/>
      <c r="F186" s="59"/>
      <c r="G186" s="59"/>
      <c r="H186" s="21"/>
      <c r="I186" s="21"/>
      <c r="J186" s="128" t="s">
        <v>911</v>
      </c>
      <c r="K186" s="120"/>
      <c r="L186" s="120"/>
      <c r="M186" s="120"/>
      <c r="N186" s="120"/>
      <c r="O186" s="276"/>
      <c r="P186" s="276"/>
      <c r="Q186" s="21"/>
      <c r="R186" s="332"/>
      <c r="S186" s="21"/>
      <c r="T186" s="25"/>
      <c r="U186" s="21"/>
      <c r="V186" s="21"/>
      <c r="W186" s="21"/>
      <c r="X186" s="21"/>
      <c r="Y186" s="21"/>
      <c r="Z186" s="21"/>
      <c r="AA186" s="21"/>
      <c r="AB186" s="25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>
      <c r="A187" s="59"/>
      <c r="B187" s="59"/>
      <c r="C187" s="59"/>
      <c r="D187" s="59"/>
      <c r="E187" s="59"/>
      <c r="F187" s="59"/>
      <c r="G187" s="59"/>
      <c r="H187" s="21"/>
      <c r="I187" s="21"/>
      <c r="J187" s="128"/>
      <c r="K187" s="120"/>
      <c r="L187" s="120"/>
      <c r="M187" s="120"/>
      <c r="N187" s="120"/>
      <c r="O187" s="276"/>
      <c r="P187" s="276"/>
      <c r="Q187" s="21"/>
      <c r="R187" s="332"/>
      <c r="S187" s="21"/>
      <c r="T187" s="25"/>
      <c r="U187" s="21"/>
      <c r="V187" s="21"/>
      <c r="W187" s="21"/>
      <c r="X187" s="21"/>
      <c r="Y187" s="21"/>
      <c r="Z187" s="21"/>
      <c r="AA187" s="21"/>
      <c r="AB187" s="25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>
      <c r="A188" s="58" t="str">
        <f>J188</f>
        <v>彩票內頁</v>
      </c>
      <c r="B188" s="2"/>
      <c r="C188" s="2"/>
      <c r="D188" s="2"/>
      <c r="E188" s="64"/>
      <c r="F188" s="59"/>
      <c r="G188" s="176"/>
      <c r="H188" s="36"/>
      <c r="I188" s="34"/>
      <c r="J188" s="177" t="s">
        <v>978</v>
      </c>
      <c r="K188" s="2"/>
      <c r="L188" s="2"/>
      <c r="M188" s="2"/>
      <c r="N188" s="2"/>
      <c r="O188" s="2"/>
      <c r="P188" s="2"/>
      <c r="Q188" s="2"/>
      <c r="R188" s="2"/>
      <c r="S188" s="2"/>
      <c r="T188" s="64"/>
      <c r="U188" s="21"/>
      <c r="V188" s="21"/>
      <c r="W188" s="21"/>
      <c r="X188" s="21"/>
      <c r="Y188" s="21"/>
      <c r="Z188" s="21"/>
      <c r="AA188" s="21"/>
      <c r="AB188" s="25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>
      <c r="A189" s="70" t="s">
        <v>179</v>
      </c>
      <c r="B189" s="2"/>
      <c r="C189" s="2"/>
      <c r="D189" s="2"/>
      <c r="E189" s="64"/>
      <c r="F189" s="59"/>
      <c r="G189" s="130"/>
      <c r="H189" s="131" t="s">
        <v>110</v>
      </c>
      <c r="I189" s="61" t="s">
        <v>111</v>
      </c>
      <c r="J189" s="63" t="s">
        <v>57</v>
      </c>
      <c r="K189" s="64"/>
      <c r="L189" s="63" t="s">
        <v>118</v>
      </c>
      <c r="M189" s="64"/>
      <c r="N189" s="321"/>
      <c r="O189" s="63" t="s">
        <v>979</v>
      </c>
      <c r="P189" s="64"/>
      <c r="Q189" s="63" t="s">
        <v>980</v>
      </c>
      <c r="R189" s="64"/>
      <c r="S189" s="63" t="s">
        <v>981</v>
      </c>
      <c r="T189" s="64"/>
      <c r="U189" s="21"/>
      <c r="V189" s="21"/>
      <c r="W189" s="21"/>
      <c r="X189" s="21"/>
      <c r="Y189" s="21"/>
      <c r="Z189" s="21"/>
      <c r="AA189" s="21"/>
      <c r="AB189" s="25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>
      <c r="A190" s="82"/>
      <c r="B190" s="36"/>
      <c r="C190" s="36"/>
      <c r="D190" s="36"/>
      <c r="E190" s="34"/>
      <c r="F190" s="59"/>
      <c r="G190" s="133">
        <v>1.0</v>
      </c>
      <c r="H190" s="361" t="s">
        <v>57</v>
      </c>
      <c r="I190" s="72" t="s">
        <v>982</v>
      </c>
      <c r="J190" s="74" t="s">
        <v>162</v>
      </c>
      <c r="K190" s="362" t="s">
        <v>160</v>
      </c>
      <c r="L190" s="363" t="s">
        <v>187</v>
      </c>
      <c r="M190" s="34"/>
      <c r="N190" s="323"/>
      <c r="O190" s="181" t="s">
        <v>188</v>
      </c>
      <c r="P190" s="2"/>
      <c r="Q190" s="181" t="s">
        <v>188</v>
      </c>
      <c r="R190" s="2"/>
      <c r="S190" s="181" t="s">
        <v>188</v>
      </c>
      <c r="T190" s="2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>
      <c r="A191" s="89"/>
      <c r="E191" s="90"/>
      <c r="F191" s="59"/>
      <c r="G191" s="133">
        <v>2.0</v>
      </c>
      <c r="H191" s="87" t="s">
        <v>118</v>
      </c>
      <c r="I191" s="88" t="s">
        <v>113</v>
      </c>
      <c r="J191" s="74" t="s">
        <v>162</v>
      </c>
      <c r="K191" s="362" t="s">
        <v>983</v>
      </c>
      <c r="M191" s="90"/>
      <c r="N191" s="324">
        <v>1.0</v>
      </c>
      <c r="O191" s="105" t="s">
        <v>160</v>
      </c>
      <c r="P191" s="90"/>
      <c r="Q191" s="271" t="s">
        <v>983</v>
      </c>
      <c r="R191" s="90"/>
      <c r="S191" s="105" t="s">
        <v>984</v>
      </c>
      <c r="T191" s="90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>
      <c r="A192" s="89"/>
      <c r="E192" s="90"/>
      <c r="F192" s="59"/>
      <c r="G192" s="133">
        <v>3.0</v>
      </c>
      <c r="H192" s="361" t="s">
        <v>979</v>
      </c>
      <c r="I192" s="103"/>
      <c r="J192" s="74" t="s">
        <v>162</v>
      </c>
      <c r="K192" s="362" t="s">
        <v>985</v>
      </c>
      <c r="M192" s="90"/>
      <c r="N192" s="324">
        <v>2.0</v>
      </c>
      <c r="O192" s="364" t="s">
        <v>985</v>
      </c>
      <c r="P192" s="90"/>
      <c r="Q192" s="227" t="s">
        <v>986</v>
      </c>
      <c r="R192" s="90"/>
      <c r="S192" s="271" t="s">
        <v>987</v>
      </c>
      <c r="T192" s="90"/>
      <c r="U192" s="21"/>
      <c r="V192" s="21"/>
      <c r="W192" s="21"/>
      <c r="X192" s="21"/>
      <c r="Y192" s="21"/>
      <c r="Z192" s="21"/>
      <c r="AA192" s="21"/>
      <c r="AB192" s="365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>
      <c r="A193" s="89"/>
      <c r="E193" s="90"/>
      <c r="F193" s="59"/>
      <c r="G193" s="133">
        <v>4.0</v>
      </c>
      <c r="H193" s="87" t="s">
        <v>980</v>
      </c>
      <c r="I193" s="88"/>
      <c r="J193" s="74" t="s">
        <v>162</v>
      </c>
      <c r="K193" s="362" t="s">
        <v>988</v>
      </c>
      <c r="M193" s="90"/>
      <c r="N193" s="324">
        <v>3.0</v>
      </c>
      <c r="O193" s="105" t="s">
        <v>988</v>
      </c>
      <c r="P193" s="90"/>
      <c r="Q193" s="19"/>
      <c r="R193" s="90"/>
      <c r="S193" s="366" t="s">
        <v>989</v>
      </c>
      <c r="T193" s="90"/>
      <c r="U193" s="21"/>
      <c r="V193" s="21"/>
      <c r="W193" s="21"/>
      <c r="X193" s="21"/>
      <c r="Y193" s="21"/>
      <c r="Z193" s="21"/>
      <c r="AA193" s="21"/>
      <c r="AB193" s="365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>
      <c r="A194" s="89"/>
      <c r="E194" s="90"/>
      <c r="F194" s="59"/>
      <c r="G194" s="133">
        <v>5.0</v>
      </c>
      <c r="H194" s="87" t="s">
        <v>981</v>
      </c>
      <c r="I194" s="103"/>
      <c r="J194" s="74" t="s">
        <v>162</v>
      </c>
      <c r="K194" s="362" t="s">
        <v>986</v>
      </c>
      <c r="M194" s="90"/>
      <c r="N194" s="324">
        <v>4.0</v>
      </c>
      <c r="O194" s="105"/>
      <c r="P194" s="90"/>
      <c r="Q194" s="19"/>
      <c r="R194" s="90"/>
      <c r="S194" s="366" t="s">
        <v>990</v>
      </c>
      <c r="T194" s="90"/>
      <c r="U194" s="21"/>
      <c r="V194" s="21"/>
      <c r="W194" s="21"/>
      <c r="X194" s="21"/>
      <c r="Y194" s="21"/>
      <c r="Z194" s="21"/>
      <c r="AA194" s="21"/>
      <c r="AB194" s="365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>
      <c r="A195" s="89"/>
      <c r="E195" s="90"/>
      <c r="F195" s="59"/>
      <c r="G195" s="133">
        <v>6.0</v>
      </c>
      <c r="H195" s="87"/>
      <c r="I195" s="103"/>
      <c r="J195" s="74"/>
      <c r="K195" s="362"/>
      <c r="M195" s="90"/>
      <c r="N195" s="324">
        <v>5.0</v>
      </c>
      <c r="O195" s="105"/>
      <c r="P195" s="90"/>
      <c r="Q195" s="19"/>
      <c r="R195" s="90"/>
      <c r="S195" s="366" t="s">
        <v>991</v>
      </c>
      <c r="T195" s="90"/>
      <c r="U195" s="21"/>
      <c r="V195" s="21"/>
      <c r="W195" s="21"/>
      <c r="X195" s="105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>
      <c r="A196" s="89"/>
      <c r="E196" s="90"/>
      <c r="F196" s="59"/>
      <c r="G196" s="133"/>
      <c r="H196" s="87"/>
      <c r="I196" s="103"/>
      <c r="J196" s="74"/>
      <c r="K196" s="362"/>
      <c r="M196" s="90"/>
      <c r="N196" s="324">
        <v>6.0</v>
      </c>
      <c r="O196" s="105"/>
      <c r="P196" s="90"/>
      <c r="Q196" s="19"/>
      <c r="R196" s="90"/>
      <c r="S196" s="367" t="s">
        <v>992</v>
      </c>
      <c r="T196" s="90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>
      <c r="A197" s="89"/>
      <c r="E197" s="90"/>
      <c r="F197" s="59"/>
      <c r="G197" s="133">
        <v>7.0</v>
      </c>
      <c r="H197" s="87"/>
      <c r="I197" s="103"/>
      <c r="J197" s="74"/>
      <c r="K197" s="362"/>
      <c r="M197" s="90"/>
      <c r="N197" s="335"/>
      <c r="O197" s="336" t="s">
        <v>942</v>
      </c>
      <c r="P197" s="2"/>
      <c r="Q197" s="336" t="s">
        <v>942</v>
      </c>
      <c r="R197" s="2"/>
      <c r="S197" s="368" t="s">
        <v>942</v>
      </c>
      <c r="T197" s="36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>
      <c r="A198" s="89"/>
      <c r="E198" s="90"/>
      <c r="F198" s="59"/>
      <c r="G198" s="133">
        <v>8.0</v>
      </c>
      <c r="H198" s="87"/>
      <c r="I198" s="103"/>
      <c r="J198" s="74"/>
      <c r="K198" s="362"/>
      <c r="M198" s="90"/>
      <c r="N198" s="133">
        <v>1.0</v>
      </c>
      <c r="O198" s="369" t="s">
        <v>160</v>
      </c>
      <c r="P198" s="34"/>
      <c r="Q198" s="271" t="s">
        <v>983</v>
      </c>
      <c r="R198" s="90"/>
      <c r="S198" s="370" t="s">
        <v>984</v>
      </c>
      <c r="T198" s="34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>
      <c r="A199" s="89"/>
      <c r="E199" s="90"/>
      <c r="F199" s="59"/>
      <c r="G199" s="133">
        <v>9.0</v>
      </c>
      <c r="H199" s="87"/>
      <c r="I199" s="103"/>
      <c r="J199" s="371"/>
      <c r="K199" s="372"/>
      <c r="M199" s="90"/>
      <c r="N199" s="133">
        <v>2.0</v>
      </c>
      <c r="O199" s="105" t="s">
        <v>985</v>
      </c>
      <c r="P199" s="90"/>
      <c r="Q199" s="271" t="s">
        <v>986</v>
      </c>
      <c r="R199" s="90"/>
      <c r="S199" s="271" t="s">
        <v>987</v>
      </c>
      <c r="T199" s="90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>
      <c r="A200" s="89"/>
      <c r="E200" s="90"/>
      <c r="F200" s="59"/>
      <c r="G200" s="133">
        <v>10.0</v>
      </c>
      <c r="H200" s="87"/>
      <c r="I200" s="103"/>
      <c r="J200" s="371"/>
      <c r="K200" s="372"/>
      <c r="M200" s="90"/>
      <c r="N200" s="133">
        <v>3.0</v>
      </c>
      <c r="O200" s="364" t="s">
        <v>988</v>
      </c>
      <c r="P200" s="90"/>
      <c r="Q200" s="19"/>
      <c r="R200" s="90"/>
      <c r="S200" s="271" t="s">
        <v>989</v>
      </c>
      <c r="T200" s="90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>
      <c r="A201" s="89"/>
      <c r="E201" s="90"/>
      <c r="F201" s="59"/>
      <c r="G201" s="133">
        <v>11.0</v>
      </c>
      <c r="H201" s="87"/>
      <c r="I201" s="103"/>
      <c r="J201" s="280"/>
      <c r="K201" s="373"/>
      <c r="M201" s="90"/>
      <c r="N201" s="133">
        <v>4.0</v>
      </c>
      <c r="O201" s="105" t="s">
        <v>993</v>
      </c>
      <c r="P201" s="90"/>
      <c r="Q201" s="19"/>
      <c r="R201" s="90"/>
      <c r="S201" s="366" t="s">
        <v>990</v>
      </c>
      <c r="T201" s="90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>
      <c r="A202" s="89"/>
      <c r="E202" s="90"/>
      <c r="F202" s="59"/>
      <c r="G202" s="133">
        <v>12.0</v>
      </c>
      <c r="H202" s="87"/>
      <c r="I202" s="103"/>
      <c r="J202" s="374"/>
      <c r="K202" s="375"/>
      <c r="M202" s="90"/>
      <c r="N202" s="133">
        <v>5.0</v>
      </c>
      <c r="O202" s="105" t="s">
        <v>994</v>
      </c>
      <c r="P202" s="90"/>
      <c r="Q202" s="19"/>
      <c r="R202" s="90"/>
      <c r="S202" s="366" t="s">
        <v>991</v>
      </c>
      <c r="T202" s="90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>
      <c r="A203" s="89"/>
      <c r="E203" s="90"/>
      <c r="F203" s="59"/>
      <c r="G203" s="133">
        <v>13.0</v>
      </c>
      <c r="H203" s="91"/>
      <c r="I203" s="103"/>
      <c r="J203" s="374"/>
      <c r="K203" s="375"/>
      <c r="M203" s="90"/>
      <c r="N203" s="133">
        <v>6.0</v>
      </c>
      <c r="O203" s="105" t="s">
        <v>995</v>
      </c>
      <c r="P203" s="90"/>
      <c r="Q203" s="19"/>
      <c r="R203" s="90"/>
      <c r="S203" s="366" t="s">
        <v>992</v>
      </c>
      <c r="T203" s="90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>
      <c r="A204" s="89"/>
      <c r="E204" s="90"/>
      <c r="F204" s="59"/>
      <c r="G204" s="133">
        <v>14.0</v>
      </c>
      <c r="H204" s="91"/>
      <c r="I204" s="103"/>
      <c r="J204" s="374"/>
      <c r="K204" s="375"/>
      <c r="M204" s="90"/>
      <c r="N204" s="133">
        <v>7.0</v>
      </c>
      <c r="O204" s="21"/>
      <c r="P204" s="90"/>
      <c r="Q204" s="19"/>
      <c r="R204" s="90"/>
      <c r="S204" s="376"/>
      <c r="T204" s="90"/>
      <c r="U204" s="21"/>
      <c r="V204" s="21"/>
      <c r="W204" s="21"/>
      <c r="X204" s="21"/>
      <c r="Y204" s="21"/>
      <c r="Z204" s="21"/>
      <c r="AA204" s="21"/>
      <c r="AB204" s="120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>
      <c r="A205" s="89"/>
      <c r="E205" s="90"/>
      <c r="F205" s="59"/>
      <c r="G205" s="133">
        <v>15.0</v>
      </c>
      <c r="H205" s="91"/>
      <c r="I205" s="103"/>
      <c r="J205" s="374"/>
      <c r="K205" s="375"/>
      <c r="M205" s="90"/>
      <c r="N205" s="133">
        <v>8.0</v>
      </c>
      <c r="O205" s="21"/>
      <c r="P205" s="90"/>
      <c r="Q205" s="19"/>
      <c r="R205" s="90"/>
      <c r="S205" s="376"/>
      <c r="T205" s="90"/>
      <c r="U205" s="21"/>
      <c r="V205" s="21"/>
      <c r="W205" s="21"/>
      <c r="X205" s="21"/>
      <c r="Y205" s="21"/>
      <c r="Z205" s="21"/>
      <c r="AA205" s="21"/>
      <c r="AB205" s="120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>
      <c r="A206" s="89"/>
      <c r="E206" s="90"/>
      <c r="F206" s="59"/>
      <c r="G206" s="133">
        <v>16.0</v>
      </c>
      <c r="H206" s="91"/>
      <c r="I206" s="103"/>
      <c r="J206" s="280"/>
      <c r="K206" s="373"/>
      <c r="M206" s="90"/>
      <c r="N206" s="133">
        <v>9.0</v>
      </c>
      <c r="O206" s="21"/>
      <c r="P206" s="90"/>
      <c r="Q206" s="19"/>
      <c r="R206" s="90"/>
      <c r="S206" s="376"/>
      <c r="T206" s="90"/>
      <c r="U206" s="21"/>
      <c r="V206" s="21"/>
      <c r="W206" s="21"/>
      <c r="X206" s="21"/>
      <c r="Y206" s="21"/>
      <c r="Z206" s="21"/>
      <c r="AA206" s="21"/>
      <c r="AB206" s="120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>
      <c r="A207" s="89"/>
      <c r="E207" s="90"/>
      <c r="F207" s="59"/>
      <c r="G207" s="164">
        <v>17.0</v>
      </c>
      <c r="H207" s="311"/>
      <c r="I207" s="166"/>
      <c r="J207" s="377"/>
      <c r="K207" s="378"/>
      <c r="L207" s="113"/>
      <c r="M207" s="115"/>
      <c r="N207" s="133">
        <v>10.0</v>
      </c>
      <c r="O207" s="310"/>
      <c r="P207" s="115"/>
      <c r="Q207" s="379"/>
      <c r="R207" s="115"/>
      <c r="S207" s="380"/>
      <c r="T207" s="115"/>
      <c r="U207" s="21"/>
      <c r="V207" s="21"/>
      <c r="W207" s="21"/>
      <c r="X207" s="21"/>
      <c r="Y207" s="21"/>
      <c r="Z207" s="21"/>
      <c r="AA207" s="21"/>
      <c r="AB207" s="120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>
      <c r="A208" s="114"/>
      <c r="B208" s="113"/>
      <c r="C208" s="113"/>
      <c r="D208" s="113"/>
      <c r="E208" s="115"/>
      <c r="F208" s="59"/>
      <c r="G208" s="116" t="s">
        <v>175</v>
      </c>
      <c r="H208" s="64"/>
      <c r="I208" s="117"/>
      <c r="J208" s="381">
        <f>COUNTA(K190:K207)</f>
        <v>5</v>
      </c>
      <c r="K208" s="64"/>
      <c r="L208" s="118"/>
      <c r="M208" s="64"/>
      <c r="N208" s="119"/>
      <c r="O208" s="118">
        <f>COUNTA(O198:P207)</f>
        <v>6</v>
      </c>
      <c r="P208" s="64"/>
      <c r="Q208" s="118">
        <f>COUNTA(Q198:R207)</f>
        <v>2</v>
      </c>
      <c r="R208" s="64"/>
      <c r="S208" s="118">
        <f>COUNTA(S198:T207)</f>
        <v>6</v>
      </c>
      <c r="T208" s="64"/>
      <c r="U208" s="21"/>
      <c r="V208" s="21"/>
      <c r="W208" s="21"/>
      <c r="X208" s="21"/>
      <c r="Y208" s="21"/>
      <c r="Z208" s="21"/>
      <c r="AA208" s="21"/>
      <c r="AB208" s="120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>
      <c r="A209" s="59"/>
      <c r="B209" s="59"/>
      <c r="C209" s="59"/>
      <c r="D209" s="19"/>
      <c r="E209" s="59"/>
      <c r="F209" s="59"/>
      <c r="G209" s="59"/>
      <c r="H209" s="21"/>
      <c r="I209" s="21"/>
      <c r="J209" s="123" t="s">
        <v>176</v>
      </c>
      <c r="L209" s="21"/>
      <c r="M209" s="21"/>
      <c r="N209" s="21"/>
      <c r="O209" s="175" t="s">
        <v>979</v>
      </c>
      <c r="P209" s="64"/>
      <c r="Q209" s="175" t="s">
        <v>980</v>
      </c>
      <c r="R209" s="64"/>
      <c r="S209" s="175" t="s">
        <v>981</v>
      </c>
      <c r="T209" s="64"/>
      <c r="U209" s="21"/>
      <c r="V209" s="21"/>
      <c r="W209" s="21"/>
      <c r="X209" s="21"/>
      <c r="Y209" s="21"/>
      <c r="Z209" s="21"/>
      <c r="AA209" s="21"/>
      <c r="AB209" s="120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>
      <c r="A210" s="59"/>
      <c r="B210" s="59"/>
      <c r="C210" s="59"/>
      <c r="D210" s="19"/>
      <c r="E210" s="59"/>
      <c r="F210" s="59"/>
      <c r="G210" s="59"/>
      <c r="H210" s="21"/>
      <c r="I210" s="21"/>
      <c r="J210" s="382"/>
      <c r="K210" s="382"/>
      <c r="L210" s="21"/>
      <c r="M210" s="21"/>
      <c r="N210" s="21"/>
      <c r="O210" s="276"/>
      <c r="P210" s="383"/>
      <c r="Q210" s="21"/>
      <c r="R210" s="332"/>
      <c r="S210" s="21"/>
      <c r="T210" s="365"/>
      <c r="U210" s="21"/>
      <c r="V210" s="21"/>
      <c r="W210" s="21"/>
      <c r="X210" s="21"/>
      <c r="Y210" s="21"/>
      <c r="Z210" s="21"/>
      <c r="AA210" s="21"/>
      <c r="AB210" s="120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>
      <c r="A211" s="59"/>
      <c r="B211" s="59"/>
      <c r="C211" s="59"/>
      <c r="D211" s="19"/>
      <c r="E211" s="59"/>
      <c r="F211" s="59"/>
      <c r="G211" s="59"/>
      <c r="H211" s="21"/>
      <c r="I211" s="21"/>
      <c r="J211" s="382"/>
      <c r="K211" s="382"/>
      <c r="L211" s="21"/>
      <c r="M211" s="21"/>
      <c r="N211" s="21"/>
      <c r="O211" s="276"/>
      <c r="P211" s="383"/>
      <c r="Q211" s="21"/>
      <c r="R211" s="332"/>
      <c r="S211" s="21"/>
      <c r="T211" s="365"/>
      <c r="U211" s="21"/>
      <c r="V211" s="21"/>
      <c r="W211" s="21"/>
      <c r="X211" s="21"/>
      <c r="Y211" s="21"/>
      <c r="Z211" s="21"/>
      <c r="AA211" s="21"/>
      <c r="AB211" s="120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>
      <c r="A212" s="58" t="str">
        <f>J212</f>
        <v>棋牌內頁</v>
      </c>
      <c r="B212" s="2"/>
      <c r="C212" s="2"/>
      <c r="D212" s="2"/>
      <c r="E212" s="64"/>
      <c r="F212" s="59"/>
      <c r="G212" s="176"/>
      <c r="H212" s="36"/>
      <c r="I212" s="34"/>
      <c r="J212" s="177" t="s">
        <v>996</v>
      </c>
      <c r="K212" s="2"/>
      <c r="L212" s="2"/>
      <c r="M212" s="2"/>
      <c r="N212" s="2"/>
      <c r="O212" s="2"/>
      <c r="P212" s="2"/>
      <c r="Q212" s="2"/>
      <c r="R212" s="64"/>
      <c r="S212" s="309"/>
      <c r="T212" s="365"/>
      <c r="U212" s="319"/>
      <c r="V212" s="365"/>
      <c r="W212" s="365"/>
      <c r="X212" s="365"/>
      <c r="Y212" s="21"/>
      <c r="Z212" s="21"/>
      <c r="AA212" s="21"/>
      <c r="AB212" s="120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>
      <c r="A213" s="70" t="s">
        <v>179</v>
      </c>
      <c r="B213" s="2"/>
      <c r="C213" s="2"/>
      <c r="D213" s="2"/>
      <c r="E213" s="64"/>
      <c r="F213" s="59"/>
      <c r="G213" s="130"/>
      <c r="H213" s="131" t="s">
        <v>110</v>
      </c>
      <c r="I213" s="61" t="s">
        <v>111</v>
      </c>
      <c r="J213" s="63" t="s">
        <v>57</v>
      </c>
      <c r="K213" s="64"/>
      <c r="L213" s="63" t="s">
        <v>118</v>
      </c>
      <c r="M213" s="64"/>
      <c r="N213" s="321"/>
      <c r="O213" s="66" t="s">
        <v>134</v>
      </c>
      <c r="P213" s="34"/>
      <c r="Q213" s="66" t="s">
        <v>997</v>
      </c>
      <c r="R213" s="34"/>
      <c r="S213" s="309"/>
      <c r="T213" s="365"/>
      <c r="U213" s="319"/>
      <c r="V213" s="365"/>
      <c r="W213" s="365"/>
      <c r="X213" s="365"/>
      <c r="Y213" s="21"/>
      <c r="Z213" s="21"/>
      <c r="AA213" s="21"/>
      <c r="AB213" s="120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>
      <c r="A214" s="82"/>
      <c r="B214" s="36"/>
      <c r="C214" s="36"/>
      <c r="D214" s="36"/>
      <c r="E214" s="34"/>
      <c r="F214" s="59"/>
      <c r="G214" s="71">
        <v>1.0</v>
      </c>
      <c r="H214" s="72" t="s">
        <v>57</v>
      </c>
      <c r="I214" s="72" t="s">
        <v>998</v>
      </c>
      <c r="J214" s="74" t="s">
        <v>134</v>
      </c>
      <c r="K214" s="362" t="s">
        <v>999</v>
      </c>
      <c r="L214" s="363" t="s">
        <v>187</v>
      </c>
      <c r="M214" s="34"/>
      <c r="N214" s="323"/>
      <c r="O214" s="181" t="s">
        <v>188</v>
      </c>
      <c r="P214" s="2"/>
      <c r="Q214" s="181" t="s">
        <v>188</v>
      </c>
      <c r="R214" s="2"/>
      <c r="S214" s="309"/>
      <c r="T214" s="365"/>
      <c r="U214" s="319"/>
      <c r="V214" s="365"/>
      <c r="W214" s="365"/>
      <c r="X214" s="365"/>
      <c r="Y214" s="21"/>
      <c r="Z214" s="21"/>
      <c r="AA214" s="21"/>
      <c r="AB214" s="120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>
      <c r="A215" s="89"/>
      <c r="E215" s="90"/>
      <c r="F215" s="59"/>
      <c r="G215" s="83">
        <v>2.0</v>
      </c>
      <c r="H215" s="88" t="s">
        <v>118</v>
      </c>
      <c r="I215" s="88" t="s">
        <v>113</v>
      </c>
      <c r="J215" s="74" t="s">
        <v>134</v>
      </c>
      <c r="K215" s="362" t="s">
        <v>1000</v>
      </c>
      <c r="M215" s="90"/>
      <c r="N215" s="133">
        <v>1.0</v>
      </c>
      <c r="O215" s="384" t="s">
        <v>1000</v>
      </c>
      <c r="P215" s="34"/>
      <c r="Q215" s="385" t="s">
        <v>1001</v>
      </c>
      <c r="R215" s="34"/>
      <c r="S215" s="365"/>
      <c r="T215" s="365"/>
      <c r="U215" s="319"/>
      <c r="V215" s="21"/>
      <c r="W215" s="21"/>
      <c r="X215" s="21"/>
      <c r="Y215" s="21"/>
      <c r="Z215" s="21"/>
      <c r="AA215" s="21"/>
      <c r="AB215" s="120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>
      <c r="A216" s="89"/>
      <c r="E216" s="90"/>
      <c r="F216" s="59"/>
      <c r="G216" s="83">
        <v>3.0</v>
      </c>
      <c r="H216" s="84" t="s">
        <v>134</v>
      </c>
      <c r="I216" s="88"/>
      <c r="J216" s="74" t="s">
        <v>134</v>
      </c>
      <c r="K216" s="362" t="s">
        <v>1002</v>
      </c>
      <c r="M216" s="90"/>
      <c r="N216" s="133">
        <v>2.0</v>
      </c>
      <c r="O216" s="386" t="s">
        <v>1002</v>
      </c>
      <c r="P216" s="90"/>
      <c r="Q216" s="387" t="s">
        <v>1003</v>
      </c>
      <c r="R216" s="90"/>
      <c r="S216" s="365"/>
      <c r="T216" s="365"/>
      <c r="U216" s="365"/>
      <c r="V216" s="21"/>
      <c r="W216" s="21"/>
      <c r="X216" s="21"/>
      <c r="Y216" s="21"/>
      <c r="Z216" s="21"/>
      <c r="AA216" s="21"/>
      <c r="AB216" s="120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>
      <c r="A217" s="89"/>
      <c r="E217" s="90"/>
      <c r="F217" s="59"/>
      <c r="G217" s="83">
        <v>4.0</v>
      </c>
      <c r="H217" s="88" t="s">
        <v>997</v>
      </c>
      <c r="I217" s="88"/>
      <c r="J217" s="74" t="s">
        <v>134</v>
      </c>
      <c r="K217" s="362" t="s">
        <v>1004</v>
      </c>
      <c r="M217" s="90"/>
      <c r="N217" s="133">
        <v>3.0</v>
      </c>
      <c r="O217" s="386" t="s">
        <v>999</v>
      </c>
      <c r="P217" s="90"/>
      <c r="Q217" s="387" t="s">
        <v>1005</v>
      </c>
      <c r="R217" s="90"/>
      <c r="S217" s="21"/>
      <c r="T217" s="365"/>
      <c r="U217" s="365"/>
      <c r="V217" s="25"/>
      <c r="W217" s="25"/>
      <c r="X217" s="25"/>
      <c r="Y217" s="21"/>
      <c r="Z217" s="21"/>
      <c r="AA217" s="21"/>
      <c r="AB217" s="120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>
      <c r="A218" s="89"/>
      <c r="E218" s="90"/>
      <c r="F218" s="59"/>
      <c r="G218" s="83">
        <v>5.0</v>
      </c>
      <c r="H218" s="88"/>
      <c r="I218" s="103"/>
      <c r="J218" s="74" t="s">
        <v>997</v>
      </c>
      <c r="K218" s="362" t="s">
        <v>1003</v>
      </c>
      <c r="M218" s="90"/>
      <c r="N218" s="133">
        <v>4.0</v>
      </c>
      <c r="O218" s="386" t="s">
        <v>1004</v>
      </c>
      <c r="P218" s="90"/>
      <c r="Q218" s="387" t="s">
        <v>1006</v>
      </c>
      <c r="R218" s="90"/>
      <c r="S218" s="21"/>
      <c r="T218" s="365"/>
      <c r="U218" s="365"/>
      <c r="V218" s="25"/>
      <c r="W218" s="25"/>
      <c r="X218" s="25"/>
      <c r="Y218" s="21"/>
      <c r="Z218" s="21"/>
      <c r="AA218" s="21"/>
      <c r="AB218" s="120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>
      <c r="A219" s="89"/>
      <c r="E219" s="90"/>
      <c r="F219" s="59"/>
      <c r="G219" s="83">
        <v>6.0</v>
      </c>
      <c r="H219" s="88"/>
      <c r="I219" s="103"/>
      <c r="J219" s="74" t="s">
        <v>997</v>
      </c>
      <c r="K219" s="362" t="s">
        <v>1005</v>
      </c>
      <c r="M219" s="90"/>
      <c r="N219" s="133">
        <v>5.0</v>
      </c>
      <c r="O219" s="386" t="s">
        <v>1007</v>
      </c>
      <c r="P219" s="90"/>
      <c r="Q219" s="387" t="s">
        <v>1008</v>
      </c>
      <c r="R219" s="90"/>
      <c r="S219" s="21"/>
      <c r="T219" s="365"/>
      <c r="U219" s="365"/>
      <c r="V219" s="21"/>
      <c r="W219" s="21"/>
      <c r="X219" s="21"/>
      <c r="Y219" s="21"/>
      <c r="Z219" s="21"/>
      <c r="AA219" s="21"/>
      <c r="AB219" s="120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>
      <c r="A220" s="89"/>
      <c r="E220" s="90"/>
      <c r="F220" s="59"/>
      <c r="G220" s="83">
        <v>7.0</v>
      </c>
      <c r="H220" s="88"/>
      <c r="I220" s="103"/>
      <c r="J220" s="74" t="s">
        <v>997</v>
      </c>
      <c r="K220" s="362" t="s">
        <v>1006</v>
      </c>
      <c r="M220" s="90"/>
      <c r="N220" s="133">
        <v>6.0</v>
      </c>
      <c r="O220" s="386" t="s">
        <v>1003</v>
      </c>
      <c r="P220" s="90"/>
      <c r="Q220" s="387" t="s">
        <v>1009</v>
      </c>
      <c r="R220" s="90"/>
      <c r="S220" s="21"/>
      <c r="T220" s="365"/>
      <c r="U220" s="365"/>
      <c r="V220" s="21"/>
      <c r="W220" s="21"/>
      <c r="X220" s="21"/>
      <c r="Y220" s="21"/>
      <c r="Z220" s="21"/>
      <c r="AA220" s="21"/>
      <c r="AB220" s="120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>
      <c r="A221" s="89"/>
      <c r="E221" s="90"/>
      <c r="F221" s="59"/>
      <c r="G221" s="83">
        <v>8.0</v>
      </c>
      <c r="H221" s="88"/>
      <c r="I221" s="103"/>
      <c r="J221" s="74" t="s">
        <v>997</v>
      </c>
      <c r="K221" s="362" t="s">
        <v>1008</v>
      </c>
      <c r="M221" s="90"/>
      <c r="N221" s="133">
        <v>7.0</v>
      </c>
      <c r="O221" s="386" t="s">
        <v>1010</v>
      </c>
      <c r="P221" s="90"/>
      <c r="Q221" s="387" t="s">
        <v>1011</v>
      </c>
      <c r="R221" s="90"/>
      <c r="S221" s="21"/>
      <c r="T221" s="365"/>
      <c r="U221" s="365"/>
      <c r="V221" s="21"/>
      <c r="W221" s="21"/>
      <c r="X221" s="21"/>
      <c r="Y221" s="21"/>
      <c r="Z221" s="21"/>
      <c r="AA221" s="21"/>
      <c r="AB221" s="120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>
      <c r="A222" s="89"/>
      <c r="E222" s="90"/>
      <c r="F222" s="59"/>
      <c r="G222" s="83">
        <v>9.0</v>
      </c>
      <c r="H222" s="88"/>
      <c r="I222" s="103"/>
      <c r="J222" s="388"/>
      <c r="K222" s="389"/>
      <c r="M222" s="90"/>
      <c r="N222" s="133">
        <v>8.0</v>
      </c>
      <c r="O222" s="191" t="s">
        <v>1012</v>
      </c>
      <c r="P222" s="115"/>
      <c r="Q222" s="390" t="s">
        <v>1013</v>
      </c>
      <c r="R222" s="115"/>
      <c r="S222" s="105"/>
      <c r="T222" s="365"/>
      <c r="U222" s="365"/>
      <c r="V222" s="21"/>
      <c r="W222" s="21"/>
      <c r="X222" s="21"/>
      <c r="Y222" s="21"/>
      <c r="Z222" s="21"/>
      <c r="AA222" s="21"/>
      <c r="AB222" s="120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>
      <c r="A223" s="89"/>
      <c r="E223" s="90"/>
      <c r="F223" s="59"/>
      <c r="G223" s="83">
        <v>10.0</v>
      </c>
      <c r="H223" s="88"/>
      <c r="I223" s="103"/>
      <c r="J223" s="388"/>
      <c r="K223" s="389"/>
      <c r="M223" s="90"/>
      <c r="N223" s="335"/>
      <c r="O223" s="336" t="s">
        <v>942</v>
      </c>
      <c r="P223" s="2"/>
      <c r="Q223" s="336" t="s">
        <v>942</v>
      </c>
      <c r="R223" s="2"/>
      <c r="S223" s="105"/>
      <c r="T223" s="365"/>
      <c r="U223" s="365"/>
      <c r="V223" s="21"/>
      <c r="W223" s="21"/>
      <c r="X223" s="21"/>
      <c r="Y223" s="21"/>
      <c r="Z223" s="21"/>
      <c r="AA223" s="21"/>
      <c r="AB223" s="120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>
      <c r="A224" s="89"/>
      <c r="E224" s="90"/>
      <c r="F224" s="59"/>
      <c r="G224" s="83">
        <v>11.0</v>
      </c>
      <c r="H224" s="88"/>
      <c r="I224" s="103"/>
      <c r="J224" s="388"/>
      <c r="K224" s="389"/>
      <c r="M224" s="90"/>
      <c r="N224" s="71">
        <v>1.0</v>
      </c>
      <c r="O224" s="391" t="s">
        <v>1000</v>
      </c>
      <c r="P224" s="34"/>
      <c r="Q224" s="392" t="s">
        <v>1014</v>
      </c>
      <c r="R224" s="34"/>
      <c r="S224" s="21"/>
      <c r="T224" s="365"/>
      <c r="U224" s="365"/>
      <c r="V224" s="21"/>
      <c r="W224" s="21"/>
      <c r="X224" s="21"/>
      <c r="Y224" s="21"/>
      <c r="Z224" s="21"/>
      <c r="AA224" s="21"/>
      <c r="AB224" s="120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>
      <c r="A225" s="89"/>
      <c r="E225" s="90"/>
      <c r="F225" s="59"/>
      <c r="G225" s="83">
        <v>12.0</v>
      </c>
      <c r="H225" s="88"/>
      <c r="I225" s="103"/>
      <c r="J225" s="388"/>
      <c r="K225" s="389"/>
      <c r="M225" s="90"/>
      <c r="N225" s="83">
        <v>2.0</v>
      </c>
      <c r="O225" s="91" t="s">
        <v>1002</v>
      </c>
      <c r="P225" s="90"/>
      <c r="Q225" s="91" t="s">
        <v>1001</v>
      </c>
      <c r="R225" s="90"/>
      <c r="S225" s="21"/>
      <c r="T225" s="365"/>
      <c r="U225" s="365"/>
      <c r="V225" s="21"/>
      <c r="W225" s="21"/>
      <c r="X225" s="21"/>
      <c r="Y225" s="21"/>
      <c r="Z225" s="21"/>
      <c r="AA225" s="21"/>
      <c r="AB225" s="120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>
      <c r="A226" s="89"/>
      <c r="E226" s="90"/>
      <c r="F226" s="59"/>
      <c r="G226" s="83">
        <v>13.0</v>
      </c>
      <c r="H226" s="88"/>
      <c r="I226" s="103"/>
      <c r="J226" s="388"/>
      <c r="K226" s="389"/>
      <c r="M226" s="90"/>
      <c r="N226" s="83">
        <v>3.0</v>
      </c>
      <c r="O226" s="91" t="s">
        <v>999</v>
      </c>
      <c r="P226" s="90"/>
      <c r="Q226" s="91" t="s">
        <v>1015</v>
      </c>
      <c r="R226" s="90"/>
      <c r="S226" s="21"/>
      <c r="T226" s="365"/>
      <c r="U226" s="365"/>
      <c r="V226" s="21"/>
      <c r="W226" s="21"/>
      <c r="X226" s="21"/>
      <c r="Y226" s="21"/>
      <c r="Z226" s="21"/>
      <c r="AA226" s="21"/>
      <c r="AB226" s="120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>
      <c r="A227" s="89"/>
      <c r="E227" s="90"/>
      <c r="F227" s="59"/>
      <c r="G227" s="83">
        <v>14.0</v>
      </c>
      <c r="H227" s="88"/>
      <c r="I227" s="103"/>
      <c r="J227" s="388"/>
      <c r="K227" s="389"/>
      <c r="M227" s="90"/>
      <c r="N227" s="83">
        <v>4.0</v>
      </c>
      <c r="O227" s="91" t="s">
        <v>1004</v>
      </c>
      <c r="P227" s="90"/>
      <c r="Q227" s="91" t="s">
        <v>1003</v>
      </c>
      <c r="R227" s="90"/>
      <c r="S227" s="21"/>
      <c r="T227" s="365"/>
      <c r="U227" s="365"/>
      <c r="V227" s="21"/>
      <c r="W227" s="21"/>
      <c r="X227" s="21"/>
      <c r="Y227" s="21"/>
      <c r="Z227" s="21"/>
      <c r="AA227" s="21"/>
      <c r="AB227" s="120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>
      <c r="A228" s="89"/>
      <c r="E228" s="90"/>
      <c r="F228" s="59"/>
      <c r="G228" s="83">
        <v>15.0</v>
      </c>
      <c r="H228" s="88"/>
      <c r="I228" s="103"/>
      <c r="J228" s="388"/>
      <c r="K228" s="389"/>
      <c r="M228" s="90"/>
      <c r="N228" s="83">
        <v>5.0</v>
      </c>
      <c r="O228" s="91" t="s">
        <v>1016</v>
      </c>
      <c r="P228" s="90"/>
      <c r="Q228" s="91" t="s">
        <v>1017</v>
      </c>
      <c r="R228" s="90"/>
      <c r="S228" s="21"/>
      <c r="T228" s="365"/>
      <c r="U228" s="365"/>
      <c r="V228" s="21"/>
      <c r="W228" s="21"/>
      <c r="X228" s="21"/>
      <c r="Y228" s="21"/>
      <c r="Z228" s="21"/>
      <c r="AA228" s="21"/>
      <c r="AB228" s="120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>
      <c r="A229" s="89"/>
      <c r="E229" s="90"/>
      <c r="F229" s="59"/>
      <c r="G229" s="83">
        <v>16.0</v>
      </c>
      <c r="H229" s="88"/>
      <c r="I229" s="103"/>
      <c r="J229" s="388"/>
      <c r="K229" s="389"/>
      <c r="M229" s="90"/>
      <c r="N229" s="83">
        <v>6.0</v>
      </c>
      <c r="O229" s="91" t="s">
        <v>1018</v>
      </c>
      <c r="P229" s="90"/>
      <c r="Q229" s="91" t="s">
        <v>1005</v>
      </c>
      <c r="R229" s="90"/>
      <c r="S229" s="21"/>
      <c r="T229" s="365"/>
      <c r="U229" s="365"/>
      <c r="V229" s="21"/>
      <c r="W229" s="21"/>
      <c r="X229" s="21"/>
      <c r="Y229" s="21"/>
      <c r="Z229" s="21"/>
      <c r="AA229" s="21"/>
      <c r="AB229" s="120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>
      <c r="A230" s="89"/>
      <c r="E230" s="90"/>
      <c r="F230" s="59"/>
      <c r="G230" s="133">
        <v>17.0</v>
      </c>
      <c r="H230" s="88"/>
      <c r="I230" s="103"/>
      <c r="J230" s="388"/>
      <c r="K230" s="389"/>
      <c r="M230" s="90"/>
      <c r="N230" s="83">
        <v>7.0</v>
      </c>
      <c r="O230" s="91" t="s">
        <v>1007</v>
      </c>
      <c r="P230" s="90"/>
      <c r="Q230" s="91" t="s">
        <v>1019</v>
      </c>
      <c r="R230" s="90"/>
      <c r="S230" s="21"/>
      <c r="T230" s="365"/>
      <c r="U230" s="365"/>
      <c r="V230" s="21"/>
      <c r="W230" s="21"/>
      <c r="X230" s="21"/>
      <c r="Y230" s="21"/>
      <c r="Z230" s="21"/>
      <c r="AA230" s="21"/>
      <c r="AB230" s="120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>
      <c r="A231" s="89"/>
      <c r="E231" s="90"/>
      <c r="F231" s="59"/>
      <c r="G231" s="133">
        <v>18.0</v>
      </c>
      <c r="H231" s="88"/>
      <c r="I231" s="103"/>
      <c r="J231" s="388"/>
      <c r="K231" s="389"/>
      <c r="M231" s="90"/>
      <c r="N231" s="83">
        <v>8.0</v>
      </c>
      <c r="O231" s="91" t="s">
        <v>1020</v>
      </c>
      <c r="P231" s="90"/>
      <c r="Q231" s="91" t="s">
        <v>1006</v>
      </c>
      <c r="R231" s="90"/>
      <c r="S231" s="21"/>
      <c r="T231" s="365"/>
      <c r="U231" s="365"/>
      <c r="V231" s="21"/>
      <c r="W231" s="21"/>
      <c r="X231" s="21"/>
      <c r="Y231" s="21"/>
      <c r="Z231" s="21"/>
      <c r="AA231" s="21"/>
      <c r="AB231" s="120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>
      <c r="A232" s="89"/>
      <c r="E232" s="90"/>
      <c r="F232" s="59"/>
      <c r="G232" s="133">
        <v>19.0</v>
      </c>
      <c r="H232" s="88"/>
      <c r="I232" s="103"/>
      <c r="J232" s="388"/>
      <c r="K232" s="389"/>
      <c r="M232" s="90"/>
      <c r="N232" s="83">
        <v>9.0</v>
      </c>
      <c r="O232" s="91" t="s">
        <v>1021</v>
      </c>
      <c r="P232" s="90"/>
      <c r="Q232" s="91" t="s">
        <v>1008</v>
      </c>
      <c r="R232" s="90"/>
      <c r="S232" s="21"/>
      <c r="T232" s="365"/>
      <c r="U232" s="365"/>
      <c r="V232" s="21"/>
      <c r="W232" s="21"/>
      <c r="X232" s="21"/>
      <c r="Y232" s="21"/>
      <c r="Z232" s="21"/>
      <c r="AA232" s="21"/>
      <c r="AB232" s="120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>
      <c r="A233" s="89"/>
      <c r="E233" s="90"/>
      <c r="F233" s="59"/>
      <c r="G233" s="133">
        <v>20.0</v>
      </c>
      <c r="H233" s="88"/>
      <c r="I233" s="103"/>
      <c r="J233" s="388"/>
      <c r="K233" s="389"/>
      <c r="M233" s="90"/>
      <c r="N233" s="83">
        <v>10.0</v>
      </c>
      <c r="O233" s="91" t="s">
        <v>1022</v>
      </c>
      <c r="P233" s="90"/>
      <c r="Q233" s="91" t="s">
        <v>1023</v>
      </c>
      <c r="R233" s="90"/>
      <c r="S233" s="21"/>
      <c r="T233" s="365"/>
      <c r="U233" s="365"/>
      <c r="V233" s="21"/>
      <c r="W233" s="21"/>
      <c r="X233" s="21"/>
      <c r="Y233" s="21"/>
      <c r="Z233" s="21"/>
      <c r="AA233" s="21"/>
      <c r="AB233" s="120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>
      <c r="A234" s="89"/>
      <c r="E234" s="90"/>
      <c r="F234" s="59"/>
      <c r="G234" s="133">
        <v>21.0</v>
      </c>
      <c r="H234" s="88"/>
      <c r="I234" s="103"/>
      <c r="J234" s="388"/>
      <c r="K234" s="389"/>
      <c r="M234" s="90"/>
      <c r="N234" s="83">
        <v>11.0</v>
      </c>
      <c r="O234" s="91" t="s">
        <v>1015</v>
      </c>
      <c r="P234" s="90"/>
      <c r="Q234" s="91" t="s">
        <v>1024</v>
      </c>
      <c r="R234" s="90"/>
      <c r="S234" s="21"/>
      <c r="T234" s="365"/>
      <c r="U234" s="365"/>
      <c r="V234" s="21"/>
      <c r="W234" s="21"/>
      <c r="X234" s="21"/>
      <c r="Y234" s="21"/>
      <c r="Z234" s="21"/>
      <c r="AA234" s="21"/>
      <c r="AB234" s="120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>
      <c r="A235" s="89"/>
      <c r="E235" s="90"/>
      <c r="F235" s="59"/>
      <c r="G235" s="133">
        <v>22.0</v>
      </c>
      <c r="H235" s="88"/>
      <c r="I235" s="103"/>
      <c r="J235" s="388"/>
      <c r="K235" s="389"/>
      <c r="M235" s="90"/>
      <c r="N235" s="83">
        <v>12.0</v>
      </c>
      <c r="O235" s="91" t="s">
        <v>1003</v>
      </c>
      <c r="P235" s="90"/>
      <c r="Q235" s="91" t="s">
        <v>1025</v>
      </c>
      <c r="R235" s="90"/>
      <c r="S235" s="21"/>
      <c r="T235" s="365"/>
      <c r="U235" s="365"/>
      <c r="V235" s="21"/>
      <c r="W235" s="21"/>
      <c r="X235" s="21"/>
      <c r="Y235" s="21"/>
      <c r="Z235" s="21"/>
      <c r="AA235" s="21"/>
      <c r="AB235" s="120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>
      <c r="A236" s="89"/>
      <c r="E236" s="90"/>
      <c r="F236" s="59"/>
      <c r="G236" s="133">
        <v>23.0</v>
      </c>
      <c r="H236" s="103"/>
      <c r="I236" s="103"/>
      <c r="J236" s="388"/>
      <c r="K236" s="389"/>
      <c r="M236" s="90"/>
      <c r="N236" s="83">
        <v>13.0</v>
      </c>
      <c r="O236" s="91" t="s">
        <v>1026</v>
      </c>
      <c r="P236" s="90"/>
      <c r="Q236" s="91" t="s">
        <v>1009</v>
      </c>
      <c r="R236" s="90"/>
      <c r="S236" s="105"/>
      <c r="T236" s="365"/>
      <c r="U236" s="365"/>
      <c r="V236" s="21"/>
      <c r="W236" s="21"/>
      <c r="X236" s="21"/>
      <c r="Y236" s="21"/>
      <c r="Z236" s="21"/>
      <c r="AA236" s="21"/>
      <c r="AB236" s="120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>
      <c r="A237" s="89"/>
      <c r="E237" s="90"/>
      <c r="F237" s="59"/>
      <c r="G237" s="133">
        <v>24.0</v>
      </c>
      <c r="H237" s="103"/>
      <c r="I237" s="103"/>
      <c r="J237" s="388"/>
      <c r="K237" s="389"/>
      <c r="M237" s="90"/>
      <c r="N237" s="83">
        <v>14.0</v>
      </c>
      <c r="O237" s="91" t="s">
        <v>1010</v>
      </c>
      <c r="P237" s="90"/>
      <c r="Q237" s="91" t="s">
        <v>1027</v>
      </c>
      <c r="R237" s="90"/>
      <c r="S237" s="21"/>
      <c r="T237" s="21"/>
      <c r="U237" s="21"/>
      <c r="V237" s="21"/>
      <c r="W237" s="21"/>
      <c r="X237" s="21"/>
      <c r="Y237" s="21"/>
      <c r="Z237" s="21"/>
      <c r="AA237" s="21"/>
      <c r="AB237" s="120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>
      <c r="A238" s="114"/>
      <c r="B238" s="113"/>
      <c r="C238" s="113"/>
      <c r="D238" s="113"/>
      <c r="E238" s="115"/>
      <c r="F238" s="59"/>
      <c r="G238" s="133">
        <v>25.0</v>
      </c>
      <c r="H238" s="195"/>
      <c r="I238" s="103"/>
      <c r="J238" s="388"/>
      <c r="K238" s="389"/>
      <c r="M238" s="90"/>
      <c r="N238" s="83">
        <v>15.0</v>
      </c>
      <c r="O238" s="91" t="s">
        <v>1028</v>
      </c>
      <c r="P238" s="90"/>
      <c r="Q238" s="91" t="s">
        <v>1029</v>
      </c>
      <c r="R238" s="90"/>
      <c r="S238" s="21"/>
      <c r="T238" s="25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>
      <c r="A239" s="59"/>
      <c r="B239" s="59"/>
      <c r="C239" s="59"/>
      <c r="D239" s="59"/>
      <c r="E239" s="59"/>
      <c r="F239" s="59"/>
      <c r="G239" s="133"/>
      <c r="H239" s="103"/>
      <c r="I239" s="103"/>
      <c r="J239" s="388"/>
      <c r="K239" s="389"/>
      <c r="M239" s="90"/>
      <c r="N239" s="83">
        <v>16.0</v>
      </c>
      <c r="O239" s="91" t="s">
        <v>1012</v>
      </c>
      <c r="P239" s="90"/>
      <c r="Q239" s="91" t="s">
        <v>1011</v>
      </c>
      <c r="R239" s="90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>
      <c r="A240" s="59"/>
      <c r="B240" s="59"/>
      <c r="C240" s="122"/>
      <c r="E240" s="83" t="s">
        <v>1030</v>
      </c>
      <c r="F240" s="59"/>
      <c r="G240" s="133"/>
      <c r="H240" s="103"/>
      <c r="I240" s="103"/>
      <c r="J240" s="388"/>
      <c r="K240" s="389"/>
      <c r="M240" s="90"/>
      <c r="N240" s="133">
        <v>17.0</v>
      </c>
      <c r="O240" s="91" t="s">
        <v>1031</v>
      </c>
      <c r="P240" s="90"/>
      <c r="Q240" s="91" t="s">
        <v>1013</v>
      </c>
      <c r="R240" s="90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>
      <c r="A241" s="59"/>
      <c r="B241" s="59"/>
      <c r="C241" s="126"/>
      <c r="E241" s="59"/>
      <c r="F241" s="59"/>
      <c r="G241" s="133"/>
      <c r="H241" s="103"/>
      <c r="I241" s="103"/>
      <c r="J241" s="388"/>
      <c r="K241" s="389"/>
      <c r="M241" s="90"/>
      <c r="N241" s="133">
        <v>18.0</v>
      </c>
      <c r="O241" s="91" t="s">
        <v>1032</v>
      </c>
      <c r="P241" s="90"/>
      <c r="Q241" s="91" t="s">
        <v>1033</v>
      </c>
      <c r="R241" s="90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>
      <c r="A242" s="59"/>
      <c r="B242" s="59"/>
      <c r="C242" s="59"/>
      <c r="D242" s="59"/>
      <c r="E242" s="59"/>
      <c r="F242" s="59"/>
      <c r="G242" s="133"/>
      <c r="H242" s="103"/>
      <c r="I242" s="103"/>
      <c r="J242" s="388"/>
      <c r="K242" s="389"/>
      <c r="M242" s="90"/>
      <c r="N242" s="133">
        <v>19.0</v>
      </c>
      <c r="O242" s="91" t="s">
        <v>1034</v>
      </c>
      <c r="P242" s="90"/>
      <c r="Q242" s="91"/>
      <c r="R242" s="90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>
      <c r="A243" s="59"/>
      <c r="B243" s="59"/>
      <c r="C243" s="59"/>
      <c r="D243" s="59"/>
      <c r="E243" s="59"/>
      <c r="F243" s="59"/>
      <c r="G243" s="133"/>
      <c r="H243" s="103"/>
      <c r="I243" s="103"/>
      <c r="J243" s="388"/>
      <c r="K243" s="389"/>
      <c r="M243" s="90"/>
      <c r="N243" s="133">
        <v>20.0</v>
      </c>
      <c r="O243" s="91" t="s">
        <v>1035</v>
      </c>
      <c r="P243" s="90"/>
      <c r="Q243" s="91"/>
      <c r="R243" s="90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>
      <c r="A244" s="59"/>
      <c r="B244" s="59"/>
      <c r="C244" s="59"/>
      <c r="D244" s="59"/>
      <c r="E244" s="59"/>
      <c r="F244" s="59"/>
      <c r="G244" s="133"/>
      <c r="H244" s="103"/>
      <c r="I244" s="103"/>
      <c r="J244" s="388"/>
      <c r="K244" s="389"/>
      <c r="M244" s="90"/>
      <c r="N244" s="133">
        <v>21.0</v>
      </c>
      <c r="O244" s="91" t="s">
        <v>1036</v>
      </c>
      <c r="P244" s="90"/>
      <c r="Q244" s="91"/>
      <c r="R244" s="90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>
      <c r="A245" s="59"/>
      <c r="B245" s="59"/>
      <c r="C245" s="59"/>
      <c r="D245" s="19"/>
      <c r="E245" s="59"/>
      <c r="F245" s="59"/>
      <c r="G245" s="133"/>
      <c r="H245" s="103"/>
      <c r="I245" s="103"/>
      <c r="J245" s="388"/>
      <c r="K245" s="389"/>
      <c r="M245" s="90"/>
      <c r="N245" s="133">
        <v>22.0</v>
      </c>
      <c r="O245" s="91" t="s">
        <v>1037</v>
      </c>
      <c r="P245" s="90"/>
      <c r="Q245" s="91"/>
      <c r="R245" s="90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>
      <c r="A246" s="59"/>
      <c r="B246" s="59"/>
      <c r="C246" s="59"/>
      <c r="D246" s="19"/>
      <c r="E246" s="59"/>
      <c r="F246" s="59"/>
      <c r="G246" s="133"/>
      <c r="H246" s="103"/>
      <c r="I246" s="103"/>
      <c r="J246" s="388"/>
      <c r="K246" s="389"/>
      <c r="M246" s="90"/>
      <c r="N246" s="133">
        <v>23.0</v>
      </c>
      <c r="O246" s="91" t="s">
        <v>1038</v>
      </c>
      <c r="P246" s="90"/>
      <c r="Q246" s="91"/>
      <c r="R246" s="90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>
      <c r="A247" s="59"/>
      <c r="B247" s="59"/>
      <c r="C247" s="59"/>
      <c r="D247" s="59"/>
      <c r="E247" s="59"/>
      <c r="F247" s="59"/>
      <c r="G247" s="133"/>
      <c r="H247" s="103"/>
      <c r="I247" s="103"/>
      <c r="J247" s="388"/>
      <c r="K247" s="389"/>
      <c r="M247" s="90"/>
      <c r="N247" s="19"/>
      <c r="O247" s="393"/>
      <c r="P247" s="90"/>
      <c r="Q247" s="91"/>
      <c r="R247" s="90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>
      <c r="A248" s="59"/>
      <c r="B248" s="59"/>
      <c r="C248" s="59"/>
      <c r="D248" s="59"/>
      <c r="E248" s="59"/>
      <c r="F248" s="59"/>
      <c r="G248" s="164"/>
      <c r="H248" s="166"/>
      <c r="I248" s="166"/>
      <c r="J248" s="394"/>
      <c r="K248" s="395"/>
      <c r="L248" s="113"/>
      <c r="M248" s="115"/>
      <c r="N248" s="19"/>
      <c r="O248" s="396"/>
      <c r="P248" s="115"/>
      <c r="Q248" s="311"/>
      <c r="R248" s="115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>
      <c r="A249" s="59"/>
      <c r="B249" s="59"/>
      <c r="C249" s="59"/>
      <c r="D249" s="59"/>
      <c r="E249" s="59"/>
      <c r="F249" s="59"/>
      <c r="G249" s="116" t="s">
        <v>175</v>
      </c>
      <c r="H249" s="64"/>
      <c r="I249" s="117"/>
      <c r="J249" s="118">
        <f>COUNTA(K214:K248)</f>
        <v>8</v>
      </c>
      <c r="K249" s="64"/>
      <c r="L249" s="118"/>
      <c r="M249" s="64"/>
      <c r="N249" s="119"/>
      <c r="O249" s="118">
        <f>COUNTA(O224:P248)</f>
        <v>23</v>
      </c>
      <c r="P249" s="64"/>
      <c r="Q249" s="118">
        <f>COUNTA(Q224:R248)</f>
        <v>18</v>
      </c>
      <c r="R249" s="64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>
      <c r="A250" s="59"/>
      <c r="B250" s="59"/>
      <c r="C250" s="59"/>
      <c r="D250" s="59"/>
      <c r="E250" s="59"/>
      <c r="F250" s="59"/>
      <c r="G250" s="59"/>
      <c r="H250" s="21"/>
      <c r="I250" s="21"/>
      <c r="J250" s="123" t="s">
        <v>176</v>
      </c>
      <c r="L250" s="21"/>
      <c r="M250" s="21"/>
      <c r="N250" s="19"/>
      <c r="O250" s="125" t="s">
        <v>134</v>
      </c>
      <c r="P250" s="34"/>
      <c r="Q250" s="125" t="s">
        <v>997</v>
      </c>
      <c r="R250" s="34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>
      <c r="A251" s="59"/>
      <c r="B251" s="59"/>
      <c r="C251" s="59"/>
      <c r="D251" s="59"/>
      <c r="E251" s="59"/>
      <c r="F251" s="59"/>
      <c r="G251" s="59"/>
      <c r="H251" s="21"/>
      <c r="I251" s="21"/>
      <c r="J251" s="128" t="s">
        <v>911</v>
      </c>
      <c r="K251" s="120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>
      <c r="A252" s="59"/>
      <c r="B252" s="59"/>
      <c r="C252" s="59"/>
      <c r="D252" s="59"/>
      <c r="E252" s="59"/>
      <c r="F252" s="59"/>
      <c r="G252" s="59"/>
      <c r="H252" s="21"/>
      <c r="I252" s="21"/>
      <c r="J252" s="120"/>
      <c r="K252" s="120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>
      <c r="A253" s="59"/>
      <c r="B253" s="59"/>
      <c r="C253" s="59"/>
      <c r="D253" s="59"/>
      <c r="E253" s="59"/>
      <c r="F253" s="59"/>
      <c r="G253" s="59"/>
      <c r="H253" s="21"/>
      <c r="I253" s="21"/>
      <c r="J253" s="120"/>
      <c r="K253" s="120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>
      <c r="A254" s="59"/>
      <c r="B254" s="59"/>
      <c r="C254" s="59"/>
      <c r="D254" s="59"/>
      <c r="E254" s="59"/>
      <c r="F254" s="59"/>
      <c r="G254" s="59"/>
      <c r="H254" s="21"/>
      <c r="I254" s="21"/>
      <c r="J254" s="120"/>
      <c r="K254" s="120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>
      <c r="A255" s="59"/>
      <c r="B255" s="59"/>
      <c r="C255" s="59"/>
      <c r="D255" s="59"/>
      <c r="E255" s="59"/>
      <c r="F255" s="59"/>
      <c r="G255" s="59"/>
      <c r="H255" s="21"/>
      <c r="I255" s="21"/>
      <c r="J255" s="120"/>
      <c r="K255" s="120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>
      <c r="A256" s="59"/>
      <c r="B256" s="59"/>
      <c r="C256" s="59"/>
      <c r="D256" s="59"/>
      <c r="E256" s="59"/>
      <c r="F256" s="59"/>
      <c r="G256" s="59"/>
      <c r="H256" s="21"/>
      <c r="I256" s="21"/>
      <c r="J256" s="120"/>
      <c r="K256" s="120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>
      <c r="A257" s="59"/>
      <c r="B257" s="59"/>
      <c r="C257" s="59"/>
      <c r="D257" s="59"/>
      <c r="E257" s="59"/>
      <c r="F257" s="59"/>
      <c r="G257" s="59"/>
      <c r="H257" s="21"/>
      <c r="I257" s="21"/>
      <c r="J257" s="120"/>
      <c r="K257" s="120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>
      <c r="A258" s="59"/>
      <c r="B258" s="59"/>
      <c r="C258" s="59"/>
      <c r="D258" s="59"/>
      <c r="E258" s="59"/>
      <c r="F258" s="59"/>
      <c r="G258" s="59"/>
      <c r="H258" s="21"/>
      <c r="I258" s="21"/>
      <c r="J258" s="120"/>
      <c r="K258" s="120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>
      <c r="A259" s="59"/>
      <c r="B259" s="59"/>
      <c r="C259" s="59"/>
      <c r="D259" s="59"/>
      <c r="E259" s="59"/>
      <c r="F259" s="59"/>
      <c r="G259" s="59"/>
      <c r="H259" s="21"/>
      <c r="I259" s="21"/>
      <c r="J259" s="120"/>
      <c r="K259" s="120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>
      <c r="A260" s="59"/>
      <c r="B260" s="59"/>
      <c r="C260" s="59"/>
      <c r="D260" s="59"/>
      <c r="E260" s="59"/>
      <c r="F260" s="59"/>
      <c r="G260" s="59"/>
      <c r="H260" s="21"/>
      <c r="I260" s="21"/>
      <c r="J260" s="120"/>
      <c r="K260" s="120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>
      <c r="A261" s="59"/>
      <c r="B261" s="59"/>
      <c r="C261" s="59"/>
      <c r="D261" s="59"/>
      <c r="E261" s="59"/>
      <c r="F261" s="59"/>
      <c r="G261" s="59"/>
      <c r="H261" s="21"/>
      <c r="I261" s="21"/>
      <c r="J261" s="120"/>
      <c r="K261" s="120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>
      <c r="A262" s="59"/>
      <c r="B262" s="59"/>
      <c r="C262" s="59"/>
      <c r="D262" s="59"/>
      <c r="E262" s="59"/>
      <c r="F262" s="59"/>
      <c r="G262" s="59"/>
      <c r="H262" s="21"/>
      <c r="I262" s="21"/>
      <c r="J262" s="120"/>
      <c r="K262" s="120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</row>
    <row r="263">
      <c r="A263" s="59"/>
      <c r="B263" s="59"/>
      <c r="C263" s="59"/>
      <c r="D263" s="59"/>
      <c r="E263" s="59"/>
      <c r="F263" s="59"/>
      <c r="G263" s="59"/>
      <c r="H263" s="21"/>
      <c r="I263" s="21"/>
      <c r="J263" s="120"/>
      <c r="K263" s="120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</row>
    <row r="264">
      <c r="A264" s="59"/>
      <c r="B264" s="59"/>
      <c r="C264" s="59"/>
      <c r="D264" s="59"/>
      <c r="E264" s="59"/>
      <c r="F264" s="59"/>
      <c r="G264" s="59"/>
      <c r="H264" s="21"/>
      <c r="I264" s="21"/>
      <c r="J264" s="120"/>
      <c r="K264" s="120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</row>
    <row r="265">
      <c r="A265" s="59"/>
      <c r="B265" s="59"/>
      <c r="C265" s="59"/>
      <c r="D265" s="59"/>
      <c r="E265" s="59"/>
      <c r="F265" s="59"/>
      <c r="G265" s="59"/>
      <c r="H265" s="21"/>
      <c r="I265" s="21"/>
      <c r="J265" s="120"/>
      <c r="K265" s="120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</row>
    <row r="266">
      <c r="A266" s="59"/>
      <c r="B266" s="59"/>
      <c r="C266" s="59"/>
      <c r="D266" s="59"/>
      <c r="E266" s="59"/>
      <c r="F266" s="59"/>
      <c r="G266" s="59"/>
      <c r="H266" s="21"/>
      <c r="I266" s="21"/>
      <c r="J266" s="120"/>
      <c r="K266" s="120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</row>
    <row r="267">
      <c r="A267" s="59"/>
      <c r="B267" s="59"/>
      <c r="C267" s="59"/>
      <c r="D267" s="59"/>
      <c r="E267" s="59"/>
      <c r="F267" s="59"/>
      <c r="G267" s="59"/>
      <c r="H267" s="21"/>
      <c r="I267" s="21"/>
      <c r="J267" s="120"/>
      <c r="K267" s="120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</row>
    <row r="268">
      <c r="A268" s="59"/>
      <c r="B268" s="59"/>
      <c r="C268" s="59"/>
      <c r="D268" s="59"/>
      <c r="E268" s="59"/>
      <c r="F268" s="59"/>
      <c r="G268" s="59"/>
      <c r="H268" s="21"/>
      <c r="I268" s="21"/>
      <c r="J268" s="120"/>
      <c r="K268" s="120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</row>
    <row r="269">
      <c r="A269" s="59"/>
      <c r="B269" s="59"/>
      <c r="C269" s="59"/>
      <c r="D269" s="59"/>
      <c r="E269" s="59"/>
      <c r="F269" s="59"/>
      <c r="G269" s="59"/>
      <c r="H269" s="21"/>
      <c r="I269" s="21"/>
      <c r="J269" s="120"/>
      <c r="K269" s="120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</row>
    <row r="270">
      <c r="A270" s="59"/>
      <c r="B270" s="59"/>
      <c r="C270" s="59"/>
      <c r="D270" s="59"/>
      <c r="E270" s="59"/>
      <c r="F270" s="59"/>
      <c r="G270" s="59"/>
      <c r="H270" s="21"/>
      <c r="I270" s="21"/>
      <c r="J270" s="120"/>
      <c r="K270" s="120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</row>
    <row r="271">
      <c r="A271" s="59"/>
      <c r="B271" s="59"/>
      <c r="C271" s="59"/>
      <c r="D271" s="59"/>
      <c r="E271" s="59"/>
      <c r="F271" s="59"/>
      <c r="G271" s="59"/>
      <c r="H271" s="21"/>
      <c r="I271" s="21"/>
      <c r="J271" s="120"/>
      <c r="K271" s="120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</row>
    <row r="272">
      <c r="A272" s="59"/>
      <c r="B272" s="59"/>
      <c r="C272" s="59"/>
      <c r="D272" s="59"/>
      <c r="E272" s="59"/>
      <c r="F272" s="59"/>
      <c r="G272" s="59"/>
      <c r="H272" s="21"/>
      <c r="I272" s="21"/>
      <c r="J272" s="120"/>
      <c r="K272" s="120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</row>
    <row r="273">
      <c r="A273" s="59"/>
      <c r="B273" s="59"/>
      <c r="C273" s="59"/>
      <c r="D273" s="59"/>
      <c r="E273" s="59"/>
      <c r="F273" s="59"/>
      <c r="G273" s="59"/>
      <c r="H273" s="21"/>
      <c r="I273" s="21"/>
      <c r="J273" s="120"/>
      <c r="K273" s="120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</row>
    <row r="274">
      <c r="A274" s="59"/>
      <c r="B274" s="59"/>
      <c r="C274" s="59"/>
      <c r="D274" s="59"/>
      <c r="E274" s="59"/>
      <c r="F274" s="59"/>
      <c r="G274" s="59"/>
      <c r="H274" s="21"/>
      <c r="I274" s="21"/>
      <c r="J274" s="120"/>
      <c r="K274" s="120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</row>
    <row r="275">
      <c r="A275" s="59"/>
      <c r="B275" s="59"/>
      <c r="C275" s="59"/>
      <c r="D275" s="59"/>
      <c r="E275" s="59"/>
      <c r="F275" s="59"/>
      <c r="G275" s="59"/>
      <c r="H275" s="21"/>
      <c r="I275" s="21"/>
      <c r="J275" s="120"/>
      <c r="K275" s="120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</row>
    <row r="276">
      <c r="A276" s="59"/>
      <c r="B276" s="59"/>
      <c r="C276" s="59"/>
      <c r="D276" s="59"/>
      <c r="E276" s="59"/>
      <c r="F276" s="59"/>
      <c r="G276" s="59"/>
      <c r="H276" s="21"/>
      <c r="I276" s="21"/>
      <c r="J276" s="120"/>
      <c r="K276" s="120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</row>
    <row r="277">
      <c r="A277" s="59"/>
      <c r="B277" s="59"/>
      <c r="C277" s="59"/>
      <c r="D277" s="59"/>
      <c r="E277" s="59"/>
      <c r="F277" s="59"/>
      <c r="G277" s="59"/>
      <c r="H277" s="21"/>
      <c r="I277" s="21"/>
      <c r="J277" s="120"/>
      <c r="K277" s="120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</row>
    <row r="278">
      <c r="A278" s="59"/>
      <c r="B278" s="59"/>
      <c r="C278" s="59"/>
      <c r="D278" s="59"/>
      <c r="E278" s="59"/>
      <c r="F278" s="59"/>
      <c r="G278" s="59"/>
      <c r="H278" s="21"/>
      <c r="I278" s="21"/>
      <c r="J278" s="120"/>
      <c r="K278" s="120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</row>
    <row r="279">
      <c r="A279" s="59"/>
      <c r="B279" s="59"/>
      <c r="C279" s="59"/>
      <c r="D279" s="59"/>
      <c r="E279" s="59"/>
      <c r="F279" s="59"/>
      <c r="G279" s="59"/>
      <c r="H279" s="21"/>
      <c r="I279" s="21"/>
      <c r="J279" s="120"/>
      <c r="K279" s="120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</row>
    <row r="280">
      <c r="A280" s="59"/>
      <c r="B280" s="59"/>
      <c r="C280" s="59"/>
      <c r="D280" s="59"/>
      <c r="E280" s="59"/>
      <c r="F280" s="59"/>
      <c r="G280" s="59"/>
      <c r="H280" s="21"/>
      <c r="I280" s="21"/>
      <c r="J280" s="120"/>
      <c r="K280" s="120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</row>
    <row r="281">
      <c r="A281" s="59"/>
      <c r="B281" s="59"/>
      <c r="C281" s="59"/>
      <c r="D281" s="59"/>
      <c r="E281" s="59"/>
      <c r="F281" s="59"/>
      <c r="G281" s="59"/>
      <c r="H281" s="21"/>
      <c r="I281" s="21"/>
      <c r="J281" s="120"/>
      <c r="K281" s="120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</row>
    <row r="282">
      <c r="A282" s="59"/>
      <c r="B282" s="59"/>
      <c r="C282" s="59"/>
      <c r="D282" s="59"/>
      <c r="E282" s="59"/>
      <c r="F282" s="59"/>
      <c r="G282" s="59"/>
      <c r="H282" s="21"/>
      <c r="I282" s="21"/>
      <c r="J282" s="120"/>
      <c r="K282" s="120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</row>
    <row r="283">
      <c r="A283" s="59"/>
      <c r="B283" s="59"/>
      <c r="C283" s="59"/>
      <c r="D283" s="59"/>
      <c r="E283" s="59"/>
      <c r="F283" s="59"/>
      <c r="G283" s="59"/>
      <c r="H283" s="21"/>
      <c r="I283" s="21"/>
      <c r="J283" s="120"/>
      <c r="K283" s="120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</row>
    <row r="284">
      <c r="A284" s="59"/>
      <c r="B284" s="59"/>
      <c r="C284" s="59"/>
      <c r="D284" s="59"/>
      <c r="E284" s="59"/>
      <c r="F284" s="59"/>
      <c r="G284" s="59"/>
      <c r="H284" s="21"/>
      <c r="I284" s="21"/>
      <c r="J284" s="120"/>
      <c r="K284" s="120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</row>
    <row r="285">
      <c r="A285" s="59"/>
      <c r="B285" s="59"/>
      <c r="C285" s="59"/>
      <c r="D285" s="59"/>
      <c r="E285" s="59"/>
      <c r="F285" s="59"/>
      <c r="G285" s="59"/>
      <c r="H285" s="21"/>
      <c r="I285" s="21"/>
      <c r="J285" s="120"/>
      <c r="K285" s="120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</row>
    <row r="286">
      <c r="A286" s="59"/>
      <c r="B286" s="59"/>
      <c r="C286" s="59"/>
      <c r="D286" s="59"/>
      <c r="E286" s="59"/>
      <c r="F286" s="59"/>
      <c r="G286" s="59"/>
      <c r="H286" s="21"/>
      <c r="I286" s="21"/>
      <c r="J286" s="120"/>
      <c r="K286" s="120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</row>
    <row r="287">
      <c r="A287" s="59"/>
      <c r="B287" s="59"/>
      <c r="C287" s="59"/>
      <c r="D287" s="59"/>
      <c r="E287" s="59"/>
      <c r="F287" s="59"/>
      <c r="G287" s="59"/>
      <c r="H287" s="21"/>
      <c r="I287" s="21"/>
      <c r="J287" s="120"/>
      <c r="K287" s="120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</row>
    <row r="288">
      <c r="A288" s="59"/>
      <c r="B288" s="59"/>
      <c r="C288" s="59"/>
      <c r="D288" s="59"/>
      <c r="E288" s="59"/>
      <c r="F288" s="59"/>
      <c r="G288" s="59"/>
      <c r="H288" s="21"/>
      <c r="I288" s="21"/>
      <c r="J288" s="120"/>
      <c r="K288" s="120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</row>
    <row r="289">
      <c r="A289" s="59"/>
      <c r="B289" s="59"/>
      <c r="C289" s="59"/>
      <c r="D289" s="59"/>
      <c r="E289" s="59"/>
      <c r="F289" s="59"/>
      <c r="G289" s="59"/>
      <c r="H289" s="21"/>
      <c r="I289" s="21"/>
      <c r="J289" s="120"/>
      <c r="K289" s="120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</row>
    <row r="290">
      <c r="A290" s="59"/>
      <c r="B290" s="59"/>
      <c r="C290" s="59"/>
      <c r="D290" s="59"/>
      <c r="E290" s="59"/>
      <c r="F290" s="59"/>
      <c r="G290" s="59"/>
      <c r="H290" s="21"/>
      <c r="I290" s="21"/>
      <c r="J290" s="120"/>
      <c r="K290" s="120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</row>
    <row r="291">
      <c r="A291" s="59"/>
      <c r="B291" s="59"/>
      <c r="C291" s="59"/>
      <c r="D291" s="59"/>
      <c r="E291" s="59"/>
      <c r="F291" s="59"/>
      <c r="G291" s="59"/>
      <c r="H291" s="21"/>
      <c r="I291" s="21"/>
      <c r="J291" s="120"/>
      <c r="K291" s="120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</row>
    <row r="292">
      <c r="A292" s="59"/>
      <c r="B292" s="59"/>
      <c r="C292" s="59"/>
      <c r="D292" s="59"/>
      <c r="E292" s="59"/>
      <c r="F292" s="59"/>
      <c r="G292" s="59"/>
      <c r="H292" s="21"/>
      <c r="I292" s="21"/>
      <c r="J292" s="120"/>
      <c r="K292" s="120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</row>
    <row r="293">
      <c r="A293" s="59"/>
      <c r="B293" s="59"/>
      <c r="C293" s="59"/>
      <c r="D293" s="59"/>
      <c r="E293" s="59"/>
      <c r="F293" s="59"/>
      <c r="G293" s="59"/>
      <c r="H293" s="21"/>
      <c r="I293" s="21"/>
      <c r="J293" s="120"/>
      <c r="K293" s="120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</row>
    <row r="294">
      <c r="A294" s="59"/>
      <c r="B294" s="59"/>
      <c r="C294" s="59"/>
      <c r="D294" s="59"/>
      <c r="E294" s="59"/>
      <c r="F294" s="59"/>
      <c r="G294" s="59"/>
      <c r="H294" s="21"/>
      <c r="I294" s="21"/>
      <c r="J294" s="120"/>
      <c r="K294" s="120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</row>
    <row r="295">
      <c r="A295" s="59"/>
      <c r="B295" s="59"/>
      <c r="C295" s="59"/>
      <c r="D295" s="59"/>
      <c r="E295" s="59"/>
      <c r="F295" s="59"/>
      <c r="G295" s="59"/>
      <c r="H295" s="21"/>
      <c r="I295" s="21"/>
      <c r="J295" s="120"/>
      <c r="K295" s="120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</row>
    <row r="296">
      <c r="A296" s="59"/>
      <c r="B296" s="59"/>
      <c r="C296" s="59"/>
      <c r="D296" s="59"/>
      <c r="E296" s="59"/>
      <c r="F296" s="59"/>
      <c r="G296" s="59"/>
      <c r="H296" s="21"/>
      <c r="I296" s="21"/>
      <c r="J296" s="120"/>
      <c r="K296" s="120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</row>
    <row r="297">
      <c r="A297" s="59"/>
      <c r="B297" s="59"/>
      <c r="C297" s="59"/>
      <c r="D297" s="59"/>
      <c r="E297" s="59"/>
      <c r="F297" s="59"/>
      <c r="G297" s="59"/>
      <c r="H297" s="21"/>
      <c r="I297" s="21"/>
      <c r="J297" s="120"/>
      <c r="K297" s="120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</row>
    <row r="298">
      <c r="A298" s="59"/>
      <c r="B298" s="59"/>
      <c r="C298" s="59"/>
      <c r="D298" s="59"/>
      <c r="E298" s="59"/>
      <c r="F298" s="59"/>
      <c r="G298" s="59"/>
      <c r="H298" s="21"/>
      <c r="I298" s="21"/>
      <c r="J298" s="120"/>
      <c r="K298" s="120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</row>
    <row r="299">
      <c r="A299" s="59"/>
      <c r="B299" s="59"/>
      <c r="C299" s="59"/>
      <c r="D299" s="59"/>
      <c r="E299" s="59"/>
      <c r="F299" s="59"/>
      <c r="G299" s="59"/>
      <c r="H299" s="21"/>
      <c r="I299" s="21"/>
      <c r="J299" s="120"/>
      <c r="K299" s="120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</row>
    <row r="300">
      <c r="A300" s="59"/>
      <c r="B300" s="59"/>
      <c r="C300" s="59"/>
      <c r="D300" s="59"/>
      <c r="E300" s="59"/>
      <c r="F300" s="59"/>
      <c r="G300" s="59"/>
      <c r="H300" s="21"/>
      <c r="I300" s="21"/>
      <c r="J300" s="120"/>
      <c r="K300" s="120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</row>
    <row r="301">
      <c r="A301" s="59"/>
      <c r="B301" s="59"/>
      <c r="C301" s="59"/>
      <c r="D301" s="59"/>
      <c r="E301" s="59"/>
      <c r="F301" s="59"/>
      <c r="G301" s="59"/>
      <c r="H301" s="21"/>
      <c r="I301" s="21"/>
      <c r="J301" s="120"/>
      <c r="K301" s="120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</row>
    <row r="302">
      <c r="A302" s="59"/>
      <c r="B302" s="59"/>
      <c r="C302" s="59"/>
      <c r="D302" s="59"/>
      <c r="E302" s="59"/>
      <c r="F302" s="59"/>
      <c r="G302" s="59"/>
      <c r="H302" s="21"/>
      <c r="I302" s="21"/>
      <c r="J302" s="120"/>
      <c r="K302" s="120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</row>
    <row r="303">
      <c r="A303" s="59"/>
      <c r="B303" s="59"/>
      <c r="C303" s="59"/>
      <c r="D303" s="59"/>
      <c r="E303" s="59"/>
      <c r="F303" s="59"/>
      <c r="G303" s="59"/>
      <c r="H303" s="21"/>
      <c r="I303" s="21"/>
      <c r="J303" s="120"/>
      <c r="K303" s="120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</row>
    <row r="304">
      <c r="A304" s="59"/>
      <c r="B304" s="59"/>
      <c r="C304" s="59"/>
      <c r="D304" s="59"/>
      <c r="E304" s="59"/>
      <c r="F304" s="59"/>
      <c r="G304" s="59"/>
      <c r="H304" s="21"/>
      <c r="I304" s="21"/>
      <c r="J304" s="120"/>
      <c r="K304" s="120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</row>
    <row r="305">
      <c r="A305" s="59"/>
      <c r="B305" s="59"/>
      <c r="C305" s="59"/>
      <c r="D305" s="59"/>
      <c r="E305" s="59"/>
      <c r="F305" s="59"/>
      <c r="G305" s="59"/>
      <c r="H305" s="21"/>
      <c r="I305" s="21"/>
      <c r="J305" s="120"/>
      <c r="K305" s="120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</row>
    <row r="306">
      <c r="A306" s="59"/>
      <c r="B306" s="59"/>
      <c r="C306" s="59"/>
      <c r="D306" s="59"/>
      <c r="E306" s="59"/>
      <c r="F306" s="59"/>
      <c r="G306" s="59"/>
      <c r="H306" s="21"/>
      <c r="I306" s="21"/>
      <c r="J306" s="120"/>
      <c r="K306" s="120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</row>
    <row r="307">
      <c r="A307" s="59"/>
      <c r="B307" s="59"/>
      <c r="C307" s="59"/>
      <c r="D307" s="59"/>
      <c r="E307" s="59"/>
      <c r="F307" s="59"/>
      <c r="G307" s="59"/>
      <c r="H307" s="21"/>
      <c r="I307" s="21"/>
      <c r="J307" s="120"/>
      <c r="K307" s="120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</row>
    <row r="308">
      <c r="A308" s="59"/>
      <c r="B308" s="59"/>
      <c r="C308" s="59"/>
      <c r="D308" s="59"/>
      <c r="E308" s="59"/>
      <c r="F308" s="59"/>
      <c r="G308" s="59"/>
      <c r="H308" s="21"/>
      <c r="I308" s="21"/>
      <c r="J308" s="120"/>
      <c r="K308" s="120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</row>
    <row r="309">
      <c r="A309" s="59"/>
      <c r="B309" s="59"/>
      <c r="C309" s="59"/>
      <c r="D309" s="59"/>
      <c r="E309" s="59"/>
      <c r="F309" s="59"/>
      <c r="G309" s="59"/>
      <c r="H309" s="21"/>
      <c r="I309" s="21"/>
      <c r="J309" s="120"/>
      <c r="K309" s="120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</row>
    <row r="310">
      <c r="A310" s="59"/>
      <c r="B310" s="59"/>
      <c r="C310" s="59"/>
      <c r="D310" s="59"/>
      <c r="E310" s="59"/>
      <c r="F310" s="59"/>
      <c r="G310" s="59"/>
      <c r="H310" s="21"/>
      <c r="I310" s="21"/>
      <c r="J310" s="120"/>
      <c r="K310" s="120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</row>
    <row r="311">
      <c r="A311" s="59"/>
      <c r="B311" s="59"/>
      <c r="C311" s="59"/>
      <c r="D311" s="59"/>
      <c r="E311" s="59"/>
      <c r="F311" s="59"/>
      <c r="G311" s="59"/>
      <c r="H311" s="21"/>
      <c r="I311" s="21"/>
      <c r="J311" s="120"/>
      <c r="K311" s="120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</row>
    <row r="312">
      <c r="A312" s="59"/>
      <c r="B312" s="59"/>
      <c r="C312" s="59"/>
      <c r="D312" s="59"/>
      <c r="E312" s="59"/>
      <c r="F312" s="59"/>
      <c r="G312" s="59"/>
      <c r="H312" s="21"/>
      <c r="I312" s="21"/>
      <c r="J312" s="120"/>
      <c r="K312" s="120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</row>
    <row r="313">
      <c r="A313" s="59"/>
      <c r="B313" s="59"/>
      <c r="C313" s="59"/>
      <c r="D313" s="59"/>
      <c r="E313" s="59"/>
      <c r="F313" s="59"/>
      <c r="G313" s="59"/>
      <c r="H313" s="21"/>
      <c r="I313" s="21"/>
      <c r="J313" s="120"/>
      <c r="K313" s="120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</row>
    <row r="314">
      <c r="A314" s="59"/>
      <c r="B314" s="59"/>
      <c r="C314" s="59"/>
      <c r="D314" s="59"/>
      <c r="E314" s="59"/>
      <c r="F314" s="59"/>
      <c r="G314" s="59"/>
      <c r="H314" s="21"/>
      <c r="I314" s="21"/>
      <c r="J314" s="120"/>
      <c r="K314" s="120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</row>
    <row r="315">
      <c r="A315" s="59"/>
      <c r="B315" s="59"/>
      <c r="C315" s="59"/>
      <c r="D315" s="59"/>
      <c r="E315" s="59"/>
      <c r="F315" s="59"/>
      <c r="G315" s="59"/>
      <c r="H315" s="21"/>
      <c r="I315" s="21"/>
      <c r="J315" s="120"/>
      <c r="K315" s="120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</row>
    <row r="316">
      <c r="A316" s="59"/>
      <c r="B316" s="59"/>
      <c r="C316" s="59"/>
      <c r="D316" s="59"/>
      <c r="E316" s="59"/>
      <c r="F316" s="59"/>
      <c r="G316" s="59"/>
      <c r="H316" s="21"/>
      <c r="I316" s="21"/>
      <c r="J316" s="120"/>
      <c r="K316" s="120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</row>
    <row r="317">
      <c r="A317" s="59"/>
      <c r="B317" s="59"/>
      <c r="C317" s="59"/>
      <c r="D317" s="59"/>
      <c r="E317" s="59"/>
      <c r="F317" s="59"/>
      <c r="G317" s="59"/>
      <c r="H317" s="21"/>
      <c r="I317" s="21"/>
      <c r="J317" s="120"/>
      <c r="K317" s="120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</row>
    <row r="318">
      <c r="A318" s="59"/>
      <c r="B318" s="59"/>
      <c r="C318" s="59"/>
      <c r="D318" s="59"/>
      <c r="E318" s="59"/>
      <c r="F318" s="59"/>
      <c r="G318" s="59"/>
      <c r="H318" s="21"/>
      <c r="I318" s="21"/>
      <c r="J318" s="120"/>
      <c r="K318" s="120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</row>
    <row r="319">
      <c r="A319" s="59"/>
      <c r="B319" s="59"/>
      <c r="C319" s="59"/>
      <c r="D319" s="59"/>
      <c r="E319" s="59"/>
      <c r="F319" s="59"/>
      <c r="G319" s="59"/>
      <c r="H319" s="21"/>
      <c r="I319" s="21"/>
      <c r="J319" s="120"/>
      <c r="K319" s="120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</row>
    <row r="320">
      <c r="A320" s="59"/>
      <c r="B320" s="59"/>
      <c r="C320" s="59"/>
      <c r="D320" s="59"/>
      <c r="E320" s="59"/>
      <c r="F320" s="59"/>
      <c r="G320" s="59"/>
      <c r="H320" s="21"/>
      <c r="I320" s="21"/>
      <c r="J320" s="120"/>
      <c r="K320" s="120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</row>
    <row r="321">
      <c r="A321" s="59"/>
      <c r="B321" s="59"/>
      <c r="C321" s="59"/>
      <c r="D321" s="59"/>
      <c r="E321" s="59"/>
      <c r="F321" s="59"/>
      <c r="G321" s="59"/>
      <c r="H321" s="21"/>
      <c r="I321" s="21"/>
      <c r="J321" s="120"/>
      <c r="K321" s="120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</row>
    <row r="322">
      <c r="A322" s="59"/>
      <c r="B322" s="59"/>
      <c r="C322" s="59"/>
      <c r="D322" s="59"/>
      <c r="E322" s="59"/>
      <c r="F322" s="59"/>
      <c r="G322" s="59"/>
      <c r="H322" s="21"/>
      <c r="I322" s="21"/>
      <c r="J322" s="120"/>
      <c r="K322" s="120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</row>
    <row r="323">
      <c r="A323" s="59"/>
      <c r="B323" s="59"/>
      <c r="C323" s="59"/>
      <c r="D323" s="59"/>
      <c r="E323" s="59"/>
      <c r="F323" s="59"/>
      <c r="G323" s="59"/>
      <c r="H323" s="21"/>
      <c r="I323" s="21"/>
      <c r="J323" s="120"/>
      <c r="K323" s="120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</row>
    <row r="324">
      <c r="A324" s="59"/>
      <c r="B324" s="59"/>
      <c r="C324" s="59"/>
      <c r="D324" s="59"/>
      <c r="E324" s="59"/>
      <c r="F324" s="59"/>
      <c r="G324" s="59"/>
      <c r="H324" s="21"/>
      <c r="I324" s="21"/>
      <c r="J324" s="120"/>
      <c r="K324" s="120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</row>
    <row r="325">
      <c r="A325" s="59"/>
      <c r="B325" s="59"/>
      <c r="C325" s="59"/>
      <c r="D325" s="59"/>
      <c r="E325" s="59"/>
      <c r="F325" s="59"/>
      <c r="G325" s="59"/>
      <c r="H325" s="21"/>
      <c r="I325" s="21"/>
      <c r="J325" s="120"/>
      <c r="K325" s="120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</row>
    <row r="326">
      <c r="A326" s="59"/>
      <c r="B326" s="59"/>
      <c r="C326" s="59"/>
      <c r="D326" s="59"/>
      <c r="E326" s="59"/>
      <c r="F326" s="59"/>
      <c r="G326" s="59"/>
      <c r="H326" s="21"/>
      <c r="I326" s="21"/>
      <c r="J326" s="120"/>
      <c r="K326" s="120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</row>
    <row r="327">
      <c r="A327" s="59"/>
      <c r="B327" s="59"/>
      <c r="C327" s="59"/>
      <c r="D327" s="59"/>
      <c r="E327" s="59"/>
      <c r="F327" s="59"/>
      <c r="G327" s="59"/>
      <c r="H327" s="21"/>
      <c r="I327" s="21"/>
      <c r="J327" s="120"/>
      <c r="K327" s="120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</row>
    <row r="328">
      <c r="A328" s="59"/>
      <c r="B328" s="59"/>
      <c r="C328" s="59"/>
      <c r="D328" s="59"/>
      <c r="E328" s="59"/>
      <c r="F328" s="59"/>
      <c r="G328" s="59"/>
      <c r="H328" s="21"/>
      <c r="I328" s="21"/>
      <c r="J328" s="120"/>
      <c r="K328" s="120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</row>
    <row r="329">
      <c r="A329" s="59"/>
      <c r="B329" s="59"/>
      <c r="C329" s="59"/>
      <c r="D329" s="59"/>
      <c r="E329" s="59"/>
      <c r="F329" s="59"/>
      <c r="G329" s="59"/>
      <c r="H329" s="21"/>
      <c r="I329" s="21"/>
      <c r="J329" s="120"/>
      <c r="K329" s="120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</row>
    <row r="330">
      <c r="A330" s="59"/>
      <c r="B330" s="59"/>
      <c r="C330" s="59"/>
      <c r="D330" s="59"/>
      <c r="E330" s="59"/>
      <c r="F330" s="59"/>
      <c r="G330" s="59"/>
      <c r="H330" s="21"/>
      <c r="I330" s="21"/>
      <c r="J330" s="120"/>
      <c r="K330" s="120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</row>
    <row r="331">
      <c r="A331" s="59"/>
      <c r="B331" s="59"/>
      <c r="C331" s="59"/>
      <c r="D331" s="59"/>
      <c r="E331" s="59"/>
      <c r="F331" s="59"/>
      <c r="G331" s="59"/>
      <c r="H331" s="21"/>
      <c r="I331" s="21"/>
      <c r="J331" s="120"/>
      <c r="K331" s="120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</row>
    <row r="332">
      <c r="A332" s="59"/>
      <c r="B332" s="59"/>
      <c r="C332" s="59"/>
      <c r="D332" s="59"/>
      <c r="E332" s="59"/>
      <c r="F332" s="59"/>
      <c r="G332" s="59"/>
      <c r="H332" s="21"/>
      <c r="I332" s="21"/>
      <c r="J332" s="120"/>
      <c r="K332" s="120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</row>
    <row r="333">
      <c r="A333" s="59"/>
      <c r="B333" s="59"/>
      <c r="C333" s="59"/>
      <c r="D333" s="59"/>
      <c r="E333" s="59"/>
      <c r="F333" s="59"/>
      <c r="G333" s="59"/>
      <c r="H333" s="21"/>
      <c r="I333" s="21"/>
      <c r="J333" s="120"/>
      <c r="K333" s="120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</row>
    <row r="334">
      <c r="A334" s="59"/>
      <c r="B334" s="59"/>
      <c r="C334" s="59"/>
      <c r="D334" s="59"/>
      <c r="E334" s="59"/>
      <c r="F334" s="59"/>
      <c r="G334" s="59"/>
      <c r="H334" s="21"/>
      <c r="I334" s="21"/>
      <c r="J334" s="120"/>
      <c r="K334" s="120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</row>
    <row r="335">
      <c r="A335" s="59"/>
      <c r="B335" s="59"/>
      <c r="C335" s="59"/>
      <c r="D335" s="59"/>
      <c r="E335" s="59"/>
      <c r="F335" s="59"/>
      <c r="G335" s="59"/>
      <c r="H335" s="21"/>
      <c r="I335" s="21"/>
      <c r="J335" s="120"/>
      <c r="K335" s="120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</row>
    <row r="336">
      <c r="A336" s="59"/>
      <c r="B336" s="59"/>
      <c r="C336" s="59"/>
      <c r="D336" s="59"/>
      <c r="E336" s="59"/>
      <c r="F336" s="59"/>
      <c r="G336" s="59"/>
      <c r="H336" s="21"/>
      <c r="I336" s="21"/>
      <c r="J336" s="120"/>
      <c r="K336" s="120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</row>
    <row r="337">
      <c r="A337" s="59"/>
      <c r="B337" s="59"/>
      <c r="C337" s="59"/>
      <c r="D337" s="59"/>
      <c r="E337" s="59"/>
      <c r="F337" s="59"/>
      <c r="G337" s="59"/>
      <c r="H337" s="21"/>
      <c r="I337" s="21"/>
      <c r="J337" s="120"/>
      <c r="K337" s="120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</row>
    <row r="338">
      <c r="A338" s="59"/>
      <c r="B338" s="59"/>
      <c r="C338" s="59"/>
      <c r="D338" s="59"/>
      <c r="E338" s="59"/>
      <c r="F338" s="59"/>
      <c r="G338" s="59"/>
      <c r="H338" s="21"/>
      <c r="I338" s="21"/>
      <c r="J338" s="120"/>
      <c r="K338" s="120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</row>
    <row r="339">
      <c r="A339" s="59"/>
      <c r="B339" s="59"/>
      <c r="C339" s="59"/>
      <c r="D339" s="59"/>
      <c r="E339" s="59"/>
      <c r="F339" s="59"/>
      <c r="G339" s="59"/>
      <c r="H339" s="21"/>
      <c r="I339" s="21"/>
      <c r="J339" s="120"/>
      <c r="K339" s="120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</row>
    <row r="340">
      <c r="A340" s="59"/>
      <c r="B340" s="59"/>
      <c r="C340" s="59"/>
      <c r="D340" s="59"/>
      <c r="E340" s="59"/>
      <c r="F340" s="59"/>
      <c r="G340" s="59"/>
      <c r="H340" s="21"/>
      <c r="I340" s="21"/>
      <c r="J340" s="120"/>
      <c r="K340" s="120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</row>
    <row r="341">
      <c r="A341" s="59"/>
      <c r="B341" s="59"/>
      <c r="C341" s="59"/>
      <c r="D341" s="59"/>
      <c r="E341" s="59"/>
      <c r="F341" s="59"/>
      <c r="G341" s="59"/>
      <c r="H341" s="21"/>
      <c r="I341" s="21"/>
      <c r="J341" s="120"/>
      <c r="K341" s="120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</row>
    <row r="342">
      <c r="A342" s="59"/>
      <c r="B342" s="59"/>
      <c r="C342" s="59"/>
      <c r="D342" s="59"/>
      <c r="E342" s="59"/>
      <c r="F342" s="59"/>
      <c r="G342" s="59"/>
      <c r="H342" s="21"/>
      <c r="I342" s="21"/>
      <c r="J342" s="120"/>
      <c r="K342" s="120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</row>
    <row r="343">
      <c r="A343" s="59"/>
      <c r="B343" s="59"/>
      <c r="C343" s="59"/>
      <c r="D343" s="59"/>
      <c r="E343" s="59"/>
      <c r="F343" s="59"/>
      <c r="G343" s="59"/>
      <c r="H343" s="21"/>
      <c r="I343" s="21"/>
      <c r="J343" s="120"/>
      <c r="K343" s="120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</row>
    <row r="344">
      <c r="A344" s="59"/>
      <c r="B344" s="59"/>
      <c r="C344" s="59"/>
      <c r="D344" s="59"/>
      <c r="E344" s="59"/>
      <c r="F344" s="59"/>
      <c r="G344" s="59"/>
      <c r="H344" s="21"/>
      <c r="I344" s="21"/>
      <c r="J344" s="120"/>
      <c r="K344" s="120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</row>
    <row r="345">
      <c r="A345" s="59"/>
      <c r="B345" s="59"/>
      <c r="C345" s="59"/>
      <c r="D345" s="59"/>
      <c r="E345" s="59"/>
      <c r="F345" s="59"/>
      <c r="G345" s="59"/>
      <c r="H345" s="21"/>
      <c r="I345" s="21"/>
      <c r="J345" s="120"/>
      <c r="K345" s="120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</row>
    <row r="346">
      <c r="A346" s="59"/>
      <c r="B346" s="59"/>
      <c r="C346" s="59"/>
      <c r="D346" s="59"/>
      <c r="E346" s="59"/>
      <c r="F346" s="59"/>
      <c r="G346" s="59"/>
      <c r="H346" s="21"/>
      <c r="I346" s="21"/>
      <c r="J346" s="120"/>
      <c r="K346" s="120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</row>
    <row r="347">
      <c r="A347" s="59"/>
      <c r="B347" s="59"/>
      <c r="C347" s="59"/>
      <c r="D347" s="59"/>
      <c r="E347" s="59"/>
      <c r="F347" s="59"/>
      <c r="G347" s="59"/>
      <c r="H347" s="21"/>
      <c r="I347" s="21"/>
      <c r="J347" s="120"/>
      <c r="K347" s="120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</row>
    <row r="348">
      <c r="A348" s="59"/>
      <c r="B348" s="59"/>
      <c r="C348" s="59"/>
      <c r="D348" s="59"/>
      <c r="E348" s="59"/>
      <c r="F348" s="59"/>
      <c r="G348" s="59"/>
      <c r="H348" s="21"/>
      <c r="I348" s="21"/>
      <c r="J348" s="120"/>
      <c r="K348" s="120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</row>
    <row r="349">
      <c r="A349" s="59"/>
      <c r="B349" s="59"/>
      <c r="C349" s="59"/>
      <c r="D349" s="59"/>
      <c r="E349" s="59"/>
      <c r="F349" s="59"/>
      <c r="G349" s="59"/>
      <c r="H349" s="21"/>
      <c r="I349" s="21"/>
      <c r="J349" s="120"/>
      <c r="K349" s="120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</row>
    <row r="350">
      <c r="A350" s="59"/>
      <c r="B350" s="59"/>
      <c r="C350" s="59"/>
      <c r="D350" s="59"/>
      <c r="E350" s="59"/>
      <c r="F350" s="59"/>
      <c r="G350" s="59"/>
      <c r="H350" s="21"/>
      <c r="I350" s="21"/>
      <c r="J350" s="120"/>
      <c r="K350" s="120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</row>
    <row r="351">
      <c r="A351" s="59"/>
      <c r="B351" s="59"/>
      <c r="C351" s="59"/>
      <c r="D351" s="59"/>
      <c r="E351" s="59"/>
      <c r="F351" s="59"/>
      <c r="G351" s="59"/>
      <c r="H351" s="21"/>
      <c r="I351" s="21"/>
      <c r="J351" s="120"/>
      <c r="K351" s="120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</row>
    <row r="352">
      <c r="A352" s="59"/>
      <c r="B352" s="59"/>
      <c r="C352" s="59"/>
      <c r="D352" s="59"/>
      <c r="E352" s="59"/>
      <c r="F352" s="59"/>
      <c r="G352" s="59"/>
      <c r="H352" s="21"/>
      <c r="I352" s="21"/>
      <c r="J352" s="120"/>
      <c r="K352" s="120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</row>
    <row r="353">
      <c r="A353" s="59"/>
      <c r="B353" s="59"/>
      <c r="C353" s="59"/>
      <c r="D353" s="59"/>
      <c r="E353" s="59"/>
      <c r="F353" s="59"/>
      <c r="G353" s="59"/>
      <c r="H353" s="21"/>
      <c r="I353" s="21"/>
      <c r="J353" s="120"/>
      <c r="K353" s="120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</row>
    <row r="354">
      <c r="A354" s="59"/>
      <c r="B354" s="59"/>
      <c r="C354" s="59"/>
      <c r="D354" s="59"/>
      <c r="E354" s="59"/>
      <c r="F354" s="59"/>
      <c r="G354" s="59"/>
      <c r="H354" s="21"/>
      <c r="I354" s="21"/>
      <c r="J354" s="120"/>
      <c r="K354" s="120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</row>
    <row r="355">
      <c r="A355" s="59"/>
      <c r="B355" s="59"/>
      <c r="C355" s="59"/>
      <c r="D355" s="59"/>
      <c r="E355" s="59"/>
      <c r="F355" s="59"/>
      <c r="G355" s="59"/>
      <c r="H355" s="21"/>
      <c r="I355" s="21"/>
      <c r="J355" s="120"/>
      <c r="K355" s="120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</row>
    <row r="356">
      <c r="A356" s="59"/>
      <c r="B356" s="59"/>
      <c r="C356" s="59"/>
      <c r="D356" s="59"/>
      <c r="E356" s="59"/>
      <c r="F356" s="59"/>
      <c r="G356" s="59"/>
      <c r="H356" s="21"/>
      <c r="I356" s="21"/>
      <c r="J356" s="120"/>
      <c r="K356" s="120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</row>
    <row r="357">
      <c r="A357" s="59"/>
      <c r="B357" s="59"/>
      <c r="C357" s="59"/>
      <c r="D357" s="59"/>
      <c r="E357" s="59"/>
      <c r="F357" s="59"/>
      <c r="G357" s="59"/>
      <c r="H357" s="21"/>
      <c r="I357" s="21"/>
      <c r="J357" s="120"/>
      <c r="K357" s="120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</row>
    <row r="358">
      <c r="A358" s="59"/>
      <c r="B358" s="59"/>
      <c r="C358" s="59"/>
      <c r="D358" s="59"/>
      <c r="E358" s="59"/>
      <c r="F358" s="59"/>
      <c r="G358" s="59"/>
      <c r="H358" s="21"/>
      <c r="I358" s="21"/>
      <c r="J358" s="120"/>
      <c r="K358" s="120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</row>
    <row r="359">
      <c r="A359" s="59"/>
      <c r="B359" s="59"/>
      <c r="C359" s="59"/>
      <c r="D359" s="59"/>
      <c r="E359" s="59"/>
      <c r="F359" s="59"/>
      <c r="G359" s="59"/>
      <c r="H359" s="21"/>
      <c r="I359" s="21"/>
      <c r="J359" s="120"/>
      <c r="K359" s="120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</row>
    <row r="360">
      <c r="A360" s="59"/>
      <c r="B360" s="59"/>
      <c r="C360" s="59"/>
      <c r="D360" s="59"/>
      <c r="E360" s="59"/>
      <c r="F360" s="59"/>
      <c r="G360" s="59"/>
      <c r="H360" s="21"/>
      <c r="I360" s="21"/>
      <c r="J360" s="120"/>
      <c r="K360" s="120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</row>
    <row r="361">
      <c r="A361" s="59"/>
      <c r="B361" s="59"/>
      <c r="C361" s="59"/>
      <c r="D361" s="59"/>
      <c r="E361" s="59"/>
      <c r="F361" s="59"/>
      <c r="G361" s="59"/>
      <c r="H361" s="21"/>
      <c r="I361" s="21"/>
      <c r="J361" s="120"/>
      <c r="K361" s="120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</row>
    <row r="362">
      <c r="A362" s="59"/>
      <c r="B362" s="59"/>
      <c r="C362" s="59"/>
      <c r="D362" s="59"/>
      <c r="E362" s="59"/>
      <c r="F362" s="59"/>
      <c r="G362" s="59"/>
      <c r="H362" s="21"/>
      <c r="I362" s="21"/>
      <c r="J362" s="120"/>
      <c r="K362" s="120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</row>
    <row r="363">
      <c r="A363" s="59"/>
      <c r="B363" s="59"/>
      <c r="C363" s="59"/>
      <c r="D363" s="59"/>
      <c r="E363" s="59"/>
      <c r="F363" s="59"/>
      <c r="G363" s="59"/>
      <c r="H363" s="21"/>
      <c r="I363" s="21"/>
      <c r="J363" s="120"/>
      <c r="K363" s="120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</row>
    <row r="364">
      <c r="A364" s="59"/>
      <c r="B364" s="59"/>
      <c r="C364" s="59"/>
      <c r="D364" s="59"/>
      <c r="E364" s="59"/>
      <c r="F364" s="59"/>
      <c r="G364" s="59"/>
      <c r="H364" s="21"/>
      <c r="I364" s="21"/>
      <c r="J364" s="120"/>
      <c r="K364" s="120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</row>
    <row r="365">
      <c r="A365" s="59"/>
      <c r="B365" s="59"/>
      <c r="C365" s="59"/>
      <c r="D365" s="59"/>
      <c r="E365" s="59"/>
      <c r="F365" s="59"/>
      <c r="G365" s="59"/>
      <c r="H365" s="21"/>
      <c r="I365" s="21"/>
      <c r="J365" s="120"/>
      <c r="K365" s="120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</row>
    <row r="366">
      <c r="A366" s="59"/>
      <c r="B366" s="59"/>
      <c r="C366" s="59"/>
      <c r="D366" s="59"/>
      <c r="E366" s="59"/>
      <c r="F366" s="59"/>
      <c r="G366" s="59"/>
      <c r="H366" s="21"/>
      <c r="I366" s="21"/>
      <c r="J366" s="120"/>
      <c r="K366" s="120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</row>
    <row r="367">
      <c r="A367" s="59"/>
      <c r="B367" s="59"/>
      <c r="C367" s="59"/>
      <c r="D367" s="59"/>
      <c r="E367" s="59"/>
      <c r="F367" s="59"/>
      <c r="G367" s="59"/>
      <c r="H367" s="21"/>
      <c r="I367" s="21"/>
      <c r="J367" s="120"/>
      <c r="K367" s="120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</row>
    <row r="368">
      <c r="A368" s="59"/>
      <c r="B368" s="59"/>
      <c r="C368" s="59"/>
      <c r="D368" s="59"/>
      <c r="E368" s="59"/>
      <c r="F368" s="59"/>
      <c r="G368" s="59"/>
      <c r="H368" s="21"/>
      <c r="I368" s="21"/>
      <c r="J368" s="120"/>
      <c r="K368" s="120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</row>
    <row r="369">
      <c r="A369" s="59"/>
      <c r="B369" s="59"/>
      <c r="C369" s="59"/>
      <c r="D369" s="59"/>
      <c r="E369" s="59"/>
      <c r="F369" s="59"/>
      <c r="G369" s="59"/>
      <c r="H369" s="21"/>
      <c r="I369" s="21"/>
      <c r="J369" s="120"/>
      <c r="K369" s="120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</row>
    <row r="370">
      <c r="A370" s="59"/>
      <c r="B370" s="59"/>
      <c r="C370" s="59"/>
      <c r="D370" s="59"/>
      <c r="E370" s="59"/>
      <c r="F370" s="59"/>
      <c r="G370" s="59"/>
      <c r="H370" s="21"/>
      <c r="I370" s="21"/>
      <c r="J370" s="120"/>
      <c r="K370" s="120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</row>
    <row r="371">
      <c r="A371" s="59"/>
      <c r="B371" s="59"/>
      <c r="C371" s="59"/>
      <c r="D371" s="59"/>
      <c r="E371" s="59"/>
      <c r="F371" s="59"/>
      <c r="G371" s="59"/>
      <c r="H371" s="21"/>
      <c r="I371" s="21"/>
      <c r="J371" s="120"/>
      <c r="K371" s="120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</row>
    <row r="372">
      <c r="A372" s="59"/>
      <c r="B372" s="59"/>
      <c r="C372" s="59"/>
      <c r="D372" s="59"/>
      <c r="E372" s="59"/>
      <c r="F372" s="59"/>
      <c r="G372" s="59"/>
      <c r="H372" s="21"/>
      <c r="I372" s="21"/>
      <c r="J372" s="120"/>
      <c r="K372" s="120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</row>
    <row r="373">
      <c r="A373" s="59"/>
      <c r="B373" s="59"/>
      <c r="C373" s="59"/>
      <c r="D373" s="59"/>
      <c r="E373" s="59"/>
      <c r="F373" s="59"/>
      <c r="G373" s="59"/>
      <c r="H373" s="21"/>
      <c r="I373" s="21"/>
      <c r="J373" s="120"/>
      <c r="K373" s="120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</row>
    <row r="374">
      <c r="A374" s="59"/>
      <c r="B374" s="59"/>
      <c r="C374" s="59"/>
      <c r="D374" s="59"/>
      <c r="E374" s="59"/>
      <c r="F374" s="59"/>
      <c r="G374" s="59"/>
      <c r="H374" s="21"/>
      <c r="I374" s="21"/>
      <c r="J374" s="120"/>
      <c r="K374" s="120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</row>
    <row r="375">
      <c r="A375" s="59"/>
      <c r="B375" s="59"/>
      <c r="C375" s="59"/>
      <c r="D375" s="59"/>
      <c r="E375" s="59"/>
      <c r="F375" s="59"/>
      <c r="G375" s="59"/>
      <c r="H375" s="21"/>
      <c r="I375" s="21"/>
      <c r="J375" s="120"/>
      <c r="K375" s="120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</row>
    <row r="376">
      <c r="A376" s="59"/>
      <c r="B376" s="59"/>
      <c r="C376" s="59"/>
      <c r="D376" s="59"/>
      <c r="E376" s="59"/>
      <c r="F376" s="59"/>
      <c r="G376" s="59"/>
      <c r="H376" s="21"/>
      <c r="I376" s="21"/>
      <c r="J376" s="120"/>
      <c r="K376" s="120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</row>
    <row r="377">
      <c r="A377" s="59"/>
      <c r="B377" s="59"/>
      <c r="C377" s="59"/>
      <c r="D377" s="59"/>
      <c r="E377" s="59"/>
      <c r="F377" s="59"/>
      <c r="G377" s="59"/>
      <c r="H377" s="21"/>
      <c r="I377" s="21"/>
      <c r="J377" s="120"/>
      <c r="K377" s="120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</row>
    <row r="378">
      <c r="A378" s="59"/>
      <c r="B378" s="59"/>
      <c r="C378" s="59"/>
      <c r="D378" s="59"/>
      <c r="E378" s="59"/>
      <c r="F378" s="59"/>
      <c r="G378" s="59"/>
      <c r="H378" s="21"/>
      <c r="I378" s="21"/>
      <c r="J378" s="120"/>
      <c r="K378" s="120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</row>
    <row r="379">
      <c r="A379" s="59"/>
      <c r="B379" s="59"/>
      <c r="C379" s="59"/>
      <c r="D379" s="59"/>
      <c r="E379" s="59"/>
      <c r="F379" s="59"/>
      <c r="G379" s="59"/>
      <c r="H379" s="21"/>
      <c r="I379" s="21"/>
      <c r="J379" s="120"/>
      <c r="K379" s="120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</row>
    <row r="380">
      <c r="A380" s="59"/>
      <c r="B380" s="59"/>
      <c r="C380" s="59"/>
      <c r="D380" s="59"/>
      <c r="E380" s="59"/>
      <c r="F380" s="59"/>
      <c r="G380" s="59"/>
      <c r="H380" s="21"/>
      <c r="I380" s="21"/>
      <c r="J380" s="120"/>
      <c r="K380" s="120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</row>
    <row r="381">
      <c r="A381" s="59"/>
      <c r="B381" s="59"/>
      <c r="C381" s="59"/>
      <c r="D381" s="59"/>
      <c r="E381" s="59"/>
      <c r="F381" s="59"/>
      <c r="G381" s="59"/>
      <c r="H381" s="21"/>
      <c r="I381" s="21"/>
      <c r="J381" s="120"/>
      <c r="K381" s="120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</row>
    <row r="382">
      <c r="A382" s="59"/>
      <c r="B382" s="59"/>
      <c r="C382" s="59"/>
      <c r="D382" s="59"/>
      <c r="E382" s="59"/>
      <c r="F382" s="59"/>
      <c r="G382" s="59"/>
      <c r="H382" s="21"/>
      <c r="I382" s="21"/>
      <c r="J382" s="120"/>
      <c r="K382" s="120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</row>
    <row r="383">
      <c r="A383" s="59"/>
      <c r="B383" s="59"/>
      <c r="C383" s="59"/>
      <c r="D383" s="59"/>
      <c r="E383" s="59"/>
      <c r="F383" s="59"/>
      <c r="G383" s="59"/>
      <c r="H383" s="21"/>
      <c r="I383" s="21"/>
      <c r="J383" s="120"/>
      <c r="K383" s="120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</row>
    <row r="384">
      <c r="A384" s="59"/>
      <c r="B384" s="59"/>
      <c r="C384" s="59"/>
      <c r="D384" s="59"/>
      <c r="E384" s="59"/>
      <c r="F384" s="59"/>
      <c r="G384" s="59"/>
      <c r="H384" s="21"/>
      <c r="I384" s="21"/>
      <c r="J384" s="120"/>
      <c r="K384" s="120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</row>
    <row r="385">
      <c r="A385" s="59"/>
      <c r="B385" s="59"/>
      <c r="C385" s="59"/>
      <c r="D385" s="59"/>
      <c r="E385" s="59"/>
      <c r="F385" s="59"/>
      <c r="G385" s="59"/>
      <c r="H385" s="21"/>
      <c r="I385" s="21"/>
      <c r="J385" s="120"/>
      <c r="K385" s="120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</row>
    <row r="386">
      <c r="A386" s="59"/>
      <c r="B386" s="59"/>
      <c r="C386" s="59"/>
      <c r="D386" s="59"/>
      <c r="E386" s="59"/>
      <c r="F386" s="59"/>
      <c r="G386" s="59"/>
      <c r="H386" s="21"/>
      <c r="I386" s="21"/>
      <c r="J386" s="120"/>
      <c r="K386" s="120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</row>
    <row r="387">
      <c r="A387" s="59"/>
      <c r="B387" s="59"/>
      <c r="C387" s="59"/>
      <c r="D387" s="59"/>
      <c r="E387" s="59"/>
      <c r="F387" s="59"/>
      <c r="G387" s="59"/>
      <c r="H387" s="21"/>
      <c r="I387" s="21"/>
      <c r="J387" s="120"/>
      <c r="K387" s="120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</row>
    <row r="388">
      <c r="A388" s="59"/>
      <c r="B388" s="59"/>
      <c r="C388" s="59"/>
      <c r="D388" s="59"/>
      <c r="E388" s="59"/>
      <c r="F388" s="59"/>
      <c r="G388" s="59"/>
      <c r="H388" s="21"/>
      <c r="I388" s="21"/>
      <c r="J388" s="120"/>
      <c r="K388" s="120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</row>
    <row r="389">
      <c r="A389" s="59"/>
      <c r="B389" s="59"/>
      <c r="C389" s="59"/>
      <c r="D389" s="59"/>
      <c r="E389" s="59"/>
      <c r="F389" s="59"/>
      <c r="G389" s="59"/>
      <c r="H389" s="21"/>
      <c r="I389" s="21"/>
      <c r="J389" s="120"/>
      <c r="K389" s="120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</row>
    <row r="390">
      <c r="A390" s="59"/>
      <c r="B390" s="59"/>
      <c r="C390" s="59"/>
      <c r="D390" s="59"/>
      <c r="E390" s="59"/>
      <c r="F390" s="59"/>
      <c r="G390" s="59"/>
      <c r="H390" s="21"/>
      <c r="I390" s="21"/>
      <c r="J390" s="120"/>
      <c r="K390" s="120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</row>
    <row r="391">
      <c r="A391" s="59"/>
      <c r="B391" s="59"/>
      <c r="C391" s="59"/>
      <c r="D391" s="59"/>
      <c r="E391" s="59"/>
      <c r="F391" s="59"/>
      <c r="G391" s="59"/>
      <c r="H391" s="21"/>
      <c r="I391" s="21"/>
      <c r="J391" s="120"/>
      <c r="K391" s="120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</row>
    <row r="392">
      <c r="A392" s="59"/>
      <c r="B392" s="59"/>
      <c r="C392" s="59"/>
      <c r="D392" s="59"/>
      <c r="E392" s="59"/>
      <c r="F392" s="59"/>
      <c r="G392" s="59"/>
      <c r="H392" s="21"/>
      <c r="I392" s="21"/>
      <c r="J392" s="120"/>
      <c r="K392" s="120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</row>
    <row r="393">
      <c r="A393" s="59"/>
      <c r="B393" s="59"/>
      <c r="C393" s="59"/>
      <c r="D393" s="59"/>
      <c r="E393" s="59"/>
      <c r="F393" s="59"/>
      <c r="G393" s="59"/>
      <c r="H393" s="21"/>
      <c r="I393" s="21"/>
      <c r="J393" s="120"/>
      <c r="K393" s="120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</row>
    <row r="394">
      <c r="A394" s="59"/>
      <c r="B394" s="59"/>
      <c r="C394" s="59"/>
      <c r="D394" s="59"/>
      <c r="E394" s="59"/>
      <c r="F394" s="59"/>
      <c r="G394" s="59"/>
      <c r="H394" s="21"/>
      <c r="I394" s="21"/>
      <c r="J394" s="120"/>
      <c r="K394" s="120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</row>
    <row r="395">
      <c r="A395" s="59"/>
      <c r="B395" s="59"/>
      <c r="C395" s="59"/>
      <c r="D395" s="59"/>
      <c r="E395" s="59"/>
      <c r="F395" s="59"/>
      <c r="G395" s="59"/>
      <c r="H395" s="21"/>
      <c r="I395" s="21"/>
      <c r="J395" s="120"/>
      <c r="K395" s="120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</row>
    <row r="396">
      <c r="A396" s="59"/>
      <c r="B396" s="59"/>
      <c r="C396" s="59"/>
      <c r="D396" s="59"/>
      <c r="E396" s="59"/>
      <c r="F396" s="59"/>
      <c r="G396" s="59"/>
      <c r="H396" s="21"/>
      <c r="I396" s="21"/>
      <c r="J396" s="120"/>
      <c r="K396" s="120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</row>
    <row r="397">
      <c r="A397" s="59"/>
      <c r="B397" s="59"/>
      <c r="C397" s="59"/>
      <c r="D397" s="59"/>
      <c r="E397" s="59"/>
      <c r="F397" s="59"/>
      <c r="G397" s="59"/>
      <c r="H397" s="21"/>
      <c r="I397" s="21"/>
      <c r="J397" s="120"/>
      <c r="K397" s="120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</row>
    <row r="398">
      <c r="A398" s="59"/>
      <c r="B398" s="59"/>
      <c r="C398" s="59"/>
      <c r="D398" s="59"/>
      <c r="E398" s="59"/>
      <c r="F398" s="59"/>
      <c r="G398" s="59"/>
      <c r="H398" s="21"/>
      <c r="I398" s="21"/>
      <c r="J398" s="120"/>
      <c r="K398" s="120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</row>
    <row r="399">
      <c r="A399" s="59"/>
      <c r="B399" s="59"/>
      <c r="C399" s="59"/>
      <c r="D399" s="59"/>
      <c r="E399" s="59"/>
      <c r="F399" s="59"/>
      <c r="G399" s="59"/>
      <c r="H399" s="21"/>
      <c r="I399" s="21"/>
      <c r="J399" s="120"/>
      <c r="K399" s="120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</row>
    <row r="400">
      <c r="A400" s="59"/>
      <c r="B400" s="59"/>
      <c r="C400" s="59"/>
      <c r="D400" s="59"/>
      <c r="E400" s="59"/>
      <c r="F400" s="59"/>
      <c r="G400" s="59"/>
      <c r="H400" s="21"/>
      <c r="I400" s="21"/>
      <c r="J400" s="120"/>
      <c r="K400" s="120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</row>
    <row r="401">
      <c r="A401" s="59"/>
      <c r="B401" s="59"/>
      <c r="C401" s="59"/>
      <c r="D401" s="59"/>
      <c r="E401" s="59"/>
      <c r="F401" s="59"/>
      <c r="G401" s="59"/>
      <c r="H401" s="21"/>
      <c r="I401" s="21"/>
      <c r="J401" s="120"/>
      <c r="K401" s="120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</row>
    <row r="402">
      <c r="A402" s="59"/>
      <c r="B402" s="59"/>
      <c r="C402" s="59"/>
      <c r="D402" s="59"/>
      <c r="E402" s="59"/>
      <c r="F402" s="59"/>
      <c r="G402" s="59"/>
      <c r="H402" s="21"/>
      <c r="I402" s="21"/>
      <c r="J402" s="120"/>
      <c r="K402" s="120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</row>
    <row r="403">
      <c r="A403" s="59"/>
      <c r="B403" s="59"/>
      <c r="C403" s="59"/>
      <c r="D403" s="59"/>
      <c r="E403" s="59"/>
      <c r="F403" s="59"/>
      <c r="G403" s="59"/>
      <c r="H403" s="21"/>
      <c r="I403" s="21"/>
      <c r="J403" s="120"/>
      <c r="K403" s="120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</row>
    <row r="404">
      <c r="A404" s="59"/>
      <c r="B404" s="59"/>
      <c r="C404" s="59"/>
      <c r="D404" s="59"/>
      <c r="E404" s="59"/>
      <c r="F404" s="59"/>
      <c r="G404" s="59"/>
      <c r="H404" s="21"/>
      <c r="I404" s="21"/>
      <c r="J404" s="120"/>
      <c r="K404" s="120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</row>
    <row r="405">
      <c r="A405" s="59"/>
      <c r="B405" s="59"/>
      <c r="C405" s="59"/>
      <c r="D405" s="59"/>
      <c r="E405" s="59"/>
      <c r="F405" s="59"/>
      <c r="G405" s="59"/>
      <c r="H405" s="21"/>
      <c r="I405" s="21"/>
      <c r="J405" s="120"/>
      <c r="K405" s="120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</row>
    <row r="406">
      <c r="A406" s="59"/>
      <c r="B406" s="59"/>
      <c r="C406" s="59"/>
      <c r="D406" s="59"/>
      <c r="E406" s="59"/>
      <c r="F406" s="59"/>
      <c r="G406" s="59"/>
      <c r="H406" s="21"/>
      <c r="I406" s="21"/>
      <c r="J406" s="120"/>
      <c r="K406" s="120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</row>
    <row r="407">
      <c r="A407" s="59"/>
      <c r="B407" s="59"/>
      <c r="C407" s="59"/>
      <c r="D407" s="59"/>
      <c r="E407" s="59"/>
      <c r="F407" s="59"/>
      <c r="G407" s="59"/>
      <c r="H407" s="21"/>
      <c r="I407" s="21"/>
      <c r="J407" s="120"/>
      <c r="K407" s="120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</row>
    <row r="408">
      <c r="A408" s="59"/>
      <c r="B408" s="59"/>
      <c r="C408" s="59"/>
      <c r="D408" s="59"/>
      <c r="E408" s="59"/>
      <c r="F408" s="59"/>
      <c r="G408" s="59"/>
      <c r="H408" s="21"/>
      <c r="I408" s="21"/>
      <c r="J408" s="120"/>
      <c r="K408" s="120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</row>
    <row r="409">
      <c r="A409" s="59"/>
      <c r="B409" s="59"/>
      <c r="C409" s="59"/>
      <c r="D409" s="59"/>
      <c r="E409" s="59"/>
      <c r="F409" s="59"/>
      <c r="G409" s="59"/>
      <c r="H409" s="21"/>
      <c r="I409" s="21"/>
      <c r="J409" s="120"/>
      <c r="K409" s="120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</row>
    <row r="410">
      <c r="A410" s="59"/>
      <c r="B410" s="59"/>
      <c r="C410" s="59"/>
      <c r="D410" s="59"/>
      <c r="E410" s="59"/>
      <c r="F410" s="59"/>
      <c r="G410" s="59"/>
      <c r="H410" s="21"/>
      <c r="I410" s="21"/>
      <c r="J410" s="120"/>
      <c r="K410" s="120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</row>
    <row r="411">
      <c r="A411" s="59"/>
      <c r="B411" s="59"/>
      <c r="C411" s="59"/>
      <c r="D411" s="59"/>
      <c r="E411" s="59"/>
      <c r="F411" s="59"/>
      <c r="G411" s="59"/>
      <c r="H411" s="21"/>
      <c r="I411" s="21"/>
      <c r="J411" s="120"/>
      <c r="K411" s="120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</row>
    <row r="412">
      <c r="A412" s="59"/>
      <c r="B412" s="59"/>
      <c r="C412" s="59"/>
      <c r="D412" s="59"/>
      <c r="E412" s="59"/>
      <c r="F412" s="59"/>
      <c r="G412" s="59"/>
      <c r="H412" s="21"/>
      <c r="I412" s="21"/>
      <c r="J412" s="120"/>
      <c r="K412" s="120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</row>
    <row r="413">
      <c r="A413" s="59"/>
      <c r="B413" s="59"/>
      <c r="C413" s="59"/>
      <c r="D413" s="59"/>
      <c r="E413" s="59"/>
      <c r="F413" s="59"/>
      <c r="G413" s="59"/>
      <c r="H413" s="21"/>
      <c r="I413" s="21"/>
      <c r="J413" s="120"/>
      <c r="K413" s="120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</row>
    <row r="414">
      <c r="A414" s="59"/>
      <c r="B414" s="59"/>
      <c r="C414" s="59"/>
      <c r="D414" s="59"/>
      <c r="E414" s="59"/>
      <c r="F414" s="59"/>
      <c r="G414" s="59"/>
      <c r="H414" s="21"/>
      <c r="I414" s="21"/>
      <c r="J414" s="120"/>
      <c r="K414" s="120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</row>
    <row r="415">
      <c r="A415" s="59"/>
      <c r="B415" s="59"/>
      <c r="C415" s="59"/>
      <c r="D415" s="59"/>
      <c r="E415" s="59"/>
      <c r="F415" s="59"/>
      <c r="G415" s="59"/>
      <c r="H415" s="21"/>
      <c r="I415" s="21"/>
      <c r="J415" s="120"/>
      <c r="K415" s="120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</row>
    <row r="416">
      <c r="A416" s="59"/>
      <c r="B416" s="59"/>
      <c r="C416" s="59"/>
      <c r="D416" s="59"/>
      <c r="E416" s="59"/>
      <c r="F416" s="59"/>
      <c r="G416" s="59"/>
      <c r="H416" s="21"/>
      <c r="I416" s="21"/>
      <c r="J416" s="120"/>
      <c r="K416" s="120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</row>
    <row r="417">
      <c r="A417" s="59"/>
      <c r="B417" s="59"/>
      <c r="C417" s="59"/>
      <c r="D417" s="59"/>
      <c r="E417" s="59"/>
      <c r="F417" s="59"/>
      <c r="G417" s="59"/>
      <c r="H417" s="21"/>
      <c r="I417" s="21"/>
      <c r="J417" s="120"/>
      <c r="K417" s="120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</row>
    <row r="418">
      <c r="A418" s="59"/>
      <c r="B418" s="59"/>
      <c r="C418" s="59"/>
      <c r="D418" s="59"/>
      <c r="E418" s="59"/>
      <c r="F418" s="59"/>
      <c r="G418" s="59"/>
      <c r="H418" s="21"/>
      <c r="I418" s="21"/>
      <c r="J418" s="120"/>
      <c r="K418" s="120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</row>
    <row r="419">
      <c r="A419" s="59"/>
      <c r="B419" s="59"/>
      <c r="C419" s="59"/>
      <c r="D419" s="59"/>
      <c r="E419" s="59"/>
      <c r="F419" s="59"/>
      <c r="G419" s="59"/>
      <c r="H419" s="21"/>
      <c r="I419" s="21"/>
      <c r="J419" s="120"/>
      <c r="K419" s="120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</row>
    <row r="420">
      <c r="A420" s="59"/>
      <c r="B420" s="59"/>
      <c r="C420" s="59"/>
      <c r="D420" s="59"/>
      <c r="E420" s="59"/>
      <c r="F420" s="59"/>
      <c r="G420" s="59"/>
      <c r="H420" s="21"/>
      <c r="I420" s="21"/>
      <c r="J420" s="120"/>
      <c r="K420" s="120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</row>
    <row r="421">
      <c r="A421" s="59"/>
      <c r="B421" s="59"/>
      <c r="C421" s="59"/>
      <c r="D421" s="59"/>
      <c r="E421" s="59"/>
      <c r="F421" s="59"/>
      <c r="G421" s="59"/>
      <c r="H421" s="21"/>
      <c r="I421" s="21"/>
      <c r="J421" s="120"/>
      <c r="K421" s="120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</row>
    <row r="422">
      <c r="A422" s="59"/>
      <c r="B422" s="59"/>
      <c r="C422" s="59"/>
      <c r="D422" s="59"/>
      <c r="E422" s="59"/>
      <c r="F422" s="59"/>
      <c r="G422" s="59"/>
      <c r="H422" s="21"/>
      <c r="I422" s="21"/>
      <c r="J422" s="120"/>
      <c r="K422" s="120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</row>
    <row r="423">
      <c r="A423" s="59"/>
      <c r="B423" s="59"/>
      <c r="C423" s="59"/>
      <c r="D423" s="59"/>
      <c r="E423" s="59"/>
      <c r="F423" s="59"/>
      <c r="G423" s="59"/>
      <c r="H423" s="21"/>
      <c r="I423" s="21"/>
      <c r="J423" s="120"/>
      <c r="K423" s="120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</row>
    <row r="424">
      <c r="A424" s="59"/>
      <c r="B424" s="59"/>
      <c r="C424" s="59"/>
      <c r="D424" s="59"/>
      <c r="E424" s="59"/>
      <c r="F424" s="59"/>
      <c r="G424" s="59"/>
      <c r="H424" s="21"/>
      <c r="I424" s="21"/>
      <c r="J424" s="120"/>
      <c r="K424" s="120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</row>
    <row r="425">
      <c r="A425" s="59"/>
      <c r="B425" s="59"/>
      <c r="C425" s="59"/>
      <c r="D425" s="59"/>
      <c r="E425" s="59"/>
      <c r="F425" s="59"/>
      <c r="G425" s="59"/>
      <c r="H425" s="21"/>
      <c r="I425" s="21"/>
      <c r="J425" s="120"/>
      <c r="K425" s="120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</row>
    <row r="426">
      <c r="A426" s="59"/>
      <c r="B426" s="59"/>
      <c r="C426" s="59"/>
      <c r="D426" s="59"/>
      <c r="E426" s="59"/>
      <c r="F426" s="59"/>
      <c r="G426" s="59"/>
      <c r="H426" s="21"/>
      <c r="I426" s="21"/>
      <c r="J426" s="120"/>
      <c r="K426" s="120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</row>
    <row r="427">
      <c r="A427" s="59"/>
      <c r="B427" s="59"/>
      <c r="C427" s="59"/>
      <c r="D427" s="59"/>
      <c r="E427" s="59"/>
      <c r="F427" s="59"/>
      <c r="G427" s="59"/>
      <c r="H427" s="21"/>
      <c r="I427" s="21"/>
      <c r="J427" s="120"/>
      <c r="K427" s="120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</row>
    <row r="428">
      <c r="A428" s="59"/>
      <c r="B428" s="59"/>
      <c r="C428" s="59"/>
      <c r="D428" s="59"/>
      <c r="E428" s="59"/>
      <c r="F428" s="59"/>
      <c r="G428" s="59"/>
      <c r="H428" s="21"/>
      <c r="I428" s="21"/>
      <c r="J428" s="120"/>
      <c r="K428" s="120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</row>
    <row r="429">
      <c r="A429" s="59"/>
      <c r="B429" s="59"/>
      <c r="C429" s="59"/>
      <c r="D429" s="59"/>
      <c r="E429" s="59"/>
      <c r="F429" s="59"/>
      <c r="G429" s="59"/>
      <c r="H429" s="21"/>
      <c r="I429" s="21"/>
      <c r="J429" s="120"/>
      <c r="K429" s="120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</row>
    <row r="430">
      <c r="A430" s="59"/>
      <c r="B430" s="59"/>
      <c r="C430" s="59"/>
      <c r="D430" s="59"/>
      <c r="E430" s="59"/>
      <c r="F430" s="59"/>
      <c r="G430" s="59"/>
      <c r="H430" s="21"/>
      <c r="I430" s="21"/>
      <c r="J430" s="120"/>
      <c r="K430" s="120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</row>
    <row r="431">
      <c r="A431" s="59"/>
      <c r="B431" s="59"/>
      <c r="C431" s="59"/>
      <c r="D431" s="59"/>
      <c r="E431" s="59"/>
      <c r="F431" s="59"/>
      <c r="G431" s="59"/>
      <c r="H431" s="21"/>
      <c r="I431" s="21"/>
      <c r="J431" s="120"/>
      <c r="K431" s="120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</row>
    <row r="432">
      <c r="A432" s="59"/>
      <c r="B432" s="59"/>
      <c r="C432" s="59"/>
      <c r="D432" s="59"/>
      <c r="E432" s="59"/>
      <c r="F432" s="59"/>
      <c r="G432" s="59"/>
      <c r="H432" s="21"/>
      <c r="I432" s="21"/>
      <c r="J432" s="120"/>
      <c r="K432" s="120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</row>
    <row r="433">
      <c r="A433" s="59"/>
      <c r="B433" s="59"/>
      <c r="C433" s="59"/>
      <c r="D433" s="59"/>
      <c r="E433" s="59"/>
      <c r="F433" s="59"/>
      <c r="G433" s="59"/>
      <c r="H433" s="21"/>
      <c r="I433" s="21"/>
      <c r="J433" s="120"/>
      <c r="K433" s="120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</row>
    <row r="434">
      <c r="A434" s="59"/>
      <c r="B434" s="59"/>
      <c r="C434" s="59"/>
      <c r="D434" s="59"/>
      <c r="E434" s="59"/>
      <c r="F434" s="59"/>
      <c r="G434" s="59"/>
      <c r="H434" s="21"/>
      <c r="I434" s="21"/>
      <c r="J434" s="120"/>
      <c r="K434" s="120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>
      <c r="A435" s="59"/>
      <c r="B435" s="59"/>
      <c r="C435" s="59"/>
      <c r="D435" s="59"/>
      <c r="E435" s="59"/>
      <c r="F435" s="59"/>
      <c r="G435" s="59"/>
      <c r="H435" s="21"/>
      <c r="I435" s="21"/>
      <c r="J435" s="120"/>
      <c r="K435" s="120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>
      <c r="A436" s="59"/>
      <c r="B436" s="59"/>
      <c r="C436" s="59"/>
      <c r="D436" s="59"/>
      <c r="E436" s="59"/>
      <c r="F436" s="59"/>
      <c r="G436" s="59"/>
      <c r="H436" s="21"/>
      <c r="I436" s="21"/>
      <c r="J436" s="120"/>
      <c r="K436" s="120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>
      <c r="A437" s="59"/>
      <c r="B437" s="59"/>
      <c r="C437" s="59"/>
      <c r="D437" s="59"/>
      <c r="E437" s="59"/>
      <c r="F437" s="59"/>
      <c r="G437" s="59"/>
      <c r="H437" s="21"/>
      <c r="I437" s="21"/>
      <c r="J437" s="120"/>
      <c r="K437" s="120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</row>
    <row r="438">
      <c r="A438" s="59"/>
      <c r="B438" s="59"/>
      <c r="C438" s="59"/>
      <c r="D438" s="59"/>
      <c r="E438" s="59"/>
      <c r="F438" s="59"/>
      <c r="G438" s="59"/>
      <c r="H438" s="21"/>
      <c r="I438" s="21"/>
      <c r="J438" s="120"/>
      <c r="K438" s="120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>
      <c r="A439" s="59"/>
      <c r="B439" s="59"/>
      <c r="C439" s="59"/>
      <c r="D439" s="59"/>
      <c r="E439" s="59"/>
      <c r="F439" s="59"/>
      <c r="G439" s="59"/>
      <c r="H439" s="21"/>
      <c r="I439" s="21"/>
      <c r="J439" s="120"/>
      <c r="K439" s="120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</row>
    <row r="440">
      <c r="A440" s="59"/>
      <c r="B440" s="59"/>
      <c r="C440" s="59"/>
      <c r="D440" s="59"/>
      <c r="E440" s="59"/>
      <c r="F440" s="59"/>
      <c r="G440" s="59"/>
      <c r="H440" s="21"/>
      <c r="I440" s="21"/>
      <c r="J440" s="120"/>
      <c r="K440" s="120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</row>
    <row r="441">
      <c r="A441" s="59"/>
      <c r="B441" s="59"/>
      <c r="C441" s="59"/>
      <c r="D441" s="59"/>
      <c r="E441" s="59"/>
      <c r="F441" s="59"/>
      <c r="G441" s="59"/>
      <c r="H441" s="21"/>
      <c r="I441" s="21"/>
      <c r="J441" s="120"/>
      <c r="K441" s="120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</row>
    <row r="442">
      <c r="A442" s="59"/>
      <c r="B442" s="59"/>
      <c r="C442" s="59"/>
      <c r="D442" s="59"/>
      <c r="E442" s="59"/>
      <c r="F442" s="59"/>
      <c r="G442" s="59"/>
      <c r="H442" s="21"/>
      <c r="I442" s="21"/>
      <c r="J442" s="120"/>
      <c r="K442" s="120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</row>
    <row r="443">
      <c r="A443" s="59"/>
      <c r="B443" s="59"/>
      <c r="C443" s="59"/>
      <c r="D443" s="59"/>
      <c r="E443" s="59"/>
      <c r="F443" s="59"/>
      <c r="G443" s="59"/>
      <c r="H443" s="21"/>
      <c r="I443" s="21"/>
      <c r="J443" s="120"/>
      <c r="K443" s="120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</row>
    <row r="444">
      <c r="A444" s="59"/>
      <c r="B444" s="59"/>
      <c r="C444" s="59"/>
      <c r="D444" s="59"/>
      <c r="E444" s="59"/>
      <c r="F444" s="59"/>
      <c r="G444" s="59"/>
      <c r="H444" s="21"/>
      <c r="I444" s="21"/>
      <c r="J444" s="120"/>
      <c r="K444" s="120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</row>
    <row r="445">
      <c r="A445" s="59"/>
      <c r="B445" s="59"/>
      <c r="C445" s="59"/>
      <c r="D445" s="59"/>
      <c r="E445" s="59"/>
      <c r="F445" s="59"/>
      <c r="G445" s="59"/>
      <c r="H445" s="21"/>
      <c r="I445" s="21"/>
      <c r="J445" s="120"/>
      <c r="K445" s="120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</row>
    <row r="446">
      <c r="A446" s="59"/>
      <c r="B446" s="59"/>
      <c r="C446" s="59"/>
      <c r="D446" s="59"/>
      <c r="E446" s="59"/>
      <c r="F446" s="59"/>
      <c r="G446" s="59"/>
      <c r="H446" s="21"/>
      <c r="I446" s="21"/>
      <c r="J446" s="120"/>
      <c r="K446" s="120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</row>
    <row r="447">
      <c r="A447" s="59"/>
      <c r="B447" s="59"/>
      <c r="C447" s="59"/>
      <c r="D447" s="59"/>
      <c r="E447" s="59"/>
      <c r="F447" s="59"/>
      <c r="G447" s="59"/>
      <c r="H447" s="21"/>
      <c r="I447" s="21"/>
      <c r="J447" s="120"/>
      <c r="K447" s="120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</row>
    <row r="448">
      <c r="A448" s="59"/>
      <c r="B448" s="59"/>
      <c r="C448" s="59"/>
      <c r="D448" s="59"/>
      <c r="E448" s="59"/>
      <c r="F448" s="59"/>
      <c r="G448" s="59"/>
      <c r="H448" s="21"/>
      <c r="I448" s="21"/>
      <c r="J448" s="120"/>
      <c r="K448" s="120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</row>
    <row r="449">
      <c r="A449" s="59"/>
      <c r="B449" s="59"/>
      <c r="C449" s="59"/>
      <c r="D449" s="59"/>
      <c r="E449" s="59"/>
      <c r="F449" s="59"/>
      <c r="G449" s="59"/>
      <c r="H449" s="21"/>
      <c r="I449" s="21"/>
      <c r="J449" s="120"/>
      <c r="K449" s="120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</row>
    <row r="450">
      <c r="A450" s="59"/>
      <c r="B450" s="59"/>
      <c r="C450" s="59"/>
      <c r="D450" s="59"/>
      <c r="E450" s="59"/>
      <c r="F450" s="59"/>
      <c r="G450" s="59"/>
      <c r="H450" s="21"/>
      <c r="I450" s="21"/>
      <c r="J450" s="120"/>
      <c r="K450" s="120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</row>
    <row r="451">
      <c r="A451" s="59"/>
      <c r="B451" s="59"/>
      <c r="C451" s="59"/>
      <c r="D451" s="59"/>
      <c r="E451" s="59"/>
      <c r="F451" s="59"/>
      <c r="G451" s="59"/>
      <c r="H451" s="21"/>
      <c r="I451" s="21"/>
      <c r="J451" s="120"/>
      <c r="K451" s="120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</row>
    <row r="452">
      <c r="A452" s="59"/>
      <c r="B452" s="59"/>
      <c r="C452" s="59"/>
      <c r="D452" s="59"/>
      <c r="E452" s="59"/>
      <c r="F452" s="59"/>
      <c r="G452" s="59"/>
      <c r="H452" s="21"/>
      <c r="I452" s="21"/>
      <c r="J452" s="120"/>
      <c r="K452" s="120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</row>
    <row r="453">
      <c r="A453" s="59"/>
      <c r="B453" s="59"/>
      <c r="C453" s="59"/>
      <c r="D453" s="59"/>
      <c r="E453" s="59"/>
      <c r="F453" s="59"/>
      <c r="G453" s="59"/>
      <c r="H453" s="21"/>
      <c r="I453" s="21"/>
      <c r="J453" s="120"/>
      <c r="K453" s="120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</row>
    <row r="454">
      <c r="A454" s="59"/>
      <c r="B454" s="59"/>
      <c r="C454" s="59"/>
      <c r="D454" s="59"/>
      <c r="E454" s="59"/>
      <c r="F454" s="59"/>
      <c r="G454" s="59"/>
      <c r="H454" s="21"/>
      <c r="I454" s="21"/>
      <c r="J454" s="120"/>
      <c r="K454" s="120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</row>
    <row r="455">
      <c r="A455" s="59"/>
      <c r="B455" s="59"/>
      <c r="C455" s="59"/>
      <c r="D455" s="59"/>
      <c r="E455" s="59"/>
      <c r="F455" s="59"/>
      <c r="G455" s="59"/>
      <c r="H455" s="21"/>
      <c r="I455" s="21"/>
      <c r="J455" s="120"/>
      <c r="K455" s="120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</row>
    <row r="456">
      <c r="A456" s="59"/>
      <c r="B456" s="59"/>
      <c r="C456" s="59"/>
      <c r="D456" s="59"/>
      <c r="E456" s="59"/>
      <c r="F456" s="59"/>
      <c r="G456" s="59"/>
      <c r="H456" s="21"/>
      <c r="I456" s="21"/>
      <c r="J456" s="120"/>
      <c r="K456" s="120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</row>
    <row r="457">
      <c r="A457" s="59"/>
      <c r="B457" s="59"/>
      <c r="C457" s="59"/>
      <c r="D457" s="59"/>
      <c r="E457" s="59"/>
      <c r="F457" s="59"/>
      <c r="G457" s="59"/>
      <c r="H457" s="21"/>
      <c r="I457" s="21"/>
      <c r="J457" s="120"/>
      <c r="K457" s="120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</row>
    <row r="458">
      <c r="A458" s="59"/>
      <c r="B458" s="59"/>
      <c r="C458" s="59"/>
      <c r="D458" s="59"/>
      <c r="E458" s="59"/>
      <c r="F458" s="59"/>
      <c r="G458" s="59"/>
      <c r="H458" s="21"/>
      <c r="I458" s="21"/>
      <c r="J458" s="120"/>
      <c r="K458" s="120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</row>
    <row r="459">
      <c r="A459" s="59"/>
      <c r="B459" s="59"/>
      <c r="C459" s="59"/>
      <c r="D459" s="59"/>
      <c r="E459" s="59"/>
      <c r="F459" s="59"/>
      <c r="G459" s="59"/>
      <c r="H459" s="21"/>
      <c r="I459" s="21"/>
      <c r="J459" s="120"/>
      <c r="K459" s="120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</row>
    <row r="460">
      <c r="A460" s="59"/>
      <c r="B460" s="59"/>
      <c r="C460" s="59"/>
      <c r="D460" s="59"/>
      <c r="E460" s="59"/>
      <c r="F460" s="59"/>
      <c r="G460" s="59"/>
      <c r="H460" s="21"/>
      <c r="I460" s="21"/>
      <c r="J460" s="120"/>
      <c r="K460" s="120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</row>
    <row r="461">
      <c r="A461" s="59"/>
      <c r="B461" s="59"/>
      <c r="C461" s="59"/>
      <c r="D461" s="59"/>
      <c r="E461" s="59"/>
      <c r="F461" s="59"/>
      <c r="G461" s="59"/>
      <c r="H461" s="21"/>
      <c r="I461" s="21"/>
      <c r="J461" s="120"/>
      <c r="K461" s="120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</row>
    <row r="462">
      <c r="A462" s="59"/>
      <c r="B462" s="59"/>
      <c r="C462" s="59"/>
      <c r="D462" s="59"/>
      <c r="E462" s="59"/>
      <c r="F462" s="59"/>
      <c r="G462" s="59"/>
      <c r="H462" s="21"/>
      <c r="I462" s="21"/>
      <c r="J462" s="120"/>
      <c r="K462" s="120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</row>
    <row r="463">
      <c r="A463" s="59"/>
      <c r="B463" s="59"/>
      <c r="C463" s="59"/>
      <c r="D463" s="59"/>
      <c r="E463" s="59"/>
      <c r="F463" s="59"/>
      <c r="G463" s="59"/>
      <c r="H463" s="21"/>
      <c r="I463" s="21"/>
      <c r="J463" s="120"/>
      <c r="K463" s="120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</row>
    <row r="464">
      <c r="A464" s="59"/>
      <c r="B464" s="59"/>
      <c r="C464" s="59"/>
      <c r="D464" s="59"/>
      <c r="E464" s="59"/>
      <c r="F464" s="59"/>
      <c r="G464" s="59"/>
      <c r="H464" s="21"/>
      <c r="I464" s="21"/>
      <c r="J464" s="120"/>
      <c r="K464" s="120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</row>
    <row r="465">
      <c r="A465" s="59"/>
      <c r="B465" s="59"/>
      <c r="C465" s="59"/>
      <c r="D465" s="59"/>
      <c r="E465" s="59"/>
      <c r="F465" s="59"/>
      <c r="G465" s="59"/>
      <c r="H465" s="21"/>
      <c r="I465" s="21"/>
      <c r="J465" s="120"/>
      <c r="K465" s="120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</row>
    <row r="466">
      <c r="A466" s="59"/>
      <c r="B466" s="59"/>
      <c r="C466" s="59"/>
      <c r="D466" s="59"/>
      <c r="E466" s="59"/>
      <c r="F466" s="59"/>
      <c r="G466" s="59"/>
      <c r="H466" s="21"/>
      <c r="I466" s="21"/>
      <c r="J466" s="120"/>
      <c r="K466" s="120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</row>
    <row r="467">
      <c r="A467" s="59"/>
      <c r="B467" s="59"/>
      <c r="C467" s="59"/>
      <c r="D467" s="59"/>
      <c r="E467" s="59"/>
      <c r="F467" s="59"/>
      <c r="G467" s="59"/>
      <c r="H467" s="21"/>
      <c r="I467" s="21"/>
      <c r="J467" s="120"/>
      <c r="K467" s="120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</row>
    <row r="468">
      <c r="A468" s="59"/>
      <c r="B468" s="59"/>
      <c r="C468" s="59"/>
      <c r="D468" s="59"/>
      <c r="E468" s="59"/>
      <c r="F468" s="59"/>
      <c r="G468" s="59"/>
      <c r="H468" s="21"/>
      <c r="I468" s="21"/>
      <c r="J468" s="120"/>
      <c r="K468" s="120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</row>
    <row r="469">
      <c r="A469" s="59"/>
      <c r="B469" s="59"/>
      <c r="C469" s="59"/>
      <c r="D469" s="59"/>
      <c r="E469" s="59"/>
      <c r="F469" s="59"/>
      <c r="G469" s="59"/>
      <c r="H469" s="21"/>
      <c r="I469" s="21"/>
      <c r="J469" s="120"/>
      <c r="K469" s="120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</row>
    <row r="470">
      <c r="A470" s="59"/>
      <c r="B470" s="59"/>
      <c r="C470" s="59"/>
      <c r="D470" s="59"/>
      <c r="E470" s="59"/>
      <c r="F470" s="59"/>
      <c r="G470" s="59"/>
      <c r="H470" s="21"/>
      <c r="I470" s="21"/>
      <c r="J470" s="120"/>
      <c r="K470" s="120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</row>
    <row r="471">
      <c r="A471" s="59"/>
      <c r="B471" s="59"/>
      <c r="C471" s="59"/>
      <c r="D471" s="59"/>
      <c r="E471" s="59"/>
      <c r="F471" s="59"/>
      <c r="G471" s="59"/>
      <c r="H471" s="21"/>
      <c r="I471" s="21"/>
      <c r="J471" s="120"/>
      <c r="K471" s="120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</row>
    <row r="472">
      <c r="A472" s="59"/>
      <c r="B472" s="59"/>
      <c r="C472" s="59"/>
      <c r="D472" s="59"/>
      <c r="E472" s="59"/>
      <c r="F472" s="59"/>
      <c r="G472" s="59"/>
      <c r="H472" s="21"/>
      <c r="I472" s="21"/>
      <c r="J472" s="120"/>
      <c r="K472" s="120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</row>
    <row r="473">
      <c r="A473" s="59"/>
      <c r="B473" s="59"/>
      <c r="C473" s="59"/>
      <c r="D473" s="59"/>
      <c r="E473" s="59"/>
      <c r="F473" s="59"/>
      <c r="G473" s="59"/>
      <c r="H473" s="21"/>
      <c r="I473" s="21"/>
      <c r="J473" s="120"/>
      <c r="K473" s="120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</row>
    <row r="474">
      <c r="A474" s="59"/>
      <c r="B474" s="59"/>
      <c r="C474" s="59"/>
      <c r="D474" s="59"/>
      <c r="E474" s="59"/>
      <c r="F474" s="59"/>
      <c r="G474" s="59"/>
      <c r="H474" s="21"/>
      <c r="I474" s="21"/>
      <c r="J474" s="120"/>
      <c r="K474" s="120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</row>
    <row r="475">
      <c r="A475" s="59"/>
      <c r="B475" s="59"/>
      <c r="C475" s="59"/>
      <c r="D475" s="59"/>
      <c r="E475" s="59"/>
      <c r="F475" s="59"/>
      <c r="G475" s="59"/>
      <c r="H475" s="21"/>
      <c r="I475" s="21"/>
      <c r="J475" s="120"/>
      <c r="K475" s="120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</row>
    <row r="476">
      <c r="A476" s="59"/>
      <c r="B476" s="59"/>
      <c r="C476" s="59"/>
      <c r="D476" s="59"/>
      <c r="E476" s="59"/>
      <c r="F476" s="59"/>
      <c r="G476" s="59"/>
      <c r="H476" s="21"/>
      <c r="I476" s="21"/>
      <c r="J476" s="120"/>
      <c r="K476" s="120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</row>
    <row r="477">
      <c r="A477" s="59"/>
      <c r="B477" s="59"/>
      <c r="C477" s="59"/>
      <c r="D477" s="59"/>
      <c r="E477" s="59"/>
      <c r="F477" s="59"/>
      <c r="G477" s="59"/>
      <c r="H477" s="21"/>
      <c r="I477" s="21"/>
      <c r="J477" s="120"/>
      <c r="K477" s="120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</row>
    <row r="478">
      <c r="A478" s="59"/>
      <c r="B478" s="59"/>
      <c r="C478" s="59"/>
      <c r="D478" s="59"/>
      <c r="E478" s="59"/>
      <c r="F478" s="59"/>
      <c r="G478" s="59"/>
      <c r="H478" s="21"/>
      <c r="I478" s="21"/>
      <c r="J478" s="120"/>
      <c r="K478" s="120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</row>
    <row r="479">
      <c r="A479" s="59"/>
      <c r="B479" s="59"/>
      <c r="C479" s="59"/>
      <c r="D479" s="59"/>
      <c r="E479" s="59"/>
      <c r="F479" s="59"/>
      <c r="G479" s="59"/>
      <c r="H479" s="21"/>
      <c r="I479" s="21"/>
      <c r="J479" s="120"/>
      <c r="K479" s="120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</row>
    <row r="480">
      <c r="A480" s="59"/>
      <c r="B480" s="59"/>
      <c r="C480" s="59"/>
      <c r="D480" s="59"/>
      <c r="E480" s="59"/>
      <c r="F480" s="59"/>
      <c r="G480" s="59"/>
      <c r="H480" s="21"/>
      <c r="I480" s="21"/>
      <c r="J480" s="120"/>
      <c r="K480" s="120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</row>
    <row r="481">
      <c r="A481" s="59"/>
      <c r="B481" s="59"/>
      <c r="C481" s="59"/>
      <c r="D481" s="59"/>
      <c r="E481" s="59"/>
      <c r="F481" s="59"/>
      <c r="G481" s="59"/>
      <c r="H481" s="21"/>
      <c r="I481" s="21"/>
      <c r="J481" s="120"/>
      <c r="K481" s="120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</row>
    <row r="482">
      <c r="A482" s="59"/>
      <c r="B482" s="59"/>
      <c r="C482" s="59"/>
      <c r="D482" s="59"/>
      <c r="E482" s="59"/>
      <c r="F482" s="59"/>
      <c r="G482" s="59"/>
      <c r="H482" s="21"/>
      <c r="I482" s="21"/>
      <c r="J482" s="120"/>
      <c r="K482" s="120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</row>
    <row r="483">
      <c r="A483" s="59"/>
      <c r="B483" s="59"/>
      <c r="C483" s="59"/>
      <c r="D483" s="59"/>
      <c r="E483" s="59"/>
      <c r="F483" s="59"/>
      <c r="G483" s="59"/>
      <c r="H483" s="21"/>
      <c r="I483" s="21"/>
      <c r="J483" s="120"/>
      <c r="K483" s="120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</row>
    <row r="484">
      <c r="A484" s="59"/>
      <c r="B484" s="59"/>
      <c r="C484" s="59"/>
      <c r="D484" s="59"/>
      <c r="E484" s="59"/>
      <c r="F484" s="59"/>
      <c r="G484" s="59"/>
      <c r="H484" s="21"/>
      <c r="I484" s="21"/>
      <c r="J484" s="120"/>
      <c r="K484" s="120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</row>
    <row r="485">
      <c r="A485" s="59"/>
      <c r="B485" s="59"/>
      <c r="C485" s="59"/>
      <c r="D485" s="59"/>
      <c r="E485" s="59"/>
      <c r="F485" s="59"/>
      <c r="G485" s="59"/>
      <c r="H485" s="21"/>
      <c r="I485" s="21"/>
      <c r="J485" s="120"/>
      <c r="K485" s="120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</row>
    <row r="486">
      <c r="A486" s="59"/>
      <c r="B486" s="59"/>
      <c r="C486" s="59"/>
      <c r="D486" s="59"/>
      <c r="E486" s="59"/>
      <c r="F486" s="59"/>
      <c r="G486" s="59"/>
      <c r="H486" s="21"/>
      <c r="I486" s="21"/>
      <c r="J486" s="120"/>
      <c r="K486" s="120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</row>
    <row r="487">
      <c r="A487" s="59"/>
      <c r="B487" s="59"/>
      <c r="C487" s="59"/>
      <c r="D487" s="59"/>
      <c r="E487" s="59"/>
      <c r="F487" s="59"/>
      <c r="G487" s="59"/>
      <c r="H487" s="21"/>
      <c r="I487" s="21"/>
      <c r="J487" s="120"/>
      <c r="K487" s="120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</row>
    <row r="488">
      <c r="A488" s="59"/>
      <c r="B488" s="59"/>
      <c r="C488" s="59"/>
      <c r="D488" s="59"/>
      <c r="E488" s="59"/>
      <c r="F488" s="59"/>
      <c r="G488" s="59"/>
      <c r="H488" s="21"/>
      <c r="I488" s="21"/>
      <c r="J488" s="120"/>
      <c r="K488" s="120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</row>
    <row r="489">
      <c r="A489" s="59"/>
      <c r="B489" s="59"/>
      <c r="C489" s="59"/>
      <c r="D489" s="59"/>
      <c r="E489" s="59"/>
      <c r="F489" s="59"/>
      <c r="G489" s="59"/>
      <c r="H489" s="21"/>
      <c r="I489" s="21"/>
      <c r="J489" s="120"/>
      <c r="K489" s="120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</row>
    <row r="490">
      <c r="A490" s="59"/>
      <c r="B490" s="59"/>
      <c r="C490" s="59"/>
      <c r="D490" s="59"/>
      <c r="E490" s="59"/>
      <c r="F490" s="59"/>
      <c r="G490" s="59"/>
      <c r="H490" s="21"/>
      <c r="I490" s="21"/>
      <c r="J490" s="120"/>
      <c r="K490" s="120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</row>
    <row r="491">
      <c r="A491" s="59"/>
      <c r="B491" s="59"/>
      <c r="C491" s="59"/>
      <c r="D491" s="59"/>
      <c r="E491" s="59"/>
      <c r="F491" s="59"/>
      <c r="G491" s="59"/>
      <c r="H491" s="21"/>
      <c r="I491" s="21"/>
      <c r="J491" s="120"/>
      <c r="K491" s="120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</row>
    <row r="492">
      <c r="A492" s="59"/>
      <c r="B492" s="59"/>
      <c r="C492" s="59"/>
      <c r="D492" s="59"/>
      <c r="E492" s="59"/>
      <c r="F492" s="59"/>
      <c r="G492" s="59"/>
      <c r="H492" s="21"/>
      <c r="I492" s="21"/>
      <c r="J492" s="120"/>
      <c r="K492" s="120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</row>
    <row r="493">
      <c r="A493" s="59"/>
      <c r="B493" s="59"/>
      <c r="C493" s="59"/>
      <c r="D493" s="59"/>
      <c r="E493" s="59"/>
      <c r="F493" s="59"/>
      <c r="G493" s="59"/>
      <c r="H493" s="21"/>
      <c r="I493" s="21"/>
      <c r="J493" s="120"/>
      <c r="K493" s="120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</row>
    <row r="494">
      <c r="A494" s="59"/>
      <c r="B494" s="59"/>
      <c r="C494" s="59"/>
      <c r="D494" s="59"/>
      <c r="E494" s="59"/>
      <c r="F494" s="59"/>
      <c r="G494" s="59"/>
      <c r="H494" s="21"/>
      <c r="I494" s="21"/>
      <c r="J494" s="120"/>
      <c r="K494" s="120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</row>
    <row r="495">
      <c r="A495" s="59"/>
      <c r="B495" s="59"/>
      <c r="C495" s="59"/>
      <c r="D495" s="59"/>
      <c r="E495" s="59"/>
      <c r="F495" s="59"/>
      <c r="G495" s="59"/>
      <c r="H495" s="21"/>
      <c r="I495" s="21"/>
      <c r="J495" s="120"/>
      <c r="K495" s="120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</row>
    <row r="496">
      <c r="A496" s="59"/>
      <c r="B496" s="59"/>
      <c r="C496" s="59"/>
      <c r="D496" s="59"/>
      <c r="E496" s="59"/>
      <c r="F496" s="59"/>
      <c r="G496" s="59"/>
      <c r="H496" s="21"/>
      <c r="I496" s="21"/>
      <c r="J496" s="120"/>
      <c r="K496" s="120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</row>
    <row r="497">
      <c r="A497" s="59"/>
      <c r="B497" s="59"/>
      <c r="C497" s="59"/>
      <c r="D497" s="59"/>
      <c r="E497" s="59"/>
      <c r="F497" s="59"/>
      <c r="G497" s="59"/>
      <c r="H497" s="21"/>
      <c r="I497" s="21"/>
      <c r="J497" s="120"/>
      <c r="K497" s="120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</row>
    <row r="498">
      <c r="A498" s="59"/>
      <c r="B498" s="59"/>
      <c r="C498" s="59"/>
      <c r="D498" s="59"/>
      <c r="E498" s="59"/>
      <c r="F498" s="59"/>
      <c r="G498" s="59"/>
      <c r="H498" s="21"/>
      <c r="I498" s="21"/>
      <c r="J498" s="120"/>
      <c r="K498" s="120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</row>
    <row r="499">
      <c r="A499" s="59"/>
      <c r="B499" s="59"/>
      <c r="C499" s="59"/>
      <c r="D499" s="59"/>
      <c r="E499" s="59"/>
      <c r="F499" s="59"/>
      <c r="G499" s="59"/>
      <c r="H499" s="21"/>
      <c r="I499" s="21"/>
      <c r="J499" s="120"/>
      <c r="K499" s="120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</row>
    <row r="500">
      <c r="A500" s="59"/>
      <c r="B500" s="59"/>
      <c r="C500" s="59"/>
      <c r="D500" s="59"/>
      <c r="E500" s="59"/>
      <c r="F500" s="59"/>
      <c r="G500" s="59"/>
      <c r="H500" s="21"/>
      <c r="I500" s="21"/>
      <c r="J500" s="120"/>
      <c r="K500" s="120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</row>
    <row r="501">
      <c r="A501" s="59"/>
      <c r="B501" s="59"/>
      <c r="C501" s="59"/>
      <c r="D501" s="59"/>
      <c r="E501" s="59"/>
      <c r="F501" s="59"/>
      <c r="G501" s="59"/>
      <c r="H501" s="21"/>
      <c r="I501" s="21"/>
      <c r="J501" s="120"/>
      <c r="K501" s="120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</row>
    <row r="502">
      <c r="A502" s="59"/>
      <c r="B502" s="59"/>
      <c r="C502" s="59"/>
      <c r="D502" s="59"/>
      <c r="E502" s="59"/>
      <c r="F502" s="59"/>
      <c r="G502" s="59"/>
      <c r="H502" s="21"/>
      <c r="I502" s="21"/>
      <c r="J502" s="120"/>
      <c r="K502" s="120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</row>
    <row r="503">
      <c r="A503" s="59"/>
      <c r="B503" s="59"/>
      <c r="C503" s="59"/>
      <c r="D503" s="59"/>
      <c r="E503" s="59"/>
      <c r="F503" s="59"/>
      <c r="G503" s="59"/>
      <c r="H503" s="21"/>
      <c r="I503" s="21"/>
      <c r="J503" s="120"/>
      <c r="K503" s="120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</row>
    <row r="504">
      <c r="A504" s="59"/>
      <c r="B504" s="59"/>
      <c r="C504" s="59"/>
      <c r="D504" s="59"/>
      <c r="E504" s="59"/>
      <c r="F504" s="59"/>
      <c r="G504" s="59"/>
      <c r="H504" s="21"/>
      <c r="I504" s="21"/>
      <c r="J504" s="120"/>
      <c r="K504" s="120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</row>
    <row r="505">
      <c r="A505" s="59"/>
      <c r="B505" s="59"/>
      <c r="C505" s="59"/>
      <c r="D505" s="59"/>
      <c r="E505" s="59"/>
      <c r="F505" s="59"/>
      <c r="G505" s="59"/>
      <c r="H505" s="21"/>
      <c r="I505" s="21"/>
      <c r="J505" s="120"/>
      <c r="K505" s="120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</row>
    <row r="506">
      <c r="A506" s="59"/>
      <c r="B506" s="59"/>
      <c r="C506" s="59"/>
      <c r="D506" s="59"/>
      <c r="E506" s="59"/>
      <c r="F506" s="59"/>
      <c r="G506" s="59"/>
      <c r="H506" s="21"/>
      <c r="I506" s="21"/>
      <c r="J506" s="120"/>
      <c r="K506" s="120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</row>
    <row r="507">
      <c r="A507" s="59"/>
      <c r="B507" s="59"/>
      <c r="C507" s="59"/>
      <c r="D507" s="59"/>
      <c r="E507" s="59"/>
      <c r="F507" s="59"/>
      <c r="G507" s="59"/>
      <c r="H507" s="21"/>
      <c r="I507" s="21"/>
      <c r="J507" s="120"/>
      <c r="K507" s="120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</row>
    <row r="508">
      <c r="A508" s="59"/>
      <c r="B508" s="59"/>
      <c r="C508" s="59"/>
      <c r="D508" s="59"/>
      <c r="E508" s="59"/>
      <c r="F508" s="59"/>
      <c r="G508" s="59"/>
      <c r="H508" s="21"/>
      <c r="I508" s="21"/>
      <c r="J508" s="120"/>
      <c r="K508" s="120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</row>
    <row r="509">
      <c r="A509" s="59"/>
      <c r="B509" s="59"/>
      <c r="C509" s="59"/>
      <c r="D509" s="59"/>
      <c r="E509" s="59"/>
      <c r="F509" s="59"/>
      <c r="G509" s="59"/>
      <c r="H509" s="21"/>
      <c r="I509" s="21"/>
      <c r="J509" s="120"/>
      <c r="K509" s="120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</row>
    <row r="510">
      <c r="A510" s="59"/>
      <c r="B510" s="59"/>
      <c r="C510" s="59"/>
      <c r="D510" s="59"/>
      <c r="E510" s="59"/>
      <c r="F510" s="59"/>
      <c r="G510" s="59"/>
      <c r="H510" s="21"/>
      <c r="I510" s="21"/>
      <c r="J510" s="120"/>
      <c r="K510" s="120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</row>
    <row r="511">
      <c r="A511" s="59"/>
      <c r="B511" s="59"/>
      <c r="C511" s="59"/>
      <c r="D511" s="59"/>
      <c r="E511" s="59"/>
      <c r="F511" s="59"/>
      <c r="G511" s="59"/>
      <c r="H511" s="21"/>
      <c r="I511" s="21"/>
      <c r="J511" s="120"/>
      <c r="K511" s="120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</row>
    <row r="512">
      <c r="A512" s="59"/>
      <c r="B512" s="59"/>
      <c r="C512" s="59"/>
      <c r="D512" s="59"/>
      <c r="E512" s="59"/>
      <c r="F512" s="59"/>
      <c r="G512" s="59"/>
      <c r="H512" s="21"/>
      <c r="I512" s="21"/>
      <c r="J512" s="120"/>
      <c r="K512" s="120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</row>
    <row r="513">
      <c r="A513" s="59"/>
      <c r="B513" s="59"/>
      <c r="C513" s="59"/>
      <c r="D513" s="59"/>
      <c r="E513" s="59"/>
      <c r="F513" s="59"/>
      <c r="G513" s="59"/>
      <c r="H513" s="21"/>
      <c r="I513" s="21"/>
      <c r="J513" s="120"/>
      <c r="K513" s="120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</row>
    <row r="514">
      <c r="A514" s="59"/>
      <c r="B514" s="59"/>
      <c r="C514" s="59"/>
      <c r="D514" s="59"/>
      <c r="E514" s="59"/>
      <c r="F514" s="59"/>
      <c r="G514" s="59"/>
      <c r="H514" s="21"/>
      <c r="I514" s="21"/>
      <c r="J514" s="120"/>
      <c r="K514" s="120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</row>
    <row r="515">
      <c r="A515" s="59"/>
      <c r="B515" s="59"/>
      <c r="C515" s="59"/>
      <c r="D515" s="59"/>
      <c r="E515" s="59"/>
      <c r="F515" s="59"/>
      <c r="G515" s="59"/>
      <c r="H515" s="21"/>
      <c r="I515" s="21"/>
      <c r="J515" s="120"/>
      <c r="K515" s="120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</row>
    <row r="516">
      <c r="A516" s="59"/>
      <c r="B516" s="59"/>
      <c r="C516" s="59"/>
      <c r="D516" s="59"/>
      <c r="E516" s="59"/>
      <c r="F516" s="59"/>
      <c r="G516" s="59"/>
      <c r="H516" s="21"/>
      <c r="I516" s="21"/>
      <c r="J516" s="120"/>
      <c r="K516" s="120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</row>
    <row r="517">
      <c r="A517" s="59"/>
      <c r="B517" s="59"/>
      <c r="C517" s="59"/>
      <c r="D517" s="59"/>
      <c r="E517" s="59"/>
      <c r="F517" s="59"/>
      <c r="G517" s="59"/>
      <c r="H517" s="21"/>
      <c r="I517" s="21"/>
      <c r="J517" s="120"/>
      <c r="K517" s="120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</row>
    <row r="518">
      <c r="A518" s="59"/>
      <c r="B518" s="59"/>
      <c r="C518" s="59"/>
      <c r="D518" s="59"/>
      <c r="E518" s="59"/>
      <c r="F518" s="59"/>
      <c r="G518" s="59"/>
      <c r="H518" s="21"/>
      <c r="I518" s="21"/>
      <c r="J518" s="120"/>
      <c r="K518" s="120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</row>
    <row r="519">
      <c r="A519" s="59"/>
      <c r="B519" s="59"/>
      <c r="C519" s="59"/>
      <c r="D519" s="59"/>
      <c r="E519" s="59"/>
      <c r="F519" s="59"/>
      <c r="G519" s="59"/>
      <c r="H519" s="21"/>
      <c r="I519" s="21"/>
      <c r="J519" s="120"/>
      <c r="K519" s="120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</row>
    <row r="520">
      <c r="A520" s="59"/>
      <c r="B520" s="59"/>
      <c r="C520" s="59"/>
      <c r="D520" s="59"/>
      <c r="E520" s="59"/>
      <c r="F520" s="59"/>
      <c r="G520" s="59"/>
      <c r="H520" s="21"/>
      <c r="I520" s="21"/>
      <c r="J520" s="120"/>
      <c r="K520" s="120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</row>
    <row r="521">
      <c r="A521" s="59"/>
      <c r="B521" s="59"/>
      <c r="C521" s="59"/>
      <c r="D521" s="59"/>
      <c r="E521" s="59"/>
      <c r="F521" s="59"/>
      <c r="G521" s="59"/>
      <c r="H521" s="21"/>
      <c r="I521" s="21"/>
      <c r="J521" s="120"/>
      <c r="K521" s="120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</row>
    <row r="522">
      <c r="A522" s="59"/>
      <c r="B522" s="59"/>
      <c r="C522" s="59"/>
      <c r="D522" s="59"/>
      <c r="E522" s="59"/>
      <c r="F522" s="59"/>
      <c r="G522" s="59"/>
      <c r="H522" s="21"/>
      <c r="I522" s="21"/>
      <c r="J522" s="120"/>
      <c r="K522" s="120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</row>
    <row r="523">
      <c r="A523" s="59"/>
      <c r="B523" s="59"/>
      <c r="C523" s="59"/>
      <c r="D523" s="59"/>
      <c r="E523" s="59"/>
      <c r="F523" s="59"/>
      <c r="G523" s="59"/>
      <c r="H523" s="21"/>
      <c r="I523" s="21"/>
      <c r="J523" s="120"/>
      <c r="K523" s="120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</row>
    <row r="524">
      <c r="A524" s="59"/>
      <c r="B524" s="59"/>
      <c r="C524" s="59"/>
      <c r="D524" s="59"/>
      <c r="E524" s="59"/>
      <c r="F524" s="59"/>
      <c r="G524" s="59"/>
      <c r="H524" s="21"/>
      <c r="I524" s="21"/>
      <c r="J524" s="120"/>
      <c r="K524" s="120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</row>
    <row r="525">
      <c r="A525" s="59"/>
      <c r="B525" s="59"/>
      <c r="C525" s="59"/>
      <c r="D525" s="59"/>
      <c r="E525" s="59"/>
      <c r="F525" s="59"/>
      <c r="G525" s="59"/>
      <c r="H525" s="21"/>
      <c r="I525" s="21"/>
      <c r="J525" s="120"/>
      <c r="K525" s="120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</row>
    <row r="526">
      <c r="A526" s="59"/>
      <c r="B526" s="59"/>
      <c r="C526" s="59"/>
      <c r="D526" s="59"/>
      <c r="E526" s="59"/>
      <c r="F526" s="59"/>
      <c r="G526" s="59"/>
      <c r="H526" s="21"/>
      <c r="I526" s="21"/>
      <c r="J526" s="120"/>
      <c r="K526" s="120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</row>
    <row r="527">
      <c r="A527" s="59"/>
      <c r="B527" s="59"/>
      <c r="C527" s="59"/>
      <c r="D527" s="59"/>
      <c r="E527" s="59"/>
      <c r="F527" s="59"/>
      <c r="G527" s="59"/>
      <c r="H527" s="21"/>
      <c r="I527" s="21"/>
      <c r="J527" s="120"/>
      <c r="K527" s="120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</row>
    <row r="528">
      <c r="A528" s="59"/>
      <c r="B528" s="59"/>
      <c r="C528" s="59"/>
      <c r="D528" s="59"/>
      <c r="E528" s="59"/>
      <c r="F528" s="59"/>
      <c r="G528" s="59"/>
      <c r="H528" s="21"/>
      <c r="I528" s="21"/>
      <c r="J528" s="120"/>
      <c r="K528" s="120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</row>
    <row r="529">
      <c r="A529" s="59"/>
      <c r="B529" s="59"/>
      <c r="C529" s="59"/>
      <c r="D529" s="59"/>
      <c r="E529" s="59"/>
      <c r="F529" s="59"/>
      <c r="G529" s="59"/>
      <c r="H529" s="21"/>
      <c r="I529" s="21"/>
      <c r="J529" s="120"/>
      <c r="K529" s="120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</row>
    <row r="530">
      <c r="A530" s="59"/>
      <c r="B530" s="59"/>
      <c r="C530" s="59"/>
      <c r="D530" s="59"/>
      <c r="E530" s="59"/>
      <c r="F530" s="59"/>
      <c r="G530" s="59"/>
      <c r="H530" s="21"/>
      <c r="I530" s="21"/>
      <c r="J530" s="120"/>
      <c r="K530" s="120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</row>
    <row r="531">
      <c r="A531" s="59"/>
      <c r="B531" s="59"/>
      <c r="C531" s="59"/>
      <c r="D531" s="59"/>
      <c r="E531" s="59"/>
      <c r="F531" s="59"/>
      <c r="G531" s="59"/>
      <c r="H531" s="21"/>
      <c r="I531" s="21"/>
      <c r="J531" s="120"/>
      <c r="K531" s="120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</row>
    <row r="532">
      <c r="A532" s="59"/>
      <c r="B532" s="59"/>
      <c r="C532" s="59"/>
      <c r="D532" s="59"/>
      <c r="E532" s="59"/>
      <c r="F532" s="59"/>
      <c r="G532" s="59"/>
      <c r="H532" s="21"/>
      <c r="I532" s="21"/>
      <c r="J532" s="120"/>
      <c r="K532" s="120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</row>
    <row r="533">
      <c r="A533" s="59"/>
      <c r="B533" s="59"/>
      <c r="C533" s="59"/>
      <c r="D533" s="59"/>
      <c r="E533" s="59"/>
      <c r="F533" s="59"/>
      <c r="G533" s="59"/>
      <c r="H533" s="21"/>
      <c r="I533" s="21"/>
      <c r="J533" s="120"/>
      <c r="K533" s="120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</row>
    <row r="534">
      <c r="A534" s="59"/>
      <c r="B534" s="59"/>
      <c r="C534" s="59"/>
      <c r="D534" s="59"/>
      <c r="E534" s="59"/>
      <c r="F534" s="59"/>
      <c r="G534" s="59"/>
      <c r="H534" s="21"/>
      <c r="I534" s="21"/>
      <c r="J534" s="120"/>
      <c r="K534" s="120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</row>
    <row r="535">
      <c r="A535" s="59"/>
      <c r="B535" s="59"/>
      <c r="C535" s="59"/>
      <c r="D535" s="59"/>
      <c r="E535" s="59"/>
      <c r="F535" s="59"/>
      <c r="G535" s="59"/>
      <c r="H535" s="21"/>
      <c r="I535" s="21"/>
      <c r="J535" s="120"/>
      <c r="K535" s="120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</row>
    <row r="536">
      <c r="A536" s="59"/>
      <c r="B536" s="59"/>
      <c r="C536" s="59"/>
      <c r="D536" s="59"/>
      <c r="E536" s="59"/>
      <c r="F536" s="59"/>
      <c r="G536" s="59"/>
      <c r="H536" s="21"/>
      <c r="I536" s="21"/>
      <c r="J536" s="120"/>
      <c r="K536" s="120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</row>
    <row r="537">
      <c r="A537" s="59"/>
      <c r="B537" s="59"/>
      <c r="C537" s="59"/>
      <c r="D537" s="59"/>
      <c r="E537" s="59"/>
      <c r="F537" s="59"/>
      <c r="G537" s="59"/>
      <c r="H537" s="21"/>
      <c r="I537" s="21"/>
      <c r="J537" s="120"/>
      <c r="K537" s="120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</row>
    <row r="538">
      <c r="A538" s="59"/>
      <c r="B538" s="59"/>
      <c r="C538" s="59"/>
      <c r="D538" s="59"/>
      <c r="E538" s="59"/>
      <c r="F538" s="59"/>
      <c r="G538" s="59"/>
      <c r="H538" s="21"/>
      <c r="I538" s="21"/>
      <c r="J538" s="120"/>
      <c r="K538" s="120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</row>
    <row r="539">
      <c r="A539" s="59"/>
      <c r="B539" s="59"/>
      <c r="C539" s="59"/>
      <c r="D539" s="59"/>
      <c r="E539" s="59"/>
      <c r="F539" s="59"/>
      <c r="G539" s="59"/>
      <c r="H539" s="21"/>
      <c r="I539" s="21"/>
      <c r="J539" s="120"/>
      <c r="K539" s="120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</row>
    <row r="540">
      <c r="A540" s="59"/>
      <c r="B540" s="59"/>
      <c r="C540" s="59"/>
      <c r="D540" s="59"/>
      <c r="E540" s="59"/>
      <c r="F540" s="59"/>
      <c r="G540" s="59"/>
      <c r="H540" s="21"/>
      <c r="I540" s="21"/>
      <c r="J540" s="120"/>
      <c r="K540" s="120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</row>
    <row r="541">
      <c r="A541" s="59"/>
      <c r="B541" s="59"/>
      <c r="C541" s="59"/>
      <c r="D541" s="59"/>
      <c r="E541" s="59"/>
      <c r="F541" s="59"/>
      <c r="G541" s="59"/>
      <c r="H541" s="21"/>
      <c r="I541" s="21"/>
      <c r="J541" s="120"/>
      <c r="K541" s="120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</row>
    <row r="542">
      <c r="A542" s="59"/>
      <c r="B542" s="59"/>
      <c r="C542" s="59"/>
      <c r="D542" s="59"/>
      <c r="E542" s="59"/>
      <c r="F542" s="59"/>
      <c r="G542" s="59"/>
      <c r="H542" s="21"/>
      <c r="I542" s="21"/>
      <c r="J542" s="120"/>
      <c r="K542" s="120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</row>
    <row r="543">
      <c r="A543" s="59"/>
      <c r="B543" s="59"/>
      <c r="C543" s="59"/>
      <c r="D543" s="59"/>
      <c r="E543" s="59"/>
      <c r="F543" s="59"/>
      <c r="G543" s="59"/>
      <c r="H543" s="21"/>
      <c r="I543" s="21"/>
      <c r="J543" s="120"/>
      <c r="K543" s="120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</row>
    <row r="544">
      <c r="A544" s="59"/>
      <c r="B544" s="59"/>
      <c r="C544" s="59"/>
      <c r="D544" s="59"/>
      <c r="E544" s="59"/>
      <c r="F544" s="59"/>
      <c r="G544" s="59"/>
      <c r="H544" s="21"/>
      <c r="I544" s="21"/>
      <c r="J544" s="120"/>
      <c r="K544" s="120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</row>
    <row r="545">
      <c r="A545" s="59"/>
      <c r="B545" s="59"/>
      <c r="C545" s="59"/>
      <c r="D545" s="59"/>
      <c r="E545" s="59"/>
      <c r="F545" s="59"/>
      <c r="G545" s="59"/>
      <c r="H545" s="21"/>
      <c r="I545" s="21"/>
      <c r="J545" s="120"/>
      <c r="K545" s="120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</row>
    <row r="546">
      <c r="A546" s="59"/>
      <c r="B546" s="59"/>
      <c r="C546" s="59"/>
      <c r="D546" s="59"/>
      <c r="E546" s="59"/>
      <c r="F546" s="59"/>
      <c r="G546" s="59"/>
      <c r="H546" s="21"/>
      <c r="I546" s="21"/>
      <c r="J546" s="120"/>
      <c r="K546" s="120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</row>
    <row r="547">
      <c r="A547" s="59"/>
      <c r="B547" s="59"/>
      <c r="C547" s="59"/>
      <c r="D547" s="59"/>
      <c r="E547" s="59"/>
      <c r="F547" s="59"/>
      <c r="G547" s="59"/>
      <c r="H547" s="21"/>
      <c r="I547" s="21"/>
      <c r="J547" s="120"/>
      <c r="K547" s="120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</row>
    <row r="548">
      <c r="A548" s="59"/>
      <c r="B548" s="59"/>
      <c r="C548" s="59"/>
      <c r="D548" s="59"/>
      <c r="E548" s="59"/>
      <c r="F548" s="59"/>
      <c r="G548" s="59"/>
      <c r="H548" s="21"/>
      <c r="I548" s="21"/>
      <c r="J548" s="120"/>
      <c r="K548" s="120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</row>
    <row r="549">
      <c r="A549" s="59"/>
      <c r="B549" s="59"/>
      <c r="C549" s="59"/>
      <c r="D549" s="59"/>
      <c r="E549" s="59"/>
      <c r="F549" s="59"/>
      <c r="G549" s="59"/>
      <c r="H549" s="21"/>
      <c r="I549" s="21"/>
      <c r="J549" s="120"/>
      <c r="K549" s="120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</row>
    <row r="550">
      <c r="A550" s="59"/>
      <c r="B550" s="59"/>
      <c r="C550" s="59"/>
      <c r="D550" s="59"/>
      <c r="E550" s="59"/>
      <c r="F550" s="59"/>
      <c r="G550" s="59"/>
      <c r="H550" s="21"/>
      <c r="I550" s="21"/>
      <c r="J550" s="120"/>
      <c r="K550" s="120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</row>
    <row r="551">
      <c r="A551" s="59"/>
      <c r="B551" s="59"/>
      <c r="C551" s="59"/>
      <c r="D551" s="59"/>
      <c r="E551" s="59"/>
      <c r="F551" s="59"/>
      <c r="G551" s="59"/>
      <c r="H551" s="21"/>
      <c r="I551" s="21"/>
      <c r="J551" s="120"/>
      <c r="K551" s="120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</row>
    <row r="552">
      <c r="A552" s="59"/>
      <c r="B552" s="59"/>
      <c r="C552" s="59"/>
      <c r="D552" s="59"/>
      <c r="E552" s="59"/>
      <c r="F552" s="59"/>
      <c r="G552" s="59"/>
      <c r="H552" s="21"/>
      <c r="I552" s="21"/>
      <c r="J552" s="120"/>
      <c r="K552" s="120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</row>
    <row r="553">
      <c r="A553" s="59"/>
      <c r="B553" s="59"/>
      <c r="C553" s="59"/>
      <c r="D553" s="59"/>
      <c r="E553" s="59"/>
      <c r="F553" s="59"/>
      <c r="G553" s="59"/>
      <c r="H553" s="21"/>
      <c r="I553" s="21"/>
      <c r="J553" s="120"/>
      <c r="K553" s="120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</row>
    <row r="554">
      <c r="A554" s="59"/>
      <c r="B554" s="59"/>
      <c r="C554" s="59"/>
      <c r="D554" s="59"/>
      <c r="E554" s="59"/>
      <c r="F554" s="59"/>
      <c r="G554" s="59"/>
      <c r="H554" s="21"/>
      <c r="I554" s="21"/>
      <c r="J554" s="120"/>
      <c r="K554" s="120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</row>
    <row r="555">
      <c r="A555" s="59"/>
      <c r="B555" s="59"/>
      <c r="C555" s="59"/>
      <c r="D555" s="59"/>
      <c r="E555" s="59"/>
      <c r="F555" s="59"/>
      <c r="G555" s="59"/>
      <c r="H555" s="21"/>
      <c r="I555" s="21"/>
      <c r="J555" s="120"/>
      <c r="K555" s="120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</row>
    <row r="556">
      <c r="A556" s="59"/>
      <c r="B556" s="59"/>
      <c r="C556" s="59"/>
      <c r="D556" s="59"/>
      <c r="E556" s="59"/>
      <c r="F556" s="59"/>
      <c r="G556" s="59"/>
      <c r="H556" s="21"/>
      <c r="I556" s="21"/>
      <c r="J556" s="120"/>
      <c r="K556" s="120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</row>
    <row r="557">
      <c r="A557" s="59"/>
      <c r="B557" s="59"/>
      <c r="C557" s="59"/>
      <c r="D557" s="59"/>
      <c r="E557" s="59"/>
      <c r="F557" s="59"/>
      <c r="G557" s="59"/>
      <c r="H557" s="21"/>
      <c r="I557" s="21"/>
      <c r="J557" s="120"/>
      <c r="K557" s="120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</row>
    <row r="558">
      <c r="A558" s="59"/>
      <c r="B558" s="59"/>
      <c r="C558" s="59"/>
      <c r="D558" s="59"/>
      <c r="E558" s="59"/>
      <c r="F558" s="59"/>
      <c r="G558" s="59"/>
      <c r="H558" s="21"/>
      <c r="I558" s="21"/>
      <c r="J558" s="120"/>
      <c r="K558" s="120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</row>
    <row r="559">
      <c r="A559" s="59"/>
      <c r="B559" s="59"/>
      <c r="C559" s="59"/>
      <c r="D559" s="59"/>
      <c r="E559" s="59"/>
      <c r="F559" s="59"/>
      <c r="G559" s="59"/>
      <c r="H559" s="21"/>
      <c r="I559" s="21"/>
      <c r="J559" s="120"/>
      <c r="K559" s="120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</row>
    <row r="560">
      <c r="A560" s="59"/>
      <c r="B560" s="59"/>
      <c r="C560" s="59"/>
      <c r="D560" s="59"/>
      <c r="E560" s="59"/>
      <c r="F560" s="59"/>
      <c r="G560" s="59"/>
      <c r="H560" s="21"/>
      <c r="I560" s="21"/>
      <c r="J560" s="120"/>
      <c r="K560" s="120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</row>
    <row r="561">
      <c r="A561" s="59"/>
      <c r="B561" s="59"/>
      <c r="C561" s="59"/>
      <c r="D561" s="59"/>
      <c r="E561" s="59"/>
      <c r="F561" s="59"/>
      <c r="G561" s="59"/>
      <c r="H561" s="21"/>
      <c r="I561" s="21"/>
      <c r="J561" s="120"/>
      <c r="K561" s="120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</row>
    <row r="562">
      <c r="A562" s="59"/>
      <c r="B562" s="59"/>
      <c r="C562" s="59"/>
      <c r="D562" s="59"/>
      <c r="E562" s="59"/>
      <c r="F562" s="59"/>
      <c r="G562" s="59"/>
      <c r="H562" s="21"/>
      <c r="I562" s="21"/>
      <c r="J562" s="120"/>
      <c r="K562" s="120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</row>
    <row r="563">
      <c r="A563" s="59"/>
      <c r="B563" s="59"/>
      <c r="C563" s="59"/>
      <c r="D563" s="59"/>
      <c r="E563" s="59"/>
      <c r="F563" s="59"/>
      <c r="G563" s="59"/>
      <c r="H563" s="21"/>
      <c r="I563" s="21"/>
      <c r="J563" s="120"/>
      <c r="K563" s="120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</row>
    <row r="564">
      <c r="A564" s="59"/>
      <c r="B564" s="59"/>
      <c r="C564" s="59"/>
      <c r="D564" s="59"/>
      <c r="E564" s="59"/>
      <c r="F564" s="59"/>
      <c r="G564" s="59"/>
      <c r="H564" s="21"/>
      <c r="I564" s="21"/>
      <c r="J564" s="120"/>
      <c r="K564" s="120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</row>
    <row r="565">
      <c r="A565" s="59"/>
      <c r="B565" s="59"/>
      <c r="C565" s="59"/>
      <c r="D565" s="59"/>
      <c r="E565" s="59"/>
      <c r="F565" s="59"/>
      <c r="G565" s="59"/>
      <c r="H565" s="21"/>
      <c r="I565" s="21"/>
      <c r="J565" s="120"/>
      <c r="K565" s="120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</row>
    <row r="566">
      <c r="A566" s="59"/>
      <c r="B566" s="59"/>
      <c r="C566" s="59"/>
      <c r="D566" s="59"/>
      <c r="E566" s="59"/>
      <c r="F566" s="59"/>
      <c r="G566" s="59"/>
      <c r="H566" s="21"/>
      <c r="I566" s="21"/>
      <c r="J566" s="120"/>
      <c r="K566" s="120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</row>
    <row r="567">
      <c r="A567" s="59"/>
      <c r="B567" s="59"/>
      <c r="C567" s="59"/>
      <c r="D567" s="59"/>
      <c r="E567" s="59"/>
      <c r="F567" s="59"/>
      <c r="G567" s="59"/>
      <c r="H567" s="21"/>
      <c r="I567" s="21"/>
      <c r="J567" s="120"/>
      <c r="K567" s="120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</row>
    <row r="568">
      <c r="A568" s="59"/>
      <c r="B568" s="59"/>
      <c r="C568" s="59"/>
      <c r="D568" s="59"/>
      <c r="E568" s="59"/>
      <c r="F568" s="59"/>
      <c r="G568" s="59"/>
      <c r="H568" s="21"/>
      <c r="I568" s="21"/>
      <c r="J568" s="120"/>
      <c r="K568" s="120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</row>
    <row r="569">
      <c r="A569" s="59"/>
      <c r="B569" s="59"/>
      <c r="C569" s="59"/>
      <c r="D569" s="59"/>
      <c r="E569" s="59"/>
      <c r="F569" s="59"/>
      <c r="G569" s="59"/>
      <c r="H569" s="21"/>
      <c r="I569" s="21"/>
      <c r="J569" s="120"/>
      <c r="K569" s="120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</row>
    <row r="570">
      <c r="A570" s="59"/>
      <c r="B570" s="59"/>
      <c r="C570" s="59"/>
      <c r="D570" s="59"/>
      <c r="E570" s="59"/>
      <c r="F570" s="59"/>
      <c r="G570" s="59"/>
      <c r="H570" s="21"/>
      <c r="I570" s="21"/>
      <c r="J570" s="120"/>
      <c r="K570" s="120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</row>
    <row r="571">
      <c r="A571" s="59"/>
      <c r="B571" s="59"/>
      <c r="C571" s="59"/>
      <c r="D571" s="59"/>
      <c r="E571" s="59"/>
      <c r="F571" s="59"/>
      <c r="G571" s="59"/>
      <c r="H571" s="21"/>
      <c r="I571" s="21"/>
      <c r="J571" s="120"/>
      <c r="K571" s="120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</row>
    <row r="572">
      <c r="A572" s="59"/>
      <c r="B572" s="59"/>
      <c r="C572" s="59"/>
      <c r="D572" s="59"/>
      <c r="E572" s="59"/>
      <c r="F572" s="59"/>
      <c r="G572" s="59"/>
      <c r="H572" s="21"/>
      <c r="I572" s="21"/>
      <c r="J572" s="120"/>
      <c r="K572" s="120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</row>
    <row r="573">
      <c r="A573" s="59"/>
      <c r="B573" s="59"/>
      <c r="C573" s="59"/>
      <c r="D573" s="59"/>
      <c r="E573" s="59"/>
      <c r="F573" s="59"/>
      <c r="G573" s="59"/>
      <c r="H573" s="21"/>
      <c r="I573" s="21"/>
      <c r="J573" s="120"/>
      <c r="K573" s="120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</row>
    <row r="574">
      <c r="A574" s="59"/>
      <c r="B574" s="59"/>
      <c r="C574" s="59"/>
      <c r="D574" s="59"/>
      <c r="E574" s="59"/>
      <c r="F574" s="59"/>
      <c r="G574" s="59"/>
      <c r="H574" s="21"/>
      <c r="I574" s="21"/>
      <c r="J574" s="120"/>
      <c r="K574" s="120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</row>
    <row r="575">
      <c r="A575" s="59"/>
      <c r="B575" s="59"/>
      <c r="C575" s="59"/>
      <c r="D575" s="59"/>
      <c r="E575" s="59"/>
      <c r="F575" s="59"/>
      <c r="G575" s="59"/>
      <c r="H575" s="21"/>
      <c r="I575" s="21"/>
      <c r="J575" s="120"/>
      <c r="K575" s="120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</row>
    <row r="576">
      <c r="A576" s="59"/>
      <c r="B576" s="59"/>
      <c r="C576" s="59"/>
      <c r="D576" s="59"/>
      <c r="E576" s="59"/>
      <c r="F576" s="59"/>
      <c r="G576" s="59"/>
      <c r="H576" s="21"/>
      <c r="I576" s="21"/>
      <c r="J576" s="120"/>
      <c r="K576" s="120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</row>
    <row r="577">
      <c r="A577" s="59"/>
      <c r="B577" s="59"/>
      <c r="C577" s="59"/>
      <c r="D577" s="59"/>
      <c r="E577" s="59"/>
      <c r="F577" s="59"/>
      <c r="G577" s="59"/>
      <c r="H577" s="21"/>
      <c r="I577" s="21"/>
      <c r="J577" s="120"/>
      <c r="K577" s="120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</row>
    <row r="578">
      <c r="A578" s="59"/>
      <c r="B578" s="59"/>
      <c r="C578" s="59"/>
      <c r="D578" s="59"/>
      <c r="E578" s="59"/>
      <c r="F578" s="59"/>
      <c r="G578" s="59"/>
      <c r="H578" s="21"/>
      <c r="I578" s="21"/>
      <c r="J578" s="120"/>
      <c r="K578" s="120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>
      <c r="A579" s="59"/>
      <c r="B579" s="59"/>
      <c r="C579" s="59"/>
      <c r="D579" s="59"/>
      <c r="E579" s="59"/>
      <c r="F579" s="59"/>
      <c r="G579" s="59"/>
      <c r="H579" s="21"/>
      <c r="I579" s="21"/>
      <c r="J579" s="120"/>
      <c r="K579" s="120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</row>
    <row r="580">
      <c r="A580" s="59"/>
      <c r="B580" s="59"/>
      <c r="C580" s="59"/>
      <c r="D580" s="59"/>
      <c r="E580" s="59"/>
      <c r="F580" s="59"/>
      <c r="G580" s="59"/>
      <c r="H580" s="21"/>
      <c r="I580" s="21"/>
      <c r="J580" s="120"/>
      <c r="K580" s="120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>
      <c r="A581" s="59"/>
      <c r="B581" s="59"/>
      <c r="C581" s="59"/>
      <c r="D581" s="59"/>
      <c r="E581" s="59"/>
      <c r="F581" s="59"/>
      <c r="G581" s="59"/>
      <c r="H581" s="21"/>
      <c r="I581" s="21"/>
      <c r="J581" s="120"/>
      <c r="K581" s="120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</row>
    <row r="582">
      <c r="A582" s="59"/>
      <c r="B582" s="59"/>
      <c r="C582" s="59"/>
      <c r="D582" s="59"/>
      <c r="E582" s="59"/>
      <c r="F582" s="59"/>
      <c r="G582" s="59"/>
      <c r="H582" s="21"/>
      <c r="I582" s="21"/>
      <c r="J582" s="120"/>
      <c r="K582" s="120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</row>
    <row r="583">
      <c r="A583" s="59"/>
      <c r="B583" s="59"/>
      <c r="C583" s="59"/>
      <c r="D583" s="59"/>
      <c r="E583" s="59"/>
      <c r="F583" s="59"/>
      <c r="G583" s="59"/>
      <c r="H583" s="21"/>
      <c r="I583" s="21"/>
      <c r="J583" s="120"/>
      <c r="K583" s="120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</row>
    <row r="584">
      <c r="A584" s="59"/>
      <c r="B584" s="59"/>
      <c r="C584" s="59"/>
      <c r="D584" s="59"/>
      <c r="E584" s="59"/>
      <c r="F584" s="59"/>
      <c r="G584" s="59"/>
      <c r="H584" s="21"/>
      <c r="I584" s="21"/>
      <c r="J584" s="120"/>
      <c r="K584" s="120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</row>
    <row r="585">
      <c r="A585" s="59"/>
      <c r="B585" s="59"/>
      <c r="C585" s="59"/>
      <c r="D585" s="59"/>
      <c r="E585" s="59"/>
      <c r="F585" s="59"/>
      <c r="G585" s="59"/>
      <c r="H585" s="21"/>
      <c r="I585" s="21"/>
      <c r="J585" s="120"/>
      <c r="K585" s="120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</row>
    <row r="586">
      <c r="A586" s="59"/>
      <c r="B586" s="59"/>
      <c r="C586" s="59"/>
      <c r="D586" s="59"/>
      <c r="E586" s="59"/>
      <c r="F586" s="59"/>
      <c r="G586" s="59"/>
      <c r="H586" s="21"/>
      <c r="I586" s="21"/>
      <c r="J586" s="120"/>
      <c r="K586" s="120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</row>
    <row r="587">
      <c r="A587" s="59"/>
      <c r="B587" s="59"/>
      <c r="C587" s="59"/>
      <c r="D587" s="59"/>
      <c r="E587" s="59"/>
      <c r="F587" s="59"/>
      <c r="G587" s="59"/>
      <c r="H587" s="21"/>
      <c r="I587" s="21"/>
      <c r="J587" s="120"/>
      <c r="K587" s="120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</row>
    <row r="588">
      <c r="A588" s="59"/>
      <c r="B588" s="59"/>
      <c r="C588" s="59"/>
      <c r="D588" s="59"/>
      <c r="E588" s="59"/>
      <c r="F588" s="59"/>
      <c r="G588" s="59"/>
      <c r="H588" s="21"/>
      <c r="I588" s="21"/>
      <c r="J588" s="120"/>
      <c r="K588" s="120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</row>
    <row r="589">
      <c r="A589" s="59"/>
      <c r="B589" s="59"/>
      <c r="C589" s="59"/>
      <c r="D589" s="59"/>
      <c r="E589" s="59"/>
      <c r="F589" s="59"/>
      <c r="G589" s="59"/>
      <c r="H589" s="21"/>
      <c r="I589" s="21"/>
      <c r="J589" s="120"/>
      <c r="K589" s="120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</row>
    <row r="590">
      <c r="A590" s="59"/>
      <c r="B590" s="59"/>
      <c r="C590" s="59"/>
      <c r="D590" s="59"/>
      <c r="E590" s="59"/>
      <c r="F590" s="59"/>
      <c r="G590" s="59"/>
      <c r="H590" s="21"/>
      <c r="I590" s="21"/>
      <c r="J590" s="120"/>
      <c r="K590" s="120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</row>
    <row r="591">
      <c r="A591" s="59"/>
      <c r="B591" s="59"/>
      <c r="C591" s="59"/>
      <c r="D591" s="59"/>
      <c r="E591" s="59"/>
      <c r="F591" s="59"/>
      <c r="G591" s="59"/>
      <c r="H591" s="21"/>
      <c r="I591" s="21"/>
      <c r="J591" s="120"/>
      <c r="K591" s="120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</row>
    <row r="592">
      <c r="A592" s="59"/>
      <c r="B592" s="59"/>
      <c r="C592" s="59"/>
      <c r="D592" s="59"/>
      <c r="E592" s="59"/>
      <c r="F592" s="59"/>
      <c r="G592" s="59"/>
      <c r="H592" s="21"/>
      <c r="I592" s="21"/>
      <c r="J592" s="120"/>
      <c r="K592" s="120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</row>
    <row r="593">
      <c r="A593" s="59"/>
      <c r="B593" s="59"/>
      <c r="C593" s="59"/>
      <c r="D593" s="59"/>
      <c r="E593" s="59"/>
      <c r="F593" s="59"/>
      <c r="G593" s="59"/>
      <c r="H593" s="21"/>
      <c r="I593" s="21"/>
      <c r="J593" s="120"/>
      <c r="K593" s="120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</row>
    <row r="594">
      <c r="A594" s="59"/>
      <c r="B594" s="59"/>
      <c r="C594" s="59"/>
      <c r="D594" s="59"/>
      <c r="E594" s="59"/>
      <c r="F594" s="59"/>
      <c r="G594" s="59"/>
      <c r="H594" s="21"/>
      <c r="I594" s="21"/>
      <c r="J594" s="120"/>
      <c r="K594" s="120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</row>
    <row r="595">
      <c r="A595" s="59"/>
      <c r="B595" s="59"/>
      <c r="C595" s="59"/>
      <c r="D595" s="59"/>
      <c r="E595" s="59"/>
      <c r="F595" s="59"/>
      <c r="G595" s="59"/>
      <c r="H595" s="21"/>
      <c r="I595" s="21"/>
      <c r="J595" s="120"/>
      <c r="K595" s="120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</row>
    <row r="596">
      <c r="A596" s="59"/>
      <c r="B596" s="59"/>
      <c r="C596" s="59"/>
      <c r="D596" s="59"/>
      <c r="E596" s="59"/>
      <c r="F596" s="59"/>
      <c r="G596" s="59"/>
      <c r="H596" s="21"/>
      <c r="I596" s="21"/>
      <c r="J596" s="120"/>
      <c r="K596" s="120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</row>
    <row r="597">
      <c r="A597" s="59"/>
      <c r="B597" s="59"/>
      <c r="C597" s="59"/>
      <c r="D597" s="59"/>
      <c r="E597" s="59"/>
      <c r="F597" s="59"/>
      <c r="G597" s="59"/>
      <c r="H597" s="21"/>
      <c r="I597" s="21"/>
      <c r="J597" s="120"/>
      <c r="K597" s="120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</row>
    <row r="598">
      <c r="A598" s="59"/>
      <c r="B598" s="59"/>
      <c r="C598" s="59"/>
      <c r="D598" s="59"/>
      <c r="E598" s="59"/>
      <c r="F598" s="59"/>
      <c r="G598" s="59"/>
      <c r="H598" s="21"/>
      <c r="I598" s="21"/>
      <c r="J598" s="120"/>
      <c r="K598" s="120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</row>
    <row r="599">
      <c r="A599" s="59"/>
      <c r="B599" s="59"/>
      <c r="C599" s="59"/>
      <c r="D599" s="59"/>
      <c r="E599" s="59"/>
      <c r="F599" s="59"/>
      <c r="G599" s="59"/>
      <c r="H599" s="21"/>
      <c r="I599" s="21"/>
      <c r="J599" s="120"/>
      <c r="K599" s="120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</row>
    <row r="600">
      <c r="A600" s="59"/>
      <c r="B600" s="59"/>
      <c r="C600" s="59"/>
      <c r="D600" s="59"/>
      <c r="E600" s="59"/>
      <c r="F600" s="59"/>
      <c r="G600" s="59"/>
      <c r="H600" s="21"/>
      <c r="I600" s="21"/>
      <c r="J600" s="120"/>
      <c r="K600" s="120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</row>
    <row r="601">
      <c r="A601" s="59"/>
      <c r="B601" s="59"/>
      <c r="C601" s="59"/>
      <c r="D601" s="59"/>
      <c r="E601" s="59"/>
      <c r="F601" s="59"/>
      <c r="G601" s="59"/>
      <c r="H601" s="21"/>
      <c r="I601" s="21"/>
      <c r="J601" s="120"/>
      <c r="K601" s="120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</row>
    <row r="602">
      <c r="A602" s="59"/>
      <c r="B602" s="59"/>
      <c r="C602" s="59"/>
      <c r="D602" s="59"/>
      <c r="E602" s="59"/>
      <c r="F602" s="59"/>
      <c r="G602" s="59"/>
      <c r="H602" s="21"/>
      <c r="I602" s="21"/>
      <c r="J602" s="120"/>
      <c r="K602" s="120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</row>
    <row r="603">
      <c r="A603" s="59"/>
      <c r="B603" s="59"/>
      <c r="C603" s="59"/>
      <c r="D603" s="59"/>
      <c r="E603" s="59"/>
      <c r="F603" s="59"/>
      <c r="G603" s="59"/>
      <c r="H603" s="21"/>
      <c r="I603" s="21"/>
      <c r="J603" s="120"/>
      <c r="K603" s="120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</row>
    <row r="604">
      <c r="A604" s="59"/>
      <c r="B604" s="59"/>
      <c r="C604" s="59"/>
      <c r="D604" s="59"/>
      <c r="E604" s="59"/>
      <c r="F604" s="59"/>
      <c r="G604" s="59"/>
      <c r="H604" s="21"/>
      <c r="I604" s="21"/>
      <c r="J604" s="120"/>
      <c r="K604" s="120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</row>
    <row r="605">
      <c r="A605" s="59"/>
      <c r="B605" s="59"/>
      <c r="C605" s="59"/>
      <c r="D605" s="59"/>
      <c r="E605" s="59"/>
      <c r="F605" s="59"/>
      <c r="G605" s="59"/>
      <c r="H605" s="21"/>
      <c r="I605" s="21"/>
      <c r="J605" s="120"/>
      <c r="K605" s="120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</row>
    <row r="606">
      <c r="A606" s="59"/>
      <c r="B606" s="59"/>
      <c r="C606" s="59"/>
      <c r="D606" s="59"/>
      <c r="E606" s="59"/>
      <c r="F606" s="59"/>
      <c r="G606" s="59"/>
      <c r="H606" s="21"/>
      <c r="I606" s="21"/>
      <c r="J606" s="120"/>
      <c r="K606" s="120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</row>
    <row r="607">
      <c r="A607" s="59"/>
      <c r="B607" s="59"/>
      <c r="C607" s="59"/>
      <c r="D607" s="59"/>
      <c r="E607" s="59"/>
      <c r="F607" s="59"/>
      <c r="G607" s="59"/>
      <c r="H607" s="21"/>
      <c r="I607" s="21"/>
      <c r="J607" s="120"/>
      <c r="K607" s="120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</row>
    <row r="608">
      <c r="A608" s="59"/>
      <c r="B608" s="59"/>
      <c r="C608" s="59"/>
      <c r="D608" s="59"/>
      <c r="E608" s="59"/>
      <c r="F608" s="59"/>
      <c r="G608" s="59"/>
      <c r="H608" s="21"/>
      <c r="I608" s="21"/>
      <c r="J608" s="120"/>
      <c r="K608" s="120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</row>
    <row r="609">
      <c r="A609" s="59"/>
      <c r="B609" s="59"/>
      <c r="C609" s="59"/>
      <c r="D609" s="59"/>
      <c r="E609" s="59"/>
      <c r="F609" s="59"/>
      <c r="G609" s="59"/>
      <c r="H609" s="21"/>
      <c r="I609" s="21"/>
      <c r="J609" s="120"/>
      <c r="K609" s="120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</row>
    <row r="610">
      <c r="A610" s="59"/>
      <c r="B610" s="59"/>
      <c r="C610" s="59"/>
      <c r="D610" s="59"/>
      <c r="E610" s="59"/>
      <c r="F610" s="59"/>
      <c r="G610" s="59"/>
      <c r="H610" s="21"/>
      <c r="I610" s="21"/>
      <c r="J610" s="120"/>
      <c r="K610" s="120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</row>
    <row r="611">
      <c r="A611" s="59"/>
      <c r="B611" s="59"/>
      <c r="C611" s="59"/>
      <c r="D611" s="59"/>
      <c r="E611" s="59"/>
      <c r="F611" s="59"/>
      <c r="G611" s="59"/>
      <c r="H611" s="21"/>
      <c r="I611" s="21"/>
      <c r="J611" s="120"/>
      <c r="K611" s="120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</row>
    <row r="612">
      <c r="A612" s="59"/>
      <c r="B612" s="59"/>
      <c r="C612" s="59"/>
      <c r="D612" s="59"/>
      <c r="E612" s="59"/>
      <c r="F612" s="59"/>
      <c r="G612" s="59"/>
      <c r="H612" s="21"/>
      <c r="I612" s="21"/>
      <c r="J612" s="120"/>
      <c r="K612" s="120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>
      <c r="A613" s="59"/>
      <c r="B613" s="59"/>
      <c r="C613" s="59"/>
      <c r="D613" s="59"/>
      <c r="E613" s="59"/>
      <c r="F613" s="59"/>
      <c r="G613" s="59"/>
      <c r="H613" s="21"/>
      <c r="I613" s="21"/>
      <c r="J613" s="120"/>
      <c r="K613" s="120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>
      <c r="A614" s="59"/>
      <c r="B614" s="59"/>
      <c r="C614" s="59"/>
      <c r="D614" s="59"/>
      <c r="E614" s="59"/>
      <c r="F614" s="59"/>
      <c r="G614" s="59"/>
      <c r="H614" s="21"/>
      <c r="I614" s="21"/>
      <c r="J614" s="120"/>
      <c r="K614" s="120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</row>
    <row r="615">
      <c r="A615" s="59"/>
      <c r="B615" s="59"/>
      <c r="C615" s="59"/>
      <c r="D615" s="59"/>
      <c r="E615" s="59"/>
      <c r="F615" s="59"/>
      <c r="G615" s="59"/>
      <c r="H615" s="21"/>
      <c r="I615" s="21"/>
      <c r="J615" s="120"/>
      <c r="K615" s="120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</row>
    <row r="616">
      <c r="A616" s="59"/>
      <c r="B616" s="59"/>
      <c r="C616" s="59"/>
      <c r="D616" s="59"/>
      <c r="E616" s="59"/>
      <c r="F616" s="59"/>
      <c r="G616" s="59"/>
      <c r="H616" s="21"/>
      <c r="I616" s="21"/>
      <c r="J616" s="120"/>
      <c r="K616" s="120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</row>
    <row r="617">
      <c r="A617" s="59"/>
      <c r="B617" s="59"/>
      <c r="C617" s="59"/>
      <c r="D617" s="59"/>
      <c r="E617" s="59"/>
      <c r="F617" s="59"/>
      <c r="G617" s="59"/>
      <c r="H617" s="21"/>
      <c r="I617" s="21"/>
      <c r="J617" s="120"/>
      <c r="K617" s="120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</row>
    <row r="618">
      <c r="A618" s="59"/>
      <c r="B618" s="59"/>
      <c r="C618" s="59"/>
      <c r="D618" s="59"/>
      <c r="E618" s="59"/>
      <c r="F618" s="59"/>
      <c r="G618" s="59"/>
      <c r="H618" s="21"/>
      <c r="I618" s="21"/>
      <c r="J618" s="120"/>
      <c r="K618" s="120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</row>
    <row r="619">
      <c r="A619" s="59"/>
      <c r="B619" s="59"/>
      <c r="C619" s="59"/>
      <c r="D619" s="59"/>
      <c r="E619" s="59"/>
      <c r="F619" s="59"/>
      <c r="G619" s="59"/>
      <c r="H619" s="21"/>
      <c r="I619" s="21"/>
      <c r="J619" s="120"/>
      <c r="K619" s="120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</row>
    <row r="620">
      <c r="A620" s="59"/>
      <c r="B620" s="59"/>
      <c r="C620" s="59"/>
      <c r="D620" s="59"/>
      <c r="E620" s="59"/>
      <c r="F620" s="59"/>
      <c r="G620" s="59"/>
      <c r="H620" s="21"/>
      <c r="I620" s="21"/>
      <c r="J620" s="120"/>
      <c r="K620" s="120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</row>
    <row r="621">
      <c r="A621" s="59"/>
      <c r="B621" s="59"/>
      <c r="C621" s="59"/>
      <c r="D621" s="59"/>
      <c r="E621" s="59"/>
      <c r="F621" s="59"/>
      <c r="G621" s="59"/>
      <c r="H621" s="21"/>
      <c r="I621" s="21"/>
      <c r="J621" s="120"/>
      <c r="K621" s="120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</row>
    <row r="622">
      <c r="A622" s="59"/>
      <c r="B622" s="59"/>
      <c r="C622" s="59"/>
      <c r="D622" s="59"/>
      <c r="E622" s="59"/>
      <c r="F622" s="59"/>
      <c r="G622" s="59"/>
      <c r="H622" s="21"/>
      <c r="I622" s="21"/>
      <c r="J622" s="120"/>
      <c r="K622" s="120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</row>
    <row r="623">
      <c r="A623" s="59"/>
      <c r="B623" s="59"/>
      <c r="C623" s="59"/>
      <c r="D623" s="59"/>
      <c r="E623" s="59"/>
      <c r="F623" s="59"/>
      <c r="G623" s="59"/>
      <c r="H623" s="21"/>
      <c r="I623" s="21"/>
      <c r="J623" s="120"/>
      <c r="K623" s="120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</row>
    <row r="624">
      <c r="A624" s="59"/>
      <c r="B624" s="59"/>
      <c r="C624" s="59"/>
      <c r="D624" s="59"/>
      <c r="E624" s="59"/>
      <c r="F624" s="59"/>
      <c r="G624" s="59"/>
      <c r="H624" s="21"/>
      <c r="I624" s="21"/>
      <c r="J624" s="120"/>
      <c r="K624" s="120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</row>
    <row r="625">
      <c r="A625" s="59"/>
      <c r="B625" s="59"/>
      <c r="C625" s="59"/>
      <c r="D625" s="59"/>
      <c r="E625" s="59"/>
      <c r="F625" s="59"/>
      <c r="G625" s="59"/>
      <c r="H625" s="21"/>
      <c r="I625" s="21"/>
      <c r="J625" s="120"/>
      <c r="K625" s="120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</row>
    <row r="626">
      <c r="A626" s="59"/>
      <c r="B626" s="59"/>
      <c r="C626" s="59"/>
      <c r="D626" s="59"/>
      <c r="E626" s="59"/>
      <c r="F626" s="59"/>
      <c r="G626" s="59"/>
      <c r="H626" s="21"/>
      <c r="I626" s="21"/>
      <c r="J626" s="120"/>
      <c r="K626" s="120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</row>
    <row r="627">
      <c r="A627" s="59"/>
      <c r="B627" s="59"/>
      <c r="C627" s="59"/>
      <c r="D627" s="59"/>
      <c r="E627" s="59"/>
      <c r="F627" s="59"/>
      <c r="G627" s="59"/>
      <c r="H627" s="21"/>
      <c r="I627" s="21"/>
      <c r="J627" s="120"/>
      <c r="K627" s="120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</row>
    <row r="628">
      <c r="A628" s="59"/>
      <c r="B628" s="59"/>
      <c r="C628" s="59"/>
      <c r="D628" s="59"/>
      <c r="E628" s="59"/>
      <c r="F628" s="59"/>
      <c r="G628" s="59"/>
      <c r="H628" s="21"/>
      <c r="I628" s="21"/>
      <c r="J628" s="120"/>
      <c r="K628" s="120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</row>
    <row r="629">
      <c r="A629" s="59"/>
      <c r="B629" s="59"/>
      <c r="C629" s="59"/>
      <c r="D629" s="59"/>
      <c r="E629" s="59"/>
      <c r="F629" s="59"/>
      <c r="G629" s="59"/>
      <c r="H629" s="21"/>
      <c r="I629" s="21"/>
      <c r="J629" s="120"/>
      <c r="K629" s="120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</row>
    <row r="630">
      <c r="A630" s="59"/>
      <c r="B630" s="59"/>
      <c r="C630" s="59"/>
      <c r="D630" s="59"/>
      <c r="E630" s="59"/>
      <c r="F630" s="59"/>
      <c r="G630" s="59"/>
      <c r="H630" s="21"/>
      <c r="I630" s="21"/>
      <c r="J630" s="120"/>
      <c r="K630" s="120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</row>
    <row r="631">
      <c r="A631" s="59"/>
      <c r="B631" s="59"/>
      <c r="C631" s="59"/>
      <c r="D631" s="59"/>
      <c r="E631" s="59"/>
      <c r="F631" s="59"/>
      <c r="G631" s="59"/>
      <c r="H631" s="21"/>
      <c r="I631" s="21"/>
      <c r="J631" s="120"/>
      <c r="K631" s="120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</row>
    <row r="632">
      <c r="A632" s="59"/>
      <c r="B632" s="59"/>
      <c r="C632" s="59"/>
      <c r="D632" s="59"/>
      <c r="E632" s="59"/>
      <c r="F632" s="59"/>
      <c r="G632" s="59"/>
      <c r="H632" s="21"/>
      <c r="I632" s="21"/>
      <c r="J632" s="120"/>
      <c r="K632" s="120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</row>
    <row r="633">
      <c r="A633" s="59"/>
      <c r="B633" s="59"/>
      <c r="C633" s="59"/>
      <c r="D633" s="59"/>
      <c r="E633" s="59"/>
      <c r="F633" s="59"/>
      <c r="G633" s="59"/>
      <c r="H633" s="21"/>
      <c r="I633" s="21"/>
      <c r="J633" s="120"/>
      <c r="K633" s="120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</row>
    <row r="634">
      <c r="A634" s="59"/>
      <c r="B634" s="59"/>
      <c r="C634" s="59"/>
      <c r="D634" s="59"/>
      <c r="E634" s="59"/>
      <c r="F634" s="59"/>
      <c r="G634" s="59"/>
      <c r="H634" s="21"/>
      <c r="I634" s="21"/>
      <c r="J634" s="120"/>
      <c r="K634" s="120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</row>
    <row r="635">
      <c r="A635" s="59"/>
      <c r="B635" s="59"/>
      <c r="C635" s="59"/>
      <c r="D635" s="59"/>
      <c r="E635" s="59"/>
      <c r="F635" s="59"/>
      <c r="G635" s="59"/>
      <c r="H635" s="21"/>
      <c r="I635" s="21"/>
      <c r="J635" s="120"/>
      <c r="K635" s="120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</row>
    <row r="636">
      <c r="A636" s="59"/>
      <c r="B636" s="59"/>
      <c r="C636" s="59"/>
      <c r="D636" s="59"/>
      <c r="E636" s="59"/>
      <c r="F636" s="59"/>
      <c r="G636" s="59"/>
      <c r="H636" s="21"/>
      <c r="I636" s="21"/>
      <c r="J636" s="120"/>
      <c r="K636" s="120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</row>
    <row r="637">
      <c r="A637" s="59"/>
      <c r="B637" s="59"/>
      <c r="C637" s="59"/>
      <c r="D637" s="59"/>
      <c r="E637" s="59"/>
      <c r="F637" s="59"/>
      <c r="G637" s="59"/>
      <c r="H637" s="21"/>
      <c r="I637" s="21"/>
      <c r="J637" s="120"/>
      <c r="K637" s="120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</row>
    <row r="638">
      <c r="A638" s="59"/>
      <c r="B638" s="59"/>
      <c r="C638" s="59"/>
      <c r="D638" s="59"/>
      <c r="E638" s="59"/>
      <c r="F638" s="59"/>
      <c r="G638" s="59"/>
      <c r="H638" s="21"/>
      <c r="I638" s="21"/>
      <c r="J638" s="120"/>
      <c r="K638" s="120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</row>
    <row r="639">
      <c r="A639" s="59"/>
      <c r="B639" s="59"/>
      <c r="C639" s="59"/>
      <c r="D639" s="59"/>
      <c r="E639" s="59"/>
      <c r="F639" s="59"/>
      <c r="G639" s="59"/>
      <c r="H639" s="21"/>
      <c r="I639" s="21"/>
      <c r="J639" s="120"/>
      <c r="K639" s="120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</row>
    <row r="640">
      <c r="A640" s="59"/>
      <c r="B640" s="59"/>
      <c r="C640" s="59"/>
      <c r="D640" s="59"/>
      <c r="E640" s="59"/>
      <c r="F640" s="59"/>
      <c r="G640" s="59"/>
      <c r="H640" s="21"/>
      <c r="I640" s="21"/>
      <c r="J640" s="120"/>
      <c r="K640" s="120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</row>
    <row r="641">
      <c r="A641" s="59"/>
      <c r="B641" s="59"/>
      <c r="C641" s="59"/>
      <c r="D641" s="59"/>
      <c r="E641" s="59"/>
      <c r="F641" s="59"/>
      <c r="G641" s="59"/>
      <c r="H641" s="21"/>
      <c r="I641" s="21"/>
      <c r="J641" s="120"/>
      <c r="K641" s="120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</row>
    <row r="642">
      <c r="A642" s="59"/>
      <c r="B642" s="59"/>
      <c r="C642" s="59"/>
      <c r="D642" s="59"/>
      <c r="E642" s="59"/>
      <c r="F642" s="59"/>
      <c r="G642" s="59"/>
      <c r="H642" s="21"/>
      <c r="I642" s="21"/>
      <c r="J642" s="120"/>
      <c r="K642" s="120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</row>
    <row r="643">
      <c r="A643" s="59"/>
      <c r="B643" s="59"/>
      <c r="C643" s="59"/>
      <c r="D643" s="59"/>
      <c r="E643" s="59"/>
      <c r="F643" s="59"/>
      <c r="G643" s="59"/>
      <c r="H643" s="21"/>
      <c r="I643" s="21"/>
      <c r="J643" s="120"/>
      <c r="K643" s="120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</row>
    <row r="644">
      <c r="A644" s="59"/>
      <c r="B644" s="59"/>
      <c r="C644" s="59"/>
      <c r="D644" s="59"/>
      <c r="E644" s="59"/>
      <c r="F644" s="59"/>
      <c r="G644" s="59"/>
      <c r="H644" s="21"/>
      <c r="I644" s="21"/>
      <c r="J644" s="120"/>
      <c r="K644" s="120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</row>
    <row r="645">
      <c r="A645" s="59"/>
      <c r="B645" s="59"/>
      <c r="C645" s="59"/>
      <c r="D645" s="59"/>
      <c r="E645" s="59"/>
      <c r="F645" s="59"/>
      <c r="G645" s="59"/>
      <c r="H645" s="21"/>
      <c r="I645" s="21"/>
      <c r="J645" s="120"/>
      <c r="K645" s="120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</row>
    <row r="646">
      <c r="A646" s="59"/>
      <c r="B646" s="59"/>
      <c r="C646" s="59"/>
      <c r="D646" s="59"/>
      <c r="E646" s="59"/>
      <c r="F646" s="59"/>
      <c r="G646" s="59"/>
      <c r="H646" s="21"/>
      <c r="I646" s="21"/>
      <c r="J646" s="120"/>
      <c r="K646" s="120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</row>
    <row r="647">
      <c r="A647" s="59"/>
      <c r="B647" s="59"/>
      <c r="C647" s="59"/>
      <c r="D647" s="59"/>
      <c r="E647" s="59"/>
      <c r="F647" s="59"/>
      <c r="G647" s="59"/>
      <c r="H647" s="21"/>
      <c r="I647" s="21"/>
      <c r="J647" s="120"/>
      <c r="K647" s="120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</row>
    <row r="648">
      <c r="A648" s="59"/>
      <c r="B648" s="59"/>
      <c r="C648" s="59"/>
      <c r="D648" s="59"/>
      <c r="E648" s="59"/>
      <c r="F648" s="59"/>
      <c r="G648" s="59"/>
      <c r="H648" s="21"/>
      <c r="I648" s="21"/>
      <c r="J648" s="120"/>
      <c r="K648" s="120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</row>
    <row r="649">
      <c r="A649" s="59"/>
      <c r="B649" s="59"/>
      <c r="C649" s="59"/>
      <c r="D649" s="59"/>
      <c r="E649" s="59"/>
      <c r="F649" s="59"/>
      <c r="G649" s="59"/>
      <c r="H649" s="21"/>
      <c r="I649" s="21"/>
      <c r="J649" s="120"/>
      <c r="K649" s="120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</row>
    <row r="650">
      <c r="A650" s="59"/>
      <c r="B650" s="59"/>
      <c r="C650" s="59"/>
      <c r="D650" s="59"/>
      <c r="E650" s="59"/>
      <c r="F650" s="59"/>
      <c r="G650" s="59"/>
      <c r="H650" s="21"/>
      <c r="I650" s="21"/>
      <c r="J650" s="120"/>
      <c r="K650" s="120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</row>
    <row r="651">
      <c r="A651" s="59"/>
      <c r="B651" s="59"/>
      <c r="C651" s="59"/>
      <c r="D651" s="59"/>
      <c r="E651" s="59"/>
      <c r="F651" s="59"/>
      <c r="G651" s="59"/>
      <c r="H651" s="21"/>
      <c r="I651" s="21"/>
      <c r="J651" s="120"/>
      <c r="K651" s="120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</row>
    <row r="652">
      <c r="A652" s="59"/>
      <c r="B652" s="59"/>
      <c r="C652" s="59"/>
      <c r="D652" s="59"/>
      <c r="E652" s="59"/>
      <c r="F652" s="59"/>
      <c r="G652" s="59"/>
      <c r="H652" s="21"/>
      <c r="I652" s="21"/>
      <c r="J652" s="120"/>
      <c r="K652" s="120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</row>
    <row r="653">
      <c r="A653" s="59"/>
      <c r="B653" s="59"/>
      <c r="C653" s="59"/>
      <c r="D653" s="59"/>
      <c r="E653" s="59"/>
      <c r="F653" s="59"/>
      <c r="G653" s="59"/>
      <c r="H653" s="21"/>
      <c r="I653" s="21"/>
      <c r="J653" s="120"/>
      <c r="K653" s="120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</row>
    <row r="654">
      <c r="A654" s="59"/>
      <c r="B654" s="59"/>
      <c r="C654" s="59"/>
      <c r="D654" s="59"/>
      <c r="E654" s="59"/>
      <c r="F654" s="59"/>
      <c r="G654" s="59"/>
      <c r="H654" s="21"/>
      <c r="I654" s="21"/>
      <c r="J654" s="120"/>
      <c r="K654" s="120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</row>
    <row r="655">
      <c r="A655" s="59"/>
      <c r="B655" s="59"/>
      <c r="C655" s="59"/>
      <c r="D655" s="59"/>
      <c r="E655" s="59"/>
      <c r="F655" s="59"/>
      <c r="G655" s="59"/>
      <c r="H655" s="21"/>
      <c r="I655" s="21"/>
      <c r="J655" s="120"/>
      <c r="K655" s="120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</row>
    <row r="656">
      <c r="A656" s="59"/>
      <c r="B656" s="59"/>
      <c r="C656" s="59"/>
      <c r="D656" s="59"/>
      <c r="E656" s="59"/>
      <c r="F656" s="59"/>
      <c r="G656" s="59"/>
      <c r="H656" s="21"/>
      <c r="I656" s="21"/>
      <c r="J656" s="120"/>
      <c r="K656" s="120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</row>
    <row r="657">
      <c r="A657" s="59"/>
      <c r="B657" s="59"/>
      <c r="C657" s="59"/>
      <c r="D657" s="59"/>
      <c r="E657" s="59"/>
      <c r="F657" s="59"/>
      <c r="G657" s="59"/>
      <c r="H657" s="21"/>
      <c r="I657" s="21"/>
      <c r="J657" s="120"/>
      <c r="K657" s="120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</row>
    <row r="658">
      <c r="A658" s="59"/>
      <c r="B658" s="59"/>
      <c r="C658" s="59"/>
      <c r="D658" s="59"/>
      <c r="E658" s="59"/>
      <c r="F658" s="59"/>
      <c r="G658" s="59"/>
      <c r="H658" s="21"/>
      <c r="I658" s="21"/>
      <c r="J658" s="120"/>
      <c r="K658" s="120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</row>
    <row r="659">
      <c r="A659" s="59"/>
      <c r="B659" s="59"/>
      <c r="C659" s="59"/>
      <c r="D659" s="59"/>
      <c r="E659" s="59"/>
      <c r="F659" s="59"/>
      <c r="G659" s="59"/>
      <c r="H659" s="21"/>
      <c r="I659" s="21"/>
      <c r="J659" s="120"/>
      <c r="K659" s="120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</row>
    <row r="660">
      <c r="A660" s="59"/>
      <c r="B660" s="59"/>
      <c r="C660" s="59"/>
      <c r="D660" s="59"/>
      <c r="E660" s="59"/>
      <c r="F660" s="59"/>
      <c r="G660" s="59"/>
      <c r="H660" s="21"/>
      <c r="I660" s="21"/>
      <c r="J660" s="120"/>
      <c r="K660" s="120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</row>
    <row r="661">
      <c r="A661" s="59"/>
      <c r="B661" s="59"/>
      <c r="C661" s="59"/>
      <c r="D661" s="59"/>
      <c r="E661" s="59"/>
      <c r="F661" s="59"/>
      <c r="G661" s="59"/>
      <c r="H661" s="21"/>
      <c r="I661" s="21"/>
      <c r="J661" s="120"/>
      <c r="K661" s="120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</row>
    <row r="662">
      <c r="A662" s="59"/>
      <c r="B662" s="59"/>
      <c r="C662" s="59"/>
      <c r="D662" s="59"/>
      <c r="E662" s="59"/>
      <c r="F662" s="59"/>
      <c r="G662" s="59"/>
      <c r="H662" s="21"/>
      <c r="I662" s="21"/>
      <c r="J662" s="120"/>
      <c r="K662" s="120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</row>
    <row r="663">
      <c r="A663" s="59"/>
      <c r="B663" s="59"/>
      <c r="C663" s="59"/>
      <c r="D663" s="59"/>
      <c r="E663" s="59"/>
      <c r="F663" s="59"/>
      <c r="G663" s="59"/>
      <c r="H663" s="21"/>
      <c r="I663" s="21"/>
      <c r="J663" s="120"/>
      <c r="K663" s="120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</row>
    <row r="664">
      <c r="A664" s="59"/>
      <c r="B664" s="59"/>
      <c r="C664" s="59"/>
      <c r="D664" s="59"/>
      <c r="E664" s="59"/>
      <c r="F664" s="59"/>
      <c r="G664" s="59"/>
      <c r="H664" s="21"/>
      <c r="I664" s="21"/>
      <c r="J664" s="120"/>
      <c r="K664" s="120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</row>
    <row r="665">
      <c r="A665" s="59"/>
      <c r="B665" s="59"/>
      <c r="C665" s="59"/>
      <c r="D665" s="59"/>
      <c r="E665" s="59"/>
      <c r="F665" s="59"/>
      <c r="G665" s="59"/>
      <c r="H665" s="21"/>
      <c r="I665" s="21"/>
      <c r="J665" s="120"/>
      <c r="K665" s="120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</row>
    <row r="666">
      <c r="A666" s="59"/>
      <c r="B666" s="59"/>
      <c r="C666" s="59"/>
      <c r="D666" s="59"/>
      <c r="E666" s="59"/>
      <c r="F666" s="59"/>
      <c r="G666" s="59"/>
      <c r="H666" s="21"/>
      <c r="I666" s="21"/>
      <c r="J666" s="120"/>
      <c r="K666" s="120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</row>
    <row r="667">
      <c r="A667" s="59"/>
      <c r="B667" s="59"/>
      <c r="C667" s="59"/>
      <c r="D667" s="59"/>
      <c r="E667" s="59"/>
      <c r="F667" s="59"/>
      <c r="G667" s="59"/>
      <c r="H667" s="21"/>
      <c r="I667" s="21"/>
      <c r="J667" s="120"/>
      <c r="K667" s="120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</row>
    <row r="668">
      <c r="A668" s="59"/>
      <c r="B668" s="59"/>
      <c r="C668" s="59"/>
      <c r="D668" s="59"/>
      <c r="E668" s="59"/>
      <c r="F668" s="59"/>
      <c r="G668" s="59"/>
      <c r="H668" s="21"/>
      <c r="I668" s="21"/>
      <c r="J668" s="120"/>
      <c r="K668" s="120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</row>
    <row r="669">
      <c r="A669" s="59"/>
      <c r="B669" s="59"/>
      <c r="C669" s="59"/>
      <c r="D669" s="59"/>
      <c r="E669" s="59"/>
      <c r="F669" s="59"/>
      <c r="G669" s="59"/>
      <c r="H669" s="21"/>
      <c r="I669" s="21"/>
      <c r="J669" s="120"/>
      <c r="K669" s="120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</row>
    <row r="670">
      <c r="A670" s="59"/>
      <c r="B670" s="59"/>
      <c r="C670" s="59"/>
      <c r="D670" s="59"/>
      <c r="E670" s="59"/>
      <c r="F670" s="59"/>
      <c r="G670" s="59"/>
      <c r="H670" s="21"/>
      <c r="I670" s="21"/>
      <c r="J670" s="120"/>
      <c r="K670" s="120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</row>
    <row r="671">
      <c r="A671" s="59"/>
      <c r="B671" s="59"/>
      <c r="C671" s="59"/>
      <c r="D671" s="59"/>
      <c r="E671" s="59"/>
      <c r="F671" s="59"/>
      <c r="G671" s="59"/>
      <c r="H671" s="21"/>
      <c r="I671" s="21"/>
      <c r="J671" s="120"/>
      <c r="K671" s="120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</row>
    <row r="672">
      <c r="A672" s="59"/>
      <c r="B672" s="59"/>
      <c r="C672" s="59"/>
      <c r="D672" s="59"/>
      <c r="E672" s="59"/>
      <c r="F672" s="59"/>
      <c r="G672" s="59"/>
      <c r="H672" s="21"/>
      <c r="I672" s="21"/>
      <c r="J672" s="120"/>
      <c r="K672" s="120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</row>
    <row r="673">
      <c r="A673" s="59"/>
      <c r="B673" s="59"/>
      <c r="C673" s="59"/>
      <c r="D673" s="59"/>
      <c r="E673" s="59"/>
      <c r="F673" s="59"/>
      <c r="G673" s="59"/>
      <c r="H673" s="21"/>
      <c r="I673" s="21"/>
      <c r="J673" s="120"/>
      <c r="K673" s="120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</row>
    <row r="674">
      <c r="A674" s="59"/>
      <c r="B674" s="59"/>
      <c r="C674" s="59"/>
      <c r="D674" s="59"/>
      <c r="E674" s="59"/>
      <c r="F674" s="59"/>
      <c r="G674" s="59"/>
      <c r="H674" s="21"/>
      <c r="I674" s="21"/>
      <c r="J674" s="120"/>
      <c r="K674" s="120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</row>
    <row r="675">
      <c r="A675" s="59"/>
      <c r="B675" s="59"/>
      <c r="C675" s="59"/>
      <c r="D675" s="59"/>
      <c r="E675" s="59"/>
      <c r="F675" s="59"/>
      <c r="G675" s="59"/>
      <c r="H675" s="21"/>
      <c r="I675" s="21"/>
      <c r="J675" s="120"/>
      <c r="K675" s="120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</row>
    <row r="676">
      <c r="A676" s="59"/>
      <c r="B676" s="59"/>
      <c r="C676" s="59"/>
      <c r="D676" s="59"/>
      <c r="E676" s="59"/>
      <c r="F676" s="59"/>
      <c r="G676" s="59"/>
      <c r="H676" s="21"/>
      <c r="I676" s="21"/>
      <c r="J676" s="120"/>
      <c r="K676" s="120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</row>
    <row r="677">
      <c r="A677" s="59"/>
      <c r="B677" s="59"/>
      <c r="C677" s="59"/>
      <c r="D677" s="59"/>
      <c r="E677" s="59"/>
      <c r="F677" s="59"/>
      <c r="G677" s="59"/>
      <c r="H677" s="21"/>
      <c r="I677" s="21"/>
      <c r="J677" s="120"/>
      <c r="K677" s="120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</row>
    <row r="678">
      <c r="A678" s="59"/>
      <c r="B678" s="59"/>
      <c r="C678" s="59"/>
      <c r="D678" s="59"/>
      <c r="E678" s="59"/>
      <c r="F678" s="59"/>
      <c r="G678" s="59"/>
      <c r="H678" s="21"/>
      <c r="I678" s="21"/>
      <c r="J678" s="120"/>
      <c r="K678" s="120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</row>
    <row r="679">
      <c r="A679" s="59"/>
      <c r="B679" s="59"/>
      <c r="C679" s="59"/>
      <c r="D679" s="59"/>
      <c r="E679" s="59"/>
      <c r="F679" s="59"/>
      <c r="G679" s="59"/>
      <c r="H679" s="21"/>
      <c r="I679" s="21"/>
      <c r="J679" s="120"/>
      <c r="K679" s="120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</row>
    <row r="680">
      <c r="A680" s="59"/>
      <c r="B680" s="59"/>
      <c r="C680" s="59"/>
      <c r="D680" s="59"/>
      <c r="E680" s="59"/>
      <c r="F680" s="59"/>
      <c r="G680" s="59"/>
      <c r="H680" s="21"/>
      <c r="I680" s="21"/>
      <c r="J680" s="120"/>
      <c r="K680" s="120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</row>
    <row r="681">
      <c r="A681" s="59"/>
      <c r="B681" s="59"/>
      <c r="C681" s="59"/>
      <c r="D681" s="59"/>
      <c r="E681" s="59"/>
      <c r="F681" s="59"/>
      <c r="G681" s="59"/>
      <c r="H681" s="21"/>
      <c r="I681" s="21"/>
      <c r="J681" s="120"/>
      <c r="K681" s="120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</row>
    <row r="682">
      <c r="A682" s="59"/>
      <c r="B682" s="59"/>
      <c r="C682" s="59"/>
      <c r="D682" s="59"/>
      <c r="E682" s="59"/>
      <c r="F682" s="59"/>
      <c r="G682" s="59"/>
      <c r="H682" s="21"/>
      <c r="I682" s="21"/>
      <c r="J682" s="120"/>
      <c r="K682" s="120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</row>
    <row r="683">
      <c r="A683" s="59"/>
      <c r="B683" s="59"/>
      <c r="C683" s="59"/>
      <c r="D683" s="59"/>
      <c r="E683" s="59"/>
      <c r="F683" s="59"/>
      <c r="G683" s="59"/>
      <c r="H683" s="21"/>
      <c r="I683" s="21"/>
      <c r="J683" s="120"/>
      <c r="K683" s="120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</row>
    <row r="684">
      <c r="A684" s="59"/>
      <c r="B684" s="59"/>
      <c r="C684" s="59"/>
      <c r="D684" s="59"/>
      <c r="E684" s="59"/>
      <c r="F684" s="59"/>
      <c r="G684" s="59"/>
      <c r="H684" s="21"/>
      <c r="I684" s="21"/>
      <c r="J684" s="120"/>
      <c r="K684" s="120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</row>
    <row r="685">
      <c r="A685" s="59"/>
      <c r="B685" s="59"/>
      <c r="C685" s="59"/>
      <c r="D685" s="59"/>
      <c r="E685" s="59"/>
      <c r="F685" s="59"/>
      <c r="G685" s="59"/>
      <c r="H685" s="21"/>
      <c r="I685" s="21"/>
      <c r="J685" s="120"/>
      <c r="K685" s="120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</row>
    <row r="686">
      <c r="A686" s="59"/>
      <c r="B686" s="59"/>
      <c r="C686" s="59"/>
      <c r="D686" s="59"/>
      <c r="E686" s="59"/>
      <c r="F686" s="59"/>
      <c r="G686" s="59"/>
      <c r="H686" s="21"/>
      <c r="I686" s="21"/>
      <c r="J686" s="120"/>
      <c r="K686" s="120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</row>
    <row r="687">
      <c r="A687" s="59"/>
      <c r="B687" s="59"/>
      <c r="C687" s="59"/>
      <c r="D687" s="59"/>
      <c r="E687" s="59"/>
      <c r="F687" s="59"/>
      <c r="G687" s="59"/>
      <c r="H687" s="21"/>
      <c r="I687" s="21"/>
      <c r="J687" s="120"/>
      <c r="K687" s="120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</row>
    <row r="688">
      <c r="A688" s="59"/>
      <c r="B688" s="59"/>
      <c r="C688" s="59"/>
      <c r="D688" s="59"/>
      <c r="E688" s="59"/>
      <c r="F688" s="59"/>
      <c r="G688" s="59"/>
      <c r="H688" s="21"/>
      <c r="I688" s="21"/>
      <c r="J688" s="120"/>
      <c r="K688" s="120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</row>
    <row r="689">
      <c r="A689" s="59"/>
      <c r="B689" s="59"/>
      <c r="C689" s="59"/>
      <c r="D689" s="59"/>
      <c r="E689" s="59"/>
      <c r="F689" s="59"/>
      <c r="G689" s="59"/>
      <c r="H689" s="21"/>
      <c r="I689" s="21"/>
      <c r="J689" s="120"/>
      <c r="K689" s="120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</row>
    <row r="690">
      <c r="A690" s="59"/>
      <c r="B690" s="59"/>
      <c r="C690" s="59"/>
      <c r="D690" s="59"/>
      <c r="E690" s="59"/>
      <c r="F690" s="59"/>
      <c r="G690" s="59"/>
      <c r="H690" s="21"/>
      <c r="I690" s="21"/>
      <c r="J690" s="120"/>
      <c r="K690" s="120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</row>
    <row r="691">
      <c r="A691" s="59"/>
      <c r="B691" s="59"/>
      <c r="C691" s="59"/>
      <c r="D691" s="59"/>
      <c r="E691" s="59"/>
      <c r="F691" s="59"/>
      <c r="G691" s="59"/>
      <c r="H691" s="21"/>
      <c r="I691" s="21"/>
      <c r="J691" s="120"/>
      <c r="K691" s="120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</row>
    <row r="692">
      <c r="A692" s="59"/>
      <c r="B692" s="59"/>
      <c r="C692" s="59"/>
      <c r="D692" s="59"/>
      <c r="E692" s="59"/>
      <c r="F692" s="59"/>
      <c r="G692" s="59"/>
      <c r="H692" s="21"/>
      <c r="I692" s="21"/>
      <c r="J692" s="120"/>
      <c r="K692" s="120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</row>
    <row r="693">
      <c r="A693" s="59"/>
      <c r="B693" s="59"/>
      <c r="C693" s="59"/>
      <c r="D693" s="59"/>
      <c r="E693" s="59"/>
      <c r="F693" s="59"/>
      <c r="G693" s="59"/>
      <c r="H693" s="21"/>
      <c r="I693" s="21"/>
      <c r="J693" s="120"/>
      <c r="K693" s="120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</row>
    <row r="694">
      <c r="A694" s="59"/>
      <c r="B694" s="59"/>
      <c r="C694" s="59"/>
      <c r="D694" s="59"/>
      <c r="E694" s="59"/>
      <c r="F694" s="59"/>
      <c r="G694" s="59"/>
      <c r="H694" s="21"/>
      <c r="I694" s="21"/>
      <c r="J694" s="120"/>
      <c r="K694" s="120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</row>
    <row r="695">
      <c r="A695" s="59"/>
      <c r="B695" s="59"/>
      <c r="C695" s="59"/>
      <c r="D695" s="59"/>
      <c r="E695" s="59"/>
      <c r="F695" s="59"/>
      <c r="G695" s="59"/>
      <c r="H695" s="21"/>
      <c r="I695" s="21"/>
      <c r="J695" s="120"/>
      <c r="K695" s="120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</row>
    <row r="696">
      <c r="A696" s="59"/>
      <c r="B696" s="59"/>
      <c r="C696" s="59"/>
      <c r="D696" s="59"/>
      <c r="E696" s="59"/>
      <c r="F696" s="59"/>
      <c r="G696" s="59"/>
      <c r="H696" s="21"/>
      <c r="I696" s="21"/>
      <c r="J696" s="120"/>
      <c r="K696" s="120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</row>
    <row r="697">
      <c r="A697" s="59"/>
      <c r="B697" s="59"/>
      <c r="C697" s="59"/>
      <c r="D697" s="59"/>
      <c r="E697" s="59"/>
      <c r="F697" s="59"/>
      <c r="G697" s="59"/>
      <c r="H697" s="21"/>
      <c r="I697" s="21"/>
      <c r="J697" s="120"/>
      <c r="K697" s="120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</row>
    <row r="698">
      <c r="A698" s="59"/>
      <c r="B698" s="59"/>
      <c r="C698" s="59"/>
      <c r="D698" s="59"/>
      <c r="E698" s="59"/>
      <c r="F698" s="59"/>
      <c r="G698" s="59"/>
      <c r="H698" s="21"/>
      <c r="I698" s="21"/>
      <c r="J698" s="120"/>
      <c r="K698" s="120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</row>
    <row r="699">
      <c r="A699" s="59"/>
      <c r="B699" s="59"/>
      <c r="C699" s="59"/>
      <c r="D699" s="59"/>
      <c r="E699" s="59"/>
      <c r="F699" s="59"/>
      <c r="G699" s="59"/>
      <c r="H699" s="21"/>
      <c r="I699" s="21"/>
      <c r="J699" s="120"/>
      <c r="K699" s="120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</row>
    <row r="700">
      <c r="A700" s="59"/>
      <c r="B700" s="59"/>
      <c r="C700" s="59"/>
      <c r="D700" s="59"/>
      <c r="E700" s="59"/>
      <c r="F700" s="59"/>
      <c r="G700" s="59"/>
      <c r="H700" s="21"/>
      <c r="I700" s="21"/>
      <c r="J700" s="120"/>
      <c r="K700" s="120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</row>
    <row r="701">
      <c r="A701" s="59"/>
      <c r="B701" s="59"/>
      <c r="C701" s="59"/>
      <c r="D701" s="59"/>
      <c r="E701" s="59"/>
      <c r="F701" s="59"/>
      <c r="G701" s="59"/>
      <c r="H701" s="21"/>
      <c r="I701" s="21"/>
      <c r="J701" s="120"/>
      <c r="K701" s="120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</row>
    <row r="702">
      <c r="A702" s="59"/>
      <c r="B702" s="59"/>
      <c r="C702" s="59"/>
      <c r="D702" s="59"/>
      <c r="E702" s="59"/>
      <c r="F702" s="59"/>
      <c r="G702" s="59"/>
      <c r="H702" s="21"/>
      <c r="I702" s="21"/>
      <c r="J702" s="120"/>
      <c r="K702" s="120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</row>
    <row r="703">
      <c r="A703" s="59"/>
      <c r="B703" s="59"/>
      <c r="C703" s="59"/>
      <c r="D703" s="59"/>
      <c r="E703" s="59"/>
      <c r="F703" s="59"/>
      <c r="G703" s="59"/>
      <c r="H703" s="21"/>
      <c r="I703" s="21"/>
      <c r="J703" s="120"/>
      <c r="K703" s="120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</row>
    <row r="704">
      <c r="A704" s="59"/>
      <c r="B704" s="59"/>
      <c r="C704" s="59"/>
      <c r="D704" s="59"/>
      <c r="E704" s="59"/>
      <c r="F704" s="59"/>
      <c r="G704" s="59"/>
      <c r="H704" s="21"/>
      <c r="I704" s="21"/>
      <c r="J704" s="120"/>
      <c r="K704" s="120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</row>
    <row r="705">
      <c r="A705" s="59"/>
      <c r="B705" s="59"/>
      <c r="C705" s="59"/>
      <c r="D705" s="59"/>
      <c r="E705" s="59"/>
      <c r="F705" s="59"/>
      <c r="G705" s="59"/>
      <c r="H705" s="21"/>
      <c r="I705" s="21"/>
      <c r="J705" s="120"/>
      <c r="K705" s="120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</row>
    <row r="706">
      <c r="A706" s="59"/>
      <c r="B706" s="59"/>
      <c r="C706" s="59"/>
      <c r="D706" s="59"/>
      <c r="E706" s="59"/>
      <c r="F706" s="59"/>
      <c r="G706" s="59"/>
      <c r="H706" s="21"/>
      <c r="I706" s="21"/>
      <c r="J706" s="120"/>
      <c r="K706" s="120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</row>
    <row r="707">
      <c r="A707" s="59"/>
      <c r="B707" s="59"/>
      <c r="C707" s="59"/>
      <c r="D707" s="59"/>
      <c r="E707" s="59"/>
      <c r="F707" s="59"/>
      <c r="G707" s="59"/>
      <c r="H707" s="21"/>
      <c r="I707" s="21"/>
      <c r="J707" s="120"/>
      <c r="K707" s="120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</row>
    <row r="708">
      <c r="A708" s="59"/>
      <c r="B708" s="59"/>
      <c r="C708" s="59"/>
      <c r="D708" s="59"/>
      <c r="E708" s="59"/>
      <c r="F708" s="59"/>
      <c r="G708" s="59"/>
      <c r="H708" s="21"/>
      <c r="I708" s="21"/>
      <c r="J708" s="120"/>
      <c r="K708" s="120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</row>
    <row r="709">
      <c r="A709" s="59"/>
      <c r="B709" s="59"/>
      <c r="C709" s="59"/>
      <c r="D709" s="59"/>
      <c r="E709" s="59"/>
      <c r="F709" s="59"/>
      <c r="G709" s="59"/>
      <c r="H709" s="21"/>
      <c r="I709" s="21"/>
      <c r="J709" s="120"/>
      <c r="K709" s="120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</row>
    <row r="710">
      <c r="A710" s="59"/>
      <c r="B710" s="59"/>
      <c r="C710" s="59"/>
      <c r="D710" s="59"/>
      <c r="E710" s="59"/>
      <c r="F710" s="59"/>
      <c r="G710" s="59"/>
      <c r="H710" s="21"/>
      <c r="I710" s="21"/>
      <c r="J710" s="120"/>
      <c r="K710" s="120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</row>
    <row r="711">
      <c r="A711" s="59"/>
      <c r="B711" s="59"/>
      <c r="C711" s="59"/>
      <c r="D711" s="59"/>
      <c r="E711" s="59"/>
      <c r="F711" s="59"/>
      <c r="G711" s="59"/>
      <c r="H711" s="21"/>
      <c r="I711" s="21"/>
      <c r="J711" s="120"/>
      <c r="K711" s="120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</row>
    <row r="712">
      <c r="A712" s="59"/>
      <c r="B712" s="59"/>
      <c r="C712" s="59"/>
      <c r="D712" s="59"/>
      <c r="E712" s="59"/>
      <c r="F712" s="59"/>
      <c r="G712" s="59"/>
      <c r="H712" s="21"/>
      <c r="I712" s="21"/>
      <c r="J712" s="120"/>
      <c r="K712" s="120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</row>
    <row r="713">
      <c r="A713" s="59"/>
      <c r="B713" s="59"/>
      <c r="C713" s="59"/>
      <c r="D713" s="59"/>
      <c r="E713" s="59"/>
      <c r="F713" s="59"/>
      <c r="G713" s="59"/>
      <c r="H713" s="21"/>
      <c r="I713" s="21"/>
      <c r="J713" s="120"/>
      <c r="K713" s="120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</row>
    <row r="714">
      <c r="A714" s="59"/>
      <c r="B714" s="59"/>
      <c r="C714" s="59"/>
      <c r="D714" s="59"/>
      <c r="E714" s="59"/>
      <c r="F714" s="59"/>
      <c r="G714" s="59"/>
      <c r="H714" s="21"/>
      <c r="I714" s="21"/>
      <c r="J714" s="120"/>
      <c r="K714" s="120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</row>
    <row r="715">
      <c r="A715" s="59"/>
      <c r="B715" s="59"/>
      <c r="C715" s="59"/>
      <c r="D715" s="59"/>
      <c r="E715" s="59"/>
      <c r="F715" s="59"/>
      <c r="G715" s="59"/>
      <c r="H715" s="21"/>
      <c r="I715" s="21"/>
      <c r="J715" s="120"/>
      <c r="K715" s="120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</row>
    <row r="716">
      <c r="A716" s="59"/>
      <c r="B716" s="59"/>
      <c r="C716" s="59"/>
      <c r="D716" s="59"/>
      <c r="E716" s="59"/>
      <c r="F716" s="59"/>
      <c r="G716" s="59"/>
      <c r="H716" s="21"/>
      <c r="I716" s="21"/>
      <c r="J716" s="120"/>
      <c r="K716" s="120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</row>
    <row r="717">
      <c r="A717" s="59"/>
      <c r="B717" s="59"/>
      <c r="C717" s="59"/>
      <c r="D717" s="59"/>
      <c r="E717" s="59"/>
      <c r="F717" s="59"/>
      <c r="G717" s="59"/>
      <c r="H717" s="21"/>
      <c r="I717" s="21"/>
      <c r="J717" s="120"/>
      <c r="K717" s="120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</row>
    <row r="718">
      <c r="A718" s="59"/>
      <c r="B718" s="59"/>
      <c r="C718" s="59"/>
      <c r="D718" s="59"/>
      <c r="E718" s="59"/>
      <c r="F718" s="59"/>
      <c r="G718" s="59"/>
      <c r="H718" s="21"/>
      <c r="I718" s="21"/>
      <c r="J718" s="120"/>
      <c r="K718" s="120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</row>
    <row r="719">
      <c r="A719" s="59"/>
      <c r="B719" s="59"/>
      <c r="C719" s="59"/>
      <c r="D719" s="59"/>
      <c r="E719" s="59"/>
      <c r="F719" s="59"/>
      <c r="G719" s="59"/>
      <c r="H719" s="21"/>
      <c r="I719" s="21"/>
      <c r="J719" s="120"/>
      <c r="K719" s="120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</row>
    <row r="720">
      <c r="A720" s="59"/>
      <c r="B720" s="59"/>
      <c r="C720" s="59"/>
      <c r="D720" s="59"/>
      <c r="E720" s="59"/>
      <c r="F720" s="59"/>
      <c r="G720" s="59"/>
      <c r="H720" s="21"/>
      <c r="I720" s="21"/>
      <c r="J720" s="120"/>
      <c r="K720" s="120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</row>
    <row r="721">
      <c r="A721" s="59"/>
      <c r="B721" s="59"/>
      <c r="C721" s="59"/>
      <c r="D721" s="59"/>
      <c r="E721" s="59"/>
      <c r="F721" s="59"/>
      <c r="G721" s="59"/>
      <c r="H721" s="21"/>
      <c r="I721" s="21"/>
      <c r="J721" s="120"/>
      <c r="K721" s="120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</row>
    <row r="722">
      <c r="A722" s="59"/>
      <c r="B722" s="59"/>
      <c r="C722" s="59"/>
      <c r="D722" s="59"/>
      <c r="E722" s="59"/>
      <c r="F722" s="59"/>
      <c r="G722" s="59"/>
      <c r="H722" s="21"/>
      <c r="I722" s="21"/>
      <c r="J722" s="120"/>
      <c r="K722" s="120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</row>
    <row r="723">
      <c r="A723" s="59"/>
      <c r="B723" s="59"/>
      <c r="C723" s="59"/>
      <c r="D723" s="59"/>
      <c r="E723" s="59"/>
      <c r="F723" s="59"/>
      <c r="G723" s="59"/>
      <c r="H723" s="21"/>
      <c r="I723" s="21"/>
      <c r="J723" s="120"/>
      <c r="K723" s="120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</row>
    <row r="724">
      <c r="A724" s="59"/>
      <c r="B724" s="59"/>
      <c r="C724" s="59"/>
      <c r="D724" s="59"/>
      <c r="E724" s="59"/>
      <c r="F724" s="59"/>
      <c r="G724" s="59"/>
      <c r="H724" s="21"/>
      <c r="I724" s="21"/>
      <c r="J724" s="120"/>
      <c r="K724" s="120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</row>
    <row r="725">
      <c r="A725" s="59"/>
      <c r="B725" s="59"/>
      <c r="C725" s="59"/>
      <c r="D725" s="59"/>
      <c r="E725" s="59"/>
      <c r="F725" s="59"/>
      <c r="G725" s="59"/>
      <c r="H725" s="21"/>
      <c r="I725" s="21"/>
      <c r="J725" s="120"/>
      <c r="K725" s="120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</row>
    <row r="726">
      <c r="A726" s="59"/>
      <c r="B726" s="59"/>
      <c r="C726" s="59"/>
      <c r="D726" s="59"/>
      <c r="E726" s="59"/>
      <c r="F726" s="59"/>
      <c r="G726" s="59"/>
      <c r="H726" s="21"/>
      <c r="I726" s="21"/>
      <c r="J726" s="120"/>
      <c r="K726" s="120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</row>
    <row r="727">
      <c r="A727" s="59"/>
      <c r="B727" s="59"/>
      <c r="C727" s="59"/>
      <c r="D727" s="59"/>
      <c r="E727" s="59"/>
      <c r="F727" s="59"/>
      <c r="G727" s="59"/>
      <c r="H727" s="21"/>
      <c r="I727" s="21"/>
      <c r="J727" s="120"/>
      <c r="K727" s="120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</row>
    <row r="728">
      <c r="A728" s="59"/>
      <c r="B728" s="59"/>
      <c r="C728" s="59"/>
      <c r="D728" s="59"/>
      <c r="E728" s="59"/>
      <c r="F728" s="59"/>
      <c r="G728" s="59"/>
      <c r="H728" s="21"/>
      <c r="I728" s="21"/>
      <c r="J728" s="120"/>
      <c r="K728" s="120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</row>
    <row r="729">
      <c r="A729" s="59"/>
      <c r="B729" s="59"/>
      <c r="C729" s="59"/>
      <c r="D729" s="59"/>
      <c r="E729" s="59"/>
      <c r="F729" s="59"/>
      <c r="G729" s="59"/>
      <c r="H729" s="21"/>
      <c r="I729" s="21"/>
      <c r="J729" s="120"/>
      <c r="K729" s="120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</row>
    <row r="730">
      <c r="A730" s="59"/>
      <c r="B730" s="59"/>
      <c r="C730" s="59"/>
      <c r="D730" s="59"/>
      <c r="E730" s="59"/>
      <c r="F730" s="59"/>
      <c r="G730" s="59"/>
      <c r="H730" s="21"/>
      <c r="I730" s="21"/>
      <c r="J730" s="120"/>
      <c r="K730" s="120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</row>
    <row r="731">
      <c r="A731" s="59"/>
      <c r="B731" s="59"/>
      <c r="C731" s="59"/>
      <c r="D731" s="59"/>
      <c r="E731" s="59"/>
      <c r="F731" s="59"/>
      <c r="G731" s="59"/>
      <c r="H731" s="21"/>
      <c r="I731" s="21"/>
      <c r="J731" s="120"/>
      <c r="K731" s="120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</row>
    <row r="732">
      <c r="A732" s="59"/>
      <c r="B732" s="59"/>
      <c r="C732" s="59"/>
      <c r="D732" s="59"/>
      <c r="E732" s="59"/>
      <c r="F732" s="59"/>
      <c r="G732" s="59"/>
      <c r="H732" s="21"/>
      <c r="I732" s="21"/>
      <c r="J732" s="120"/>
      <c r="K732" s="120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</row>
    <row r="733">
      <c r="A733" s="59"/>
      <c r="B733" s="59"/>
      <c r="C733" s="59"/>
      <c r="D733" s="59"/>
      <c r="E733" s="59"/>
      <c r="F733" s="59"/>
      <c r="G733" s="59"/>
      <c r="H733" s="21"/>
      <c r="I733" s="21"/>
      <c r="J733" s="120"/>
      <c r="K733" s="120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</row>
    <row r="734">
      <c r="A734" s="59"/>
      <c r="B734" s="59"/>
      <c r="C734" s="59"/>
      <c r="D734" s="59"/>
      <c r="E734" s="59"/>
      <c r="F734" s="59"/>
      <c r="G734" s="59"/>
      <c r="H734" s="21"/>
      <c r="I734" s="21"/>
      <c r="J734" s="120"/>
      <c r="K734" s="120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</row>
    <row r="735">
      <c r="A735" s="59"/>
      <c r="B735" s="59"/>
      <c r="C735" s="59"/>
      <c r="D735" s="59"/>
      <c r="E735" s="59"/>
      <c r="F735" s="59"/>
      <c r="G735" s="59"/>
      <c r="H735" s="21"/>
      <c r="I735" s="21"/>
      <c r="J735" s="120"/>
      <c r="K735" s="120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</row>
    <row r="736">
      <c r="A736" s="59"/>
      <c r="B736" s="59"/>
      <c r="C736" s="59"/>
      <c r="D736" s="59"/>
      <c r="E736" s="59"/>
      <c r="F736" s="59"/>
      <c r="G736" s="59"/>
      <c r="H736" s="21"/>
      <c r="I736" s="21"/>
      <c r="J736" s="120"/>
      <c r="K736" s="120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</row>
    <row r="737">
      <c r="A737" s="59"/>
      <c r="B737" s="59"/>
      <c r="C737" s="59"/>
      <c r="D737" s="59"/>
      <c r="E737" s="59"/>
      <c r="F737" s="59"/>
      <c r="G737" s="59"/>
      <c r="H737" s="21"/>
      <c r="I737" s="21"/>
      <c r="J737" s="120"/>
      <c r="K737" s="120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</row>
    <row r="738">
      <c r="A738" s="59"/>
      <c r="B738" s="59"/>
      <c r="C738" s="59"/>
      <c r="D738" s="59"/>
      <c r="E738" s="59"/>
      <c r="F738" s="59"/>
      <c r="G738" s="59"/>
      <c r="H738" s="21"/>
      <c r="I738" s="21"/>
      <c r="J738" s="120"/>
      <c r="K738" s="120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</row>
    <row r="739">
      <c r="A739" s="59"/>
      <c r="B739" s="59"/>
      <c r="C739" s="59"/>
      <c r="D739" s="59"/>
      <c r="E739" s="59"/>
      <c r="F739" s="59"/>
      <c r="G739" s="59"/>
      <c r="H739" s="21"/>
      <c r="I739" s="21"/>
      <c r="J739" s="120"/>
      <c r="K739" s="120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</row>
    <row r="740">
      <c r="A740" s="59"/>
      <c r="B740" s="59"/>
      <c r="C740" s="59"/>
      <c r="D740" s="59"/>
      <c r="E740" s="59"/>
      <c r="F740" s="59"/>
      <c r="G740" s="59"/>
      <c r="H740" s="21"/>
      <c r="I740" s="21"/>
      <c r="J740" s="120"/>
      <c r="K740" s="120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</row>
    <row r="741">
      <c r="A741" s="59"/>
      <c r="B741" s="59"/>
      <c r="C741" s="59"/>
      <c r="D741" s="59"/>
      <c r="E741" s="59"/>
      <c r="F741" s="59"/>
      <c r="G741" s="59"/>
      <c r="H741" s="21"/>
      <c r="I741" s="21"/>
      <c r="J741" s="120"/>
      <c r="K741" s="120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</row>
    <row r="742">
      <c r="A742" s="59"/>
      <c r="B742" s="59"/>
      <c r="C742" s="59"/>
      <c r="D742" s="59"/>
      <c r="E742" s="59"/>
      <c r="F742" s="59"/>
      <c r="G742" s="59"/>
      <c r="H742" s="21"/>
      <c r="I742" s="21"/>
      <c r="J742" s="120"/>
      <c r="K742" s="120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</row>
    <row r="743">
      <c r="A743" s="59"/>
      <c r="B743" s="59"/>
      <c r="C743" s="59"/>
      <c r="D743" s="59"/>
      <c r="E743" s="59"/>
      <c r="F743" s="59"/>
      <c r="G743" s="59"/>
      <c r="H743" s="21"/>
      <c r="I743" s="21"/>
      <c r="J743" s="120"/>
      <c r="K743" s="120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</row>
    <row r="744">
      <c r="A744" s="59"/>
      <c r="B744" s="59"/>
      <c r="C744" s="59"/>
      <c r="D744" s="59"/>
      <c r="E744" s="59"/>
      <c r="F744" s="59"/>
      <c r="G744" s="59"/>
      <c r="H744" s="21"/>
      <c r="I744" s="21"/>
      <c r="J744" s="120"/>
      <c r="K744" s="120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</row>
    <row r="745">
      <c r="A745" s="59"/>
      <c r="B745" s="59"/>
      <c r="C745" s="59"/>
      <c r="D745" s="59"/>
      <c r="E745" s="59"/>
      <c r="F745" s="59"/>
      <c r="G745" s="59"/>
      <c r="H745" s="21"/>
      <c r="I745" s="21"/>
      <c r="J745" s="120"/>
      <c r="K745" s="120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</row>
    <row r="746">
      <c r="A746" s="59"/>
      <c r="B746" s="59"/>
      <c r="C746" s="59"/>
      <c r="D746" s="59"/>
      <c r="E746" s="59"/>
      <c r="F746" s="59"/>
      <c r="G746" s="59"/>
      <c r="H746" s="21"/>
      <c r="I746" s="21"/>
      <c r="J746" s="120"/>
      <c r="K746" s="120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</row>
    <row r="747">
      <c r="A747" s="59"/>
      <c r="B747" s="59"/>
      <c r="C747" s="59"/>
      <c r="D747" s="59"/>
      <c r="E747" s="59"/>
      <c r="F747" s="59"/>
      <c r="G747" s="59"/>
      <c r="H747" s="21"/>
      <c r="I747" s="21"/>
      <c r="J747" s="120"/>
      <c r="K747" s="120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</row>
    <row r="748">
      <c r="A748" s="59"/>
      <c r="B748" s="59"/>
      <c r="C748" s="59"/>
      <c r="D748" s="59"/>
      <c r="E748" s="59"/>
      <c r="F748" s="59"/>
      <c r="G748" s="59"/>
      <c r="H748" s="21"/>
      <c r="I748" s="21"/>
      <c r="J748" s="120"/>
      <c r="K748" s="120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</row>
    <row r="749">
      <c r="A749" s="59"/>
      <c r="B749" s="59"/>
      <c r="C749" s="59"/>
      <c r="D749" s="59"/>
      <c r="E749" s="59"/>
      <c r="F749" s="59"/>
      <c r="G749" s="59"/>
      <c r="H749" s="21"/>
      <c r="I749" s="21"/>
      <c r="J749" s="120"/>
      <c r="K749" s="120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</row>
    <row r="750">
      <c r="A750" s="59"/>
      <c r="B750" s="59"/>
      <c r="C750" s="59"/>
      <c r="D750" s="59"/>
      <c r="E750" s="59"/>
      <c r="F750" s="59"/>
      <c r="G750" s="59"/>
      <c r="H750" s="21"/>
      <c r="I750" s="21"/>
      <c r="J750" s="120"/>
      <c r="K750" s="120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</row>
    <row r="751">
      <c r="A751" s="59"/>
      <c r="B751" s="59"/>
      <c r="C751" s="59"/>
      <c r="D751" s="59"/>
      <c r="E751" s="59"/>
      <c r="F751" s="59"/>
      <c r="G751" s="59"/>
      <c r="H751" s="21"/>
      <c r="I751" s="21"/>
      <c r="J751" s="120"/>
      <c r="K751" s="120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</row>
    <row r="752">
      <c r="A752" s="59"/>
      <c r="B752" s="59"/>
      <c r="C752" s="59"/>
      <c r="D752" s="59"/>
      <c r="E752" s="59"/>
      <c r="F752" s="59"/>
      <c r="G752" s="59"/>
      <c r="H752" s="21"/>
      <c r="I752" s="21"/>
      <c r="J752" s="120"/>
      <c r="K752" s="120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</row>
    <row r="753">
      <c r="A753" s="59"/>
      <c r="B753" s="59"/>
      <c r="C753" s="59"/>
      <c r="D753" s="59"/>
      <c r="E753" s="59"/>
      <c r="F753" s="59"/>
      <c r="G753" s="59"/>
      <c r="H753" s="21"/>
      <c r="I753" s="21"/>
      <c r="J753" s="120"/>
      <c r="K753" s="120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</row>
    <row r="754">
      <c r="A754" s="59"/>
      <c r="B754" s="59"/>
      <c r="C754" s="59"/>
      <c r="D754" s="59"/>
      <c r="E754" s="59"/>
      <c r="F754" s="59"/>
      <c r="G754" s="59"/>
      <c r="H754" s="21"/>
      <c r="I754" s="21"/>
      <c r="J754" s="120"/>
      <c r="K754" s="120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</row>
    <row r="755">
      <c r="A755" s="59"/>
      <c r="B755" s="59"/>
      <c r="C755" s="59"/>
      <c r="D755" s="59"/>
      <c r="E755" s="59"/>
      <c r="F755" s="59"/>
      <c r="G755" s="59"/>
      <c r="H755" s="21"/>
      <c r="I755" s="21"/>
      <c r="J755" s="120"/>
      <c r="K755" s="120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</row>
    <row r="756">
      <c r="A756" s="59"/>
      <c r="B756" s="59"/>
      <c r="C756" s="59"/>
      <c r="D756" s="59"/>
      <c r="E756" s="59"/>
      <c r="F756" s="59"/>
      <c r="G756" s="59"/>
      <c r="H756" s="21"/>
      <c r="I756" s="21"/>
      <c r="J756" s="120"/>
      <c r="K756" s="120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</row>
    <row r="757">
      <c r="A757" s="59"/>
      <c r="B757" s="59"/>
      <c r="C757" s="59"/>
      <c r="D757" s="59"/>
      <c r="E757" s="59"/>
      <c r="F757" s="59"/>
      <c r="G757" s="59"/>
      <c r="H757" s="21"/>
      <c r="I757" s="21"/>
      <c r="J757" s="120"/>
      <c r="K757" s="120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</row>
    <row r="758">
      <c r="A758" s="59"/>
      <c r="B758" s="59"/>
      <c r="C758" s="59"/>
      <c r="D758" s="59"/>
      <c r="E758" s="59"/>
      <c r="F758" s="59"/>
      <c r="G758" s="59"/>
      <c r="H758" s="21"/>
      <c r="I758" s="21"/>
      <c r="J758" s="120"/>
      <c r="K758" s="120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</row>
    <row r="759">
      <c r="A759" s="59"/>
      <c r="B759" s="59"/>
      <c r="C759" s="59"/>
      <c r="D759" s="59"/>
      <c r="E759" s="59"/>
      <c r="F759" s="59"/>
      <c r="G759" s="59"/>
      <c r="H759" s="21"/>
      <c r="I759" s="21"/>
      <c r="J759" s="120"/>
      <c r="K759" s="120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</row>
    <row r="760">
      <c r="A760" s="59"/>
      <c r="B760" s="59"/>
      <c r="C760" s="59"/>
      <c r="D760" s="59"/>
      <c r="E760" s="59"/>
      <c r="F760" s="59"/>
      <c r="G760" s="59"/>
      <c r="H760" s="21"/>
      <c r="I760" s="21"/>
      <c r="J760" s="120"/>
      <c r="K760" s="120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</row>
    <row r="761">
      <c r="A761" s="59"/>
      <c r="B761" s="59"/>
      <c r="C761" s="59"/>
      <c r="D761" s="59"/>
      <c r="E761" s="59"/>
      <c r="F761" s="59"/>
      <c r="G761" s="59"/>
      <c r="H761" s="21"/>
      <c r="I761" s="21"/>
      <c r="J761" s="120"/>
      <c r="K761" s="120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</row>
    <row r="762">
      <c r="A762" s="59"/>
      <c r="B762" s="59"/>
      <c r="C762" s="59"/>
      <c r="D762" s="59"/>
      <c r="E762" s="59"/>
      <c r="F762" s="59"/>
      <c r="G762" s="59"/>
      <c r="H762" s="21"/>
      <c r="I762" s="21"/>
      <c r="J762" s="120"/>
      <c r="K762" s="120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</row>
    <row r="763">
      <c r="A763" s="59"/>
      <c r="B763" s="59"/>
      <c r="C763" s="59"/>
      <c r="D763" s="59"/>
      <c r="E763" s="59"/>
      <c r="F763" s="59"/>
      <c r="G763" s="59"/>
      <c r="H763" s="21"/>
      <c r="I763" s="21"/>
      <c r="J763" s="120"/>
      <c r="K763" s="120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</row>
    <row r="764">
      <c r="A764" s="59"/>
      <c r="B764" s="59"/>
      <c r="C764" s="59"/>
      <c r="D764" s="59"/>
      <c r="E764" s="59"/>
      <c r="F764" s="59"/>
      <c r="G764" s="59"/>
      <c r="H764" s="21"/>
      <c r="I764" s="21"/>
      <c r="J764" s="120"/>
      <c r="K764" s="120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</row>
    <row r="765">
      <c r="A765" s="59"/>
      <c r="B765" s="59"/>
      <c r="C765" s="59"/>
      <c r="D765" s="59"/>
      <c r="E765" s="59"/>
      <c r="F765" s="59"/>
      <c r="G765" s="59"/>
      <c r="H765" s="21"/>
      <c r="I765" s="21"/>
      <c r="J765" s="120"/>
      <c r="K765" s="120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</row>
    <row r="766">
      <c r="A766" s="59"/>
      <c r="B766" s="59"/>
      <c r="C766" s="59"/>
      <c r="D766" s="59"/>
      <c r="E766" s="59"/>
      <c r="F766" s="59"/>
      <c r="G766" s="59"/>
      <c r="H766" s="21"/>
      <c r="I766" s="21"/>
      <c r="J766" s="120"/>
      <c r="K766" s="120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</row>
    <row r="767">
      <c r="A767" s="59"/>
      <c r="B767" s="59"/>
      <c r="C767" s="59"/>
      <c r="D767" s="59"/>
      <c r="E767" s="59"/>
      <c r="F767" s="59"/>
      <c r="G767" s="59"/>
      <c r="H767" s="21"/>
      <c r="I767" s="21"/>
      <c r="J767" s="120"/>
      <c r="K767" s="120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</row>
    <row r="768">
      <c r="A768" s="59"/>
      <c r="B768" s="59"/>
      <c r="C768" s="59"/>
      <c r="D768" s="59"/>
      <c r="E768" s="59"/>
      <c r="F768" s="59"/>
      <c r="G768" s="59"/>
      <c r="H768" s="21"/>
      <c r="I768" s="21"/>
      <c r="J768" s="120"/>
      <c r="K768" s="120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</row>
    <row r="769">
      <c r="A769" s="59"/>
      <c r="B769" s="59"/>
      <c r="C769" s="59"/>
      <c r="D769" s="59"/>
      <c r="E769" s="59"/>
      <c r="F769" s="59"/>
      <c r="G769" s="59"/>
      <c r="H769" s="21"/>
      <c r="I769" s="21"/>
      <c r="J769" s="120"/>
      <c r="K769" s="120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</row>
    <row r="770">
      <c r="A770" s="59"/>
      <c r="B770" s="59"/>
      <c r="C770" s="59"/>
      <c r="D770" s="59"/>
      <c r="E770" s="59"/>
      <c r="F770" s="59"/>
      <c r="G770" s="59"/>
      <c r="H770" s="21"/>
      <c r="I770" s="21"/>
      <c r="J770" s="120"/>
      <c r="K770" s="120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</row>
    <row r="771">
      <c r="A771" s="59"/>
      <c r="B771" s="59"/>
      <c r="C771" s="59"/>
      <c r="D771" s="59"/>
      <c r="E771" s="59"/>
      <c r="F771" s="59"/>
      <c r="G771" s="59"/>
      <c r="H771" s="21"/>
      <c r="I771" s="21"/>
      <c r="J771" s="120"/>
      <c r="K771" s="120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</row>
    <row r="772">
      <c r="A772" s="59"/>
      <c r="B772" s="59"/>
      <c r="C772" s="59"/>
      <c r="D772" s="59"/>
      <c r="E772" s="59"/>
      <c r="F772" s="59"/>
      <c r="G772" s="59"/>
      <c r="H772" s="21"/>
      <c r="I772" s="21"/>
      <c r="J772" s="120"/>
      <c r="K772" s="120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</row>
    <row r="773">
      <c r="A773" s="59"/>
      <c r="B773" s="59"/>
      <c r="C773" s="59"/>
      <c r="D773" s="59"/>
      <c r="E773" s="59"/>
      <c r="F773" s="59"/>
      <c r="G773" s="59"/>
      <c r="H773" s="21"/>
      <c r="I773" s="21"/>
      <c r="J773" s="120"/>
      <c r="K773" s="120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</row>
    <row r="774">
      <c r="A774" s="59"/>
      <c r="B774" s="59"/>
      <c r="C774" s="59"/>
      <c r="D774" s="59"/>
      <c r="E774" s="59"/>
      <c r="F774" s="59"/>
      <c r="G774" s="59"/>
      <c r="H774" s="21"/>
      <c r="I774" s="21"/>
      <c r="J774" s="120"/>
      <c r="K774" s="120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</row>
    <row r="775">
      <c r="A775" s="59"/>
      <c r="B775" s="59"/>
      <c r="C775" s="59"/>
      <c r="D775" s="59"/>
      <c r="E775" s="59"/>
      <c r="F775" s="59"/>
      <c r="G775" s="59"/>
      <c r="H775" s="21"/>
      <c r="I775" s="21"/>
      <c r="J775" s="120"/>
      <c r="K775" s="120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</row>
    <row r="776">
      <c r="A776" s="59"/>
      <c r="B776" s="59"/>
      <c r="C776" s="59"/>
      <c r="D776" s="59"/>
      <c r="E776" s="59"/>
      <c r="F776" s="59"/>
      <c r="G776" s="59"/>
      <c r="H776" s="21"/>
      <c r="I776" s="21"/>
      <c r="J776" s="120"/>
      <c r="K776" s="120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</row>
    <row r="777">
      <c r="A777" s="59"/>
      <c r="B777" s="59"/>
      <c r="C777" s="59"/>
      <c r="D777" s="59"/>
      <c r="E777" s="59"/>
      <c r="F777" s="59"/>
      <c r="G777" s="59"/>
      <c r="H777" s="21"/>
      <c r="I777" s="21"/>
      <c r="J777" s="120"/>
      <c r="K777" s="120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</row>
    <row r="778">
      <c r="A778" s="59"/>
      <c r="B778" s="59"/>
      <c r="C778" s="59"/>
      <c r="D778" s="59"/>
      <c r="E778" s="59"/>
      <c r="F778" s="59"/>
      <c r="G778" s="59"/>
      <c r="H778" s="21"/>
      <c r="I778" s="21"/>
      <c r="J778" s="120"/>
      <c r="K778" s="120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</row>
    <row r="779">
      <c r="A779" s="59"/>
      <c r="B779" s="59"/>
      <c r="C779" s="59"/>
      <c r="D779" s="59"/>
      <c r="E779" s="59"/>
      <c r="F779" s="59"/>
      <c r="G779" s="59"/>
      <c r="H779" s="21"/>
      <c r="I779" s="21"/>
      <c r="J779" s="120"/>
      <c r="K779" s="120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</row>
    <row r="780">
      <c r="A780" s="59"/>
      <c r="B780" s="59"/>
      <c r="C780" s="59"/>
      <c r="D780" s="59"/>
      <c r="E780" s="59"/>
      <c r="F780" s="59"/>
      <c r="G780" s="59"/>
      <c r="H780" s="21"/>
      <c r="I780" s="21"/>
      <c r="J780" s="120"/>
      <c r="K780" s="120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</row>
    <row r="781">
      <c r="A781" s="59"/>
      <c r="B781" s="59"/>
      <c r="C781" s="59"/>
      <c r="D781" s="59"/>
      <c r="E781" s="59"/>
      <c r="F781" s="59"/>
      <c r="G781" s="59"/>
      <c r="H781" s="21"/>
      <c r="I781" s="21"/>
      <c r="J781" s="120"/>
      <c r="K781" s="120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</row>
    <row r="782">
      <c r="A782" s="59"/>
      <c r="B782" s="59"/>
      <c r="C782" s="59"/>
      <c r="D782" s="59"/>
      <c r="E782" s="59"/>
      <c r="F782" s="59"/>
      <c r="G782" s="59"/>
      <c r="H782" s="21"/>
      <c r="I782" s="21"/>
      <c r="J782" s="120"/>
      <c r="K782" s="120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</row>
    <row r="783">
      <c r="A783" s="59"/>
      <c r="B783" s="59"/>
      <c r="C783" s="59"/>
      <c r="D783" s="59"/>
      <c r="E783" s="59"/>
      <c r="F783" s="59"/>
      <c r="G783" s="59"/>
      <c r="H783" s="21"/>
      <c r="I783" s="21"/>
      <c r="J783" s="120"/>
      <c r="K783" s="120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</row>
    <row r="784">
      <c r="A784" s="59"/>
      <c r="B784" s="59"/>
      <c r="C784" s="59"/>
      <c r="D784" s="59"/>
      <c r="E784" s="59"/>
      <c r="F784" s="59"/>
      <c r="G784" s="59"/>
      <c r="H784" s="21"/>
      <c r="I784" s="21"/>
      <c r="J784" s="120"/>
      <c r="K784" s="120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</row>
    <row r="785">
      <c r="A785" s="59"/>
      <c r="B785" s="59"/>
      <c r="C785" s="59"/>
      <c r="D785" s="59"/>
      <c r="E785" s="59"/>
      <c r="F785" s="59"/>
      <c r="G785" s="59"/>
      <c r="H785" s="21"/>
      <c r="I785" s="21"/>
      <c r="J785" s="120"/>
      <c r="K785" s="120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</row>
    <row r="786">
      <c r="A786" s="59"/>
      <c r="B786" s="59"/>
      <c r="C786" s="59"/>
      <c r="D786" s="59"/>
      <c r="E786" s="59"/>
      <c r="F786" s="59"/>
      <c r="G786" s="59"/>
      <c r="H786" s="21"/>
      <c r="I786" s="21"/>
      <c r="J786" s="120"/>
      <c r="K786" s="120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</row>
    <row r="787">
      <c r="A787" s="59"/>
      <c r="B787" s="59"/>
      <c r="C787" s="59"/>
      <c r="D787" s="59"/>
      <c r="E787" s="59"/>
      <c r="F787" s="59"/>
      <c r="G787" s="59"/>
      <c r="H787" s="21"/>
      <c r="I787" s="21"/>
      <c r="J787" s="120"/>
      <c r="K787" s="120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</row>
    <row r="788">
      <c r="A788" s="59"/>
      <c r="B788" s="59"/>
      <c r="C788" s="59"/>
      <c r="D788" s="59"/>
      <c r="E788" s="59"/>
      <c r="F788" s="59"/>
      <c r="G788" s="59"/>
      <c r="H788" s="21"/>
      <c r="I788" s="21"/>
      <c r="J788" s="120"/>
      <c r="K788" s="120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</row>
    <row r="789">
      <c r="A789" s="59"/>
      <c r="B789" s="59"/>
      <c r="C789" s="59"/>
      <c r="D789" s="59"/>
      <c r="E789" s="59"/>
      <c r="F789" s="59"/>
      <c r="G789" s="59"/>
      <c r="H789" s="21"/>
      <c r="I789" s="21"/>
      <c r="J789" s="120"/>
      <c r="K789" s="120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</row>
    <row r="790">
      <c r="A790" s="59"/>
      <c r="B790" s="59"/>
      <c r="C790" s="59"/>
      <c r="D790" s="59"/>
      <c r="E790" s="59"/>
      <c r="F790" s="59"/>
      <c r="G790" s="59"/>
      <c r="H790" s="21"/>
      <c r="I790" s="21"/>
      <c r="J790" s="120"/>
      <c r="K790" s="120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</row>
    <row r="791">
      <c r="A791" s="59"/>
      <c r="B791" s="59"/>
      <c r="C791" s="59"/>
      <c r="D791" s="59"/>
      <c r="E791" s="59"/>
      <c r="F791" s="59"/>
      <c r="G791" s="59"/>
      <c r="H791" s="21"/>
      <c r="I791" s="21"/>
      <c r="J791" s="120"/>
      <c r="K791" s="120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</row>
    <row r="792">
      <c r="A792" s="59"/>
      <c r="B792" s="59"/>
      <c r="C792" s="59"/>
      <c r="D792" s="59"/>
      <c r="E792" s="59"/>
      <c r="F792" s="59"/>
      <c r="G792" s="59"/>
      <c r="H792" s="21"/>
      <c r="I792" s="21"/>
      <c r="J792" s="120"/>
      <c r="K792" s="120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</row>
    <row r="793">
      <c r="A793" s="59"/>
      <c r="B793" s="59"/>
      <c r="C793" s="59"/>
      <c r="D793" s="59"/>
      <c r="E793" s="59"/>
      <c r="F793" s="59"/>
      <c r="G793" s="59"/>
      <c r="H793" s="21"/>
      <c r="I793" s="21"/>
      <c r="J793" s="120"/>
      <c r="K793" s="120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</row>
    <row r="794">
      <c r="A794" s="59"/>
      <c r="B794" s="59"/>
      <c r="C794" s="59"/>
      <c r="D794" s="59"/>
      <c r="E794" s="59"/>
      <c r="F794" s="59"/>
      <c r="G794" s="59"/>
      <c r="H794" s="21"/>
      <c r="I794" s="21"/>
      <c r="J794" s="120"/>
      <c r="K794" s="120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</row>
    <row r="795">
      <c r="A795" s="59"/>
      <c r="B795" s="59"/>
      <c r="C795" s="59"/>
      <c r="D795" s="59"/>
      <c r="E795" s="59"/>
      <c r="F795" s="59"/>
      <c r="G795" s="59"/>
      <c r="H795" s="21"/>
      <c r="I795" s="21"/>
      <c r="J795" s="120"/>
      <c r="K795" s="120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</row>
    <row r="796">
      <c r="A796" s="59"/>
      <c r="B796" s="59"/>
      <c r="C796" s="59"/>
      <c r="D796" s="59"/>
      <c r="E796" s="59"/>
      <c r="F796" s="59"/>
      <c r="G796" s="59"/>
      <c r="H796" s="21"/>
      <c r="I796" s="21"/>
      <c r="J796" s="120"/>
      <c r="K796" s="120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</row>
    <row r="797">
      <c r="A797" s="59"/>
      <c r="B797" s="59"/>
      <c r="C797" s="59"/>
      <c r="D797" s="59"/>
      <c r="E797" s="59"/>
      <c r="F797" s="59"/>
      <c r="G797" s="59"/>
      <c r="H797" s="21"/>
      <c r="I797" s="21"/>
      <c r="J797" s="120"/>
      <c r="K797" s="120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</row>
    <row r="798">
      <c r="A798" s="59"/>
      <c r="B798" s="59"/>
      <c r="C798" s="59"/>
      <c r="D798" s="59"/>
      <c r="E798" s="59"/>
      <c r="F798" s="59"/>
      <c r="G798" s="59"/>
      <c r="H798" s="21"/>
      <c r="I798" s="21"/>
      <c r="J798" s="120"/>
      <c r="K798" s="120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</row>
    <row r="799">
      <c r="A799" s="59"/>
      <c r="B799" s="59"/>
      <c r="C799" s="59"/>
      <c r="D799" s="59"/>
      <c r="E799" s="59"/>
      <c r="F799" s="59"/>
      <c r="G799" s="59"/>
      <c r="H799" s="21"/>
      <c r="I799" s="21"/>
      <c r="J799" s="120"/>
      <c r="K799" s="120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</row>
    <row r="800">
      <c r="A800" s="59"/>
      <c r="B800" s="59"/>
      <c r="C800" s="59"/>
      <c r="D800" s="59"/>
      <c r="E800" s="59"/>
      <c r="F800" s="59"/>
      <c r="G800" s="59"/>
      <c r="H800" s="21"/>
      <c r="I800" s="21"/>
      <c r="J800" s="120"/>
      <c r="K800" s="120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</row>
    <row r="801">
      <c r="A801" s="59"/>
      <c r="B801" s="59"/>
      <c r="C801" s="59"/>
      <c r="D801" s="59"/>
      <c r="E801" s="59"/>
      <c r="F801" s="59"/>
      <c r="G801" s="59"/>
      <c r="H801" s="21"/>
      <c r="I801" s="21"/>
      <c r="J801" s="120"/>
      <c r="K801" s="120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</row>
    <row r="802">
      <c r="A802" s="59"/>
      <c r="B802" s="59"/>
      <c r="C802" s="59"/>
      <c r="D802" s="59"/>
      <c r="E802" s="59"/>
      <c r="F802" s="59"/>
      <c r="G802" s="59"/>
      <c r="H802" s="21"/>
      <c r="I802" s="21"/>
      <c r="J802" s="120"/>
      <c r="K802" s="120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</row>
    <row r="803">
      <c r="A803" s="59"/>
      <c r="B803" s="59"/>
      <c r="C803" s="59"/>
      <c r="D803" s="59"/>
      <c r="E803" s="59"/>
      <c r="F803" s="59"/>
      <c r="G803" s="59"/>
      <c r="H803" s="21"/>
      <c r="I803" s="21"/>
      <c r="J803" s="120"/>
      <c r="K803" s="120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</row>
    <row r="804">
      <c r="A804" s="59"/>
      <c r="B804" s="59"/>
      <c r="C804" s="59"/>
      <c r="D804" s="59"/>
      <c r="E804" s="59"/>
      <c r="F804" s="59"/>
      <c r="G804" s="59"/>
      <c r="H804" s="21"/>
      <c r="I804" s="21"/>
      <c r="J804" s="120"/>
      <c r="K804" s="120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</row>
    <row r="805">
      <c r="A805" s="59"/>
      <c r="B805" s="59"/>
      <c r="C805" s="59"/>
      <c r="D805" s="59"/>
      <c r="E805" s="59"/>
      <c r="F805" s="59"/>
      <c r="G805" s="59"/>
      <c r="H805" s="21"/>
      <c r="I805" s="21"/>
      <c r="J805" s="120"/>
      <c r="K805" s="120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</row>
    <row r="806">
      <c r="A806" s="59"/>
      <c r="B806" s="59"/>
      <c r="C806" s="59"/>
      <c r="D806" s="59"/>
      <c r="E806" s="59"/>
      <c r="F806" s="59"/>
      <c r="G806" s="59"/>
      <c r="H806" s="21"/>
      <c r="I806" s="21"/>
      <c r="J806" s="120"/>
      <c r="K806" s="120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</row>
    <row r="807">
      <c r="A807" s="59"/>
      <c r="B807" s="59"/>
      <c r="C807" s="59"/>
      <c r="D807" s="59"/>
      <c r="E807" s="59"/>
      <c r="F807" s="59"/>
      <c r="G807" s="59"/>
      <c r="H807" s="21"/>
      <c r="I807" s="21"/>
      <c r="J807" s="120"/>
      <c r="K807" s="120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</row>
    <row r="808">
      <c r="A808" s="59"/>
      <c r="B808" s="59"/>
      <c r="C808" s="59"/>
      <c r="D808" s="59"/>
      <c r="E808" s="59"/>
      <c r="F808" s="59"/>
      <c r="G808" s="59"/>
      <c r="H808" s="21"/>
      <c r="I808" s="21"/>
      <c r="J808" s="120"/>
      <c r="K808" s="120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</row>
    <row r="809">
      <c r="A809" s="59"/>
      <c r="B809" s="59"/>
      <c r="C809" s="59"/>
      <c r="D809" s="59"/>
      <c r="E809" s="59"/>
      <c r="F809" s="59"/>
      <c r="G809" s="59"/>
      <c r="H809" s="21"/>
      <c r="I809" s="21"/>
      <c r="J809" s="120"/>
      <c r="K809" s="120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</row>
    <row r="810">
      <c r="A810" s="59"/>
      <c r="B810" s="59"/>
      <c r="C810" s="59"/>
      <c r="D810" s="59"/>
      <c r="E810" s="59"/>
      <c r="F810" s="59"/>
      <c r="G810" s="59"/>
      <c r="H810" s="21"/>
      <c r="I810" s="21"/>
      <c r="J810" s="120"/>
      <c r="K810" s="120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</row>
    <row r="811">
      <c r="A811" s="59"/>
      <c r="B811" s="59"/>
      <c r="C811" s="59"/>
      <c r="D811" s="59"/>
      <c r="E811" s="59"/>
      <c r="F811" s="59"/>
      <c r="G811" s="59"/>
      <c r="H811" s="21"/>
      <c r="I811" s="21"/>
      <c r="J811" s="120"/>
      <c r="K811" s="120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</row>
    <row r="812">
      <c r="A812" s="59"/>
      <c r="B812" s="59"/>
      <c r="C812" s="59"/>
      <c r="D812" s="59"/>
      <c r="E812" s="59"/>
      <c r="F812" s="59"/>
      <c r="G812" s="59"/>
      <c r="H812" s="21"/>
      <c r="I812" s="21"/>
      <c r="J812" s="120"/>
      <c r="K812" s="120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</row>
    <row r="813">
      <c r="A813" s="59"/>
      <c r="B813" s="59"/>
      <c r="C813" s="59"/>
      <c r="D813" s="59"/>
      <c r="E813" s="59"/>
      <c r="F813" s="59"/>
      <c r="G813" s="59"/>
      <c r="H813" s="21"/>
      <c r="I813" s="21"/>
      <c r="J813" s="120"/>
      <c r="K813" s="120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</row>
    <row r="814">
      <c r="A814" s="59"/>
      <c r="B814" s="59"/>
      <c r="C814" s="59"/>
      <c r="D814" s="59"/>
      <c r="E814" s="59"/>
      <c r="F814" s="59"/>
      <c r="G814" s="59"/>
      <c r="H814" s="21"/>
      <c r="I814" s="21"/>
      <c r="J814" s="120"/>
      <c r="K814" s="120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</row>
    <row r="815">
      <c r="A815" s="59"/>
      <c r="B815" s="59"/>
      <c r="C815" s="59"/>
      <c r="D815" s="59"/>
      <c r="E815" s="59"/>
      <c r="F815" s="59"/>
      <c r="G815" s="59"/>
      <c r="H815" s="21"/>
      <c r="I815" s="21"/>
      <c r="J815" s="120"/>
      <c r="K815" s="120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</row>
    <row r="816">
      <c r="A816" s="59"/>
      <c r="B816" s="59"/>
      <c r="C816" s="59"/>
      <c r="D816" s="59"/>
      <c r="E816" s="59"/>
      <c r="F816" s="59"/>
      <c r="G816" s="59"/>
      <c r="H816" s="21"/>
      <c r="I816" s="21"/>
      <c r="J816" s="120"/>
      <c r="K816" s="120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</row>
    <row r="817">
      <c r="A817" s="59"/>
      <c r="B817" s="59"/>
      <c r="C817" s="59"/>
      <c r="D817" s="59"/>
      <c r="E817" s="59"/>
      <c r="F817" s="59"/>
      <c r="G817" s="59"/>
      <c r="H817" s="21"/>
      <c r="I817" s="21"/>
      <c r="J817" s="120"/>
      <c r="K817" s="120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</row>
    <row r="818">
      <c r="A818" s="59"/>
      <c r="B818" s="59"/>
      <c r="C818" s="59"/>
      <c r="D818" s="59"/>
      <c r="E818" s="59"/>
      <c r="F818" s="59"/>
      <c r="G818" s="59"/>
      <c r="H818" s="21"/>
      <c r="I818" s="21"/>
      <c r="J818" s="120"/>
      <c r="K818" s="120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</row>
    <row r="819">
      <c r="A819" s="59"/>
      <c r="B819" s="59"/>
      <c r="C819" s="59"/>
      <c r="D819" s="59"/>
      <c r="E819" s="59"/>
      <c r="F819" s="59"/>
      <c r="G819" s="59"/>
      <c r="H819" s="21"/>
      <c r="I819" s="21"/>
      <c r="J819" s="120"/>
      <c r="K819" s="120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</row>
    <row r="820">
      <c r="A820" s="59"/>
      <c r="B820" s="59"/>
      <c r="C820" s="59"/>
      <c r="D820" s="59"/>
      <c r="E820" s="59"/>
      <c r="F820" s="59"/>
      <c r="G820" s="59"/>
      <c r="H820" s="21"/>
      <c r="I820" s="21"/>
      <c r="J820" s="120"/>
      <c r="K820" s="120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</row>
    <row r="821">
      <c r="A821" s="59"/>
      <c r="B821" s="59"/>
      <c r="C821" s="59"/>
      <c r="D821" s="59"/>
      <c r="E821" s="59"/>
      <c r="F821" s="59"/>
      <c r="G821" s="59"/>
      <c r="H821" s="21"/>
      <c r="I821" s="21"/>
      <c r="J821" s="120"/>
      <c r="K821" s="120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</row>
    <row r="822">
      <c r="A822" s="59"/>
      <c r="B822" s="59"/>
      <c r="C822" s="59"/>
      <c r="D822" s="59"/>
      <c r="E822" s="59"/>
      <c r="F822" s="59"/>
      <c r="G822" s="59"/>
      <c r="H822" s="21"/>
      <c r="I822" s="21"/>
      <c r="J822" s="120"/>
      <c r="K822" s="120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</row>
    <row r="823">
      <c r="A823" s="59"/>
      <c r="B823" s="59"/>
      <c r="C823" s="59"/>
      <c r="D823" s="59"/>
      <c r="E823" s="59"/>
      <c r="F823" s="59"/>
      <c r="G823" s="59"/>
      <c r="H823" s="21"/>
      <c r="I823" s="21"/>
      <c r="J823" s="120"/>
      <c r="K823" s="120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</row>
    <row r="824">
      <c r="A824" s="59"/>
      <c r="B824" s="59"/>
      <c r="C824" s="59"/>
      <c r="D824" s="59"/>
      <c r="E824" s="59"/>
      <c r="F824" s="59"/>
      <c r="G824" s="59"/>
      <c r="H824" s="21"/>
      <c r="I824" s="21"/>
      <c r="J824" s="120"/>
      <c r="K824" s="120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</row>
    <row r="825">
      <c r="A825" s="59"/>
      <c r="B825" s="59"/>
      <c r="C825" s="59"/>
      <c r="D825" s="59"/>
      <c r="E825" s="59"/>
      <c r="F825" s="59"/>
      <c r="G825" s="59"/>
      <c r="H825" s="21"/>
      <c r="I825" s="21"/>
      <c r="J825" s="120"/>
      <c r="K825" s="120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</row>
    <row r="826">
      <c r="A826" s="59"/>
      <c r="B826" s="59"/>
      <c r="C826" s="59"/>
      <c r="D826" s="59"/>
      <c r="E826" s="59"/>
      <c r="F826" s="59"/>
      <c r="G826" s="59"/>
      <c r="H826" s="21"/>
      <c r="I826" s="21"/>
      <c r="J826" s="120"/>
      <c r="K826" s="120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</row>
    <row r="827">
      <c r="A827" s="59"/>
      <c r="B827" s="59"/>
      <c r="C827" s="59"/>
      <c r="D827" s="59"/>
      <c r="E827" s="59"/>
      <c r="F827" s="59"/>
      <c r="G827" s="59"/>
      <c r="H827" s="21"/>
      <c r="I827" s="21"/>
      <c r="J827" s="120"/>
      <c r="K827" s="120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</row>
    <row r="828">
      <c r="A828" s="59"/>
      <c r="B828" s="59"/>
      <c r="C828" s="59"/>
      <c r="D828" s="59"/>
      <c r="E828" s="59"/>
      <c r="F828" s="59"/>
      <c r="G828" s="59"/>
      <c r="H828" s="21"/>
      <c r="I828" s="21"/>
      <c r="J828" s="120"/>
      <c r="K828" s="120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</row>
    <row r="829">
      <c r="A829" s="59"/>
      <c r="B829" s="59"/>
      <c r="C829" s="59"/>
      <c r="D829" s="59"/>
      <c r="E829" s="59"/>
      <c r="F829" s="59"/>
      <c r="G829" s="59"/>
      <c r="H829" s="21"/>
      <c r="I829" s="21"/>
      <c r="J829" s="120"/>
      <c r="K829" s="120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</row>
    <row r="830">
      <c r="A830" s="59"/>
      <c r="B830" s="59"/>
      <c r="C830" s="59"/>
      <c r="D830" s="59"/>
      <c r="E830" s="59"/>
      <c r="F830" s="59"/>
      <c r="G830" s="59"/>
      <c r="H830" s="21"/>
      <c r="I830" s="21"/>
      <c r="J830" s="120"/>
      <c r="K830" s="120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</row>
    <row r="831">
      <c r="A831" s="59"/>
      <c r="B831" s="59"/>
      <c r="C831" s="59"/>
      <c r="D831" s="59"/>
      <c r="E831" s="59"/>
      <c r="F831" s="59"/>
      <c r="G831" s="59"/>
      <c r="H831" s="21"/>
      <c r="I831" s="21"/>
      <c r="J831" s="120"/>
      <c r="K831" s="120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</row>
    <row r="832">
      <c r="A832" s="59"/>
      <c r="B832" s="59"/>
      <c r="C832" s="59"/>
      <c r="D832" s="59"/>
      <c r="E832" s="59"/>
      <c r="F832" s="59"/>
      <c r="G832" s="59"/>
      <c r="H832" s="21"/>
      <c r="I832" s="21"/>
      <c r="J832" s="120"/>
      <c r="K832" s="120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</row>
    <row r="833">
      <c r="A833" s="59"/>
      <c r="B833" s="59"/>
      <c r="C833" s="59"/>
      <c r="D833" s="59"/>
      <c r="E833" s="59"/>
      <c r="F833" s="59"/>
      <c r="G833" s="59"/>
      <c r="H833" s="21"/>
      <c r="I833" s="21"/>
      <c r="J833" s="120"/>
      <c r="K833" s="120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</row>
    <row r="834">
      <c r="A834" s="59"/>
      <c r="B834" s="59"/>
      <c r="C834" s="59"/>
      <c r="D834" s="59"/>
      <c r="E834" s="59"/>
      <c r="F834" s="59"/>
      <c r="G834" s="59"/>
      <c r="H834" s="21"/>
      <c r="I834" s="21"/>
      <c r="J834" s="120"/>
      <c r="K834" s="120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</row>
    <row r="835">
      <c r="A835" s="59"/>
      <c r="B835" s="59"/>
      <c r="C835" s="59"/>
      <c r="D835" s="59"/>
      <c r="E835" s="59"/>
      <c r="F835" s="59"/>
      <c r="G835" s="59"/>
      <c r="H835" s="21"/>
      <c r="I835" s="21"/>
      <c r="J835" s="120"/>
      <c r="K835" s="120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</row>
    <row r="836">
      <c r="A836" s="59"/>
      <c r="B836" s="59"/>
      <c r="C836" s="59"/>
      <c r="D836" s="59"/>
      <c r="E836" s="59"/>
      <c r="F836" s="59"/>
      <c r="G836" s="59"/>
      <c r="H836" s="21"/>
      <c r="I836" s="21"/>
      <c r="J836" s="120"/>
      <c r="K836" s="120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</row>
    <row r="837">
      <c r="A837" s="59"/>
      <c r="B837" s="59"/>
      <c r="C837" s="59"/>
      <c r="D837" s="59"/>
      <c r="E837" s="59"/>
      <c r="F837" s="59"/>
      <c r="G837" s="59"/>
      <c r="H837" s="21"/>
      <c r="I837" s="21"/>
      <c r="J837" s="120"/>
      <c r="K837" s="120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</row>
    <row r="838">
      <c r="A838" s="59"/>
      <c r="B838" s="59"/>
      <c r="C838" s="59"/>
      <c r="D838" s="59"/>
      <c r="E838" s="59"/>
      <c r="F838" s="59"/>
      <c r="G838" s="59"/>
      <c r="H838" s="21"/>
      <c r="I838" s="21"/>
      <c r="J838" s="120"/>
      <c r="K838" s="120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</row>
    <row r="839">
      <c r="A839" s="59"/>
      <c r="B839" s="59"/>
      <c r="C839" s="59"/>
      <c r="D839" s="59"/>
      <c r="E839" s="59"/>
      <c r="F839" s="59"/>
      <c r="G839" s="59"/>
      <c r="H839" s="21"/>
      <c r="I839" s="21"/>
      <c r="J839" s="120"/>
      <c r="K839" s="120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</row>
    <row r="840">
      <c r="A840" s="59"/>
      <c r="B840" s="59"/>
      <c r="C840" s="59"/>
      <c r="D840" s="59"/>
      <c r="E840" s="59"/>
      <c r="F840" s="59"/>
      <c r="G840" s="59"/>
      <c r="H840" s="21"/>
      <c r="I840" s="21"/>
      <c r="J840" s="120"/>
      <c r="K840" s="120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</row>
    <row r="841">
      <c r="A841" s="59"/>
      <c r="B841" s="59"/>
      <c r="C841" s="59"/>
      <c r="D841" s="59"/>
      <c r="E841" s="59"/>
      <c r="F841" s="59"/>
      <c r="G841" s="59"/>
      <c r="H841" s="21"/>
      <c r="I841" s="21"/>
      <c r="J841" s="120"/>
      <c r="K841" s="120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</row>
    <row r="842">
      <c r="A842" s="59"/>
      <c r="B842" s="59"/>
      <c r="C842" s="59"/>
      <c r="D842" s="59"/>
      <c r="E842" s="59"/>
      <c r="F842" s="59"/>
      <c r="G842" s="59"/>
      <c r="H842" s="21"/>
      <c r="I842" s="21"/>
      <c r="J842" s="120"/>
      <c r="K842" s="120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</row>
    <row r="843">
      <c r="A843" s="59"/>
      <c r="B843" s="59"/>
      <c r="C843" s="59"/>
      <c r="D843" s="59"/>
      <c r="E843" s="59"/>
      <c r="F843" s="59"/>
      <c r="G843" s="59"/>
      <c r="H843" s="21"/>
      <c r="I843" s="21"/>
      <c r="J843" s="120"/>
      <c r="K843" s="120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</row>
    <row r="844">
      <c r="A844" s="59"/>
      <c r="B844" s="59"/>
      <c r="C844" s="59"/>
      <c r="D844" s="59"/>
      <c r="E844" s="59"/>
      <c r="F844" s="59"/>
      <c r="G844" s="59"/>
      <c r="H844" s="21"/>
      <c r="I844" s="21"/>
      <c r="J844" s="120"/>
      <c r="K844" s="120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</row>
    <row r="845">
      <c r="A845" s="59"/>
      <c r="B845" s="59"/>
      <c r="C845" s="59"/>
      <c r="D845" s="59"/>
      <c r="E845" s="59"/>
      <c r="F845" s="59"/>
      <c r="G845" s="59"/>
      <c r="H845" s="21"/>
      <c r="I845" s="21"/>
      <c r="J845" s="120"/>
      <c r="K845" s="120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</row>
    <row r="846">
      <c r="A846" s="59"/>
      <c r="B846" s="59"/>
      <c r="C846" s="59"/>
      <c r="D846" s="59"/>
      <c r="E846" s="59"/>
      <c r="F846" s="59"/>
      <c r="G846" s="59"/>
      <c r="H846" s="21"/>
      <c r="I846" s="21"/>
      <c r="J846" s="120"/>
      <c r="K846" s="120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</row>
    <row r="847">
      <c r="A847" s="59"/>
      <c r="B847" s="59"/>
      <c r="C847" s="59"/>
      <c r="D847" s="59"/>
      <c r="E847" s="59"/>
      <c r="F847" s="59"/>
      <c r="G847" s="59"/>
      <c r="H847" s="21"/>
      <c r="I847" s="21"/>
      <c r="J847" s="120"/>
      <c r="K847" s="120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</row>
    <row r="848">
      <c r="A848" s="59"/>
      <c r="B848" s="59"/>
      <c r="C848" s="59"/>
      <c r="D848" s="59"/>
      <c r="E848" s="59"/>
      <c r="F848" s="59"/>
      <c r="G848" s="59"/>
      <c r="H848" s="21"/>
      <c r="I848" s="21"/>
      <c r="J848" s="120"/>
      <c r="K848" s="120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</row>
    <row r="849">
      <c r="A849" s="59"/>
      <c r="B849" s="59"/>
      <c r="C849" s="59"/>
      <c r="D849" s="59"/>
      <c r="E849" s="59"/>
      <c r="F849" s="59"/>
      <c r="G849" s="59"/>
      <c r="H849" s="21"/>
      <c r="I849" s="21"/>
      <c r="J849" s="120"/>
      <c r="K849" s="120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</row>
    <row r="850">
      <c r="A850" s="59"/>
      <c r="B850" s="59"/>
      <c r="C850" s="59"/>
      <c r="D850" s="59"/>
      <c r="E850" s="59"/>
      <c r="F850" s="59"/>
      <c r="G850" s="59"/>
      <c r="H850" s="21"/>
      <c r="I850" s="21"/>
      <c r="J850" s="120"/>
      <c r="K850" s="120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</row>
    <row r="851">
      <c r="A851" s="59"/>
      <c r="B851" s="59"/>
      <c r="C851" s="59"/>
      <c r="D851" s="59"/>
      <c r="E851" s="59"/>
      <c r="F851" s="59"/>
      <c r="G851" s="59"/>
      <c r="H851" s="21"/>
      <c r="I851" s="21"/>
      <c r="J851" s="120"/>
      <c r="K851" s="120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</row>
    <row r="852">
      <c r="A852" s="59"/>
      <c r="B852" s="59"/>
      <c r="C852" s="59"/>
      <c r="D852" s="59"/>
      <c r="E852" s="59"/>
      <c r="F852" s="59"/>
      <c r="G852" s="59"/>
      <c r="H852" s="21"/>
      <c r="I852" s="21"/>
      <c r="J852" s="120"/>
      <c r="K852" s="120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</row>
    <row r="853">
      <c r="A853" s="59"/>
      <c r="B853" s="59"/>
      <c r="C853" s="59"/>
      <c r="D853" s="59"/>
      <c r="E853" s="59"/>
      <c r="F853" s="59"/>
      <c r="G853" s="59"/>
      <c r="H853" s="21"/>
      <c r="I853" s="21"/>
      <c r="J853" s="120"/>
      <c r="K853" s="120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</row>
    <row r="854">
      <c r="A854" s="59"/>
      <c r="B854" s="59"/>
      <c r="C854" s="59"/>
      <c r="D854" s="59"/>
      <c r="E854" s="59"/>
      <c r="F854" s="59"/>
      <c r="G854" s="59"/>
      <c r="H854" s="21"/>
      <c r="I854" s="21"/>
      <c r="J854" s="120"/>
      <c r="K854" s="120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</row>
    <row r="855">
      <c r="A855" s="59"/>
      <c r="B855" s="59"/>
      <c r="C855" s="59"/>
      <c r="D855" s="59"/>
      <c r="E855" s="59"/>
      <c r="F855" s="59"/>
      <c r="G855" s="59"/>
      <c r="H855" s="21"/>
      <c r="I855" s="21"/>
      <c r="J855" s="120"/>
      <c r="K855" s="120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</row>
    <row r="856">
      <c r="A856" s="59"/>
      <c r="B856" s="59"/>
      <c r="C856" s="59"/>
      <c r="D856" s="59"/>
      <c r="E856" s="59"/>
      <c r="F856" s="59"/>
      <c r="G856" s="59"/>
      <c r="H856" s="21"/>
      <c r="I856" s="21"/>
      <c r="J856" s="120"/>
      <c r="K856" s="120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</row>
    <row r="857">
      <c r="A857" s="59"/>
      <c r="B857" s="59"/>
      <c r="C857" s="59"/>
      <c r="D857" s="59"/>
      <c r="E857" s="59"/>
      <c r="F857" s="59"/>
      <c r="G857" s="59"/>
      <c r="H857" s="21"/>
      <c r="I857" s="21"/>
      <c r="J857" s="120"/>
      <c r="K857" s="120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</row>
    <row r="858">
      <c r="A858" s="59"/>
      <c r="B858" s="59"/>
      <c r="C858" s="59"/>
      <c r="D858" s="59"/>
      <c r="E858" s="59"/>
      <c r="F858" s="59"/>
      <c r="G858" s="59"/>
      <c r="H858" s="21"/>
      <c r="I858" s="21"/>
      <c r="J858" s="120"/>
      <c r="K858" s="120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</row>
    <row r="859">
      <c r="A859" s="59"/>
      <c r="B859" s="59"/>
      <c r="C859" s="59"/>
      <c r="D859" s="59"/>
      <c r="E859" s="59"/>
      <c r="F859" s="59"/>
      <c r="G859" s="59"/>
      <c r="H859" s="21"/>
      <c r="I859" s="21"/>
      <c r="J859" s="120"/>
      <c r="K859" s="120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</row>
    <row r="860">
      <c r="A860" s="59"/>
      <c r="B860" s="59"/>
      <c r="C860" s="59"/>
      <c r="D860" s="59"/>
      <c r="E860" s="59"/>
      <c r="F860" s="59"/>
      <c r="G860" s="59"/>
      <c r="H860" s="21"/>
      <c r="I860" s="21"/>
      <c r="J860" s="120"/>
      <c r="K860" s="120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</row>
    <row r="861">
      <c r="A861" s="59"/>
      <c r="B861" s="59"/>
      <c r="C861" s="59"/>
      <c r="D861" s="59"/>
      <c r="E861" s="59"/>
      <c r="F861" s="59"/>
      <c r="G861" s="59"/>
      <c r="H861" s="21"/>
      <c r="I861" s="21"/>
      <c r="J861" s="120"/>
      <c r="K861" s="120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</row>
    <row r="862">
      <c r="A862" s="59"/>
      <c r="B862" s="59"/>
      <c r="C862" s="59"/>
      <c r="D862" s="59"/>
      <c r="E862" s="59"/>
      <c r="F862" s="59"/>
      <c r="G862" s="59"/>
      <c r="H862" s="21"/>
      <c r="I862" s="21"/>
      <c r="J862" s="120"/>
      <c r="K862" s="120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</row>
    <row r="863">
      <c r="A863" s="59"/>
      <c r="B863" s="59"/>
      <c r="C863" s="59"/>
      <c r="D863" s="59"/>
      <c r="E863" s="59"/>
      <c r="F863" s="59"/>
      <c r="G863" s="59"/>
      <c r="H863" s="21"/>
      <c r="I863" s="21"/>
      <c r="J863" s="120"/>
      <c r="K863" s="120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</row>
    <row r="864">
      <c r="A864" s="59"/>
      <c r="B864" s="59"/>
      <c r="C864" s="59"/>
      <c r="D864" s="59"/>
      <c r="E864" s="59"/>
      <c r="F864" s="59"/>
      <c r="G864" s="59"/>
      <c r="H864" s="21"/>
      <c r="I864" s="21"/>
      <c r="J864" s="120"/>
      <c r="K864" s="120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</row>
    <row r="865">
      <c r="A865" s="59"/>
      <c r="B865" s="59"/>
      <c r="C865" s="59"/>
      <c r="D865" s="59"/>
      <c r="E865" s="59"/>
      <c r="F865" s="59"/>
      <c r="G865" s="59"/>
      <c r="H865" s="21"/>
      <c r="I865" s="21"/>
      <c r="J865" s="120"/>
      <c r="K865" s="120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</row>
    <row r="866">
      <c r="A866" s="59"/>
      <c r="B866" s="59"/>
      <c r="C866" s="59"/>
      <c r="D866" s="59"/>
      <c r="E866" s="59"/>
      <c r="F866" s="59"/>
      <c r="G866" s="59"/>
      <c r="H866" s="21"/>
      <c r="I866" s="21"/>
      <c r="J866" s="120"/>
      <c r="K866" s="120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</row>
    <row r="867">
      <c r="A867" s="59"/>
      <c r="B867" s="59"/>
      <c r="C867" s="59"/>
      <c r="D867" s="59"/>
      <c r="E867" s="59"/>
      <c r="F867" s="59"/>
      <c r="G867" s="59"/>
      <c r="H867" s="21"/>
      <c r="I867" s="21"/>
      <c r="J867" s="120"/>
      <c r="K867" s="120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</row>
    <row r="868">
      <c r="A868" s="59"/>
      <c r="B868" s="59"/>
      <c r="C868" s="59"/>
      <c r="D868" s="59"/>
      <c r="E868" s="59"/>
      <c r="F868" s="59"/>
      <c r="G868" s="59"/>
      <c r="H868" s="21"/>
      <c r="I868" s="21"/>
      <c r="J868" s="120"/>
      <c r="K868" s="120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</row>
    <row r="869">
      <c r="A869" s="59"/>
      <c r="B869" s="59"/>
      <c r="C869" s="59"/>
      <c r="D869" s="59"/>
      <c r="E869" s="59"/>
      <c r="F869" s="59"/>
      <c r="G869" s="59"/>
      <c r="H869" s="21"/>
      <c r="I869" s="21"/>
      <c r="J869" s="120"/>
      <c r="K869" s="120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</row>
    <row r="870">
      <c r="A870" s="59"/>
      <c r="B870" s="59"/>
      <c r="C870" s="59"/>
      <c r="D870" s="59"/>
      <c r="E870" s="59"/>
      <c r="F870" s="59"/>
      <c r="G870" s="59"/>
      <c r="H870" s="21"/>
      <c r="I870" s="21"/>
      <c r="J870" s="120"/>
      <c r="K870" s="120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</row>
    <row r="871">
      <c r="A871" s="59"/>
      <c r="B871" s="59"/>
      <c r="C871" s="59"/>
      <c r="D871" s="59"/>
      <c r="E871" s="59"/>
      <c r="F871" s="59"/>
      <c r="G871" s="59"/>
      <c r="H871" s="21"/>
      <c r="I871" s="21"/>
      <c r="J871" s="120"/>
      <c r="K871" s="120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</row>
    <row r="872">
      <c r="A872" s="59"/>
      <c r="B872" s="59"/>
      <c r="C872" s="59"/>
      <c r="D872" s="59"/>
      <c r="E872" s="59"/>
      <c r="F872" s="59"/>
      <c r="G872" s="59"/>
      <c r="H872" s="21"/>
      <c r="I872" s="21"/>
      <c r="J872" s="120"/>
      <c r="K872" s="120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</row>
    <row r="873">
      <c r="A873" s="59"/>
      <c r="B873" s="59"/>
      <c r="C873" s="59"/>
      <c r="D873" s="59"/>
      <c r="E873" s="59"/>
      <c r="F873" s="59"/>
      <c r="G873" s="59"/>
      <c r="H873" s="21"/>
      <c r="I873" s="21"/>
      <c r="J873" s="120"/>
      <c r="K873" s="120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</row>
    <row r="874">
      <c r="A874" s="59"/>
      <c r="B874" s="59"/>
      <c r="C874" s="59"/>
      <c r="D874" s="59"/>
      <c r="E874" s="59"/>
      <c r="F874" s="59"/>
      <c r="G874" s="59"/>
      <c r="H874" s="21"/>
      <c r="I874" s="21"/>
      <c r="J874" s="120"/>
      <c r="K874" s="120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</row>
    <row r="875">
      <c r="A875" s="59"/>
      <c r="B875" s="59"/>
      <c r="C875" s="59"/>
      <c r="D875" s="59"/>
      <c r="E875" s="59"/>
      <c r="F875" s="59"/>
      <c r="G875" s="59"/>
      <c r="H875" s="21"/>
      <c r="I875" s="21"/>
      <c r="J875" s="120"/>
      <c r="K875" s="120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</row>
    <row r="876">
      <c r="A876" s="59"/>
      <c r="B876" s="59"/>
      <c r="C876" s="59"/>
      <c r="D876" s="59"/>
      <c r="E876" s="59"/>
      <c r="F876" s="59"/>
      <c r="G876" s="59"/>
      <c r="H876" s="21"/>
      <c r="I876" s="21"/>
      <c r="J876" s="120"/>
      <c r="K876" s="120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</row>
    <row r="877">
      <c r="A877" s="59"/>
      <c r="B877" s="59"/>
      <c r="C877" s="59"/>
      <c r="D877" s="59"/>
      <c r="E877" s="59"/>
      <c r="F877" s="59"/>
      <c r="G877" s="59"/>
      <c r="H877" s="21"/>
      <c r="I877" s="21"/>
      <c r="J877" s="120"/>
      <c r="K877" s="120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</row>
    <row r="878">
      <c r="A878" s="59"/>
      <c r="B878" s="59"/>
      <c r="C878" s="59"/>
      <c r="D878" s="59"/>
      <c r="E878" s="59"/>
      <c r="F878" s="59"/>
      <c r="G878" s="59"/>
      <c r="H878" s="21"/>
      <c r="I878" s="21"/>
      <c r="J878" s="120"/>
      <c r="K878" s="120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</row>
    <row r="879">
      <c r="A879" s="59"/>
      <c r="B879" s="59"/>
      <c r="C879" s="59"/>
      <c r="D879" s="59"/>
      <c r="E879" s="59"/>
      <c r="F879" s="59"/>
      <c r="G879" s="59"/>
      <c r="H879" s="21"/>
      <c r="I879" s="21"/>
      <c r="J879" s="120"/>
      <c r="K879" s="120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</row>
    <row r="880">
      <c r="A880" s="59"/>
      <c r="B880" s="59"/>
      <c r="C880" s="59"/>
      <c r="D880" s="59"/>
      <c r="E880" s="59"/>
      <c r="F880" s="59"/>
      <c r="G880" s="59"/>
      <c r="H880" s="21"/>
      <c r="I880" s="21"/>
      <c r="J880" s="120"/>
      <c r="K880" s="120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</row>
    <row r="881">
      <c r="A881" s="59"/>
      <c r="B881" s="59"/>
      <c r="C881" s="59"/>
      <c r="D881" s="59"/>
      <c r="E881" s="59"/>
      <c r="F881" s="59"/>
      <c r="G881" s="59"/>
      <c r="H881" s="21"/>
      <c r="I881" s="21"/>
      <c r="J881" s="120"/>
      <c r="K881" s="120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</row>
    <row r="882">
      <c r="A882" s="59"/>
      <c r="B882" s="59"/>
      <c r="C882" s="59"/>
      <c r="D882" s="59"/>
      <c r="E882" s="59"/>
      <c r="F882" s="59"/>
      <c r="G882" s="59"/>
      <c r="H882" s="21"/>
      <c r="I882" s="21"/>
      <c r="J882" s="120"/>
      <c r="K882" s="120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</row>
    <row r="883">
      <c r="A883" s="59"/>
      <c r="B883" s="59"/>
      <c r="C883" s="59"/>
      <c r="D883" s="59"/>
      <c r="E883" s="59"/>
      <c r="F883" s="59"/>
      <c r="G883" s="59"/>
      <c r="H883" s="21"/>
      <c r="I883" s="21"/>
      <c r="J883" s="120"/>
      <c r="K883" s="120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</row>
    <row r="884">
      <c r="A884" s="59"/>
      <c r="B884" s="59"/>
      <c r="C884" s="59"/>
      <c r="D884" s="59"/>
      <c r="E884" s="59"/>
      <c r="F884" s="59"/>
      <c r="G884" s="59"/>
      <c r="H884" s="21"/>
      <c r="I884" s="21"/>
      <c r="J884" s="120"/>
      <c r="K884" s="120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</row>
    <row r="885">
      <c r="A885" s="59"/>
      <c r="B885" s="59"/>
      <c r="C885" s="59"/>
      <c r="D885" s="59"/>
      <c r="E885" s="59"/>
      <c r="F885" s="59"/>
      <c r="G885" s="59"/>
      <c r="H885" s="21"/>
      <c r="I885" s="21"/>
      <c r="J885" s="120"/>
      <c r="K885" s="120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</row>
    <row r="886">
      <c r="A886" s="59"/>
      <c r="B886" s="59"/>
      <c r="C886" s="59"/>
      <c r="D886" s="59"/>
      <c r="E886" s="59"/>
      <c r="F886" s="59"/>
      <c r="G886" s="59"/>
      <c r="H886" s="21"/>
      <c r="I886" s="21"/>
      <c r="J886" s="120"/>
      <c r="K886" s="120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</row>
    <row r="887">
      <c r="A887" s="59"/>
      <c r="B887" s="59"/>
      <c r="C887" s="59"/>
      <c r="D887" s="59"/>
      <c r="E887" s="59"/>
      <c r="F887" s="59"/>
      <c r="G887" s="59"/>
      <c r="H887" s="21"/>
      <c r="I887" s="21"/>
      <c r="J887" s="120"/>
      <c r="K887" s="120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</row>
    <row r="888">
      <c r="A888" s="59"/>
      <c r="B888" s="59"/>
      <c r="C888" s="59"/>
      <c r="D888" s="59"/>
      <c r="E888" s="59"/>
      <c r="F888" s="59"/>
      <c r="G888" s="59"/>
      <c r="H888" s="21"/>
      <c r="I888" s="21"/>
      <c r="J888" s="120"/>
      <c r="K888" s="120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</row>
    <row r="889">
      <c r="A889" s="59"/>
      <c r="B889" s="59"/>
      <c r="C889" s="59"/>
      <c r="D889" s="59"/>
      <c r="E889" s="59"/>
      <c r="F889" s="59"/>
      <c r="G889" s="59"/>
      <c r="H889" s="21"/>
      <c r="I889" s="21"/>
      <c r="J889" s="120"/>
      <c r="K889" s="120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</row>
    <row r="890">
      <c r="A890" s="59"/>
      <c r="B890" s="59"/>
      <c r="C890" s="59"/>
      <c r="D890" s="59"/>
      <c r="E890" s="59"/>
      <c r="F890" s="59"/>
      <c r="G890" s="59"/>
      <c r="H890" s="21"/>
      <c r="I890" s="21"/>
      <c r="J890" s="120"/>
      <c r="K890" s="120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</row>
    <row r="891">
      <c r="A891" s="59"/>
      <c r="B891" s="59"/>
      <c r="C891" s="59"/>
      <c r="D891" s="59"/>
      <c r="E891" s="59"/>
      <c r="F891" s="59"/>
      <c r="G891" s="59"/>
      <c r="H891" s="21"/>
      <c r="I891" s="21"/>
      <c r="J891" s="120"/>
      <c r="K891" s="120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</row>
    <row r="892">
      <c r="A892" s="59"/>
      <c r="B892" s="59"/>
      <c r="C892" s="59"/>
      <c r="D892" s="59"/>
      <c r="E892" s="59"/>
      <c r="F892" s="59"/>
      <c r="G892" s="59"/>
      <c r="H892" s="21"/>
      <c r="I892" s="21"/>
      <c r="J892" s="120"/>
      <c r="K892" s="120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</row>
    <row r="893">
      <c r="A893" s="59"/>
      <c r="B893" s="59"/>
      <c r="C893" s="59"/>
      <c r="D893" s="59"/>
      <c r="E893" s="59"/>
      <c r="F893" s="59"/>
      <c r="G893" s="59"/>
      <c r="H893" s="21"/>
      <c r="I893" s="21"/>
      <c r="J893" s="120"/>
      <c r="K893" s="120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</row>
    <row r="894">
      <c r="A894" s="59"/>
      <c r="B894" s="59"/>
      <c r="C894" s="59"/>
      <c r="D894" s="59"/>
      <c r="E894" s="59"/>
      <c r="F894" s="59"/>
      <c r="G894" s="59"/>
      <c r="H894" s="21"/>
      <c r="I894" s="21"/>
      <c r="J894" s="120"/>
      <c r="K894" s="120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</row>
    <row r="895">
      <c r="A895" s="59"/>
      <c r="B895" s="59"/>
      <c r="C895" s="59"/>
      <c r="D895" s="59"/>
      <c r="E895" s="59"/>
      <c r="F895" s="59"/>
      <c r="G895" s="59"/>
      <c r="H895" s="21"/>
      <c r="I895" s="21"/>
      <c r="J895" s="120"/>
      <c r="K895" s="120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</row>
    <row r="896">
      <c r="A896" s="59"/>
      <c r="B896" s="59"/>
      <c r="C896" s="59"/>
      <c r="D896" s="59"/>
      <c r="E896" s="59"/>
      <c r="F896" s="59"/>
      <c r="G896" s="59"/>
      <c r="H896" s="21"/>
      <c r="I896" s="21"/>
      <c r="J896" s="120"/>
      <c r="K896" s="120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</row>
    <row r="897">
      <c r="A897" s="59"/>
      <c r="B897" s="59"/>
      <c r="C897" s="59"/>
      <c r="D897" s="59"/>
      <c r="E897" s="59"/>
      <c r="F897" s="59"/>
      <c r="G897" s="59"/>
      <c r="H897" s="21"/>
      <c r="I897" s="21"/>
      <c r="J897" s="120"/>
      <c r="K897" s="120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</row>
    <row r="898">
      <c r="A898" s="59"/>
      <c r="B898" s="59"/>
      <c r="C898" s="59"/>
      <c r="D898" s="59"/>
      <c r="E898" s="59"/>
      <c r="F898" s="59"/>
      <c r="G898" s="59"/>
      <c r="H898" s="21"/>
      <c r="I898" s="21"/>
      <c r="J898" s="120"/>
      <c r="K898" s="120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</row>
    <row r="899">
      <c r="A899" s="59"/>
      <c r="B899" s="59"/>
      <c r="C899" s="59"/>
      <c r="D899" s="59"/>
      <c r="E899" s="59"/>
      <c r="F899" s="59"/>
      <c r="G899" s="59"/>
      <c r="H899" s="21"/>
      <c r="I899" s="21"/>
      <c r="J899" s="120"/>
      <c r="K899" s="120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</row>
    <row r="900">
      <c r="A900" s="59"/>
      <c r="B900" s="59"/>
      <c r="C900" s="59"/>
      <c r="D900" s="59"/>
      <c r="E900" s="59"/>
      <c r="F900" s="59"/>
      <c r="G900" s="59"/>
      <c r="H900" s="21"/>
      <c r="I900" s="21"/>
      <c r="J900" s="120"/>
      <c r="K900" s="120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</row>
    <row r="901">
      <c r="A901" s="59"/>
      <c r="B901" s="59"/>
      <c r="C901" s="59"/>
      <c r="D901" s="59"/>
      <c r="E901" s="59"/>
      <c r="F901" s="59"/>
      <c r="G901" s="59"/>
      <c r="H901" s="21"/>
      <c r="I901" s="21"/>
      <c r="J901" s="120"/>
      <c r="K901" s="120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</row>
    <row r="902">
      <c r="A902" s="59"/>
      <c r="B902" s="59"/>
      <c r="C902" s="59"/>
      <c r="D902" s="59"/>
      <c r="E902" s="59"/>
      <c r="F902" s="59"/>
      <c r="G902" s="59"/>
      <c r="H902" s="21"/>
      <c r="I902" s="21"/>
      <c r="J902" s="120"/>
      <c r="K902" s="120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</row>
    <row r="903">
      <c r="A903" s="59"/>
      <c r="B903" s="59"/>
      <c r="C903" s="59"/>
      <c r="D903" s="59"/>
      <c r="E903" s="59"/>
      <c r="F903" s="59"/>
      <c r="G903" s="59"/>
      <c r="H903" s="21"/>
      <c r="I903" s="21"/>
      <c r="J903" s="120"/>
      <c r="K903" s="120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</row>
    <row r="904">
      <c r="A904" s="59"/>
      <c r="B904" s="59"/>
      <c r="C904" s="59"/>
      <c r="D904" s="59"/>
      <c r="E904" s="59"/>
      <c r="F904" s="59"/>
      <c r="G904" s="59"/>
      <c r="H904" s="21"/>
      <c r="I904" s="21"/>
      <c r="J904" s="120"/>
      <c r="K904" s="120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</row>
    <row r="905">
      <c r="A905" s="59"/>
      <c r="B905" s="59"/>
      <c r="C905" s="59"/>
      <c r="D905" s="59"/>
      <c r="E905" s="59"/>
      <c r="F905" s="59"/>
      <c r="G905" s="59"/>
      <c r="H905" s="21"/>
      <c r="I905" s="21"/>
      <c r="J905" s="120"/>
      <c r="K905" s="120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</row>
    <row r="906">
      <c r="A906" s="59"/>
      <c r="B906" s="59"/>
      <c r="C906" s="59"/>
      <c r="D906" s="59"/>
      <c r="E906" s="59"/>
      <c r="F906" s="59"/>
      <c r="G906" s="59"/>
      <c r="H906" s="21"/>
      <c r="I906" s="21"/>
      <c r="J906" s="120"/>
      <c r="K906" s="120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</row>
    <row r="907">
      <c r="A907" s="59"/>
      <c r="B907" s="59"/>
      <c r="C907" s="59"/>
      <c r="D907" s="59"/>
      <c r="E907" s="59"/>
      <c r="F907" s="59"/>
      <c r="G907" s="59"/>
      <c r="H907" s="21"/>
      <c r="I907" s="21"/>
      <c r="J907" s="120"/>
      <c r="K907" s="120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</row>
    <row r="908">
      <c r="A908" s="59"/>
      <c r="B908" s="59"/>
      <c r="C908" s="59"/>
      <c r="D908" s="59"/>
      <c r="E908" s="59"/>
      <c r="F908" s="59"/>
      <c r="G908" s="59"/>
      <c r="H908" s="21"/>
      <c r="I908" s="21"/>
      <c r="J908" s="120"/>
      <c r="K908" s="120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</row>
    <row r="909">
      <c r="A909" s="59"/>
      <c r="B909" s="59"/>
      <c r="C909" s="59"/>
      <c r="D909" s="59"/>
      <c r="E909" s="59"/>
      <c r="F909" s="59"/>
      <c r="G909" s="59"/>
      <c r="H909" s="21"/>
      <c r="I909" s="21"/>
      <c r="J909" s="120"/>
      <c r="K909" s="120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</row>
    <row r="910">
      <c r="A910" s="59"/>
      <c r="B910" s="59"/>
      <c r="C910" s="59"/>
      <c r="D910" s="59"/>
      <c r="E910" s="59"/>
      <c r="F910" s="59"/>
      <c r="G910" s="59"/>
      <c r="H910" s="21"/>
      <c r="I910" s="21"/>
      <c r="J910" s="120"/>
      <c r="K910" s="120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</row>
    <row r="911">
      <c r="A911" s="59"/>
      <c r="B911" s="59"/>
      <c r="C911" s="59"/>
      <c r="D911" s="59"/>
      <c r="E911" s="59"/>
      <c r="F911" s="59"/>
      <c r="G911" s="59"/>
      <c r="H911" s="21"/>
      <c r="I911" s="21"/>
      <c r="J911" s="120"/>
      <c r="K911" s="120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</row>
    <row r="912">
      <c r="A912" s="59"/>
      <c r="B912" s="59"/>
      <c r="C912" s="59"/>
      <c r="D912" s="59"/>
      <c r="E912" s="59"/>
      <c r="F912" s="59"/>
      <c r="G912" s="59"/>
      <c r="H912" s="21"/>
      <c r="I912" s="21"/>
      <c r="J912" s="120"/>
      <c r="K912" s="120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</row>
    <row r="913">
      <c r="A913" s="59"/>
      <c r="B913" s="59"/>
      <c r="C913" s="59"/>
      <c r="D913" s="59"/>
      <c r="E913" s="59"/>
      <c r="F913" s="59"/>
      <c r="G913" s="59"/>
      <c r="H913" s="21"/>
      <c r="I913" s="21"/>
      <c r="J913" s="120"/>
      <c r="K913" s="120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</row>
    <row r="914">
      <c r="A914" s="59"/>
      <c r="B914" s="59"/>
      <c r="C914" s="59"/>
      <c r="D914" s="59"/>
      <c r="E914" s="59"/>
      <c r="F914" s="59"/>
      <c r="G914" s="59"/>
      <c r="H914" s="21"/>
      <c r="I914" s="21"/>
      <c r="J914" s="120"/>
      <c r="K914" s="120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</row>
    <row r="915">
      <c r="A915" s="59"/>
      <c r="B915" s="59"/>
      <c r="C915" s="59"/>
      <c r="D915" s="59"/>
      <c r="E915" s="59"/>
      <c r="F915" s="59"/>
      <c r="G915" s="59"/>
      <c r="H915" s="21"/>
      <c r="I915" s="21"/>
      <c r="J915" s="120"/>
      <c r="K915" s="120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</row>
    <row r="916">
      <c r="A916" s="59"/>
      <c r="B916" s="59"/>
      <c r="C916" s="59"/>
      <c r="D916" s="59"/>
      <c r="E916" s="59"/>
      <c r="F916" s="59"/>
      <c r="G916" s="59"/>
      <c r="H916" s="21"/>
      <c r="I916" s="21"/>
      <c r="J916" s="120"/>
      <c r="K916" s="120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</row>
    <row r="917">
      <c r="A917" s="59"/>
      <c r="B917" s="59"/>
      <c r="C917" s="59"/>
      <c r="D917" s="59"/>
      <c r="E917" s="59"/>
      <c r="F917" s="59"/>
      <c r="G917" s="59"/>
      <c r="H917" s="21"/>
      <c r="I917" s="21"/>
      <c r="J917" s="120"/>
      <c r="K917" s="120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</row>
    <row r="918">
      <c r="A918" s="59"/>
      <c r="B918" s="59"/>
      <c r="C918" s="59"/>
      <c r="D918" s="59"/>
      <c r="E918" s="59"/>
      <c r="F918" s="59"/>
      <c r="G918" s="59"/>
      <c r="H918" s="21"/>
      <c r="I918" s="21"/>
      <c r="J918" s="120"/>
      <c r="K918" s="120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</row>
    <row r="919">
      <c r="A919" s="59"/>
      <c r="B919" s="59"/>
      <c r="C919" s="59"/>
      <c r="D919" s="59"/>
      <c r="E919" s="59"/>
      <c r="F919" s="59"/>
      <c r="G919" s="59"/>
      <c r="H919" s="21"/>
      <c r="I919" s="21"/>
      <c r="J919" s="120"/>
      <c r="K919" s="120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</row>
    <row r="920">
      <c r="A920" s="59"/>
      <c r="B920" s="59"/>
      <c r="C920" s="59"/>
      <c r="D920" s="59"/>
      <c r="E920" s="59"/>
      <c r="F920" s="59"/>
      <c r="G920" s="59"/>
      <c r="H920" s="21"/>
      <c r="I920" s="21"/>
      <c r="J920" s="120"/>
      <c r="K920" s="120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</row>
    <row r="921">
      <c r="A921" s="59"/>
      <c r="B921" s="59"/>
      <c r="C921" s="59"/>
      <c r="D921" s="59"/>
      <c r="E921" s="59"/>
      <c r="F921" s="59"/>
      <c r="G921" s="59"/>
      <c r="H921" s="21"/>
      <c r="I921" s="21"/>
      <c r="J921" s="120"/>
      <c r="K921" s="120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</row>
    <row r="922">
      <c r="A922" s="59"/>
      <c r="B922" s="59"/>
      <c r="C922" s="59"/>
      <c r="D922" s="59"/>
      <c r="E922" s="59"/>
      <c r="F922" s="59"/>
      <c r="G922" s="59"/>
      <c r="H922" s="21"/>
      <c r="I922" s="21"/>
      <c r="J922" s="120"/>
      <c r="K922" s="120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</row>
    <row r="923">
      <c r="A923" s="59"/>
      <c r="B923" s="59"/>
      <c r="C923" s="59"/>
      <c r="D923" s="59"/>
      <c r="E923" s="59"/>
      <c r="F923" s="59"/>
      <c r="G923" s="59"/>
      <c r="H923" s="21"/>
      <c r="I923" s="21"/>
      <c r="J923" s="120"/>
      <c r="K923" s="120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</row>
    <row r="924">
      <c r="A924" s="59"/>
      <c r="B924" s="59"/>
      <c r="C924" s="59"/>
      <c r="D924" s="59"/>
      <c r="E924" s="59"/>
      <c r="F924" s="59"/>
      <c r="G924" s="59"/>
      <c r="H924" s="21"/>
      <c r="I924" s="21"/>
      <c r="J924" s="120"/>
      <c r="K924" s="120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</row>
    <row r="925">
      <c r="A925" s="59"/>
      <c r="B925" s="59"/>
      <c r="C925" s="59"/>
      <c r="D925" s="59"/>
      <c r="E925" s="59"/>
      <c r="F925" s="59"/>
      <c r="G925" s="59"/>
      <c r="H925" s="21"/>
      <c r="I925" s="21"/>
      <c r="J925" s="120"/>
      <c r="K925" s="120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</row>
    <row r="926">
      <c r="A926" s="59"/>
      <c r="B926" s="59"/>
      <c r="C926" s="59"/>
      <c r="D926" s="59"/>
      <c r="E926" s="59"/>
      <c r="F926" s="59"/>
      <c r="G926" s="59"/>
      <c r="H926" s="21"/>
      <c r="I926" s="21"/>
      <c r="J926" s="120"/>
      <c r="K926" s="120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</row>
    <row r="927">
      <c r="A927" s="59"/>
      <c r="B927" s="59"/>
      <c r="C927" s="59"/>
      <c r="D927" s="59"/>
      <c r="E927" s="59"/>
      <c r="F927" s="59"/>
      <c r="G927" s="59"/>
      <c r="H927" s="21"/>
      <c r="I927" s="21"/>
      <c r="J927" s="120"/>
      <c r="K927" s="120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</row>
    <row r="928">
      <c r="A928" s="59"/>
      <c r="B928" s="59"/>
      <c r="C928" s="59"/>
      <c r="D928" s="59"/>
      <c r="E928" s="59"/>
      <c r="F928" s="59"/>
      <c r="G928" s="59"/>
      <c r="H928" s="21"/>
      <c r="I928" s="21"/>
      <c r="J928" s="120"/>
      <c r="K928" s="120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</row>
    <row r="929">
      <c r="A929" s="59"/>
      <c r="B929" s="59"/>
      <c r="C929" s="59"/>
      <c r="D929" s="59"/>
      <c r="E929" s="59"/>
      <c r="F929" s="59"/>
      <c r="G929" s="59"/>
      <c r="H929" s="21"/>
      <c r="I929" s="21"/>
      <c r="J929" s="120"/>
      <c r="K929" s="120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</row>
    <row r="930">
      <c r="A930" s="59"/>
      <c r="B930" s="59"/>
      <c r="C930" s="59"/>
      <c r="D930" s="59"/>
      <c r="E930" s="59"/>
      <c r="F930" s="59"/>
      <c r="G930" s="59"/>
      <c r="H930" s="21"/>
      <c r="I930" s="21"/>
      <c r="J930" s="120"/>
      <c r="K930" s="120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</row>
    <row r="931">
      <c r="A931" s="59"/>
      <c r="B931" s="59"/>
      <c r="C931" s="59"/>
      <c r="D931" s="59"/>
      <c r="E931" s="59"/>
      <c r="F931" s="59"/>
      <c r="G931" s="59"/>
      <c r="H931" s="21"/>
      <c r="I931" s="21"/>
      <c r="J931" s="120"/>
      <c r="K931" s="120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</row>
    <row r="932">
      <c r="A932" s="59"/>
      <c r="B932" s="59"/>
      <c r="C932" s="59"/>
      <c r="D932" s="59"/>
      <c r="E932" s="59"/>
      <c r="F932" s="59"/>
      <c r="G932" s="59"/>
      <c r="H932" s="21"/>
      <c r="I932" s="21"/>
      <c r="J932" s="120"/>
      <c r="K932" s="120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</row>
    <row r="933">
      <c r="A933" s="59"/>
      <c r="B933" s="59"/>
      <c r="C933" s="59"/>
      <c r="D933" s="59"/>
      <c r="E933" s="59"/>
      <c r="F933" s="59"/>
      <c r="G933" s="59"/>
      <c r="H933" s="21"/>
      <c r="I933" s="21"/>
      <c r="J933" s="120"/>
      <c r="K933" s="120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</row>
    <row r="934">
      <c r="A934" s="59"/>
      <c r="B934" s="59"/>
      <c r="C934" s="59"/>
      <c r="D934" s="59"/>
      <c r="E934" s="59"/>
      <c r="F934" s="59"/>
      <c r="G934" s="59"/>
      <c r="H934" s="21"/>
      <c r="I934" s="21"/>
      <c r="J934" s="120"/>
      <c r="K934" s="120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</row>
    <row r="935">
      <c r="A935" s="59"/>
      <c r="B935" s="59"/>
      <c r="C935" s="59"/>
      <c r="D935" s="59"/>
      <c r="E935" s="59"/>
      <c r="F935" s="59"/>
      <c r="G935" s="59"/>
      <c r="H935" s="21"/>
      <c r="I935" s="21"/>
      <c r="J935" s="120"/>
      <c r="K935" s="120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</row>
    <row r="936">
      <c r="A936" s="59"/>
      <c r="B936" s="59"/>
      <c r="C936" s="59"/>
      <c r="D936" s="59"/>
      <c r="E936" s="59"/>
      <c r="F936" s="59"/>
      <c r="G936" s="59"/>
      <c r="H936" s="21"/>
      <c r="I936" s="21"/>
      <c r="J936" s="120"/>
      <c r="K936" s="120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</row>
    <row r="937">
      <c r="A937" s="59"/>
      <c r="B937" s="59"/>
      <c r="C937" s="59"/>
      <c r="D937" s="59"/>
      <c r="E937" s="59"/>
      <c r="F937" s="59"/>
      <c r="G937" s="59"/>
      <c r="H937" s="21"/>
      <c r="I937" s="21"/>
      <c r="J937" s="120"/>
      <c r="K937" s="120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</row>
    <row r="938">
      <c r="A938" s="59"/>
      <c r="B938" s="59"/>
      <c r="C938" s="59"/>
      <c r="D938" s="59"/>
      <c r="E938" s="59"/>
      <c r="F938" s="59"/>
      <c r="G938" s="59"/>
      <c r="H938" s="21"/>
      <c r="I938" s="21"/>
      <c r="J938" s="120"/>
      <c r="K938" s="120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</row>
    <row r="939">
      <c r="A939" s="59"/>
      <c r="B939" s="59"/>
      <c r="C939" s="59"/>
      <c r="D939" s="59"/>
      <c r="E939" s="59"/>
      <c r="F939" s="59"/>
      <c r="G939" s="59"/>
      <c r="H939" s="21"/>
      <c r="I939" s="21"/>
      <c r="J939" s="120"/>
      <c r="K939" s="120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</row>
    <row r="940">
      <c r="A940" s="59"/>
      <c r="B940" s="59"/>
      <c r="C940" s="59"/>
      <c r="D940" s="59"/>
      <c r="E940" s="59"/>
      <c r="F940" s="59"/>
      <c r="G940" s="59"/>
      <c r="H940" s="21"/>
      <c r="I940" s="21"/>
      <c r="J940" s="120"/>
      <c r="K940" s="120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</row>
    <row r="941">
      <c r="A941" s="59"/>
      <c r="B941" s="59"/>
      <c r="C941" s="59"/>
      <c r="D941" s="59"/>
      <c r="E941" s="59"/>
      <c r="F941" s="59"/>
      <c r="G941" s="59"/>
      <c r="H941" s="21"/>
      <c r="I941" s="21"/>
      <c r="J941" s="120"/>
      <c r="K941" s="120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</row>
    <row r="942">
      <c r="A942" s="59"/>
      <c r="B942" s="59"/>
      <c r="C942" s="59"/>
      <c r="D942" s="59"/>
      <c r="E942" s="59"/>
      <c r="F942" s="59"/>
      <c r="G942" s="59"/>
      <c r="H942" s="21"/>
      <c r="I942" s="21"/>
      <c r="J942" s="120"/>
      <c r="K942" s="120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</row>
    <row r="943">
      <c r="A943" s="59"/>
      <c r="B943" s="59"/>
      <c r="C943" s="59"/>
      <c r="D943" s="59"/>
      <c r="E943" s="59"/>
      <c r="F943" s="59"/>
      <c r="G943" s="59"/>
      <c r="H943" s="21"/>
      <c r="I943" s="21"/>
      <c r="J943" s="120"/>
      <c r="K943" s="120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</row>
    <row r="944">
      <c r="A944" s="59"/>
      <c r="B944" s="59"/>
      <c r="C944" s="59"/>
      <c r="D944" s="59"/>
      <c r="E944" s="59"/>
      <c r="F944" s="59"/>
      <c r="G944" s="59"/>
      <c r="H944" s="21"/>
      <c r="I944" s="21"/>
      <c r="J944" s="120"/>
      <c r="K944" s="120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</row>
    <row r="945">
      <c r="A945" s="59"/>
      <c r="B945" s="59"/>
      <c r="C945" s="59"/>
      <c r="D945" s="59"/>
      <c r="E945" s="59"/>
      <c r="F945" s="59"/>
      <c r="G945" s="59"/>
      <c r="H945" s="21"/>
      <c r="I945" s="21"/>
      <c r="J945" s="120"/>
      <c r="K945" s="120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</row>
    <row r="946">
      <c r="A946" s="59"/>
      <c r="B946" s="59"/>
      <c r="C946" s="59"/>
      <c r="D946" s="59"/>
      <c r="E946" s="59"/>
      <c r="F946" s="59"/>
      <c r="G946" s="59"/>
      <c r="H946" s="21"/>
      <c r="I946" s="21"/>
      <c r="J946" s="120"/>
      <c r="K946" s="120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</row>
    <row r="947">
      <c r="A947" s="59"/>
      <c r="B947" s="59"/>
      <c r="C947" s="59"/>
      <c r="D947" s="59"/>
      <c r="E947" s="59"/>
      <c r="F947" s="59"/>
      <c r="G947" s="59"/>
      <c r="H947" s="21"/>
      <c r="I947" s="21"/>
      <c r="J947" s="120"/>
      <c r="K947" s="120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</row>
    <row r="948">
      <c r="A948" s="59"/>
      <c r="B948" s="59"/>
      <c r="C948" s="59"/>
      <c r="D948" s="59"/>
      <c r="E948" s="59"/>
      <c r="F948" s="59"/>
      <c r="G948" s="59"/>
      <c r="H948" s="21"/>
      <c r="I948" s="21"/>
      <c r="J948" s="120"/>
      <c r="K948" s="120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</row>
    <row r="949">
      <c r="A949" s="59"/>
      <c r="B949" s="59"/>
      <c r="C949" s="59"/>
      <c r="D949" s="59"/>
      <c r="E949" s="59"/>
      <c r="F949" s="59"/>
      <c r="G949" s="59"/>
      <c r="H949" s="21"/>
      <c r="I949" s="21"/>
      <c r="J949" s="120"/>
      <c r="K949" s="120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</row>
    <row r="950">
      <c r="A950" s="59"/>
      <c r="B950" s="59"/>
      <c r="C950" s="59"/>
      <c r="D950" s="59"/>
      <c r="E950" s="59"/>
      <c r="F950" s="59"/>
      <c r="G950" s="59"/>
      <c r="H950" s="21"/>
      <c r="I950" s="21"/>
      <c r="J950" s="120"/>
      <c r="K950" s="120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</row>
    <row r="951">
      <c r="A951" s="59"/>
      <c r="B951" s="59"/>
      <c r="C951" s="59"/>
      <c r="D951" s="59"/>
      <c r="E951" s="59"/>
      <c r="F951" s="59"/>
      <c r="G951" s="59"/>
      <c r="H951" s="21"/>
      <c r="I951" s="21"/>
      <c r="J951" s="120"/>
      <c r="K951" s="120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</row>
    <row r="952">
      <c r="A952" s="59"/>
      <c r="B952" s="59"/>
      <c r="C952" s="59"/>
      <c r="D952" s="59"/>
      <c r="E952" s="59"/>
      <c r="F952" s="59"/>
      <c r="G952" s="59"/>
      <c r="H952" s="21"/>
      <c r="I952" s="21"/>
      <c r="J952" s="120"/>
      <c r="K952" s="120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</row>
    <row r="953">
      <c r="A953" s="59"/>
      <c r="B953" s="59"/>
      <c r="C953" s="59"/>
      <c r="D953" s="59"/>
      <c r="E953" s="59"/>
      <c r="F953" s="59"/>
      <c r="G953" s="59"/>
      <c r="H953" s="21"/>
      <c r="I953" s="21"/>
      <c r="J953" s="120"/>
      <c r="K953" s="120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</row>
    <row r="954">
      <c r="A954" s="59"/>
      <c r="B954" s="59"/>
      <c r="C954" s="59"/>
      <c r="D954" s="59"/>
      <c r="E954" s="59"/>
      <c r="F954" s="59"/>
      <c r="G954" s="59"/>
      <c r="H954" s="21"/>
      <c r="I954" s="21"/>
      <c r="J954" s="120"/>
      <c r="K954" s="120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</row>
    <row r="955">
      <c r="A955" s="59"/>
      <c r="B955" s="59"/>
      <c r="C955" s="59"/>
      <c r="D955" s="59"/>
      <c r="E955" s="59"/>
      <c r="F955" s="59"/>
      <c r="G955" s="59"/>
      <c r="H955" s="21"/>
      <c r="I955" s="21"/>
      <c r="J955" s="120"/>
      <c r="K955" s="120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</row>
    <row r="956">
      <c r="A956" s="59"/>
      <c r="B956" s="59"/>
      <c r="C956" s="59"/>
      <c r="D956" s="59"/>
      <c r="E956" s="59"/>
      <c r="F956" s="59"/>
      <c r="G956" s="59"/>
      <c r="H956" s="21"/>
      <c r="I956" s="21"/>
      <c r="J956" s="120"/>
      <c r="K956" s="120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</row>
    <row r="957">
      <c r="A957" s="59"/>
      <c r="B957" s="59"/>
      <c r="C957" s="59"/>
      <c r="D957" s="59"/>
      <c r="E957" s="59"/>
      <c r="F957" s="59"/>
      <c r="G957" s="59"/>
      <c r="H957" s="21"/>
      <c r="I957" s="21"/>
      <c r="J957" s="120"/>
      <c r="K957" s="120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</row>
    <row r="958">
      <c r="A958" s="59"/>
      <c r="B958" s="59"/>
      <c r="C958" s="59"/>
      <c r="D958" s="59"/>
      <c r="E958" s="59"/>
      <c r="F958" s="59"/>
      <c r="G958" s="59"/>
      <c r="H958" s="21"/>
      <c r="I958" s="21"/>
      <c r="J958" s="120"/>
      <c r="K958" s="120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</row>
    <row r="959">
      <c r="A959" s="59"/>
      <c r="B959" s="59"/>
      <c r="C959" s="59"/>
      <c r="D959" s="59"/>
      <c r="E959" s="59"/>
      <c r="F959" s="59"/>
      <c r="G959" s="59"/>
      <c r="H959" s="21"/>
      <c r="I959" s="21"/>
      <c r="J959" s="120"/>
      <c r="K959" s="120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</row>
    <row r="960">
      <c r="A960" s="59"/>
      <c r="B960" s="59"/>
      <c r="C960" s="59"/>
      <c r="D960" s="59"/>
      <c r="E960" s="59"/>
      <c r="F960" s="59"/>
      <c r="G960" s="59"/>
      <c r="H960" s="21"/>
      <c r="I960" s="21"/>
      <c r="J960" s="120"/>
      <c r="K960" s="120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</row>
    <row r="961">
      <c r="A961" s="59"/>
      <c r="B961" s="59"/>
      <c r="C961" s="59"/>
      <c r="D961" s="59"/>
      <c r="E961" s="59"/>
      <c r="F961" s="59"/>
      <c r="G961" s="59"/>
      <c r="H961" s="21"/>
      <c r="I961" s="21"/>
      <c r="J961" s="120"/>
      <c r="K961" s="120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</row>
    <row r="962">
      <c r="A962" s="59"/>
      <c r="B962" s="59"/>
      <c r="C962" s="59"/>
      <c r="D962" s="59"/>
      <c r="E962" s="59"/>
      <c r="F962" s="59"/>
      <c r="G962" s="59"/>
      <c r="H962" s="21"/>
      <c r="I962" s="21"/>
      <c r="J962" s="120"/>
      <c r="K962" s="120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</row>
    <row r="963">
      <c r="A963" s="59"/>
      <c r="B963" s="59"/>
      <c r="C963" s="59"/>
      <c r="D963" s="59"/>
      <c r="E963" s="59"/>
      <c r="F963" s="59"/>
      <c r="G963" s="59"/>
      <c r="H963" s="21"/>
      <c r="I963" s="21"/>
      <c r="J963" s="120"/>
      <c r="K963" s="120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</row>
    <row r="964">
      <c r="A964" s="59"/>
      <c r="B964" s="59"/>
      <c r="C964" s="59"/>
      <c r="D964" s="59"/>
      <c r="E964" s="59"/>
      <c r="F964" s="59"/>
      <c r="G964" s="59"/>
      <c r="H964" s="21"/>
      <c r="I964" s="21"/>
      <c r="J964" s="120"/>
      <c r="K964" s="120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</row>
    <row r="965">
      <c r="A965" s="59"/>
      <c r="B965" s="59"/>
      <c r="C965" s="59"/>
      <c r="D965" s="59"/>
      <c r="E965" s="59"/>
      <c r="F965" s="59"/>
      <c r="G965" s="59"/>
      <c r="H965" s="21"/>
      <c r="I965" s="21"/>
      <c r="J965" s="120"/>
      <c r="K965" s="120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</row>
    <row r="966">
      <c r="A966" s="59"/>
      <c r="B966" s="59"/>
      <c r="C966" s="59"/>
      <c r="D966" s="59"/>
      <c r="E966" s="59"/>
      <c r="F966" s="59"/>
      <c r="G966" s="59"/>
      <c r="H966" s="21"/>
      <c r="I966" s="21"/>
      <c r="J966" s="120"/>
      <c r="K966" s="120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</row>
    <row r="967">
      <c r="A967" s="59"/>
      <c r="B967" s="59"/>
      <c r="C967" s="59"/>
      <c r="D967" s="59"/>
      <c r="E967" s="59"/>
      <c r="F967" s="59"/>
      <c r="G967" s="59"/>
      <c r="H967" s="21"/>
      <c r="I967" s="21"/>
      <c r="J967" s="120"/>
      <c r="K967" s="120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</row>
    <row r="968">
      <c r="A968" s="59"/>
      <c r="B968" s="59"/>
      <c r="C968" s="59"/>
      <c r="D968" s="59"/>
      <c r="E968" s="59"/>
      <c r="F968" s="59"/>
      <c r="G968" s="59"/>
      <c r="H968" s="21"/>
      <c r="I968" s="21"/>
      <c r="J968" s="120"/>
      <c r="K968" s="120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</row>
    <row r="969">
      <c r="A969" s="59"/>
      <c r="B969" s="59"/>
      <c r="C969" s="59"/>
      <c r="D969" s="59"/>
      <c r="E969" s="59"/>
      <c r="F969" s="59"/>
      <c r="G969" s="59"/>
      <c r="H969" s="21"/>
      <c r="I969" s="21"/>
      <c r="J969" s="120"/>
      <c r="K969" s="120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</row>
    <row r="970">
      <c r="A970" s="59"/>
      <c r="B970" s="59"/>
      <c r="C970" s="59"/>
      <c r="D970" s="59"/>
      <c r="E970" s="59"/>
      <c r="F970" s="59"/>
      <c r="G970" s="59"/>
      <c r="H970" s="21"/>
      <c r="I970" s="21"/>
      <c r="J970" s="120"/>
      <c r="K970" s="120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</row>
    <row r="971">
      <c r="A971" s="59"/>
      <c r="B971" s="59"/>
      <c r="C971" s="59"/>
      <c r="D971" s="59"/>
      <c r="E971" s="59"/>
      <c r="F971" s="59"/>
      <c r="G971" s="59"/>
      <c r="H971" s="21"/>
      <c r="I971" s="21"/>
      <c r="J971" s="120"/>
      <c r="K971" s="120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</row>
    <row r="972">
      <c r="A972" s="59"/>
      <c r="B972" s="59"/>
      <c r="C972" s="59"/>
      <c r="D972" s="59"/>
      <c r="E972" s="59"/>
      <c r="F972" s="59"/>
      <c r="G972" s="59"/>
      <c r="H972" s="21"/>
      <c r="I972" s="21"/>
      <c r="J972" s="120"/>
      <c r="K972" s="120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</row>
    <row r="973">
      <c r="A973" s="59"/>
      <c r="B973" s="59"/>
      <c r="C973" s="59"/>
      <c r="D973" s="59"/>
      <c r="E973" s="59"/>
      <c r="F973" s="59"/>
      <c r="G973" s="59"/>
      <c r="H973" s="21"/>
      <c r="I973" s="21"/>
      <c r="J973" s="120"/>
      <c r="K973" s="120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</row>
    <row r="974">
      <c r="A974" s="59"/>
      <c r="B974" s="59"/>
      <c r="C974" s="59"/>
      <c r="D974" s="59"/>
      <c r="E974" s="59"/>
      <c r="F974" s="59"/>
      <c r="G974" s="59"/>
      <c r="H974" s="21"/>
      <c r="I974" s="21"/>
      <c r="J974" s="120"/>
      <c r="K974" s="120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</row>
    <row r="975">
      <c r="A975" s="59"/>
      <c r="B975" s="59"/>
      <c r="C975" s="59"/>
      <c r="D975" s="59"/>
      <c r="E975" s="59"/>
      <c r="F975" s="59"/>
      <c r="G975" s="59"/>
      <c r="H975" s="21"/>
      <c r="I975" s="21"/>
      <c r="J975" s="120"/>
      <c r="K975" s="120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</row>
    <row r="976">
      <c r="A976" s="59"/>
      <c r="B976" s="59"/>
      <c r="C976" s="59"/>
      <c r="D976" s="59"/>
      <c r="E976" s="59"/>
      <c r="F976" s="59"/>
      <c r="G976" s="59"/>
      <c r="H976" s="21"/>
      <c r="I976" s="21"/>
      <c r="J976" s="120"/>
      <c r="K976" s="120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</row>
    <row r="977">
      <c r="A977" s="59"/>
      <c r="B977" s="59"/>
      <c r="C977" s="59"/>
      <c r="D977" s="59"/>
      <c r="E977" s="59"/>
      <c r="F977" s="59"/>
      <c r="G977" s="59"/>
      <c r="H977" s="21"/>
      <c r="I977" s="21"/>
      <c r="J977" s="120"/>
      <c r="K977" s="120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</row>
    <row r="978">
      <c r="A978" s="59"/>
      <c r="B978" s="59"/>
      <c r="C978" s="59"/>
      <c r="D978" s="59"/>
      <c r="E978" s="59"/>
      <c r="F978" s="59"/>
      <c r="G978" s="59"/>
      <c r="H978" s="21"/>
      <c r="I978" s="21"/>
      <c r="J978" s="120"/>
      <c r="K978" s="120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</row>
    <row r="979">
      <c r="A979" s="59"/>
      <c r="B979" s="59"/>
      <c r="C979" s="59"/>
      <c r="D979" s="59"/>
      <c r="E979" s="59"/>
      <c r="F979" s="59"/>
      <c r="G979" s="59"/>
      <c r="H979" s="21"/>
      <c r="I979" s="21"/>
      <c r="J979" s="120"/>
      <c r="K979" s="120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</row>
    <row r="980">
      <c r="A980" s="59"/>
      <c r="B980" s="59"/>
      <c r="C980" s="59"/>
      <c r="D980" s="59"/>
      <c r="E980" s="59"/>
      <c r="F980" s="59"/>
      <c r="G980" s="59"/>
      <c r="H980" s="21"/>
      <c r="I980" s="21"/>
      <c r="J980" s="120"/>
      <c r="K980" s="120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</row>
    <row r="981">
      <c r="A981" s="59"/>
      <c r="B981" s="59"/>
      <c r="C981" s="59"/>
      <c r="D981" s="59"/>
      <c r="E981" s="59"/>
      <c r="F981" s="59"/>
      <c r="G981" s="59"/>
      <c r="H981" s="21"/>
      <c r="I981" s="21"/>
      <c r="J981" s="120"/>
      <c r="K981" s="120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</row>
    <row r="982">
      <c r="A982" s="59"/>
      <c r="B982" s="59"/>
      <c r="C982" s="59"/>
      <c r="D982" s="59"/>
      <c r="E982" s="59"/>
      <c r="F982" s="59"/>
      <c r="G982" s="59"/>
      <c r="H982" s="21"/>
      <c r="I982" s="21"/>
      <c r="J982" s="120"/>
      <c r="K982" s="120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</row>
    <row r="983">
      <c r="A983" s="59"/>
      <c r="B983" s="59"/>
      <c r="C983" s="59"/>
      <c r="D983" s="59"/>
      <c r="E983" s="59"/>
      <c r="F983" s="59"/>
      <c r="G983" s="59"/>
      <c r="H983" s="21"/>
      <c r="I983" s="21"/>
      <c r="J983" s="120"/>
      <c r="K983" s="120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</row>
    <row r="984">
      <c r="A984" s="59"/>
      <c r="B984" s="59"/>
      <c r="C984" s="59"/>
      <c r="D984" s="59"/>
      <c r="E984" s="59"/>
      <c r="F984" s="59"/>
      <c r="G984" s="59"/>
      <c r="H984" s="21"/>
      <c r="I984" s="21"/>
      <c r="J984" s="120"/>
      <c r="K984" s="120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</row>
    <row r="985">
      <c r="A985" s="59"/>
      <c r="B985" s="59"/>
      <c r="C985" s="59"/>
      <c r="D985" s="59"/>
      <c r="E985" s="59"/>
      <c r="F985" s="59"/>
      <c r="G985" s="59"/>
      <c r="H985" s="21"/>
      <c r="I985" s="21"/>
      <c r="J985" s="120"/>
      <c r="K985" s="120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</row>
    <row r="986">
      <c r="A986" s="59"/>
      <c r="B986" s="59"/>
      <c r="C986" s="59"/>
      <c r="D986" s="59"/>
      <c r="E986" s="59"/>
      <c r="F986" s="59"/>
      <c r="G986" s="59"/>
      <c r="H986" s="21"/>
      <c r="I986" s="21"/>
      <c r="J986" s="120"/>
      <c r="K986" s="120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</row>
    <row r="987">
      <c r="A987" s="59"/>
      <c r="B987" s="59"/>
      <c r="C987" s="59"/>
      <c r="D987" s="59"/>
      <c r="E987" s="59"/>
      <c r="F987" s="59"/>
      <c r="G987" s="59"/>
      <c r="H987" s="21"/>
      <c r="I987" s="21"/>
      <c r="J987" s="120"/>
      <c r="K987" s="120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</row>
    <row r="988">
      <c r="A988" s="59"/>
      <c r="B988" s="59"/>
      <c r="C988" s="59"/>
      <c r="D988" s="59"/>
      <c r="E988" s="59"/>
      <c r="F988" s="59"/>
      <c r="G988" s="59"/>
      <c r="H988" s="21"/>
      <c r="I988" s="21"/>
      <c r="J988" s="120"/>
      <c r="K988" s="120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</row>
    <row r="989">
      <c r="A989" s="59"/>
      <c r="B989" s="59"/>
      <c r="C989" s="59"/>
      <c r="D989" s="59"/>
      <c r="E989" s="59"/>
      <c r="F989" s="59"/>
      <c r="G989" s="59"/>
      <c r="H989" s="21"/>
      <c r="I989" s="21"/>
      <c r="J989" s="120"/>
      <c r="K989" s="120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</row>
    <row r="990">
      <c r="A990" s="59"/>
      <c r="B990" s="59"/>
      <c r="C990" s="59"/>
      <c r="D990" s="59"/>
      <c r="E990" s="59"/>
      <c r="F990" s="59"/>
      <c r="G990" s="59"/>
      <c r="H990" s="21"/>
      <c r="I990" s="21"/>
      <c r="J990" s="120"/>
      <c r="K990" s="120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</row>
    <row r="991">
      <c r="A991" s="59"/>
      <c r="B991" s="59"/>
      <c r="C991" s="59"/>
      <c r="D991" s="59"/>
      <c r="E991" s="59"/>
      <c r="F991" s="59"/>
      <c r="G991" s="59"/>
      <c r="H991" s="21"/>
      <c r="I991" s="21"/>
      <c r="J991" s="120"/>
      <c r="K991" s="120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</row>
    <row r="992">
      <c r="A992" s="59"/>
      <c r="B992" s="59"/>
      <c r="C992" s="59"/>
      <c r="D992" s="59"/>
      <c r="E992" s="59"/>
      <c r="F992" s="59"/>
      <c r="G992" s="59"/>
      <c r="H992" s="21"/>
      <c r="I992" s="21"/>
      <c r="J992" s="120"/>
      <c r="K992" s="120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</row>
    <row r="993">
      <c r="A993" s="59"/>
      <c r="B993" s="59"/>
      <c r="C993" s="59"/>
      <c r="D993" s="59"/>
      <c r="E993" s="59"/>
      <c r="F993" s="59"/>
      <c r="G993" s="59"/>
      <c r="H993" s="21"/>
      <c r="I993" s="21"/>
      <c r="J993" s="120"/>
      <c r="K993" s="120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</row>
    <row r="994">
      <c r="A994" s="59"/>
      <c r="B994" s="59"/>
      <c r="C994" s="59"/>
      <c r="D994" s="59"/>
      <c r="E994" s="59"/>
      <c r="F994" s="59"/>
      <c r="G994" s="59"/>
      <c r="H994" s="21"/>
      <c r="I994" s="21"/>
      <c r="J994" s="120"/>
      <c r="K994" s="120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</row>
    <row r="995">
      <c r="A995" s="59"/>
      <c r="B995" s="59"/>
      <c r="C995" s="59"/>
      <c r="D995" s="59"/>
      <c r="E995" s="59"/>
      <c r="F995" s="59"/>
      <c r="G995" s="59"/>
      <c r="H995" s="21"/>
      <c r="I995" s="21"/>
      <c r="J995" s="120"/>
      <c r="K995" s="120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</row>
    <row r="996">
      <c r="A996" s="59"/>
      <c r="B996" s="59"/>
      <c r="C996" s="59"/>
      <c r="D996" s="59"/>
      <c r="E996" s="59"/>
      <c r="F996" s="59"/>
      <c r="G996" s="59"/>
      <c r="H996" s="21"/>
      <c r="I996" s="21"/>
      <c r="J996" s="120"/>
      <c r="K996" s="120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</row>
    <row r="997">
      <c r="A997" s="59"/>
      <c r="B997" s="59"/>
      <c r="C997" s="59"/>
      <c r="D997" s="59"/>
      <c r="E997" s="59"/>
      <c r="F997" s="59"/>
      <c r="G997" s="59"/>
      <c r="H997" s="21"/>
      <c r="I997" s="21"/>
      <c r="J997" s="120"/>
      <c r="K997" s="120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</row>
    <row r="998">
      <c r="A998" s="59"/>
      <c r="B998" s="59"/>
      <c r="C998" s="59"/>
      <c r="D998" s="59"/>
      <c r="E998" s="59"/>
      <c r="F998" s="59"/>
      <c r="G998" s="59"/>
      <c r="H998" s="21"/>
      <c r="I998" s="21"/>
      <c r="J998" s="120"/>
      <c r="K998" s="120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</row>
    <row r="999">
      <c r="A999" s="59"/>
      <c r="B999" s="59"/>
      <c r="C999" s="59"/>
      <c r="D999" s="59"/>
      <c r="E999" s="59"/>
      <c r="F999" s="59"/>
      <c r="G999" s="59"/>
      <c r="H999" s="21"/>
      <c r="I999" s="21"/>
      <c r="J999" s="120"/>
      <c r="K999" s="120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</row>
    <row r="1000">
      <c r="A1000" s="59"/>
      <c r="B1000" s="59"/>
      <c r="C1000" s="59"/>
      <c r="D1000" s="59"/>
      <c r="E1000" s="59"/>
      <c r="F1000" s="59"/>
      <c r="G1000" s="59"/>
      <c r="H1000" s="21"/>
      <c r="I1000" s="21"/>
      <c r="J1000" s="120"/>
      <c r="K1000" s="120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</row>
    <row r="1001">
      <c r="A1001" s="59"/>
      <c r="B1001" s="59"/>
      <c r="C1001" s="59"/>
      <c r="D1001" s="59"/>
      <c r="E1001" s="59"/>
      <c r="F1001" s="59"/>
      <c r="G1001" s="59"/>
      <c r="H1001" s="21"/>
      <c r="I1001" s="21"/>
      <c r="J1001" s="120"/>
      <c r="K1001" s="120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</row>
    <row r="1002">
      <c r="A1002" s="59"/>
      <c r="B1002" s="59"/>
      <c r="C1002" s="59"/>
      <c r="D1002" s="59"/>
      <c r="E1002" s="59"/>
      <c r="F1002" s="59"/>
      <c r="G1002" s="59"/>
      <c r="H1002" s="21"/>
      <c r="I1002" s="21"/>
      <c r="J1002" s="120"/>
      <c r="K1002" s="120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</row>
    <row r="1003">
      <c r="A1003" s="59"/>
      <c r="B1003" s="59"/>
      <c r="C1003" s="59"/>
      <c r="D1003" s="59"/>
      <c r="E1003" s="59"/>
      <c r="F1003" s="59"/>
      <c r="G1003" s="59"/>
      <c r="H1003" s="21"/>
      <c r="I1003" s="21"/>
      <c r="J1003" s="120"/>
      <c r="K1003" s="120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</row>
    <row r="1004">
      <c r="A1004" s="59"/>
      <c r="B1004" s="59"/>
      <c r="C1004" s="59"/>
      <c r="D1004" s="59"/>
      <c r="E1004" s="59"/>
      <c r="F1004" s="59"/>
      <c r="G1004" s="59"/>
      <c r="H1004" s="21"/>
      <c r="I1004" s="21"/>
      <c r="J1004" s="120"/>
      <c r="K1004" s="120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</row>
    <row r="1005">
      <c r="A1005" s="59"/>
      <c r="B1005" s="59"/>
      <c r="C1005" s="59"/>
      <c r="D1005" s="59"/>
      <c r="E1005" s="59"/>
      <c r="F1005" s="59"/>
      <c r="G1005" s="59"/>
      <c r="H1005" s="21"/>
      <c r="I1005" s="21"/>
      <c r="J1005" s="120"/>
      <c r="K1005" s="120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</row>
    <row r="1006">
      <c r="A1006" s="59"/>
      <c r="B1006" s="59"/>
      <c r="C1006" s="59"/>
      <c r="D1006" s="59"/>
      <c r="E1006" s="59"/>
      <c r="F1006" s="59"/>
      <c r="G1006" s="59"/>
      <c r="H1006" s="21"/>
      <c r="I1006" s="21"/>
      <c r="J1006" s="120"/>
      <c r="K1006" s="120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</row>
    <row r="1007">
      <c r="A1007" s="59"/>
      <c r="B1007" s="59"/>
      <c r="C1007" s="59"/>
      <c r="D1007" s="59"/>
      <c r="E1007" s="59"/>
      <c r="F1007" s="59"/>
      <c r="G1007" s="59"/>
      <c r="H1007" s="21"/>
      <c r="I1007" s="21"/>
      <c r="J1007" s="120"/>
      <c r="K1007" s="120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</row>
    <row r="1008">
      <c r="A1008" s="59"/>
      <c r="B1008" s="59"/>
      <c r="C1008" s="59"/>
      <c r="D1008" s="59"/>
      <c r="E1008" s="59"/>
      <c r="F1008" s="59"/>
      <c r="G1008" s="59"/>
      <c r="H1008" s="21"/>
      <c r="I1008" s="21"/>
      <c r="J1008" s="120"/>
      <c r="K1008" s="120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</row>
    <row r="1009">
      <c r="A1009" s="59"/>
      <c r="B1009" s="59"/>
      <c r="C1009" s="59"/>
      <c r="D1009" s="59"/>
      <c r="E1009" s="59"/>
      <c r="F1009" s="59"/>
      <c r="G1009" s="59"/>
      <c r="H1009" s="21"/>
      <c r="I1009" s="21"/>
      <c r="J1009" s="120"/>
      <c r="K1009" s="120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</row>
    <row r="1010">
      <c r="A1010" s="59"/>
      <c r="B1010" s="59"/>
      <c r="C1010" s="59"/>
      <c r="D1010" s="59"/>
      <c r="E1010" s="59"/>
      <c r="F1010" s="59"/>
      <c r="G1010" s="59"/>
      <c r="H1010" s="21"/>
      <c r="I1010" s="21"/>
      <c r="J1010" s="120"/>
      <c r="K1010" s="120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</row>
    <row r="1011">
      <c r="A1011" s="59"/>
      <c r="B1011" s="59"/>
      <c r="C1011" s="59"/>
      <c r="D1011" s="59"/>
      <c r="E1011" s="59"/>
      <c r="F1011" s="59"/>
      <c r="G1011" s="59"/>
      <c r="H1011" s="21"/>
      <c r="I1011" s="21"/>
      <c r="J1011" s="120"/>
      <c r="K1011" s="120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</row>
    <row r="1012">
      <c r="A1012" s="59"/>
      <c r="B1012" s="59"/>
      <c r="C1012" s="59"/>
      <c r="D1012" s="59"/>
      <c r="E1012" s="59"/>
      <c r="F1012" s="59"/>
      <c r="G1012" s="59"/>
      <c r="H1012" s="21"/>
      <c r="I1012" s="21"/>
      <c r="J1012" s="120"/>
      <c r="K1012" s="120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</row>
    <row r="1013">
      <c r="A1013" s="59"/>
      <c r="B1013" s="59"/>
      <c r="C1013" s="59"/>
      <c r="D1013" s="59"/>
      <c r="E1013" s="59"/>
      <c r="F1013" s="59"/>
      <c r="G1013" s="59"/>
      <c r="H1013" s="21"/>
      <c r="I1013" s="21"/>
      <c r="J1013" s="120"/>
      <c r="K1013" s="120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</row>
    <row r="1014">
      <c r="A1014" s="59"/>
      <c r="B1014" s="59"/>
      <c r="C1014" s="59"/>
      <c r="D1014" s="59"/>
      <c r="E1014" s="59"/>
      <c r="F1014" s="59"/>
      <c r="G1014" s="59"/>
      <c r="H1014" s="21"/>
      <c r="I1014" s="21"/>
      <c r="J1014" s="120"/>
      <c r="K1014" s="120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</row>
    <row r="1015">
      <c r="A1015" s="59"/>
      <c r="B1015" s="59"/>
      <c r="C1015" s="59"/>
      <c r="D1015" s="59"/>
      <c r="E1015" s="59"/>
      <c r="F1015" s="59"/>
      <c r="G1015" s="59"/>
      <c r="H1015" s="21"/>
      <c r="I1015" s="21"/>
      <c r="J1015" s="120"/>
      <c r="K1015" s="120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</row>
    <row r="1016">
      <c r="A1016" s="59"/>
      <c r="B1016" s="59"/>
      <c r="C1016" s="59"/>
      <c r="D1016" s="59"/>
      <c r="E1016" s="59"/>
      <c r="F1016" s="59"/>
      <c r="G1016" s="59"/>
      <c r="H1016" s="21"/>
      <c r="I1016" s="21"/>
      <c r="J1016" s="120"/>
      <c r="K1016" s="120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</row>
    <row r="1017">
      <c r="A1017" s="59"/>
      <c r="B1017" s="59"/>
      <c r="C1017" s="59"/>
      <c r="D1017" s="59"/>
      <c r="E1017" s="59"/>
      <c r="F1017" s="59"/>
      <c r="G1017" s="59"/>
      <c r="H1017" s="21"/>
      <c r="I1017" s="21"/>
      <c r="J1017" s="120"/>
      <c r="K1017" s="120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</row>
    <row r="1018">
      <c r="A1018" s="59"/>
      <c r="B1018" s="59"/>
      <c r="C1018" s="59"/>
      <c r="D1018" s="59"/>
      <c r="E1018" s="59"/>
      <c r="F1018" s="59"/>
      <c r="G1018" s="59"/>
      <c r="H1018" s="21"/>
      <c r="I1018" s="21"/>
      <c r="J1018" s="120"/>
      <c r="K1018" s="120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</row>
    <row r="1019">
      <c r="A1019" s="59"/>
      <c r="B1019" s="59"/>
      <c r="C1019" s="59"/>
      <c r="D1019" s="59"/>
      <c r="E1019" s="59"/>
      <c r="F1019" s="59"/>
      <c r="G1019" s="59"/>
      <c r="H1019" s="21"/>
      <c r="I1019" s="21"/>
      <c r="J1019" s="120"/>
      <c r="K1019" s="120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</row>
    <row r="1020">
      <c r="A1020" s="59"/>
      <c r="B1020" s="59"/>
      <c r="C1020" s="59"/>
      <c r="D1020" s="59"/>
      <c r="E1020" s="59"/>
      <c r="F1020" s="59"/>
      <c r="G1020" s="59"/>
      <c r="H1020" s="21"/>
      <c r="I1020" s="21"/>
      <c r="J1020" s="120"/>
      <c r="K1020" s="120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</row>
    <row r="1021">
      <c r="A1021" s="59"/>
      <c r="B1021" s="59"/>
      <c r="C1021" s="59"/>
      <c r="D1021" s="59"/>
      <c r="E1021" s="59"/>
      <c r="F1021" s="59"/>
      <c r="G1021" s="59"/>
      <c r="H1021" s="21"/>
      <c r="I1021" s="21"/>
      <c r="J1021" s="120"/>
      <c r="K1021" s="120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</row>
    <row r="1022">
      <c r="A1022" s="59"/>
      <c r="B1022" s="59"/>
      <c r="C1022" s="59"/>
      <c r="D1022" s="59"/>
      <c r="E1022" s="59"/>
      <c r="F1022" s="59"/>
      <c r="G1022" s="59"/>
      <c r="H1022" s="21"/>
      <c r="I1022" s="21"/>
      <c r="J1022" s="120"/>
      <c r="K1022" s="120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</row>
    <row r="1023">
      <c r="A1023" s="59"/>
      <c r="B1023" s="59"/>
      <c r="C1023" s="59"/>
      <c r="D1023" s="59"/>
      <c r="E1023" s="59"/>
      <c r="F1023" s="59"/>
      <c r="G1023" s="59"/>
      <c r="H1023" s="21"/>
      <c r="I1023" s="21"/>
      <c r="J1023" s="120"/>
      <c r="K1023" s="120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</row>
    <row r="1024">
      <c r="A1024" s="59"/>
      <c r="B1024" s="59"/>
      <c r="C1024" s="59"/>
      <c r="D1024" s="59"/>
      <c r="E1024" s="59"/>
      <c r="F1024" s="59"/>
      <c r="G1024" s="59"/>
      <c r="H1024" s="21"/>
      <c r="I1024" s="21"/>
      <c r="J1024" s="120"/>
      <c r="K1024" s="120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</row>
    <row r="1025">
      <c r="A1025" s="59"/>
      <c r="B1025" s="59"/>
      <c r="C1025" s="59"/>
      <c r="D1025" s="59"/>
      <c r="E1025" s="59"/>
      <c r="F1025" s="59"/>
      <c r="G1025" s="59"/>
      <c r="H1025" s="21"/>
      <c r="I1025" s="21"/>
      <c r="J1025" s="120"/>
      <c r="K1025" s="120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</row>
    <row r="1026">
      <c r="A1026" s="59"/>
      <c r="B1026" s="59"/>
      <c r="C1026" s="59"/>
      <c r="D1026" s="59"/>
      <c r="E1026" s="59"/>
      <c r="F1026" s="59"/>
      <c r="G1026" s="59"/>
      <c r="H1026" s="21"/>
      <c r="I1026" s="21"/>
      <c r="J1026" s="120"/>
      <c r="K1026" s="120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</row>
    <row r="1027">
      <c r="A1027" s="59"/>
      <c r="B1027" s="59"/>
      <c r="C1027" s="59"/>
      <c r="D1027" s="59"/>
      <c r="E1027" s="59"/>
      <c r="F1027" s="59"/>
      <c r="G1027" s="59"/>
      <c r="H1027" s="21"/>
      <c r="I1027" s="21"/>
      <c r="J1027" s="120"/>
      <c r="K1027" s="120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</row>
    <row r="1028">
      <c r="A1028" s="59"/>
      <c r="B1028" s="59"/>
      <c r="C1028" s="59"/>
      <c r="D1028" s="59"/>
      <c r="E1028" s="59"/>
      <c r="F1028" s="59"/>
      <c r="G1028" s="59"/>
      <c r="H1028" s="21"/>
      <c r="I1028" s="21"/>
      <c r="J1028" s="120"/>
      <c r="K1028" s="120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</row>
    <row r="1029">
      <c r="A1029" s="59"/>
      <c r="B1029" s="59"/>
      <c r="C1029" s="59"/>
      <c r="D1029" s="59"/>
      <c r="E1029" s="59"/>
      <c r="F1029" s="59"/>
      <c r="G1029" s="59"/>
      <c r="H1029" s="21"/>
      <c r="I1029" s="21"/>
      <c r="J1029" s="120"/>
      <c r="K1029" s="120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</row>
    <row r="1030">
      <c r="A1030" s="59"/>
      <c r="B1030" s="59"/>
      <c r="C1030" s="59"/>
      <c r="D1030" s="59"/>
      <c r="E1030" s="59"/>
      <c r="F1030" s="59"/>
      <c r="G1030" s="59"/>
      <c r="H1030" s="21"/>
      <c r="I1030" s="21"/>
      <c r="J1030" s="120"/>
      <c r="K1030" s="120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</row>
    <row r="1031">
      <c r="A1031" s="59"/>
      <c r="B1031" s="59"/>
      <c r="C1031" s="59"/>
      <c r="D1031" s="59"/>
      <c r="E1031" s="59"/>
      <c r="F1031" s="59"/>
      <c r="G1031" s="59"/>
      <c r="H1031" s="21"/>
      <c r="I1031" s="21"/>
      <c r="J1031" s="120"/>
      <c r="K1031" s="120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</row>
    <row r="1032">
      <c r="A1032" s="59"/>
      <c r="B1032" s="59"/>
      <c r="C1032" s="59"/>
      <c r="D1032" s="59"/>
      <c r="E1032" s="59"/>
      <c r="F1032" s="59"/>
      <c r="G1032" s="59"/>
      <c r="H1032" s="21"/>
      <c r="I1032" s="21"/>
      <c r="J1032" s="120"/>
      <c r="K1032" s="120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</row>
    <row r="1033">
      <c r="A1033" s="59"/>
      <c r="B1033" s="59"/>
      <c r="C1033" s="59"/>
      <c r="D1033" s="59"/>
      <c r="E1033" s="59"/>
      <c r="F1033" s="59"/>
      <c r="G1033" s="59"/>
      <c r="H1033" s="21"/>
      <c r="I1033" s="21"/>
      <c r="J1033" s="120"/>
      <c r="K1033" s="120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</row>
    <row r="1034">
      <c r="A1034" s="59"/>
      <c r="B1034" s="59"/>
      <c r="C1034" s="59"/>
      <c r="D1034" s="59"/>
      <c r="E1034" s="59"/>
      <c r="F1034" s="59"/>
      <c r="G1034" s="59"/>
      <c r="H1034" s="21"/>
      <c r="I1034" s="21"/>
      <c r="J1034" s="120"/>
      <c r="K1034" s="120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</row>
    <row r="1035">
      <c r="A1035" s="59"/>
      <c r="B1035" s="59"/>
      <c r="C1035" s="59"/>
      <c r="D1035" s="59"/>
      <c r="E1035" s="59"/>
      <c r="F1035" s="59"/>
      <c r="G1035" s="59"/>
      <c r="H1035" s="21"/>
      <c r="I1035" s="21"/>
      <c r="J1035" s="120"/>
      <c r="K1035" s="120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</row>
    <row r="1036">
      <c r="A1036" s="59"/>
      <c r="B1036" s="59"/>
      <c r="C1036" s="59"/>
      <c r="D1036" s="59"/>
      <c r="E1036" s="59"/>
      <c r="F1036" s="59"/>
      <c r="G1036" s="59"/>
      <c r="H1036" s="21"/>
      <c r="I1036" s="21"/>
      <c r="J1036" s="120"/>
      <c r="K1036" s="120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</row>
    <row r="1037">
      <c r="A1037" s="59"/>
      <c r="B1037" s="59"/>
      <c r="C1037" s="59"/>
      <c r="D1037" s="59"/>
      <c r="E1037" s="59"/>
      <c r="F1037" s="59"/>
      <c r="G1037" s="59"/>
      <c r="H1037" s="21"/>
      <c r="I1037" s="21"/>
      <c r="J1037" s="120"/>
      <c r="K1037" s="120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</row>
    <row r="1038">
      <c r="A1038" s="59"/>
      <c r="B1038" s="59"/>
      <c r="C1038" s="59"/>
      <c r="D1038" s="59"/>
      <c r="E1038" s="59"/>
      <c r="F1038" s="59"/>
      <c r="G1038" s="59"/>
      <c r="H1038" s="21"/>
      <c r="I1038" s="21"/>
      <c r="J1038" s="120"/>
      <c r="K1038" s="120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</row>
    <row r="1039">
      <c r="A1039" s="59"/>
      <c r="B1039" s="59"/>
      <c r="C1039" s="59"/>
      <c r="D1039" s="59"/>
      <c r="E1039" s="59"/>
      <c r="F1039" s="59"/>
      <c r="G1039" s="59"/>
      <c r="H1039" s="21"/>
      <c r="I1039" s="21"/>
      <c r="J1039" s="120"/>
      <c r="K1039" s="120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</row>
    <row r="1040">
      <c r="A1040" s="59"/>
      <c r="B1040" s="59"/>
      <c r="C1040" s="59"/>
      <c r="D1040" s="59"/>
      <c r="E1040" s="59"/>
      <c r="F1040" s="59"/>
      <c r="G1040" s="59"/>
      <c r="H1040" s="21"/>
      <c r="I1040" s="21"/>
      <c r="J1040" s="120"/>
      <c r="K1040" s="120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</row>
    <row r="1041">
      <c r="A1041" s="59"/>
      <c r="B1041" s="59"/>
      <c r="C1041" s="59"/>
      <c r="D1041" s="59"/>
      <c r="E1041" s="59"/>
      <c r="F1041" s="59"/>
      <c r="G1041" s="59"/>
      <c r="H1041" s="21"/>
      <c r="I1041" s="21"/>
      <c r="J1041" s="120"/>
      <c r="K1041" s="120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</row>
    <row r="1042">
      <c r="A1042" s="59"/>
      <c r="B1042" s="59"/>
      <c r="C1042" s="59"/>
      <c r="D1042" s="59"/>
      <c r="E1042" s="59"/>
      <c r="F1042" s="59"/>
      <c r="G1042" s="59"/>
      <c r="H1042" s="21"/>
      <c r="I1042" s="21"/>
      <c r="J1042" s="120"/>
      <c r="K1042" s="120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</row>
    <row r="1043">
      <c r="A1043" s="59"/>
      <c r="B1043" s="59"/>
      <c r="C1043" s="59"/>
      <c r="D1043" s="59"/>
      <c r="E1043" s="59"/>
      <c r="F1043" s="59"/>
      <c r="G1043" s="59"/>
      <c r="H1043" s="21"/>
      <c r="I1043" s="21"/>
      <c r="J1043" s="120"/>
      <c r="K1043" s="120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</row>
    <row r="1044">
      <c r="A1044" s="59"/>
      <c r="B1044" s="59"/>
      <c r="C1044" s="59"/>
      <c r="D1044" s="59"/>
      <c r="E1044" s="59"/>
      <c r="F1044" s="59"/>
      <c r="G1044" s="59"/>
      <c r="H1044" s="21"/>
      <c r="I1044" s="21"/>
      <c r="J1044" s="120"/>
      <c r="K1044" s="120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</row>
    <row r="1045">
      <c r="A1045" s="59"/>
      <c r="B1045" s="59"/>
      <c r="C1045" s="59"/>
      <c r="D1045" s="59"/>
      <c r="E1045" s="59"/>
      <c r="F1045" s="59"/>
      <c r="G1045" s="59"/>
      <c r="H1045" s="21"/>
      <c r="I1045" s="21"/>
      <c r="J1045" s="120"/>
      <c r="K1045" s="120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</row>
    <row r="1046">
      <c r="A1046" s="59"/>
      <c r="B1046" s="59"/>
      <c r="C1046" s="59"/>
      <c r="D1046" s="59"/>
      <c r="E1046" s="59"/>
      <c r="F1046" s="59"/>
      <c r="G1046" s="59"/>
      <c r="H1046" s="21"/>
      <c r="I1046" s="21"/>
      <c r="J1046" s="120"/>
      <c r="K1046" s="120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</row>
    <row r="1047">
      <c r="A1047" s="59"/>
      <c r="B1047" s="59"/>
      <c r="C1047" s="59"/>
      <c r="D1047" s="59"/>
      <c r="E1047" s="59"/>
      <c r="F1047" s="59"/>
      <c r="G1047" s="59"/>
      <c r="H1047" s="21"/>
      <c r="I1047" s="21"/>
      <c r="J1047" s="120"/>
      <c r="K1047" s="120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</row>
    <row r="1048">
      <c r="A1048" s="59"/>
      <c r="B1048" s="59"/>
      <c r="C1048" s="59"/>
      <c r="D1048" s="59"/>
      <c r="E1048" s="59"/>
      <c r="F1048" s="59"/>
      <c r="G1048" s="59"/>
      <c r="H1048" s="21"/>
      <c r="I1048" s="21"/>
      <c r="J1048" s="120"/>
      <c r="K1048" s="120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</row>
    <row r="1049">
      <c r="A1049" s="59"/>
      <c r="B1049" s="59"/>
      <c r="C1049" s="59"/>
      <c r="D1049" s="59"/>
      <c r="E1049" s="59"/>
      <c r="F1049" s="59"/>
      <c r="G1049" s="59"/>
      <c r="H1049" s="21"/>
      <c r="I1049" s="21"/>
      <c r="J1049" s="120"/>
      <c r="K1049" s="120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</row>
    <row r="1050">
      <c r="A1050" s="59"/>
      <c r="B1050" s="59"/>
      <c r="C1050" s="59"/>
      <c r="D1050" s="59"/>
      <c r="E1050" s="59"/>
      <c r="F1050" s="59"/>
      <c r="G1050" s="59"/>
      <c r="H1050" s="21"/>
      <c r="I1050" s="21"/>
      <c r="J1050" s="120"/>
      <c r="K1050" s="120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</row>
    <row r="1051">
      <c r="A1051" s="59"/>
      <c r="B1051" s="59"/>
      <c r="C1051" s="59"/>
      <c r="D1051" s="59"/>
      <c r="E1051" s="59"/>
      <c r="F1051" s="59"/>
      <c r="G1051" s="59"/>
      <c r="H1051" s="21"/>
      <c r="I1051" s="21"/>
      <c r="J1051" s="120"/>
      <c r="K1051" s="120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</row>
    <row r="1052">
      <c r="A1052" s="59"/>
      <c r="B1052" s="59"/>
      <c r="C1052" s="59"/>
      <c r="D1052" s="59"/>
      <c r="E1052" s="59"/>
      <c r="F1052" s="59"/>
      <c r="G1052" s="59"/>
      <c r="H1052" s="21"/>
      <c r="I1052" s="21"/>
      <c r="J1052" s="120"/>
      <c r="K1052" s="120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</row>
    <row r="1053">
      <c r="A1053" s="59"/>
      <c r="B1053" s="59"/>
      <c r="C1053" s="59"/>
      <c r="D1053" s="59"/>
      <c r="E1053" s="59"/>
      <c r="F1053" s="59"/>
      <c r="G1053" s="59"/>
      <c r="H1053" s="21"/>
      <c r="I1053" s="21"/>
      <c r="J1053" s="120"/>
      <c r="K1053" s="120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</row>
    <row r="1054">
      <c r="A1054" s="59"/>
      <c r="B1054" s="59"/>
      <c r="C1054" s="59"/>
      <c r="D1054" s="59"/>
      <c r="E1054" s="59"/>
      <c r="F1054" s="59"/>
      <c r="G1054" s="59"/>
      <c r="H1054" s="21"/>
      <c r="I1054" s="21"/>
      <c r="J1054" s="120"/>
      <c r="K1054" s="120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</row>
    <row r="1055">
      <c r="A1055" s="59"/>
      <c r="B1055" s="59"/>
      <c r="C1055" s="59"/>
      <c r="D1055" s="59"/>
      <c r="E1055" s="59"/>
      <c r="F1055" s="59"/>
      <c r="G1055" s="59"/>
      <c r="H1055" s="21"/>
      <c r="I1055" s="21"/>
      <c r="J1055" s="120"/>
      <c r="K1055" s="120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</row>
    <row r="1056">
      <c r="A1056" s="19"/>
      <c r="B1056" s="19"/>
      <c r="C1056" s="19"/>
      <c r="D1056" s="19"/>
      <c r="E1056" s="19"/>
      <c r="F1056" s="19"/>
      <c r="G1056" s="59"/>
      <c r="H1056" s="21"/>
      <c r="I1056" s="21"/>
      <c r="J1056" s="120"/>
      <c r="K1056" s="120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</row>
    <row r="1057">
      <c r="A1057" s="19"/>
      <c r="B1057" s="19"/>
      <c r="C1057" s="19"/>
      <c r="D1057" s="19"/>
      <c r="E1057" s="19"/>
      <c r="F1057" s="19"/>
      <c r="G1057" s="59"/>
      <c r="H1057" s="21"/>
      <c r="I1057" s="21"/>
      <c r="J1057" s="120"/>
      <c r="K1057" s="120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</row>
  </sheetData>
  <mergeCells count="844">
    <mergeCell ref="S56:T56"/>
    <mergeCell ref="S57:T57"/>
    <mergeCell ref="Y56:Z56"/>
    <mergeCell ref="Y57:Z57"/>
    <mergeCell ref="AB57:AC57"/>
    <mergeCell ref="AE57:AF57"/>
    <mergeCell ref="AE52:AF52"/>
    <mergeCell ref="AE53:AF53"/>
    <mergeCell ref="AE54:AF54"/>
    <mergeCell ref="P56:Q56"/>
    <mergeCell ref="V56:W56"/>
    <mergeCell ref="P57:Q57"/>
    <mergeCell ref="V57:W57"/>
    <mergeCell ref="Y58:Z58"/>
    <mergeCell ref="Y59:Z59"/>
    <mergeCell ref="AE58:AF58"/>
    <mergeCell ref="AE59:AF59"/>
    <mergeCell ref="AE55:AF55"/>
    <mergeCell ref="AE56:AF56"/>
    <mergeCell ref="P58:Q58"/>
    <mergeCell ref="V58:W58"/>
    <mergeCell ref="P59:Q59"/>
    <mergeCell ref="V59:W59"/>
    <mergeCell ref="AB59:AC59"/>
    <mergeCell ref="Y60:Z60"/>
    <mergeCell ref="Y61:Z61"/>
    <mergeCell ref="AE60:AF60"/>
    <mergeCell ref="AE61:AF61"/>
    <mergeCell ref="S58:T58"/>
    <mergeCell ref="S59:T59"/>
    <mergeCell ref="P60:Q60"/>
    <mergeCell ref="V60:W60"/>
    <mergeCell ref="P61:Q61"/>
    <mergeCell ref="V61:W61"/>
    <mergeCell ref="AB61:AC61"/>
    <mergeCell ref="V62:W62"/>
    <mergeCell ref="V63:W63"/>
    <mergeCell ref="S60:T60"/>
    <mergeCell ref="S61:T61"/>
    <mergeCell ref="P62:Q62"/>
    <mergeCell ref="S62:T62"/>
    <mergeCell ref="Y62:Z62"/>
    <mergeCell ref="P63:Q63"/>
    <mergeCell ref="S63:T63"/>
    <mergeCell ref="Y63:Z63"/>
    <mergeCell ref="Y64:Z64"/>
    <mergeCell ref="AB64:AC64"/>
    <mergeCell ref="AB60:AC60"/>
    <mergeCell ref="AB62:AC62"/>
    <mergeCell ref="AE62:AF62"/>
    <mergeCell ref="AE63:AF63"/>
    <mergeCell ref="S64:T64"/>
    <mergeCell ref="V64:W64"/>
    <mergeCell ref="AE64:AF64"/>
    <mergeCell ref="Y65:Z65"/>
    <mergeCell ref="Y66:Z66"/>
    <mergeCell ref="P64:Q64"/>
    <mergeCell ref="P65:Q65"/>
    <mergeCell ref="S65:T65"/>
    <mergeCell ref="V65:W65"/>
    <mergeCell ref="P66:Q66"/>
    <mergeCell ref="S66:T66"/>
    <mergeCell ref="V66:W66"/>
    <mergeCell ref="O40:Q40"/>
    <mergeCell ref="R40:T40"/>
    <mergeCell ref="P41:Q41"/>
    <mergeCell ref="S41:T41"/>
    <mergeCell ref="P42:Q42"/>
    <mergeCell ref="S42:T42"/>
    <mergeCell ref="S43:T43"/>
    <mergeCell ref="P43:Q43"/>
    <mergeCell ref="P44:Q44"/>
    <mergeCell ref="P45:Q45"/>
    <mergeCell ref="V45:W45"/>
    <mergeCell ref="AB45:AC45"/>
    <mergeCell ref="V46:W46"/>
    <mergeCell ref="AB46:AC46"/>
    <mergeCell ref="Y48:Z48"/>
    <mergeCell ref="Y49:Z49"/>
    <mergeCell ref="Y45:Z45"/>
    <mergeCell ref="Y46:Z46"/>
    <mergeCell ref="V47:W47"/>
    <mergeCell ref="Y47:Z47"/>
    <mergeCell ref="AB47:AC47"/>
    <mergeCell ref="V48:W48"/>
    <mergeCell ref="V49:W49"/>
    <mergeCell ref="AE45:AF45"/>
    <mergeCell ref="AE46:AF46"/>
    <mergeCell ref="AE47:AF47"/>
    <mergeCell ref="AE48:AF48"/>
    <mergeCell ref="AE49:AF49"/>
    <mergeCell ref="AE50:AF50"/>
    <mergeCell ref="AE51:AF51"/>
    <mergeCell ref="AB51:AC51"/>
    <mergeCell ref="AB52:AC52"/>
    <mergeCell ref="AD52:AD68"/>
    <mergeCell ref="AB54:AC54"/>
    <mergeCell ref="AB55:AC55"/>
    <mergeCell ref="AB56:AC56"/>
    <mergeCell ref="AB58:AC58"/>
    <mergeCell ref="AB68:AC68"/>
    <mergeCell ref="P67:Q67"/>
    <mergeCell ref="P68:Q68"/>
    <mergeCell ref="S68:T68"/>
    <mergeCell ref="V68:W68"/>
    <mergeCell ref="Y68:Z68"/>
    <mergeCell ref="AB63:AC63"/>
    <mergeCell ref="AB65:AC65"/>
    <mergeCell ref="AE65:AF65"/>
    <mergeCell ref="AE66:AF66"/>
    <mergeCell ref="S67:T67"/>
    <mergeCell ref="V67:W67"/>
    <mergeCell ref="Y67:Z67"/>
    <mergeCell ref="V69:W69"/>
    <mergeCell ref="V70:W70"/>
    <mergeCell ref="S71:T71"/>
    <mergeCell ref="V71:W71"/>
    <mergeCell ref="Y71:Z71"/>
    <mergeCell ref="V72:W72"/>
    <mergeCell ref="Y72:Z72"/>
    <mergeCell ref="S72:T72"/>
    <mergeCell ref="S73:T73"/>
    <mergeCell ref="V73:W73"/>
    <mergeCell ref="Y73:Z73"/>
    <mergeCell ref="S74:T74"/>
    <mergeCell ref="Y74:Z74"/>
    <mergeCell ref="Y75:Z75"/>
    <mergeCell ref="AR86:AS86"/>
    <mergeCell ref="AT86:AU86"/>
    <mergeCell ref="J85:AU85"/>
    <mergeCell ref="AF86:AG86"/>
    <mergeCell ref="AH86:AI86"/>
    <mergeCell ref="AJ86:AK86"/>
    <mergeCell ref="AL86:AM86"/>
    <mergeCell ref="AN86:AO86"/>
    <mergeCell ref="AP86:AQ86"/>
    <mergeCell ref="S44:T44"/>
    <mergeCell ref="S45:T45"/>
    <mergeCell ref="P46:Q46"/>
    <mergeCell ref="S46:T46"/>
    <mergeCell ref="P47:Q47"/>
    <mergeCell ref="S47:T47"/>
    <mergeCell ref="S48:T48"/>
    <mergeCell ref="P48:Q48"/>
    <mergeCell ref="P49:Q49"/>
    <mergeCell ref="P50:Q50"/>
    <mergeCell ref="P51:Q51"/>
    <mergeCell ref="S51:T51"/>
    <mergeCell ref="P52:Q52"/>
    <mergeCell ref="R52:R53"/>
    <mergeCell ref="S52:T52"/>
    <mergeCell ref="U52:U53"/>
    <mergeCell ref="S69:T69"/>
    <mergeCell ref="Y69:Z69"/>
    <mergeCell ref="AE69:AF69"/>
    <mergeCell ref="S70:T70"/>
    <mergeCell ref="Y70:Z70"/>
    <mergeCell ref="AE70:AF70"/>
    <mergeCell ref="V74:W74"/>
    <mergeCell ref="V75:W75"/>
    <mergeCell ref="V76:W76"/>
    <mergeCell ref="V77:W77"/>
    <mergeCell ref="AE74:AF74"/>
    <mergeCell ref="AE75:AF75"/>
    <mergeCell ref="AB76:AC76"/>
    <mergeCell ref="AE76:AF76"/>
    <mergeCell ref="AB77:AC77"/>
    <mergeCell ref="AE77:AF77"/>
    <mergeCell ref="S75:T75"/>
    <mergeCell ref="S76:T76"/>
    <mergeCell ref="S77:T77"/>
    <mergeCell ref="Y76:Z76"/>
    <mergeCell ref="Y77:Z77"/>
    <mergeCell ref="AB69:AC69"/>
    <mergeCell ref="AB70:AC70"/>
    <mergeCell ref="AB71:AC71"/>
    <mergeCell ref="AE71:AF71"/>
    <mergeCell ref="AB72:AC72"/>
    <mergeCell ref="AE72:AF72"/>
    <mergeCell ref="AE73:AF73"/>
    <mergeCell ref="AB73:AC73"/>
    <mergeCell ref="AB74:AC74"/>
    <mergeCell ref="AB75:AC75"/>
    <mergeCell ref="V78:W78"/>
    <mergeCell ref="Y78:Z78"/>
    <mergeCell ref="AB78:AC78"/>
    <mergeCell ref="AE78:AF78"/>
    <mergeCell ref="Y79:Z79"/>
    <mergeCell ref="Y80:Z80"/>
    <mergeCell ref="AE79:AF79"/>
    <mergeCell ref="AE80:AF80"/>
    <mergeCell ref="S78:T78"/>
    <mergeCell ref="S79:T79"/>
    <mergeCell ref="V79:W79"/>
    <mergeCell ref="AB79:AC79"/>
    <mergeCell ref="S80:T80"/>
    <mergeCell ref="V80:W80"/>
    <mergeCell ref="AB80:AC80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F93:AG93"/>
    <mergeCell ref="AF94:AG94"/>
    <mergeCell ref="AF95:AG95"/>
    <mergeCell ref="AF96:AG96"/>
    <mergeCell ref="AF97:AG97"/>
    <mergeCell ref="AF98:AG98"/>
    <mergeCell ref="AF99:AG99"/>
    <mergeCell ref="AF100:AG100"/>
    <mergeCell ref="AB86:AC86"/>
    <mergeCell ref="AD86:AE86"/>
    <mergeCell ref="AF88:AG88"/>
    <mergeCell ref="AF89:AG89"/>
    <mergeCell ref="AF90:AG90"/>
    <mergeCell ref="AF91:AG91"/>
    <mergeCell ref="AF92:AG92"/>
    <mergeCell ref="R81:T81"/>
    <mergeCell ref="U81:W81"/>
    <mergeCell ref="X81:Z81"/>
    <mergeCell ref="AA81:AC81"/>
    <mergeCell ref="AD81:AF81"/>
    <mergeCell ref="R82:T82"/>
    <mergeCell ref="U82:W82"/>
    <mergeCell ref="AD82:AF82"/>
    <mergeCell ref="X82:Z82"/>
    <mergeCell ref="AA82:AC82"/>
    <mergeCell ref="R86:S86"/>
    <mergeCell ref="T86:U86"/>
    <mergeCell ref="V86:W86"/>
    <mergeCell ref="X86:Y86"/>
    <mergeCell ref="Z86:AA86"/>
    <mergeCell ref="AH87:AI87"/>
    <mergeCell ref="AJ87:AK87"/>
    <mergeCell ref="AL87:AM87"/>
    <mergeCell ref="AN87:AO87"/>
    <mergeCell ref="AP87:AQ87"/>
    <mergeCell ref="AR87:AS87"/>
    <mergeCell ref="AT87:AU87"/>
    <mergeCell ref="AH88:AI88"/>
    <mergeCell ref="AJ88:AK88"/>
    <mergeCell ref="AL88:AM88"/>
    <mergeCell ref="AN88:AO88"/>
    <mergeCell ref="AP88:AQ88"/>
    <mergeCell ref="AR88:AS88"/>
    <mergeCell ref="AT88:AU88"/>
    <mergeCell ref="AH89:AI89"/>
    <mergeCell ref="AJ89:AK89"/>
    <mergeCell ref="AL89:AM89"/>
    <mergeCell ref="AN89:AO89"/>
    <mergeCell ref="AP89:AQ89"/>
    <mergeCell ref="AR89:AS89"/>
    <mergeCell ref="AT89:AU89"/>
    <mergeCell ref="AH90:AI90"/>
    <mergeCell ref="AJ90:AK90"/>
    <mergeCell ref="AL90:AM90"/>
    <mergeCell ref="AN90:AO90"/>
    <mergeCell ref="AP90:AQ90"/>
    <mergeCell ref="AR90:AS90"/>
    <mergeCell ref="AT90:AU90"/>
    <mergeCell ref="AH93:AI93"/>
    <mergeCell ref="AJ93:AK93"/>
    <mergeCell ref="AL93:AM93"/>
    <mergeCell ref="AN93:AO93"/>
    <mergeCell ref="AP93:AQ93"/>
    <mergeCell ref="AR93:AS93"/>
    <mergeCell ref="AT93:AU93"/>
    <mergeCell ref="AH98:AI98"/>
    <mergeCell ref="AJ98:AK98"/>
    <mergeCell ref="AL98:AM98"/>
    <mergeCell ref="AN98:AO98"/>
    <mergeCell ref="AP98:AQ98"/>
    <mergeCell ref="AR98:AS98"/>
    <mergeCell ref="AT98:AU98"/>
    <mergeCell ref="AH99:AI99"/>
    <mergeCell ref="AJ99:AK99"/>
    <mergeCell ref="AL99:AM99"/>
    <mergeCell ref="AN99:AO99"/>
    <mergeCell ref="AP99:AQ99"/>
    <mergeCell ref="AR99:AS99"/>
    <mergeCell ref="AT99:AU99"/>
    <mergeCell ref="AH91:AI91"/>
    <mergeCell ref="AJ91:AK91"/>
    <mergeCell ref="AL91:AM91"/>
    <mergeCell ref="AN91:AO91"/>
    <mergeCell ref="AP91:AQ91"/>
    <mergeCell ref="AR91:AS91"/>
    <mergeCell ref="AT91:AU91"/>
    <mergeCell ref="AH92:AI92"/>
    <mergeCell ref="AJ92:AK92"/>
    <mergeCell ref="AL92:AM92"/>
    <mergeCell ref="AN92:AO92"/>
    <mergeCell ref="AP92:AQ92"/>
    <mergeCell ref="AR92:AS92"/>
    <mergeCell ref="AT92:AU92"/>
    <mergeCell ref="AH94:AI94"/>
    <mergeCell ref="AJ94:AK94"/>
    <mergeCell ref="AL94:AM94"/>
    <mergeCell ref="AN94:AO94"/>
    <mergeCell ref="AP94:AQ94"/>
    <mergeCell ref="AR94:AS94"/>
    <mergeCell ref="AT94:AU94"/>
    <mergeCell ref="AH95:AI95"/>
    <mergeCell ref="AJ95:AK95"/>
    <mergeCell ref="AL95:AM95"/>
    <mergeCell ref="AN95:AO95"/>
    <mergeCell ref="AP95:AQ95"/>
    <mergeCell ref="AR95:AS95"/>
    <mergeCell ref="AT95:AU95"/>
    <mergeCell ref="AH96:AI96"/>
    <mergeCell ref="AJ96:AK96"/>
    <mergeCell ref="AL96:AM96"/>
    <mergeCell ref="AN96:AO96"/>
    <mergeCell ref="AP96:AQ96"/>
    <mergeCell ref="AR96:AS96"/>
    <mergeCell ref="AT96:AU96"/>
    <mergeCell ref="AH97:AI97"/>
    <mergeCell ref="AJ97:AK97"/>
    <mergeCell ref="AL97:AM97"/>
    <mergeCell ref="AN97:AO97"/>
    <mergeCell ref="AP97:AQ97"/>
    <mergeCell ref="AR97:AS97"/>
    <mergeCell ref="AT97:AU97"/>
    <mergeCell ref="AH100:AI100"/>
    <mergeCell ref="AJ100:AK100"/>
    <mergeCell ref="AL100:AM100"/>
    <mergeCell ref="AN100:AO100"/>
    <mergeCell ref="AP100:AQ100"/>
    <mergeCell ref="AR100:AS100"/>
    <mergeCell ref="AT100:AU100"/>
    <mergeCell ref="R90:S90"/>
    <mergeCell ref="T90:U90"/>
    <mergeCell ref="V90:W90"/>
    <mergeCell ref="X90:Y90"/>
    <mergeCell ref="Z90:AA90"/>
    <mergeCell ref="AB90:AC90"/>
    <mergeCell ref="AD90:AE90"/>
    <mergeCell ref="O90:Q90"/>
    <mergeCell ref="O91:Q91"/>
    <mergeCell ref="R91:S91"/>
    <mergeCell ref="T91:U91"/>
    <mergeCell ref="V91:W91"/>
    <mergeCell ref="X91:Y91"/>
    <mergeCell ref="Z91:AA91"/>
    <mergeCell ref="R94:S94"/>
    <mergeCell ref="T94:U94"/>
    <mergeCell ref="V94:W94"/>
    <mergeCell ref="X94:Y94"/>
    <mergeCell ref="Z94:AA94"/>
    <mergeCell ref="AB94:AC94"/>
    <mergeCell ref="AD94:AE94"/>
    <mergeCell ref="O92:Q92"/>
    <mergeCell ref="O95:Q95"/>
    <mergeCell ref="R95:S95"/>
    <mergeCell ref="T95:U95"/>
    <mergeCell ref="V95:W95"/>
    <mergeCell ref="X95:Y95"/>
    <mergeCell ref="Z95:AA95"/>
    <mergeCell ref="O96:Q96"/>
    <mergeCell ref="O97:Q97"/>
    <mergeCell ref="O98:Q98"/>
    <mergeCell ref="O99:Q99"/>
    <mergeCell ref="O100:Q100"/>
    <mergeCell ref="O101:P101"/>
    <mergeCell ref="P76:Q76"/>
    <mergeCell ref="P77:Q77"/>
    <mergeCell ref="P78:Q78"/>
    <mergeCell ref="P79:Q79"/>
    <mergeCell ref="P80:Q80"/>
    <mergeCell ref="O81:Q81"/>
    <mergeCell ref="L87:M151"/>
    <mergeCell ref="AB95:AC95"/>
    <mergeCell ref="AD95:AE95"/>
    <mergeCell ref="R96:S96"/>
    <mergeCell ref="T96:U96"/>
    <mergeCell ref="V96:W96"/>
    <mergeCell ref="X96:Y96"/>
    <mergeCell ref="Z96:AA96"/>
    <mergeCell ref="R97:S97"/>
    <mergeCell ref="T97:U97"/>
    <mergeCell ref="V97:W97"/>
    <mergeCell ref="X97:Y97"/>
    <mergeCell ref="Z97:AA97"/>
    <mergeCell ref="AB97:AC97"/>
    <mergeCell ref="AD97:AE97"/>
    <mergeCell ref="R98:S98"/>
    <mergeCell ref="T98:U98"/>
    <mergeCell ref="V98:W98"/>
    <mergeCell ref="X98:Y98"/>
    <mergeCell ref="Z98:AA98"/>
    <mergeCell ref="AB98:AC98"/>
    <mergeCell ref="AD98:AE98"/>
    <mergeCell ref="R99:S99"/>
    <mergeCell ref="T99:U99"/>
    <mergeCell ref="V99:W99"/>
    <mergeCell ref="X99:Y99"/>
    <mergeCell ref="Z99:AA99"/>
    <mergeCell ref="AB99:AC99"/>
    <mergeCell ref="AD99:AE99"/>
    <mergeCell ref="AB88:AC88"/>
    <mergeCell ref="AD88:AE88"/>
    <mergeCell ref="O82:Q82"/>
    <mergeCell ref="O87:Q87"/>
    <mergeCell ref="R88:S88"/>
    <mergeCell ref="T88:U88"/>
    <mergeCell ref="V88:W88"/>
    <mergeCell ref="X88:Y88"/>
    <mergeCell ref="Z88:AA88"/>
    <mergeCell ref="AB89:AC89"/>
    <mergeCell ref="AD89:AE89"/>
    <mergeCell ref="O88:Q88"/>
    <mergeCell ref="O89:Q89"/>
    <mergeCell ref="R89:S89"/>
    <mergeCell ref="T89:U89"/>
    <mergeCell ref="V89:W89"/>
    <mergeCell ref="X89:Y89"/>
    <mergeCell ref="Z89:AA89"/>
    <mergeCell ref="AB91:AC91"/>
    <mergeCell ref="AD91:AE91"/>
    <mergeCell ref="AB96:AC96"/>
    <mergeCell ref="AD96:AE96"/>
    <mergeCell ref="R100:S100"/>
    <mergeCell ref="T100:U100"/>
    <mergeCell ref="V100:W100"/>
    <mergeCell ref="X100:Y100"/>
    <mergeCell ref="Z100:AA100"/>
    <mergeCell ref="AB100:AC100"/>
    <mergeCell ref="AD100:AE100"/>
    <mergeCell ref="O93:Q93"/>
    <mergeCell ref="O94:Q94"/>
    <mergeCell ref="A85:E85"/>
    <mergeCell ref="G85:I85"/>
    <mergeCell ref="A86:E86"/>
    <mergeCell ref="J86:K86"/>
    <mergeCell ref="L86:M86"/>
    <mergeCell ref="O86:Q86"/>
    <mergeCell ref="A87:E105"/>
    <mergeCell ref="D5:H5"/>
    <mergeCell ref="J5:N5"/>
    <mergeCell ref="B6:C6"/>
    <mergeCell ref="F6:G6"/>
    <mergeCell ref="O6:P6"/>
    <mergeCell ref="F7:G7"/>
    <mergeCell ref="O7:P7"/>
    <mergeCell ref="M6:N6"/>
    <mergeCell ref="M7:N7"/>
    <mergeCell ref="M8:N8"/>
    <mergeCell ref="O8:P8"/>
    <mergeCell ref="I14:I33"/>
    <mergeCell ref="M14:N14"/>
    <mergeCell ref="A15:E34"/>
    <mergeCell ref="M33:N33"/>
    <mergeCell ref="G34:H34"/>
    <mergeCell ref="J34:K34"/>
    <mergeCell ref="M34:N34"/>
    <mergeCell ref="J35:K35"/>
    <mergeCell ref="M35:N35"/>
    <mergeCell ref="A38:E38"/>
    <mergeCell ref="P69:Q69"/>
    <mergeCell ref="P70:Q70"/>
    <mergeCell ref="P71:Q71"/>
    <mergeCell ref="P72:Q72"/>
    <mergeCell ref="P73:Q73"/>
    <mergeCell ref="P74:Q74"/>
    <mergeCell ref="P75:Q75"/>
    <mergeCell ref="O72:O79"/>
    <mergeCell ref="G81:H81"/>
    <mergeCell ref="J81:K81"/>
    <mergeCell ref="L81:M81"/>
    <mergeCell ref="J82:K82"/>
    <mergeCell ref="A39:E39"/>
    <mergeCell ref="J39:K39"/>
    <mergeCell ref="L39:M39"/>
    <mergeCell ref="A40:E65"/>
    <mergeCell ref="L40:M80"/>
    <mergeCell ref="O52:O63"/>
    <mergeCell ref="O64:O71"/>
    <mergeCell ref="A107:E107"/>
    <mergeCell ref="A108:E112"/>
    <mergeCell ref="A113:E113"/>
    <mergeCell ref="A114:E114"/>
    <mergeCell ref="A115:E119"/>
    <mergeCell ref="A120:E120"/>
    <mergeCell ref="A121:E121"/>
    <mergeCell ref="O5:P5"/>
    <mergeCell ref="Q5:T5"/>
    <mergeCell ref="U5:V5"/>
    <mergeCell ref="W5:Z5"/>
    <mergeCell ref="U6:V6"/>
    <mergeCell ref="U7:V7"/>
    <mergeCell ref="U8:V8"/>
    <mergeCell ref="B2:AC2"/>
    <mergeCell ref="B3:AC3"/>
    <mergeCell ref="B4:H4"/>
    <mergeCell ref="I4:N4"/>
    <mergeCell ref="O4:T4"/>
    <mergeCell ref="U4:Z4"/>
    <mergeCell ref="B5:C5"/>
    <mergeCell ref="A12:K12"/>
    <mergeCell ref="A13:E13"/>
    <mergeCell ref="J13:K13"/>
    <mergeCell ref="M13:N13"/>
    <mergeCell ref="X13:Z13"/>
    <mergeCell ref="A14:E14"/>
    <mergeCell ref="B7:C7"/>
    <mergeCell ref="B8:C8"/>
    <mergeCell ref="F8:G8"/>
    <mergeCell ref="B9:Z9"/>
    <mergeCell ref="F10:G10"/>
    <mergeCell ref="A11:T11"/>
    <mergeCell ref="L12:P12"/>
    <mergeCell ref="M15:N15"/>
    <mergeCell ref="M16:N16"/>
    <mergeCell ref="M17:N17"/>
    <mergeCell ref="M18:N18"/>
    <mergeCell ref="U23:V23"/>
    <mergeCell ref="M31:N31"/>
    <mergeCell ref="M32:N32"/>
    <mergeCell ref="G38:AF38"/>
    <mergeCell ref="O39:Q39"/>
    <mergeCell ref="R39:T39"/>
    <mergeCell ref="U39:W39"/>
    <mergeCell ref="X39:Z39"/>
    <mergeCell ref="AA39:AC39"/>
    <mergeCell ref="AD39:AF39"/>
    <mergeCell ref="U40:W40"/>
    <mergeCell ref="X40:Z40"/>
    <mergeCell ref="AA40:AC40"/>
    <mergeCell ref="AD40:AF40"/>
    <mergeCell ref="V41:W41"/>
    <mergeCell ref="AE41:AF41"/>
    <mergeCell ref="AB42:AC42"/>
    <mergeCell ref="AB43:AC43"/>
    <mergeCell ref="AB44:AC44"/>
    <mergeCell ref="AE44:AF44"/>
    <mergeCell ref="V43:W43"/>
    <mergeCell ref="V44:W44"/>
    <mergeCell ref="Y44:Z44"/>
    <mergeCell ref="Y41:Z41"/>
    <mergeCell ref="AB41:AC41"/>
    <mergeCell ref="V42:W42"/>
    <mergeCell ref="Y42:Z42"/>
    <mergeCell ref="AE42:AF42"/>
    <mergeCell ref="Y43:Z43"/>
    <mergeCell ref="AE43:AF43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S49:T49"/>
    <mergeCell ref="S50:T50"/>
    <mergeCell ref="Y51:Z51"/>
    <mergeCell ref="Y52:Z52"/>
    <mergeCell ref="V53:W53"/>
    <mergeCell ref="Y53:Z53"/>
    <mergeCell ref="V50:W50"/>
    <mergeCell ref="Y50:Z50"/>
    <mergeCell ref="AB50:AC50"/>
    <mergeCell ref="V51:W51"/>
    <mergeCell ref="V52:W52"/>
    <mergeCell ref="X52:X53"/>
    <mergeCell ref="AA52:AA53"/>
    <mergeCell ref="AB53:AC53"/>
    <mergeCell ref="S54:T54"/>
    <mergeCell ref="S55:T55"/>
    <mergeCell ref="Y54:Z54"/>
    <mergeCell ref="Y55:Z55"/>
    <mergeCell ref="P53:Q53"/>
    <mergeCell ref="S53:T53"/>
    <mergeCell ref="P54:Q54"/>
    <mergeCell ref="V54:W54"/>
    <mergeCell ref="AA54:AA55"/>
    <mergeCell ref="P55:Q55"/>
    <mergeCell ref="V55:W55"/>
    <mergeCell ref="R92:S92"/>
    <mergeCell ref="T92:U92"/>
    <mergeCell ref="V92:W92"/>
    <mergeCell ref="X92:Y92"/>
    <mergeCell ref="Z92:AA92"/>
    <mergeCell ref="AB92:AC92"/>
    <mergeCell ref="AD92:AE92"/>
    <mergeCell ref="R93:S93"/>
    <mergeCell ref="T93:U93"/>
    <mergeCell ref="V93:W93"/>
    <mergeCell ref="X93:Y93"/>
    <mergeCell ref="Z93:AA93"/>
    <mergeCell ref="AB93:AC93"/>
    <mergeCell ref="AD93:AE9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G152:H152"/>
    <mergeCell ref="C153:D153"/>
    <mergeCell ref="AN152:AO152"/>
    <mergeCell ref="AP152:AQ152"/>
    <mergeCell ref="AR152:AS152"/>
    <mergeCell ref="AT152:AU152"/>
    <mergeCell ref="Z152:AA152"/>
    <mergeCell ref="AB152:AC152"/>
    <mergeCell ref="AD152:AE152"/>
    <mergeCell ref="AF152:AG152"/>
    <mergeCell ref="AH152:AI152"/>
    <mergeCell ref="AJ152:AK152"/>
    <mergeCell ref="AL152:AM152"/>
    <mergeCell ref="AJ153:AK153"/>
    <mergeCell ref="AL153:AM153"/>
    <mergeCell ref="AN153:AO153"/>
    <mergeCell ref="AP153:AQ153"/>
    <mergeCell ref="AR153:AS153"/>
    <mergeCell ref="AT153:AU153"/>
    <mergeCell ref="R153:S153"/>
    <mergeCell ref="T153:U153"/>
    <mergeCell ref="Z153:AA153"/>
    <mergeCell ref="AB153:AC153"/>
    <mergeCell ref="AD153:AE153"/>
    <mergeCell ref="AF153:AG153"/>
    <mergeCell ref="AH153:AI153"/>
    <mergeCell ref="C240:D240"/>
    <mergeCell ref="C241:D241"/>
    <mergeCell ref="G208:H208"/>
    <mergeCell ref="J208:K208"/>
    <mergeCell ref="J209:K209"/>
    <mergeCell ref="A212:E212"/>
    <mergeCell ref="G212:I212"/>
    <mergeCell ref="A213:E213"/>
    <mergeCell ref="A214:E238"/>
    <mergeCell ref="O240:P240"/>
    <mergeCell ref="O241:P241"/>
    <mergeCell ref="O242:P242"/>
    <mergeCell ref="O237:P237"/>
    <mergeCell ref="Q237:R237"/>
    <mergeCell ref="O238:P238"/>
    <mergeCell ref="Q238:R238"/>
    <mergeCell ref="O239:P239"/>
    <mergeCell ref="Q239:R239"/>
    <mergeCell ref="Q240:R240"/>
    <mergeCell ref="O245:P245"/>
    <mergeCell ref="O246:P246"/>
    <mergeCell ref="O247:P247"/>
    <mergeCell ref="Q241:R241"/>
    <mergeCell ref="Q242:R242"/>
    <mergeCell ref="O243:P243"/>
    <mergeCell ref="Q243:R243"/>
    <mergeCell ref="O244:P244"/>
    <mergeCell ref="Q244:R244"/>
    <mergeCell ref="Q245:R245"/>
    <mergeCell ref="Q192:R192"/>
    <mergeCell ref="O193:P193"/>
    <mergeCell ref="Q193:R193"/>
    <mergeCell ref="O207:P207"/>
    <mergeCell ref="Q207:R207"/>
    <mergeCell ref="O189:P189"/>
    <mergeCell ref="Q189:R189"/>
    <mergeCell ref="A190:E208"/>
    <mergeCell ref="L190:M207"/>
    <mergeCell ref="O190:P190"/>
    <mergeCell ref="Q190:R190"/>
    <mergeCell ref="Q191:R191"/>
    <mergeCell ref="Q208:R208"/>
    <mergeCell ref="J213:K213"/>
    <mergeCell ref="L214:M248"/>
    <mergeCell ref="J250:K250"/>
    <mergeCell ref="L208:M208"/>
    <mergeCell ref="O208:P208"/>
    <mergeCell ref="O209:P209"/>
    <mergeCell ref="Q209:R209"/>
    <mergeCell ref="J212:R212"/>
    <mergeCell ref="L213:M213"/>
    <mergeCell ref="Q213:R213"/>
    <mergeCell ref="O213:P213"/>
    <mergeCell ref="O214:P214"/>
    <mergeCell ref="Q214:R214"/>
    <mergeCell ref="O215:P215"/>
    <mergeCell ref="Q215:R215"/>
    <mergeCell ref="O216:P216"/>
    <mergeCell ref="Q216:R216"/>
    <mergeCell ref="O249:P249"/>
    <mergeCell ref="Q249:R249"/>
    <mergeCell ref="O250:P250"/>
    <mergeCell ref="Q250:R250"/>
    <mergeCell ref="Q246:R246"/>
    <mergeCell ref="Q247:R247"/>
    <mergeCell ref="O248:P248"/>
    <mergeCell ref="Q248:R248"/>
    <mergeCell ref="G249:H249"/>
    <mergeCell ref="J249:K249"/>
    <mergeCell ref="L249:M249"/>
    <mergeCell ref="V153:W153"/>
    <mergeCell ref="X153:Y153"/>
    <mergeCell ref="X152:Y152"/>
    <mergeCell ref="X154:Y154"/>
    <mergeCell ref="C155:D155"/>
    <mergeCell ref="A156:E156"/>
    <mergeCell ref="G156:I156"/>
    <mergeCell ref="J156:Z156"/>
    <mergeCell ref="A157:E157"/>
    <mergeCell ref="J157:K157"/>
    <mergeCell ref="L157:M157"/>
    <mergeCell ref="J152:K152"/>
    <mergeCell ref="L152:M152"/>
    <mergeCell ref="R152:S152"/>
    <mergeCell ref="T152:U152"/>
    <mergeCell ref="V152:W152"/>
    <mergeCell ref="J153:K153"/>
    <mergeCell ref="C154:D154"/>
    <mergeCell ref="O152:Q152"/>
    <mergeCell ref="O153:Q153"/>
    <mergeCell ref="A158:E176"/>
    <mergeCell ref="L158:M183"/>
    <mergeCell ref="J184:K184"/>
    <mergeCell ref="L184:M184"/>
    <mergeCell ref="J185:K185"/>
    <mergeCell ref="G184:H184"/>
    <mergeCell ref="A188:E188"/>
    <mergeCell ref="G188:I188"/>
    <mergeCell ref="J188:T188"/>
    <mergeCell ref="A189:E189"/>
    <mergeCell ref="J189:K189"/>
    <mergeCell ref="L189:M189"/>
    <mergeCell ref="S196:T196"/>
    <mergeCell ref="S197:T197"/>
    <mergeCell ref="S198:T198"/>
    <mergeCell ref="S189:T189"/>
    <mergeCell ref="S190:T190"/>
    <mergeCell ref="S191:T191"/>
    <mergeCell ref="S192:T192"/>
    <mergeCell ref="S193:T193"/>
    <mergeCell ref="S194:T194"/>
    <mergeCell ref="S195:T195"/>
    <mergeCell ref="O191:P191"/>
    <mergeCell ref="O192:P192"/>
    <mergeCell ref="O194:P194"/>
    <mergeCell ref="Q194:R194"/>
    <mergeCell ref="O195:P195"/>
    <mergeCell ref="Q195:R195"/>
    <mergeCell ref="O196:P196"/>
    <mergeCell ref="Q196:R196"/>
    <mergeCell ref="O197:P197"/>
    <mergeCell ref="Q197:R197"/>
    <mergeCell ref="O198:P198"/>
    <mergeCell ref="Q198:R198"/>
    <mergeCell ref="S204:T204"/>
    <mergeCell ref="S205:T205"/>
    <mergeCell ref="S206:T206"/>
    <mergeCell ref="S207:T207"/>
    <mergeCell ref="S208:T208"/>
    <mergeCell ref="S209:T209"/>
    <mergeCell ref="O199:P199"/>
    <mergeCell ref="Q199:R199"/>
    <mergeCell ref="S199:T199"/>
    <mergeCell ref="S200:T200"/>
    <mergeCell ref="S201:T201"/>
    <mergeCell ref="S202:T202"/>
    <mergeCell ref="S203:T203"/>
    <mergeCell ref="O200:P200"/>
    <mergeCell ref="Q200:R200"/>
    <mergeCell ref="O201:P201"/>
    <mergeCell ref="Q201:R201"/>
    <mergeCell ref="O202:P202"/>
    <mergeCell ref="Q202:R202"/>
    <mergeCell ref="O203:P203"/>
    <mergeCell ref="Q203:R203"/>
    <mergeCell ref="O204:P204"/>
    <mergeCell ref="Q204:R204"/>
    <mergeCell ref="O205:P205"/>
    <mergeCell ref="Q205:R205"/>
    <mergeCell ref="O206:P206"/>
    <mergeCell ref="Q206:R206"/>
    <mergeCell ref="O220:P220"/>
    <mergeCell ref="O221:P221"/>
    <mergeCell ref="O217:P217"/>
    <mergeCell ref="Q217:R217"/>
    <mergeCell ref="O218:P218"/>
    <mergeCell ref="Q218:R218"/>
    <mergeCell ref="O219:P219"/>
    <mergeCell ref="Q219:R219"/>
    <mergeCell ref="Q220:R220"/>
    <mergeCell ref="Q221:R221"/>
    <mergeCell ref="O225:P225"/>
    <mergeCell ref="O226:P226"/>
    <mergeCell ref="O222:P222"/>
    <mergeCell ref="Q222:R222"/>
    <mergeCell ref="O223:P223"/>
    <mergeCell ref="Q223:R223"/>
    <mergeCell ref="O224:P224"/>
    <mergeCell ref="Q224:R224"/>
    <mergeCell ref="Q225:R225"/>
    <mergeCell ref="Q226:R226"/>
    <mergeCell ref="O230:P230"/>
    <mergeCell ref="O231:P231"/>
    <mergeCell ref="O227:P227"/>
    <mergeCell ref="Q227:R227"/>
    <mergeCell ref="O228:P228"/>
    <mergeCell ref="Q228:R228"/>
    <mergeCell ref="O229:P229"/>
    <mergeCell ref="Q229:R229"/>
    <mergeCell ref="Q230:R230"/>
    <mergeCell ref="Q231:R231"/>
    <mergeCell ref="O235:P235"/>
    <mergeCell ref="O236:P236"/>
    <mergeCell ref="O232:P232"/>
    <mergeCell ref="Q232:R232"/>
    <mergeCell ref="O233:P233"/>
    <mergeCell ref="Q233:R233"/>
    <mergeCell ref="O234:P234"/>
    <mergeCell ref="Q234:R234"/>
    <mergeCell ref="Q235:R235"/>
    <mergeCell ref="Q236:R236"/>
  </mergeCells>
  <conditionalFormatting sqref="E141:E142">
    <cfRule type="cellIs" dxfId="0" priority="1" operator="greaterThan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5.89"/>
    <col customWidth="1" min="3" max="4" width="13.22"/>
    <col customWidth="1" min="5" max="5" width="20.44"/>
    <col customWidth="1" min="6" max="6" width="25.89"/>
    <col customWidth="1" min="7" max="7" width="28.67"/>
    <col customWidth="1" min="8" max="8" width="11.56"/>
    <col customWidth="1" min="9" max="9" width="9.0"/>
    <col customWidth="1" min="10" max="14" width="6.78"/>
    <col customWidth="1" min="15" max="15" width="23.0"/>
    <col customWidth="1" min="16" max="25" width="6.78"/>
  </cols>
  <sheetData>
    <row r="1" ht="16.5" customHeight="1">
      <c r="A1" s="546" t="s">
        <v>116</v>
      </c>
      <c r="B1" s="627" t="s">
        <v>2358</v>
      </c>
      <c r="C1" s="474" t="s">
        <v>1491</v>
      </c>
      <c r="D1" s="474" t="s">
        <v>1492</v>
      </c>
      <c r="E1" s="474" t="s">
        <v>1493</v>
      </c>
      <c r="F1" s="474" t="s">
        <v>1494</v>
      </c>
      <c r="G1" s="474" t="s">
        <v>1646</v>
      </c>
      <c r="H1" s="474" t="s">
        <v>2513</v>
      </c>
    </row>
    <row r="2" ht="21.75" customHeight="1">
      <c r="A2" s="628">
        <v>1.0</v>
      </c>
      <c r="B2" s="629">
        <v>3081.0</v>
      </c>
      <c r="C2" s="630" t="s">
        <v>288</v>
      </c>
      <c r="D2" s="631" t="s">
        <v>2514</v>
      </c>
      <c r="E2" s="632" t="s">
        <v>2515</v>
      </c>
      <c r="F2" s="632" t="s">
        <v>2516</v>
      </c>
      <c r="G2" s="630" t="s">
        <v>2517</v>
      </c>
      <c r="H2" s="633" t="s">
        <v>1562</v>
      </c>
      <c r="I2" s="634"/>
      <c r="J2" s="408"/>
      <c r="K2" s="408"/>
      <c r="L2" s="635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</row>
    <row r="3" ht="21.75" customHeight="1">
      <c r="A3" s="590">
        <v>2.0</v>
      </c>
      <c r="B3" s="636">
        <v>3043.0</v>
      </c>
      <c r="C3" s="637" t="s">
        <v>304</v>
      </c>
      <c r="D3" s="465" t="s">
        <v>1093</v>
      </c>
      <c r="E3" s="465" t="s">
        <v>2518</v>
      </c>
      <c r="F3" s="465" t="s">
        <v>2519</v>
      </c>
      <c r="G3" s="465" t="s">
        <v>2520</v>
      </c>
      <c r="H3" s="401"/>
      <c r="I3" s="634"/>
      <c r="J3" s="408"/>
      <c r="K3" s="408"/>
      <c r="L3" s="635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408"/>
    </row>
    <row r="4" ht="21.75" customHeight="1">
      <c r="A4" s="590">
        <v>3.0</v>
      </c>
      <c r="B4" s="636">
        <v>3037.0</v>
      </c>
      <c r="C4" s="637" t="s">
        <v>321</v>
      </c>
      <c r="D4" s="465" t="s">
        <v>1101</v>
      </c>
      <c r="E4" s="465" t="s">
        <v>2521</v>
      </c>
      <c r="F4" s="465" t="s">
        <v>2522</v>
      </c>
      <c r="G4" s="465" t="s">
        <v>2523</v>
      </c>
      <c r="H4" s="401"/>
      <c r="I4" s="638"/>
      <c r="J4" s="408"/>
      <c r="K4" s="408"/>
      <c r="L4" s="635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</row>
    <row r="5" ht="21.75" customHeight="1">
      <c r="A5" s="590">
        <v>4.0</v>
      </c>
      <c r="B5" s="636">
        <v>3034.0</v>
      </c>
      <c r="C5" s="637">
        <v>777.0</v>
      </c>
      <c r="D5" s="464">
        <v>777.0</v>
      </c>
      <c r="E5" s="465">
        <v>777.0</v>
      </c>
      <c r="F5" s="465">
        <v>777.0</v>
      </c>
      <c r="G5" s="465">
        <v>777.0</v>
      </c>
      <c r="H5" s="402"/>
      <c r="I5" s="638"/>
      <c r="J5" s="408"/>
      <c r="K5" s="408"/>
      <c r="L5" s="635"/>
      <c r="M5" s="408"/>
      <c r="N5" s="408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</row>
    <row r="6" ht="21.75" customHeight="1">
      <c r="A6" s="590">
        <v>5.0</v>
      </c>
      <c r="B6" s="636">
        <v>3009.0</v>
      </c>
      <c r="C6" s="637" t="s">
        <v>349</v>
      </c>
      <c r="D6" s="464" t="s">
        <v>2524</v>
      </c>
      <c r="E6" s="465" t="s">
        <v>2525</v>
      </c>
      <c r="F6" s="465" t="s">
        <v>2526</v>
      </c>
      <c r="G6" s="465" t="s">
        <v>2527</v>
      </c>
      <c r="H6" s="401"/>
      <c r="I6" s="638"/>
      <c r="J6" s="408"/>
      <c r="K6" s="408"/>
      <c r="L6" s="635"/>
      <c r="M6" s="408"/>
      <c r="N6" s="408"/>
      <c r="O6" s="408"/>
      <c r="P6" s="408"/>
      <c r="Q6" s="408"/>
      <c r="R6" s="408"/>
      <c r="S6" s="408"/>
      <c r="T6" s="408"/>
      <c r="U6" s="408"/>
      <c r="V6" s="408"/>
      <c r="W6" s="408"/>
      <c r="X6" s="408"/>
      <c r="Y6" s="408"/>
    </row>
    <row r="7" ht="21.75" customHeight="1">
      <c r="A7" s="590">
        <v>6.0</v>
      </c>
      <c r="B7" s="636">
        <v>3067.0</v>
      </c>
      <c r="C7" s="637" t="s">
        <v>363</v>
      </c>
      <c r="D7" s="460" t="s">
        <v>1141</v>
      </c>
      <c r="E7" s="465" t="s">
        <v>2528</v>
      </c>
      <c r="F7" s="465" t="s">
        <v>2529</v>
      </c>
      <c r="G7" s="465" t="s">
        <v>2530</v>
      </c>
      <c r="H7" s="401"/>
      <c r="I7" s="638"/>
      <c r="J7" s="408"/>
      <c r="K7" s="408"/>
      <c r="L7" s="635"/>
      <c r="M7" s="408"/>
      <c r="N7" s="408"/>
      <c r="O7" s="408"/>
      <c r="P7" s="408"/>
      <c r="Q7" s="408"/>
      <c r="R7" s="408"/>
      <c r="S7" s="408"/>
      <c r="T7" s="408"/>
      <c r="U7" s="408"/>
      <c r="V7" s="408"/>
      <c r="W7" s="408"/>
      <c r="X7" s="408"/>
      <c r="Y7" s="408"/>
    </row>
    <row r="8" ht="21.75" customHeight="1">
      <c r="A8" s="590">
        <v>7.0</v>
      </c>
      <c r="B8" s="636">
        <v>3027.0</v>
      </c>
      <c r="C8" s="637" t="s">
        <v>375</v>
      </c>
      <c r="D8" s="465" t="s">
        <v>1151</v>
      </c>
      <c r="E8" s="465" t="s">
        <v>2531</v>
      </c>
      <c r="F8" s="465" t="s">
        <v>2532</v>
      </c>
      <c r="G8" s="465" t="s">
        <v>2533</v>
      </c>
      <c r="H8" s="401"/>
      <c r="I8" s="638"/>
      <c r="J8" s="408"/>
      <c r="K8" s="408"/>
      <c r="L8" s="635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</row>
    <row r="9" ht="21.75" customHeight="1">
      <c r="A9" s="590">
        <v>8.0</v>
      </c>
      <c r="B9" s="636">
        <v>3019.0</v>
      </c>
      <c r="C9" s="637" t="s">
        <v>388</v>
      </c>
      <c r="D9" s="465" t="s">
        <v>388</v>
      </c>
      <c r="E9" s="465" t="s">
        <v>2534</v>
      </c>
      <c r="F9" s="465" t="s">
        <v>2535</v>
      </c>
      <c r="G9" s="465" t="s">
        <v>2534</v>
      </c>
      <c r="H9" s="401"/>
      <c r="I9" s="638"/>
      <c r="J9" s="408"/>
      <c r="K9" s="408"/>
      <c r="L9" s="635"/>
      <c r="M9" s="408"/>
      <c r="N9" s="408"/>
      <c r="O9" s="408"/>
      <c r="P9" s="408"/>
      <c r="Q9" s="408"/>
      <c r="R9" s="408"/>
      <c r="S9" s="408"/>
      <c r="T9" s="408"/>
      <c r="U9" s="408"/>
      <c r="V9" s="408"/>
      <c r="W9" s="408"/>
      <c r="X9" s="408"/>
      <c r="Y9" s="408"/>
    </row>
    <row r="10" ht="21.75" customHeight="1">
      <c r="A10" s="590">
        <v>9.0</v>
      </c>
      <c r="B10" s="636">
        <v>3038.0</v>
      </c>
      <c r="C10" s="637" t="s">
        <v>478</v>
      </c>
      <c r="D10" s="465" t="s">
        <v>1120</v>
      </c>
      <c r="E10" s="465" t="s">
        <v>2536</v>
      </c>
      <c r="F10" s="465" t="s">
        <v>2537</v>
      </c>
      <c r="G10" s="465" t="s">
        <v>2538</v>
      </c>
      <c r="H10" s="401"/>
      <c r="I10" s="638"/>
      <c r="J10" s="408"/>
      <c r="K10" s="408"/>
      <c r="L10" s="635"/>
      <c r="M10" s="408"/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</row>
    <row r="11" ht="21.75" customHeight="1">
      <c r="A11" s="590">
        <v>10.0</v>
      </c>
      <c r="B11" s="636">
        <v>3007.0</v>
      </c>
      <c r="C11" s="637" t="s">
        <v>394</v>
      </c>
      <c r="D11" s="465" t="s">
        <v>1124</v>
      </c>
      <c r="E11" s="465" t="s">
        <v>1857</v>
      </c>
      <c r="F11" s="465" t="s">
        <v>2539</v>
      </c>
      <c r="G11" s="465" t="s">
        <v>2540</v>
      </c>
      <c r="H11" s="401"/>
      <c r="I11" s="638"/>
      <c r="J11" s="408"/>
      <c r="K11" s="408"/>
      <c r="L11" s="635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</row>
    <row r="12" ht="21.75" customHeight="1">
      <c r="A12" s="590">
        <v>11.0</v>
      </c>
      <c r="B12" s="636">
        <v>3042.0</v>
      </c>
      <c r="C12" s="637" t="s">
        <v>501</v>
      </c>
      <c r="D12" s="465" t="s">
        <v>1287</v>
      </c>
      <c r="E12" s="465" t="s">
        <v>2541</v>
      </c>
      <c r="F12" s="465" t="s">
        <v>2542</v>
      </c>
      <c r="G12" s="465" t="s">
        <v>2543</v>
      </c>
      <c r="H12" s="402"/>
      <c r="I12" s="634"/>
      <c r="J12" s="408"/>
      <c r="K12" s="408"/>
      <c r="L12" s="635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</row>
    <row r="13" ht="21.75" customHeight="1">
      <c r="A13" s="590">
        <v>12.0</v>
      </c>
      <c r="B13" s="636">
        <v>3003.0</v>
      </c>
      <c r="C13" s="637" t="s">
        <v>515</v>
      </c>
      <c r="D13" s="465" t="s">
        <v>1110</v>
      </c>
      <c r="E13" s="465" t="s">
        <v>2544</v>
      </c>
      <c r="F13" s="465" t="s">
        <v>2545</v>
      </c>
      <c r="G13" s="465" t="s">
        <v>2546</v>
      </c>
      <c r="H13" s="401"/>
      <c r="I13" s="634"/>
      <c r="J13" s="408"/>
      <c r="K13" s="408"/>
      <c r="L13" s="635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</row>
    <row r="14" ht="21.75" customHeight="1">
      <c r="A14" s="590">
        <v>13.0</v>
      </c>
      <c r="B14" s="636">
        <v>3001.0</v>
      </c>
      <c r="C14" s="637" t="s">
        <v>529</v>
      </c>
      <c r="D14" s="465" t="s">
        <v>1167</v>
      </c>
      <c r="E14" s="465" t="s">
        <v>2547</v>
      </c>
      <c r="F14" s="465" t="s">
        <v>2548</v>
      </c>
      <c r="G14" s="465" t="s">
        <v>2549</v>
      </c>
      <c r="H14" s="401"/>
      <c r="I14" s="634"/>
      <c r="J14" s="408"/>
      <c r="K14" s="408"/>
      <c r="L14" s="635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</row>
    <row r="15" ht="21.75" customHeight="1">
      <c r="A15" s="590">
        <v>14.0</v>
      </c>
      <c r="B15" s="636">
        <v>3033.0</v>
      </c>
      <c r="C15" s="637" t="s">
        <v>544</v>
      </c>
      <c r="D15" s="465" t="s">
        <v>1280</v>
      </c>
      <c r="E15" s="465" t="s">
        <v>2550</v>
      </c>
      <c r="F15" s="465" t="s">
        <v>2551</v>
      </c>
      <c r="G15" s="465" t="s">
        <v>2552</v>
      </c>
      <c r="H15" s="401"/>
      <c r="I15" s="634"/>
      <c r="J15" s="408"/>
      <c r="K15" s="408"/>
      <c r="L15" s="635"/>
      <c r="M15" s="408"/>
      <c r="N15" s="408"/>
      <c r="O15" s="408"/>
      <c r="P15" s="408"/>
      <c r="Q15" s="408"/>
      <c r="R15" s="408"/>
      <c r="S15" s="408"/>
      <c r="T15" s="408"/>
      <c r="U15" s="408"/>
      <c r="V15" s="408"/>
      <c r="W15" s="408"/>
      <c r="X15" s="408"/>
      <c r="Y15" s="408"/>
    </row>
    <row r="16" ht="21.75" customHeight="1">
      <c r="A16" s="590">
        <v>15.0</v>
      </c>
      <c r="B16" s="636">
        <v>3020.0</v>
      </c>
      <c r="C16" s="637" t="s">
        <v>559</v>
      </c>
      <c r="D16" s="465" t="s">
        <v>559</v>
      </c>
      <c r="E16" s="465" t="s">
        <v>2553</v>
      </c>
      <c r="F16" s="465" t="s">
        <v>2554</v>
      </c>
      <c r="G16" s="465" t="s">
        <v>2553</v>
      </c>
      <c r="H16" s="401"/>
      <c r="I16" s="634"/>
      <c r="J16" s="408"/>
      <c r="K16" s="408"/>
      <c r="L16" s="635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</row>
    <row r="17" ht="21.75" customHeight="1">
      <c r="A17" s="590">
        <v>16.0</v>
      </c>
      <c r="B17" s="636">
        <v>3063.0</v>
      </c>
      <c r="C17" s="637" t="s">
        <v>574</v>
      </c>
      <c r="D17" s="465" t="s">
        <v>574</v>
      </c>
      <c r="E17" s="465" t="s">
        <v>2555</v>
      </c>
      <c r="F17" s="465" t="s">
        <v>2556</v>
      </c>
      <c r="G17" s="465" t="s">
        <v>2557</v>
      </c>
      <c r="H17" s="401"/>
      <c r="I17" s="634"/>
      <c r="J17" s="408"/>
      <c r="K17" s="408"/>
      <c r="L17" s="635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</row>
    <row r="18" ht="21.75" customHeight="1">
      <c r="A18" s="590">
        <v>17.0</v>
      </c>
      <c r="B18" s="639">
        <v>3040.0</v>
      </c>
      <c r="C18" s="640" t="s">
        <v>590</v>
      </c>
      <c r="D18" s="641" t="s">
        <v>590</v>
      </c>
      <c r="E18" s="642" t="s">
        <v>2558</v>
      </c>
      <c r="F18" s="642" t="s">
        <v>2559</v>
      </c>
      <c r="G18" s="642" t="s">
        <v>2560</v>
      </c>
      <c r="H18" s="401"/>
      <c r="I18" s="634"/>
      <c r="J18" s="408"/>
      <c r="K18" s="408"/>
      <c r="L18" s="635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</row>
    <row r="19" ht="21.75" customHeight="1">
      <c r="A19" s="590">
        <v>18.0</v>
      </c>
      <c r="B19" s="639">
        <v>3039.0</v>
      </c>
      <c r="C19" s="640" t="s">
        <v>606</v>
      </c>
      <c r="D19" s="642" t="s">
        <v>2561</v>
      </c>
      <c r="E19" s="642" t="s">
        <v>2562</v>
      </c>
      <c r="F19" s="642" t="s">
        <v>2563</v>
      </c>
      <c r="G19" s="642" t="s">
        <v>2564</v>
      </c>
      <c r="H19" s="402"/>
      <c r="I19" s="634"/>
      <c r="J19" s="408"/>
      <c r="K19" s="408"/>
      <c r="L19" s="635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</row>
    <row r="20" ht="21.75" customHeight="1">
      <c r="A20" s="590">
        <v>19.0</v>
      </c>
      <c r="B20" s="639">
        <v>3002.0</v>
      </c>
      <c r="C20" s="640" t="s">
        <v>619</v>
      </c>
      <c r="D20" s="641" t="s">
        <v>1177</v>
      </c>
      <c r="E20" s="642" t="s">
        <v>2565</v>
      </c>
      <c r="F20" s="642" t="s">
        <v>2566</v>
      </c>
      <c r="G20" s="642" t="s">
        <v>2567</v>
      </c>
      <c r="H20" s="402"/>
      <c r="I20" s="634"/>
      <c r="J20" s="408"/>
      <c r="K20" s="408"/>
      <c r="L20" s="635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</row>
    <row r="21" ht="21.75" customHeight="1">
      <c r="A21" s="590">
        <v>20.0</v>
      </c>
      <c r="B21" s="639">
        <v>3031.0</v>
      </c>
      <c r="C21" s="640" t="s">
        <v>635</v>
      </c>
      <c r="D21" s="641" t="s">
        <v>635</v>
      </c>
      <c r="E21" s="642" t="s">
        <v>2568</v>
      </c>
      <c r="F21" s="642" t="s">
        <v>2569</v>
      </c>
      <c r="G21" s="642" t="s">
        <v>2570</v>
      </c>
      <c r="H21" s="401"/>
      <c r="I21" s="634"/>
      <c r="J21" s="408"/>
      <c r="K21" s="408"/>
      <c r="L21" s="635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</row>
    <row r="22" ht="21.75" customHeight="1">
      <c r="A22" s="590">
        <v>21.0</v>
      </c>
      <c r="B22" s="636">
        <v>3044.0</v>
      </c>
      <c r="C22" s="643" t="s">
        <v>648</v>
      </c>
      <c r="D22" s="465" t="s">
        <v>1128</v>
      </c>
      <c r="E22" s="644" t="s">
        <v>2571</v>
      </c>
      <c r="F22" s="644" t="s">
        <v>2572</v>
      </c>
      <c r="G22" s="644" t="s">
        <v>2573</v>
      </c>
      <c r="H22" s="402"/>
      <c r="I22" s="634"/>
      <c r="J22" s="408"/>
      <c r="K22" s="408"/>
      <c r="L22" s="635"/>
      <c r="M22" s="408"/>
      <c r="N22" s="408"/>
      <c r="O22" s="408"/>
      <c r="P22" s="408"/>
      <c r="Q22" s="408"/>
      <c r="R22" s="408"/>
      <c r="S22" s="408"/>
      <c r="T22" s="408"/>
      <c r="U22" s="408"/>
      <c r="V22" s="408"/>
      <c r="W22" s="408"/>
      <c r="X22" s="408"/>
      <c r="Y22" s="408"/>
    </row>
    <row r="23" ht="21.75" customHeight="1">
      <c r="A23" s="590">
        <v>22.0</v>
      </c>
      <c r="B23" s="636">
        <v>3010.0</v>
      </c>
      <c r="C23" s="643" t="s">
        <v>663</v>
      </c>
      <c r="D23" s="464" t="s">
        <v>2574</v>
      </c>
      <c r="E23" s="644" t="s">
        <v>2575</v>
      </c>
      <c r="F23" s="644" t="s">
        <v>2576</v>
      </c>
      <c r="G23" s="644" t="s">
        <v>2577</v>
      </c>
      <c r="H23" s="402"/>
      <c r="I23" s="634"/>
      <c r="J23" s="408"/>
      <c r="K23" s="408"/>
      <c r="L23" s="635"/>
      <c r="M23" s="408"/>
      <c r="N23" s="408"/>
      <c r="O23" s="408"/>
      <c r="P23" s="408"/>
      <c r="Q23" s="408"/>
      <c r="R23" s="408"/>
      <c r="S23" s="408"/>
      <c r="T23" s="408"/>
      <c r="U23" s="408"/>
      <c r="V23" s="408"/>
      <c r="W23" s="408"/>
      <c r="X23" s="408"/>
      <c r="Y23" s="408"/>
    </row>
    <row r="24" ht="21.75" customHeight="1">
      <c r="A24" s="590">
        <v>23.0</v>
      </c>
      <c r="B24" s="636">
        <v>3065.0</v>
      </c>
      <c r="C24" s="643" t="s">
        <v>677</v>
      </c>
      <c r="D24" s="465" t="s">
        <v>677</v>
      </c>
      <c r="E24" s="644" t="s">
        <v>2578</v>
      </c>
      <c r="F24" s="644" t="s">
        <v>2579</v>
      </c>
      <c r="G24" s="644" t="s">
        <v>2580</v>
      </c>
      <c r="H24" s="401"/>
      <c r="I24" s="634"/>
      <c r="J24" s="408"/>
      <c r="K24" s="408"/>
      <c r="L24" s="635"/>
      <c r="M24" s="408"/>
      <c r="N24" s="408"/>
      <c r="O24" s="408"/>
      <c r="P24" s="408"/>
      <c r="Q24" s="408"/>
      <c r="R24" s="408"/>
      <c r="S24" s="408"/>
      <c r="T24" s="408"/>
      <c r="U24" s="408"/>
      <c r="V24" s="408"/>
      <c r="W24" s="408"/>
      <c r="X24" s="408"/>
      <c r="Y24" s="408"/>
    </row>
    <row r="25" ht="21.75" customHeight="1">
      <c r="A25" s="590">
        <v>24.0</v>
      </c>
      <c r="B25" s="636">
        <v>3021.0</v>
      </c>
      <c r="C25" s="643" t="s">
        <v>691</v>
      </c>
      <c r="D25" s="464" t="s">
        <v>2581</v>
      </c>
      <c r="E25" s="644" t="s">
        <v>2582</v>
      </c>
      <c r="F25" s="644" t="s">
        <v>2583</v>
      </c>
      <c r="G25" s="644" t="s">
        <v>2584</v>
      </c>
      <c r="H25" s="401"/>
      <c r="I25" s="634"/>
      <c r="J25" s="408"/>
      <c r="K25" s="408"/>
      <c r="L25" s="635"/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8"/>
      <c r="X25" s="408"/>
      <c r="Y25" s="408"/>
    </row>
    <row r="26" ht="21.75" customHeight="1">
      <c r="A26" s="590">
        <v>25.0</v>
      </c>
      <c r="B26" s="636">
        <v>3052.0</v>
      </c>
      <c r="C26" s="643" t="s">
        <v>706</v>
      </c>
      <c r="D26" s="464" t="s">
        <v>2585</v>
      </c>
      <c r="E26" s="644" t="s">
        <v>2586</v>
      </c>
      <c r="F26" s="644" t="s">
        <v>2587</v>
      </c>
      <c r="G26" s="644" t="s">
        <v>2588</v>
      </c>
      <c r="H26" s="404"/>
      <c r="I26" s="634"/>
      <c r="J26" s="408"/>
      <c r="K26" s="408"/>
      <c r="L26" s="635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</row>
    <row r="27" ht="21.75" customHeight="1">
      <c r="A27" s="590">
        <v>26.0</v>
      </c>
      <c r="B27" s="636">
        <v>3014.0</v>
      </c>
      <c r="C27" s="643" t="s">
        <v>721</v>
      </c>
      <c r="D27" s="464" t="s">
        <v>721</v>
      </c>
      <c r="E27" s="644" t="s">
        <v>2589</v>
      </c>
      <c r="F27" s="644" t="s">
        <v>2590</v>
      </c>
      <c r="G27" s="644" t="s">
        <v>2591</v>
      </c>
      <c r="H27" s="404"/>
      <c r="I27" s="634"/>
      <c r="J27" s="408"/>
      <c r="K27" s="408"/>
      <c r="L27" s="635"/>
      <c r="M27" s="408"/>
      <c r="N27" s="408"/>
      <c r="O27" s="408"/>
      <c r="P27" s="408"/>
      <c r="Q27" s="408"/>
      <c r="R27" s="408"/>
      <c r="S27" s="408"/>
      <c r="T27" s="408"/>
      <c r="U27" s="408"/>
      <c r="V27" s="408"/>
      <c r="W27" s="408"/>
      <c r="X27" s="408"/>
      <c r="Y27" s="408"/>
    </row>
    <row r="28" ht="21.75" customHeight="1">
      <c r="A28" s="590">
        <v>27.0</v>
      </c>
      <c r="B28" s="636">
        <v>3046.0</v>
      </c>
      <c r="C28" s="643" t="s">
        <v>735</v>
      </c>
      <c r="D28" s="464" t="s">
        <v>1248</v>
      </c>
      <c r="E28" s="644" t="s">
        <v>2592</v>
      </c>
      <c r="F28" s="644" t="s">
        <v>2593</v>
      </c>
      <c r="G28" s="644" t="s">
        <v>2594</v>
      </c>
      <c r="H28" s="404"/>
      <c r="I28" s="634"/>
      <c r="J28" s="408"/>
      <c r="K28" s="408"/>
      <c r="L28" s="635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08"/>
      <c r="X28" s="408"/>
      <c r="Y28" s="408"/>
    </row>
    <row r="29" ht="21.75" customHeight="1">
      <c r="A29" s="590">
        <v>28.0</v>
      </c>
      <c r="B29" s="636">
        <v>3008.0</v>
      </c>
      <c r="C29" s="643" t="s">
        <v>746</v>
      </c>
      <c r="D29" s="464" t="s">
        <v>746</v>
      </c>
      <c r="E29" s="644" t="s">
        <v>2595</v>
      </c>
      <c r="F29" s="644" t="s">
        <v>2596</v>
      </c>
      <c r="G29" s="644" t="s">
        <v>2597</v>
      </c>
      <c r="H29" s="404"/>
      <c r="I29" s="634"/>
      <c r="J29" s="408"/>
      <c r="K29" s="408"/>
      <c r="L29" s="635"/>
      <c r="M29" s="408"/>
      <c r="N29" s="408"/>
      <c r="O29" s="408"/>
      <c r="P29" s="408"/>
      <c r="Q29" s="408"/>
      <c r="R29" s="408"/>
      <c r="S29" s="408"/>
      <c r="T29" s="408"/>
      <c r="U29" s="408"/>
      <c r="V29" s="408"/>
      <c r="W29" s="408"/>
      <c r="X29" s="408"/>
      <c r="Y29" s="408"/>
    </row>
    <row r="30" ht="21.75" customHeight="1">
      <c r="A30" s="590">
        <v>29.0</v>
      </c>
      <c r="B30" s="636">
        <v>3004.0</v>
      </c>
      <c r="C30" s="643" t="s">
        <v>758</v>
      </c>
      <c r="D30" s="464" t="s">
        <v>1186</v>
      </c>
      <c r="E30" s="644" t="s">
        <v>2598</v>
      </c>
      <c r="F30" s="644" t="s">
        <v>2599</v>
      </c>
      <c r="G30" s="644" t="s">
        <v>2600</v>
      </c>
      <c r="H30" s="404"/>
      <c r="I30" s="634"/>
      <c r="J30" s="408"/>
      <c r="K30" s="408"/>
      <c r="L30" s="635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8"/>
      <c r="X30" s="408"/>
      <c r="Y30" s="408"/>
    </row>
    <row r="31" ht="21.75" customHeight="1">
      <c r="A31" s="590">
        <v>30.0</v>
      </c>
      <c r="B31" s="636">
        <v>3070.0</v>
      </c>
      <c r="C31" s="643" t="s">
        <v>770</v>
      </c>
      <c r="D31" s="464" t="s">
        <v>2601</v>
      </c>
      <c r="E31" s="644" t="s">
        <v>2602</v>
      </c>
      <c r="F31" s="644" t="s">
        <v>2603</v>
      </c>
      <c r="G31" s="644" t="s">
        <v>2604</v>
      </c>
      <c r="H31" s="404"/>
      <c r="I31" s="634"/>
      <c r="J31" s="408"/>
      <c r="K31" s="408"/>
      <c r="L31" s="635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</row>
    <row r="32" ht="21.75" customHeight="1">
      <c r="A32" s="590">
        <v>31.0</v>
      </c>
      <c r="B32" s="636">
        <v>3024.0</v>
      </c>
      <c r="C32" s="643" t="s">
        <v>780</v>
      </c>
      <c r="D32" s="464" t="s">
        <v>2605</v>
      </c>
      <c r="E32" s="644" t="s">
        <v>2606</v>
      </c>
      <c r="F32" s="644" t="s">
        <v>2607</v>
      </c>
      <c r="G32" s="644" t="s">
        <v>2608</v>
      </c>
      <c r="H32" s="404"/>
      <c r="I32" s="634"/>
      <c r="J32" s="408"/>
      <c r="K32" s="408"/>
      <c r="L32" s="635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</row>
    <row r="33" ht="21.75" customHeight="1">
      <c r="A33" s="590">
        <v>32.0</v>
      </c>
      <c r="B33" s="636">
        <v>3013.0</v>
      </c>
      <c r="C33" s="643" t="s">
        <v>787</v>
      </c>
      <c r="D33" s="464" t="s">
        <v>1376</v>
      </c>
      <c r="E33" s="644" t="s">
        <v>2103</v>
      </c>
      <c r="F33" s="644" t="s">
        <v>2609</v>
      </c>
      <c r="G33" s="644" t="s">
        <v>2610</v>
      </c>
      <c r="H33" s="404"/>
      <c r="I33" s="634"/>
      <c r="J33" s="408"/>
      <c r="K33" s="408"/>
      <c r="L33" s="635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</row>
    <row r="34" ht="21.75" customHeight="1">
      <c r="A34" s="590">
        <v>33.0</v>
      </c>
      <c r="B34" s="636">
        <v>3032.0</v>
      </c>
      <c r="C34" s="643" t="s">
        <v>796</v>
      </c>
      <c r="D34" s="464" t="s">
        <v>2611</v>
      </c>
      <c r="E34" s="644" t="s">
        <v>2612</v>
      </c>
      <c r="F34" s="644" t="s">
        <v>2613</v>
      </c>
      <c r="G34" s="644" t="s">
        <v>2614</v>
      </c>
      <c r="H34" s="404"/>
      <c r="I34" s="634"/>
      <c r="J34" s="408"/>
      <c r="K34" s="408"/>
      <c r="L34" s="635"/>
      <c r="M34" s="408"/>
      <c r="N34" s="408"/>
      <c r="O34" s="408"/>
      <c r="P34" s="408"/>
      <c r="Q34" s="408"/>
      <c r="R34" s="408"/>
      <c r="S34" s="408"/>
      <c r="T34" s="408"/>
      <c r="U34" s="408"/>
      <c r="V34" s="408"/>
      <c r="W34" s="408"/>
      <c r="X34" s="408"/>
      <c r="Y34" s="408"/>
    </row>
    <row r="35" ht="21.75" customHeight="1">
      <c r="A35" s="590">
        <v>34.0</v>
      </c>
      <c r="B35" s="636">
        <v>3064.0</v>
      </c>
      <c r="C35" s="643" t="s">
        <v>805</v>
      </c>
      <c r="D35" s="464" t="s">
        <v>2615</v>
      </c>
      <c r="E35" s="644" t="s">
        <v>2616</v>
      </c>
      <c r="F35" s="644" t="s">
        <v>2617</v>
      </c>
      <c r="G35" s="644" t="s">
        <v>2618</v>
      </c>
      <c r="H35" s="404"/>
      <c r="I35" s="634"/>
      <c r="J35" s="408"/>
      <c r="K35" s="408"/>
      <c r="L35" s="635"/>
      <c r="M35" s="408"/>
      <c r="N35" s="408"/>
      <c r="O35" s="408"/>
      <c r="P35" s="408"/>
      <c r="Q35" s="408"/>
      <c r="R35" s="408"/>
      <c r="S35" s="408"/>
      <c r="T35" s="408"/>
      <c r="U35" s="408"/>
      <c r="V35" s="408"/>
      <c r="W35" s="408"/>
      <c r="X35" s="408"/>
      <c r="Y35" s="408"/>
    </row>
    <row r="36" ht="21.75" customHeight="1">
      <c r="A36" s="590">
        <v>35.0</v>
      </c>
      <c r="B36" s="636">
        <v>3029.0</v>
      </c>
      <c r="C36" s="643" t="s">
        <v>813</v>
      </c>
      <c r="D36" s="464" t="s">
        <v>2619</v>
      </c>
      <c r="E36" s="644" t="s">
        <v>2620</v>
      </c>
      <c r="F36" s="644" t="s">
        <v>2621</v>
      </c>
      <c r="G36" s="644" t="s">
        <v>2622</v>
      </c>
      <c r="H36" s="404"/>
      <c r="I36" s="634"/>
      <c r="J36" s="408"/>
      <c r="K36" s="408"/>
      <c r="L36" s="635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</row>
    <row r="37" ht="21.75" customHeight="1">
      <c r="A37" s="590">
        <v>36.0</v>
      </c>
      <c r="B37" s="636">
        <v>3015.0</v>
      </c>
      <c r="C37" s="643" t="s">
        <v>822</v>
      </c>
      <c r="D37" s="464" t="s">
        <v>2623</v>
      </c>
      <c r="E37" s="644" t="s">
        <v>2624</v>
      </c>
      <c r="F37" s="644" t="s">
        <v>2625</v>
      </c>
      <c r="G37" s="644" t="s">
        <v>2626</v>
      </c>
      <c r="H37" s="404"/>
      <c r="I37" s="634"/>
      <c r="J37" s="408"/>
      <c r="K37" s="408"/>
      <c r="L37" s="635"/>
      <c r="M37" s="408"/>
      <c r="N37" s="408"/>
      <c r="O37" s="408"/>
      <c r="P37" s="408"/>
      <c r="Q37" s="408"/>
      <c r="R37" s="408"/>
      <c r="S37" s="408"/>
      <c r="T37" s="408"/>
      <c r="U37" s="408"/>
      <c r="V37" s="408"/>
      <c r="W37" s="408"/>
      <c r="X37" s="408"/>
      <c r="Y37" s="408"/>
    </row>
    <row r="38" ht="21.75" customHeight="1">
      <c r="A38" s="590">
        <v>37.0</v>
      </c>
      <c r="B38" s="636">
        <v>3025.0</v>
      </c>
      <c r="C38" s="643" t="s">
        <v>831</v>
      </c>
      <c r="D38" s="464" t="s">
        <v>1145</v>
      </c>
      <c r="E38" s="644" t="s">
        <v>2627</v>
      </c>
      <c r="F38" s="644" t="s">
        <v>2628</v>
      </c>
      <c r="G38" s="644" t="s">
        <v>2629</v>
      </c>
      <c r="H38" s="404"/>
      <c r="I38" s="634"/>
      <c r="J38" s="408"/>
      <c r="K38" s="408"/>
      <c r="L38" s="635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</row>
    <row r="39" ht="21.75" customHeight="1">
      <c r="A39" s="590">
        <v>38.0</v>
      </c>
      <c r="B39" s="636">
        <v>3011.0</v>
      </c>
      <c r="C39" s="643" t="s">
        <v>840</v>
      </c>
      <c r="D39" s="464" t="s">
        <v>2630</v>
      </c>
      <c r="E39" s="644" t="s">
        <v>2631</v>
      </c>
      <c r="F39" s="644" t="s">
        <v>2632</v>
      </c>
      <c r="G39" s="644" t="s">
        <v>2633</v>
      </c>
      <c r="H39" s="404"/>
      <c r="I39" s="634"/>
      <c r="J39" s="408"/>
      <c r="K39" s="408"/>
      <c r="L39" s="635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</row>
    <row r="40" ht="21.75" customHeight="1">
      <c r="A40" s="590">
        <v>39.0</v>
      </c>
      <c r="B40" s="636">
        <v>3006.0</v>
      </c>
      <c r="C40" s="643" t="s">
        <v>848</v>
      </c>
      <c r="D40" s="464" t="s">
        <v>1203</v>
      </c>
      <c r="E40" s="644" t="s">
        <v>2634</v>
      </c>
      <c r="F40" s="644" t="s">
        <v>2635</v>
      </c>
      <c r="G40" s="644" t="s">
        <v>2636</v>
      </c>
      <c r="H40" s="404"/>
      <c r="I40" s="634"/>
      <c r="J40" s="408"/>
      <c r="K40" s="408"/>
      <c r="L40" s="635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</row>
    <row r="41" ht="21.75" customHeight="1">
      <c r="A41" s="590">
        <v>40.0</v>
      </c>
      <c r="B41" s="636">
        <v>3022.0</v>
      </c>
      <c r="C41" s="643" t="s">
        <v>855</v>
      </c>
      <c r="D41" s="464" t="s">
        <v>1230</v>
      </c>
      <c r="E41" s="644" t="s">
        <v>2637</v>
      </c>
      <c r="F41" s="644" t="s">
        <v>2638</v>
      </c>
      <c r="G41" s="644" t="s">
        <v>2637</v>
      </c>
      <c r="H41" s="404"/>
      <c r="I41" s="634"/>
      <c r="J41" s="408"/>
      <c r="K41" s="408"/>
      <c r="L41" s="635"/>
      <c r="M41" s="408"/>
      <c r="N41" s="408"/>
      <c r="O41" s="408"/>
      <c r="P41" s="408"/>
      <c r="Q41" s="408"/>
      <c r="R41" s="408"/>
      <c r="S41" s="408"/>
      <c r="T41" s="408"/>
      <c r="U41" s="408"/>
      <c r="V41" s="408"/>
      <c r="W41" s="408"/>
      <c r="X41" s="408"/>
      <c r="Y41" s="408"/>
    </row>
    <row r="42" ht="21.75" customHeight="1">
      <c r="A42" s="590">
        <v>41.0</v>
      </c>
      <c r="B42" s="636">
        <v>3035.0</v>
      </c>
      <c r="C42" s="643" t="s">
        <v>863</v>
      </c>
      <c r="D42" s="464" t="s">
        <v>863</v>
      </c>
      <c r="E42" s="644" t="s">
        <v>2639</v>
      </c>
      <c r="F42" s="644" t="s">
        <v>2640</v>
      </c>
      <c r="G42" s="644" t="s">
        <v>2641</v>
      </c>
      <c r="H42" s="404"/>
      <c r="I42" s="634"/>
      <c r="J42" s="408"/>
      <c r="K42" s="408"/>
      <c r="L42" s="635"/>
      <c r="M42" s="408"/>
      <c r="N42" s="408"/>
      <c r="O42" s="408"/>
      <c r="P42" s="408"/>
      <c r="Q42" s="408"/>
      <c r="R42" s="408"/>
      <c r="S42" s="408"/>
      <c r="T42" s="408"/>
      <c r="U42" s="408"/>
      <c r="V42" s="408"/>
      <c r="W42" s="408"/>
      <c r="X42" s="408"/>
      <c r="Y42" s="408"/>
    </row>
    <row r="43" ht="21.75" customHeight="1">
      <c r="A43" s="590">
        <v>42.0</v>
      </c>
      <c r="B43" s="636">
        <v>3069.0</v>
      </c>
      <c r="C43" s="643" t="s">
        <v>870</v>
      </c>
      <c r="D43" s="464" t="s">
        <v>2642</v>
      </c>
      <c r="E43" s="644" t="s">
        <v>2643</v>
      </c>
      <c r="F43" s="644" t="s">
        <v>2644</v>
      </c>
      <c r="G43" s="644" t="s">
        <v>2645</v>
      </c>
      <c r="H43" s="404"/>
      <c r="I43" s="634"/>
      <c r="J43" s="408"/>
      <c r="K43" s="408"/>
      <c r="L43" s="635"/>
      <c r="M43" s="408"/>
      <c r="N43" s="408"/>
      <c r="O43" s="408"/>
      <c r="P43" s="408"/>
      <c r="Q43" s="408"/>
      <c r="R43" s="408"/>
      <c r="S43" s="408"/>
      <c r="T43" s="408"/>
      <c r="U43" s="408"/>
      <c r="V43" s="408"/>
      <c r="W43" s="408"/>
      <c r="X43" s="408"/>
      <c r="Y43" s="408"/>
    </row>
    <row r="44" ht="21.75" customHeight="1">
      <c r="A44" s="590">
        <v>43.0</v>
      </c>
      <c r="B44" s="636">
        <v>3005.0</v>
      </c>
      <c r="C44" s="643" t="s">
        <v>876</v>
      </c>
      <c r="D44" s="464" t="s">
        <v>1194</v>
      </c>
      <c r="E44" s="644" t="s">
        <v>2646</v>
      </c>
      <c r="F44" s="644" t="s">
        <v>2647</v>
      </c>
      <c r="G44" s="644" t="s">
        <v>2648</v>
      </c>
      <c r="H44" s="404"/>
      <c r="I44" s="634"/>
      <c r="J44" s="408"/>
      <c r="K44" s="408"/>
      <c r="L44" s="635"/>
      <c r="M44" s="408"/>
      <c r="N44" s="408"/>
      <c r="O44" s="408"/>
      <c r="P44" s="408"/>
      <c r="Q44" s="408"/>
      <c r="R44" s="408"/>
      <c r="S44" s="408"/>
      <c r="T44" s="408"/>
      <c r="U44" s="408"/>
      <c r="V44" s="408"/>
      <c r="W44" s="408"/>
      <c r="X44" s="408"/>
      <c r="Y44" s="408"/>
    </row>
    <row r="45" ht="21.75" customHeight="1">
      <c r="A45" s="590">
        <v>44.0</v>
      </c>
      <c r="B45" s="636">
        <v>3028.0</v>
      </c>
      <c r="C45" s="643" t="s">
        <v>881</v>
      </c>
      <c r="D45" s="464" t="s">
        <v>881</v>
      </c>
      <c r="E45" s="644" t="s">
        <v>2649</v>
      </c>
      <c r="F45" s="644" t="s">
        <v>2650</v>
      </c>
      <c r="G45" s="644" t="s">
        <v>2651</v>
      </c>
      <c r="H45" s="404"/>
      <c r="I45" s="634"/>
      <c r="J45" s="408"/>
      <c r="K45" s="408"/>
      <c r="L45" s="635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</row>
    <row r="46" ht="21.75" customHeight="1">
      <c r="A46" s="645"/>
      <c r="B46" s="646"/>
      <c r="C46" s="643"/>
      <c r="D46" s="647"/>
      <c r="E46" s="643"/>
      <c r="F46" s="643"/>
      <c r="G46" s="643"/>
      <c r="H46" s="404"/>
      <c r="J46" s="408"/>
      <c r="K46" s="408"/>
      <c r="L46" s="635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</row>
    <row r="47" ht="16.5" customHeight="1">
      <c r="A47" s="648" t="s">
        <v>117</v>
      </c>
      <c r="B47" s="649" t="s">
        <v>2358</v>
      </c>
      <c r="C47" s="548" t="s">
        <v>2359</v>
      </c>
      <c r="D47" s="548" t="s">
        <v>2360</v>
      </c>
      <c r="E47" s="548" t="s">
        <v>2361</v>
      </c>
      <c r="F47" s="548" t="s">
        <v>2362</v>
      </c>
      <c r="G47" s="548" t="s">
        <v>2366</v>
      </c>
      <c r="H47" s="650"/>
      <c r="L47" s="635"/>
      <c r="M47" s="408"/>
      <c r="N47" s="408"/>
      <c r="O47" s="408"/>
    </row>
    <row r="48" ht="16.5" customHeight="1">
      <c r="A48" s="651">
        <v>1.0</v>
      </c>
      <c r="B48" s="646">
        <v>4007.0</v>
      </c>
      <c r="C48" s="652" t="s">
        <v>411</v>
      </c>
      <c r="D48" s="653" t="s">
        <v>2652</v>
      </c>
      <c r="E48" s="652" t="s">
        <v>2653</v>
      </c>
      <c r="F48" s="652" t="s">
        <v>2654</v>
      </c>
      <c r="G48" s="652" t="s">
        <v>2655</v>
      </c>
      <c r="H48" s="650"/>
      <c r="L48" s="635"/>
      <c r="M48" s="408"/>
      <c r="N48" s="408"/>
      <c r="O48" s="408"/>
    </row>
    <row r="49" ht="16.5" customHeight="1">
      <c r="A49" s="651">
        <v>2.0</v>
      </c>
      <c r="B49" s="646">
        <v>4001.0</v>
      </c>
      <c r="C49" s="652" t="s">
        <v>420</v>
      </c>
      <c r="D49" s="653" t="s">
        <v>1293</v>
      </c>
      <c r="E49" s="652" t="s">
        <v>2656</v>
      </c>
      <c r="F49" s="652" t="s">
        <v>2657</v>
      </c>
      <c r="G49" s="652" t="s">
        <v>2658</v>
      </c>
      <c r="H49" s="650"/>
      <c r="L49" s="635"/>
      <c r="M49" s="408"/>
      <c r="N49" s="408"/>
      <c r="O49" s="408"/>
    </row>
    <row r="50" ht="16.5" customHeight="1">
      <c r="A50" s="651">
        <v>3.0</v>
      </c>
      <c r="B50" s="646">
        <v>4003.0</v>
      </c>
      <c r="C50" s="652" t="s">
        <v>429</v>
      </c>
      <c r="D50" s="654" t="s">
        <v>429</v>
      </c>
      <c r="E50" s="652" t="s">
        <v>2659</v>
      </c>
      <c r="F50" s="652" t="s">
        <v>2660</v>
      </c>
      <c r="G50" s="652" t="s">
        <v>2661</v>
      </c>
      <c r="H50" s="650"/>
      <c r="L50" s="635"/>
      <c r="M50" s="408"/>
      <c r="N50" s="408"/>
      <c r="O50" s="408"/>
    </row>
    <row r="51" ht="16.5" customHeight="1">
      <c r="A51" s="651">
        <v>4.0</v>
      </c>
      <c r="B51" s="646">
        <v>4004.0</v>
      </c>
      <c r="C51" s="652" t="s">
        <v>438</v>
      </c>
      <c r="D51" s="653" t="s">
        <v>1304</v>
      </c>
      <c r="E51" s="652" t="s">
        <v>2662</v>
      </c>
      <c r="F51" s="652" t="s">
        <v>2663</v>
      </c>
      <c r="G51" s="652" t="s">
        <v>2664</v>
      </c>
      <c r="H51" s="404"/>
      <c r="L51" s="635"/>
      <c r="M51" s="408"/>
      <c r="N51" s="408"/>
      <c r="O51" s="408"/>
    </row>
    <row r="52" ht="16.5" customHeight="1">
      <c r="A52" s="651">
        <v>5.0</v>
      </c>
      <c r="B52" s="646">
        <v>4010.0</v>
      </c>
      <c r="C52" s="652" t="s">
        <v>447</v>
      </c>
      <c r="D52" s="653" t="s">
        <v>2665</v>
      </c>
      <c r="E52" s="652" t="s">
        <v>2666</v>
      </c>
      <c r="F52" s="652" t="s">
        <v>2667</v>
      </c>
      <c r="G52" s="652" t="s">
        <v>2668</v>
      </c>
      <c r="H52" s="404"/>
      <c r="L52" s="635"/>
      <c r="M52" s="408"/>
      <c r="N52" s="408"/>
      <c r="O52" s="408"/>
    </row>
    <row r="53" ht="16.5" customHeight="1">
      <c r="A53" s="651">
        <v>6.0</v>
      </c>
      <c r="B53" s="646">
        <v>4013.0</v>
      </c>
      <c r="C53" s="652" t="s">
        <v>457</v>
      </c>
      <c r="D53" s="653" t="s">
        <v>2669</v>
      </c>
      <c r="E53" s="652" t="s">
        <v>2670</v>
      </c>
      <c r="F53" s="652" t="s">
        <v>2671</v>
      </c>
      <c r="G53" s="652" t="s">
        <v>2672</v>
      </c>
      <c r="H53" s="404"/>
      <c r="L53" s="635"/>
      <c r="M53" s="408"/>
      <c r="N53" s="408"/>
      <c r="O53" s="408"/>
    </row>
    <row r="54" ht="16.5" customHeight="1">
      <c r="A54" s="651">
        <v>7.0</v>
      </c>
      <c r="B54" s="646">
        <v>4006.0</v>
      </c>
      <c r="C54" s="652" t="s">
        <v>465</v>
      </c>
      <c r="D54" s="653" t="s">
        <v>2673</v>
      </c>
      <c r="E54" s="652" t="s">
        <v>2674</v>
      </c>
      <c r="F54" s="652" t="s">
        <v>2675</v>
      </c>
      <c r="G54" s="652" t="s">
        <v>2676</v>
      </c>
      <c r="H54" s="404"/>
      <c r="L54" s="635"/>
      <c r="M54" s="408"/>
      <c r="N54" s="408"/>
      <c r="O54" s="408"/>
    </row>
    <row r="55" ht="16.5" customHeight="1">
      <c r="A55" s="648" t="s">
        <v>123</v>
      </c>
      <c r="B55" s="649" t="s">
        <v>2358</v>
      </c>
      <c r="C55" s="548" t="s">
        <v>2359</v>
      </c>
      <c r="D55" s="548" t="s">
        <v>2360</v>
      </c>
      <c r="E55" s="548" t="s">
        <v>2361</v>
      </c>
      <c r="F55" s="548" t="s">
        <v>2362</v>
      </c>
      <c r="G55" s="548" t="s">
        <v>2366</v>
      </c>
      <c r="H55" s="650"/>
      <c r="L55" s="635"/>
      <c r="M55" s="408"/>
      <c r="N55" s="408"/>
      <c r="O55" s="408"/>
    </row>
    <row r="56" ht="16.5" customHeight="1">
      <c r="A56" s="651">
        <v>1.0</v>
      </c>
      <c r="B56" s="646">
        <v>1003.0</v>
      </c>
      <c r="C56" s="652" t="s">
        <v>173</v>
      </c>
      <c r="D56" s="653" t="s">
        <v>1431</v>
      </c>
      <c r="E56" s="652" t="s">
        <v>2677</v>
      </c>
      <c r="F56" s="652" t="s">
        <v>2678</v>
      </c>
      <c r="G56" s="652" t="s">
        <v>2679</v>
      </c>
      <c r="H56" s="655"/>
      <c r="L56" s="635"/>
      <c r="M56" s="408"/>
      <c r="N56" s="408"/>
      <c r="O56" s="408"/>
    </row>
    <row r="57" ht="16.5" customHeight="1">
      <c r="A57" s="651">
        <v>2.0</v>
      </c>
      <c r="B57" s="646">
        <v>1004.0</v>
      </c>
      <c r="C57" s="652" t="s">
        <v>926</v>
      </c>
      <c r="D57" s="654" t="s">
        <v>1441</v>
      </c>
      <c r="E57" s="652" t="s">
        <v>2680</v>
      </c>
      <c r="F57" s="652" t="s">
        <v>2681</v>
      </c>
      <c r="G57" s="652" t="s">
        <v>2682</v>
      </c>
      <c r="H57" s="393"/>
      <c r="L57" s="635"/>
      <c r="M57" s="408"/>
      <c r="N57" s="408"/>
      <c r="O57" s="408"/>
    </row>
    <row r="58" ht="16.5" customHeight="1">
      <c r="A58" s="651">
        <v>3.0</v>
      </c>
      <c r="B58" s="646">
        <v>1009.0</v>
      </c>
      <c r="C58" s="652" t="s">
        <v>933</v>
      </c>
      <c r="D58" s="653" t="s">
        <v>1449</v>
      </c>
      <c r="E58" s="652" t="s">
        <v>2683</v>
      </c>
      <c r="F58" s="652" t="s">
        <v>2684</v>
      </c>
      <c r="G58" s="652" t="s">
        <v>2685</v>
      </c>
      <c r="H58" s="162"/>
      <c r="L58" s="635"/>
      <c r="M58" s="408"/>
      <c r="N58" s="408"/>
      <c r="O58" s="408"/>
    </row>
    <row r="59" ht="19.5" customHeight="1">
      <c r="A59" s="651">
        <v>4.0</v>
      </c>
      <c r="B59" s="646">
        <v>1002.0</v>
      </c>
      <c r="C59" s="652" t="s">
        <v>935</v>
      </c>
      <c r="D59" s="654" t="s">
        <v>935</v>
      </c>
      <c r="E59" s="652" t="s">
        <v>2686</v>
      </c>
      <c r="F59" s="652" t="s">
        <v>2687</v>
      </c>
      <c r="G59" s="652" t="s">
        <v>2688</v>
      </c>
      <c r="H59" s="162"/>
      <c r="L59" s="635"/>
      <c r="M59" s="408"/>
      <c r="N59" s="408"/>
      <c r="O59" s="408"/>
    </row>
    <row r="60" ht="16.5" customHeight="1">
      <c r="A60" s="651">
        <v>5.0</v>
      </c>
      <c r="B60" s="646">
        <v>1001.0</v>
      </c>
      <c r="C60" s="652" t="s">
        <v>938</v>
      </c>
      <c r="D60" s="653" t="s">
        <v>938</v>
      </c>
      <c r="E60" s="652" t="s">
        <v>2689</v>
      </c>
      <c r="F60" s="652" t="s">
        <v>2690</v>
      </c>
      <c r="G60" s="652" t="s">
        <v>2691</v>
      </c>
      <c r="H60" s="162"/>
      <c r="L60" s="635"/>
      <c r="M60" s="408"/>
      <c r="N60" s="408"/>
      <c r="O60" s="408"/>
    </row>
    <row r="61" ht="16.5" customHeight="1">
      <c r="A61" s="651">
        <v>6.0</v>
      </c>
      <c r="B61" s="646">
        <v>1010.0</v>
      </c>
      <c r="C61" s="652" t="s">
        <v>940</v>
      </c>
      <c r="D61" s="654" t="s">
        <v>1465</v>
      </c>
      <c r="E61" s="652" t="s">
        <v>2692</v>
      </c>
      <c r="F61" s="652" t="s">
        <v>2693</v>
      </c>
      <c r="G61" s="652" t="s">
        <v>2694</v>
      </c>
      <c r="H61" s="393"/>
      <c r="L61" s="635"/>
      <c r="M61" s="408"/>
      <c r="N61" s="408"/>
      <c r="O61" s="408"/>
    </row>
    <row r="62" ht="18.75" customHeight="1">
      <c r="A62" s="651">
        <v>7.0</v>
      </c>
      <c r="B62" s="646">
        <v>1008.0</v>
      </c>
      <c r="C62" s="652" t="s">
        <v>958</v>
      </c>
      <c r="D62" s="653" t="s">
        <v>1463</v>
      </c>
      <c r="E62" s="652" t="s">
        <v>2695</v>
      </c>
      <c r="F62" s="652" t="s">
        <v>2696</v>
      </c>
      <c r="G62" s="652" t="s">
        <v>2697</v>
      </c>
      <c r="H62" s="393"/>
      <c r="L62" s="635"/>
      <c r="M62" s="408"/>
      <c r="N62" s="408"/>
      <c r="O62" s="408"/>
    </row>
    <row r="63" ht="20.25" customHeight="1">
      <c r="A63" s="651">
        <v>8.0</v>
      </c>
      <c r="B63" s="646">
        <v>1006.0</v>
      </c>
      <c r="C63" s="652" t="s">
        <v>963</v>
      </c>
      <c r="D63" s="653" t="s">
        <v>963</v>
      </c>
      <c r="E63" s="652" t="s">
        <v>2698</v>
      </c>
      <c r="F63" s="652" t="s">
        <v>2699</v>
      </c>
      <c r="G63" s="652" t="s">
        <v>2700</v>
      </c>
      <c r="H63" s="393"/>
      <c r="L63" s="635"/>
      <c r="M63" s="408"/>
      <c r="N63" s="408"/>
      <c r="O63" s="408"/>
    </row>
    <row r="64" ht="16.5" customHeight="1">
      <c r="A64" s="651">
        <v>9.0</v>
      </c>
      <c r="B64" s="646">
        <v>1011.0</v>
      </c>
      <c r="C64" s="652" t="s">
        <v>967</v>
      </c>
      <c r="D64" s="653" t="s">
        <v>2701</v>
      </c>
      <c r="E64" s="652" t="s">
        <v>2702</v>
      </c>
      <c r="F64" s="652" t="s">
        <v>2703</v>
      </c>
      <c r="G64" s="652" t="s">
        <v>2704</v>
      </c>
      <c r="H64" s="393"/>
      <c r="L64" s="635"/>
      <c r="M64" s="408"/>
      <c r="N64" s="408"/>
      <c r="O64" s="408"/>
    </row>
    <row r="65" ht="16.5" customHeight="1">
      <c r="A65" s="651">
        <v>10.0</v>
      </c>
      <c r="B65" s="646">
        <v>1007.0</v>
      </c>
      <c r="C65" s="652" t="s">
        <v>970</v>
      </c>
      <c r="D65" s="653" t="s">
        <v>1460</v>
      </c>
      <c r="E65" s="652" t="s">
        <v>2705</v>
      </c>
      <c r="F65" s="652" t="s">
        <v>2706</v>
      </c>
      <c r="G65" s="652" t="s">
        <v>2707</v>
      </c>
      <c r="H65" s="638"/>
      <c r="L65" s="635"/>
      <c r="M65" s="408"/>
      <c r="N65" s="408"/>
      <c r="O65" s="408"/>
    </row>
    <row r="66" ht="16.5" customHeight="1">
      <c r="B66" s="656"/>
      <c r="H66" s="5"/>
      <c r="L66" s="635"/>
      <c r="M66" s="408"/>
      <c r="N66" s="408"/>
      <c r="O66" s="408"/>
    </row>
    <row r="67" ht="16.5" customHeight="1">
      <c r="B67" s="656"/>
      <c r="H67" s="5"/>
      <c r="L67" s="635"/>
      <c r="M67" s="408"/>
      <c r="N67" s="408"/>
      <c r="O67" s="408"/>
    </row>
    <row r="68" ht="16.5" customHeight="1">
      <c r="A68" s="545" t="s">
        <v>1844</v>
      </c>
      <c r="B68" s="656"/>
      <c r="H68" s="5"/>
      <c r="L68" s="635"/>
      <c r="M68" s="408"/>
      <c r="N68" s="408"/>
      <c r="O68" s="408"/>
    </row>
    <row r="69" ht="16.5" customHeight="1">
      <c r="B69" s="656"/>
      <c r="H69" s="5"/>
      <c r="L69" s="635"/>
      <c r="M69" s="408"/>
      <c r="N69" s="408"/>
      <c r="O69" s="408"/>
    </row>
    <row r="70" ht="16.5" customHeight="1">
      <c r="B70" s="656"/>
      <c r="H70" s="5"/>
      <c r="L70" s="635"/>
      <c r="M70" s="408"/>
      <c r="N70" s="408"/>
      <c r="O70" s="408"/>
    </row>
    <row r="71" ht="16.5" customHeight="1">
      <c r="B71" s="656"/>
      <c r="H71" s="5"/>
      <c r="L71" s="635"/>
      <c r="M71" s="408"/>
      <c r="N71" s="408"/>
      <c r="O71" s="408"/>
    </row>
    <row r="72" ht="16.5" customHeight="1">
      <c r="B72" s="656"/>
      <c r="H72" s="5"/>
      <c r="L72" s="635"/>
      <c r="M72" s="408"/>
      <c r="N72" s="408"/>
      <c r="O72" s="408"/>
    </row>
    <row r="73" ht="16.5" customHeight="1">
      <c r="B73" s="656"/>
      <c r="H73" s="5"/>
      <c r="L73" s="635"/>
      <c r="M73" s="408"/>
      <c r="N73" s="408"/>
      <c r="O73" s="408"/>
    </row>
    <row r="74" ht="16.5" customHeight="1">
      <c r="B74" s="656"/>
      <c r="H74" s="5"/>
      <c r="L74" s="635"/>
      <c r="M74" s="408"/>
      <c r="N74" s="408"/>
      <c r="O74" s="408"/>
    </row>
    <row r="75" ht="16.5" customHeight="1">
      <c r="B75" s="656"/>
      <c r="H75" s="5"/>
      <c r="L75" s="635"/>
      <c r="M75" s="408"/>
      <c r="N75" s="408"/>
      <c r="O75" s="408"/>
    </row>
    <row r="76" ht="16.5" customHeight="1">
      <c r="B76" s="656"/>
      <c r="H76" s="5"/>
      <c r="L76" s="635"/>
      <c r="M76" s="408"/>
      <c r="N76" s="408"/>
      <c r="O76" s="408"/>
    </row>
    <row r="77" ht="16.5" customHeight="1">
      <c r="B77" s="656"/>
      <c r="H77" s="5"/>
      <c r="L77" s="635"/>
      <c r="M77" s="408"/>
      <c r="N77" s="408"/>
      <c r="O77" s="408"/>
    </row>
    <row r="78" ht="16.5" customHeight="1">
      <c r="B78" s="656"/>
      <c r="H78" s="5"/>
      <c r="L78" s="635"/>
      <c r="M78" s="408"/>
      <c r="N78" s="408"/>
      <c r="O78" s="408"/>
    </row>
    <row r="79" ht="16.5" customHeight="1">
      <c r="B79" s="656"/>
      <c r="H79" s="5"/>
      <c r="L79" s="635"/>
      <c r="M79" s="408"/>
      <c r="N79" s="408"/>
      <c r="O79" s="408"/>
    </row>
    <row r="80" ht="16.5" customHeight="1">
      <c r="B80" s="656"/>
      <c r="H80" s="5"/>
      <c r="L80" s="635"/>
      <c r="M80" s="408"/>
      <c r="N80" s="408"/>
      <c r="O80" s="408"/>
    </row>
    <row r="81" ht="16.5" customHeight="1">
      <c r="B81" s="656"/>
      <c r="H81" s="5"/>
      <c r="L81" s="635"/>
      <c r="M81" s="408"/>
      <c r="N81" s="408"/>
      <c r="O81" s="408"/>
    </row>
    <row r="82" ht="16.5" customHeight="1">
      <c r="B82" s="656"/>
      <c r="H82" s="5"/>
      <c r="L82" s="635"/>
      <c r="M82" s="408"/>
      <c r="N82" s="408"/>
      <c r="O82" s="408"/>
    </row>
    <row r="83" ht="16.5" customHeight="1">
      <c r="B83" s="656"/>
      <c r="H83" s="5"/>
      <c r="L83" s="635"/>
      <c r="M83" s="408"/>
      <c r="N83" s="408"/>
      <c r="O83" s="408"/>
    </row>
    <row r="84" ht="16.5" customHeight="1">
      <c r="B84" s="656"/>
      <c r="H84" s="5"/>
      <c r="L84" s="635"/>
      <c r="M84" s="408"/>
      <c r="N84" s="408"/>
      <c r="O84" s="408"/>
    </row>
    <row r="85" ht="16.5" customHeight="1">
      <c r="B85" s="656"/>
      <c r="H85" s="5"/>
      <c r="L85" s="635"/>
      <c r="M85" s="408"/>
      <c r="N85" s="408"/>
      <c r="O85" s="408"/>
    </row>
    <row r="86" ht="16.5" customHeight="1">
      <c r="B86" s="656"/>
      <c r="H86" s="5"/>
      <c r="L86" s="635"/>
      <c r="M86" s="408"/>
      <c r="N86" s="408"/>
      <c r="O86" s="408"/>
    </row>
    <row r="87" ht="16.5" customHeight="1">
      <c r="B87" s="656"/>
      <c r="H87" s="5"/>
      <c r="L87" s="635"/>
      <c r="M87" s="408"/>
      <c r="N87" s="408"/>
      <c r="O87" s="408"/>
    </row>
    <row r="88" ht="16.5" customHeight="1">
      <c r="B88" s="656"/>
      <c r="H88" s="5"/>
      <c r="L88" s="635"/>
      <c r="M88" s="408"/>
      <c r="N88" s="408"/>
      <c r="O88" s="408"/>
    </row>
    <row r="89" ht="16.5" customHeight="1">
      <c r="B89" s="656"/>
      <c r="H89" s="5"/>
      <c r="L89" s="635"/>
      <c r="M89" s="408"/>
      <c r="N89" s="408"/>
      <c r="O89" s="408"/>
    </row>
    <row r="90" ht="16.5" customHeight="1">
      <c r="B90" s="656"/>
      <c r="H90" s="5"/>
      <c r="M90" s="408"/>
      <c r="N90" s="408"/>
      <c r="O90" s="408"/>
    </row>
    <row r="91" ht="16.5" customHeight="1">
      <c r="B91" s="656"/>
      <c r="H91" s="5"/>
      <c r="M91" s="408"/>
      <c r="N91" s="408"/>
      <c r="O91" s="408"/>
    </row>
    <row r="92" ht="16.5" customHeight="1">
      <c r="B92" s="656"/>
      <c r="H92" s="5"/>
      <c r="M92" s="408"/>
      <c r="N92" s="408"/>
      <c r="O92" s="408"/>
    </row>
    <row r="93" ht="16.5" customHeight="1">
      <c r="B93" s="656"/>
      <c r="H93" s="5"/>
      <c r="M93" s="408"/>
      <c r="N93" s="408"/>
      <c r="O93" s="408"/>
    </row>
    <row r="94" ht="16.5" customHeight="1">
      <c r="B94" s="656"/>
      <c r="H94" s="5"/>
      <c r="M94" s="408"/>
      <c r="N94" s="408"/>
      <c r="O94" s="408"/>
    </row>
    <row r="95" ht="16.5" customHeight="1">
      <c r="B95" s="656"/>
      <c r="H95" s="5"/>
      <c r="M95" s="408"/>
      <c r="N95" s="408"/>
      <c r="O95" s="408"/>
    </row>
    <row r="96" ht="16.5" customHeight="1">
      <c r="B96" s="656"/>
      <c r="H96" s="5"/>
      <c r="M96" s="408"/>
      <c r="N96" s="408"/>
      <c r="O96" s="408"/>
    </row>
    <row r="97" ht="16.5" customHeight="1">
      <c r="B97" s="656"/>
      <c r="H97" s="5"/>
      <c r="M97" s="408"/>
      <c r="N97" s="408"/>
      <c r="O97" s="408"/>
    </row>
    <row r="98" ht="16.5" customHeight="1">
      <c r="B98" s="656"/>
      <c r="H98" s="5"/>
      <c r="M98" s="408"/>
      <c r="N98" s="408"/>
      <c r="O98" s="408"/>
    </row>
    <row r="99" ht="16.5" customHeight="1">
      <c r="B99" s="656"/>
      <c r="H99" s="5"/>
      <c r="M99" s="408"/>
      <c r="N99" s="408"/>
      <c r="O99" s="408"/>
    </row>
    <row r="100" ht="16.5" customHeight="1">
      <c r="B100" s="656"/>
      <c r="H100" s="5"/>
      <c r="M100" s="408"/>
      <c r="N100" s="408"/>
      <c r="O100" s="408"/>
    </row>
    <row r="101" ht="16.5" customHeight="1">
      <c r="B101" s="656"/>
      <c r="H101" s="5"/>
      <c r="M101" s="408"/>
      <c r="N101" s="408"/>
      <c r="O101" s="408"/>
    </row>
    <row r="102" ht="16.5" customHeight="1">
      <c r="B102" s="656"/>
      <c r="H102" s="5"/>
      <c r="M102" s="408"/>
      <c r="N102" s="408"/>
      <c r="O102" s="408"/>
    </row>
    <row r="103" ht="16.5" customHeight="1">
      <c r="B103" s="656"/>
      <c r="H103" s="5"/>
      <c r="M103" s="408"/>
      <c r="N103" s="408"/>
      <c r="O103" s="408"/>
    </row>
    <row r="104" ht="16.5" customHeight="1">
      <c r="B104" s="656"/>
      <c r="H104" s="5"/>
      <c r="M104" s="408"/>
      <c r="N104" s="408"/>
      <c r="O104" s="408"/>
    </row>
    <row r="105" ht="16.5" customHeight="1">
      <c r="B105" s="656"/>
      <c r="H105" s="5"/>
      <c r="M105" s="408"/>
      <c r="N105" s="408"/>
      <c r="O105" s="408"/>
    </row>
    <row r="106" ht="16.5" customHeight="1">
      <c r="B106" s="656"/>
      <c r="H106" s="5"/>
      <c r="M106" s="408"/>
      <c r="N106" s="408"/>
      <c r="O106" s="408"/>
    </row>
    <row r="107" ht="16.5" customHeight="1">
      <c r="B107" s="656"/>
      <c r="H107" s="5"/>
      <c r="M107" s="408"/>
      <c r="N107" s="408"/>
      <c r="O107" s="408"/>
    </row>
    <row r="108" ht="16.5" customHeight="1">
      <c r="B108" s="656"/>
      <c r="H108" s="5"/>
      <c r="M108" s="408"/>
      <c r="N108" s="408"/>
      <c r="O108" s="408"/>
    </row>
    <row r="109" ht="16.5" customHeight="1">
      <c r="B109" s="656"/>
      <c r="H109" s="5"/>
      <c r="M109" s="408"/>
      <c r="N109" s="408"/>
      <c r="O109" s="408"/>
    </row>
    <row r="110" ht="16.5" customHeight="1">
      <c r="B110" s="656"/>
      <c r="H110" s="5"/>
      <c r="M110" s="408"/>
      <c r="N110" s="408"/>
      <c r="O110" s="408"/>
    </row>
    <row r="111" ht="16.5" customHeight="1">
      <c r="B111" s="656"/>
      <c r="H111" s="5"/>
      <c r="M111" s="408"/>
      <c r="N111" s="408"/>
      <c r="O111" s="408"/>
    </row>
    <row r="112" ht="16.5" customHeight="1">
      <c r="B112" s="656"/>
      <c r="H112" s="5"/>
      <c r="M112" s="408"/>
      <c r="N112" s="408"/>
      <c r="O112" s="408"/>
    </row>
    <row r="113" ht="16.5" customHeight="1">
      <c r="B113" s="656"/>
      <c r="H113" s="5"/>
      <c r="M113" s="408"/>
      <c r="N113" s="408"/>
      <c r="O113" s="408"/>
    </row>
    <row r="114" ht="16.5" customHeight="1">
      <c r="B114" s="656"/>
      <c r="H114" s="5"/>
      <c r="M114" s="408"/>
      <c r="N114" s="408"/>
      <c r="O114" s="408"/>
    </row>
    <row r="115" ht="16.5" customHeight="1">
      <c r="B115" s="656"/>
      <c r="H115" s="5"/>
      <c r="M115" s="408"/>
      <c r="N115" s="408"/>
      <c r="O115" s="408"/>
    </row>
    <row r="116" ht="16.5" customHeight="1">
      <c r="B116" s="656"/>
      <c r="H116" s="5"/>
      <c r="M116" s="408"/>
      <c r="N116" s="408"/>
      <c r="O116" s="408"/>
    </row>
    <row r="117" ht="16.5" customHeight="1">
      <c r="B117" s="656"/>
      <c r="H117" s="5"/>
      <c r="M117" s="408"/>
      <c r="N117" s="408"/>
      <c r="O117" s="408"/>
    </row>
    <row r="118" ht="16.5" customHeight="1">
      <c r="B118" s="656"/>
      <c r="H118" s="5"/>
      <c r="M118" s="408"/>
      <c r="N118" s="408"/>
      <c r="O118" s="408"/>
    </row>
    <row r="119" ht="16.5" customHeight="1">
      <c r="B119" s="656"/>
      <c r="H119" s="5"/>
      <c r="M119" s="408"/>
      <c r="N119" s="408"/>
      <c r="O119" s="408"/>
    </row>
    <row r="120" ht="16.5" customHeight="1">
      <c r="B120" s="656"/>
      <c r="H120" s="5"/>
      <c r="M120" s="408"/>
      <c r="N120" s="408"/>
      <c r="O120" s="408"/>
    </row>
    <row r="121" ht="16.5" customHeight="1">
      <c r="B121" s="656"/>
      <c r="H121" s="5"/>
      <c r="M121" s="408"/>
      <c r="N121" s="408"/>
      <c r="O121" s="408"/>
    </row>
    <row r="122" ht="16.5" customHeight="1">
      <c r="B122" s="656"/>
      <c r="H122" s="5"/>
      <c r="M122" s="408"/>
      <c r="N122" s="408"/>
      <c r="O122" s="408"/>
    </row>
    <row r="123" ht="16.5" customHeight="1">
      <c r="B123" s="656"/>
      <c r="H123" s="5"/>
      <c r="M123" s="408"/>
      <c r="N123" s="408"/>
      <c r="O123" s="408"/>
    </row>
    <row r="124" ht="16.5" customHeight="1">
      <c r="B124" s="656"/>
      <c r="H124" s="5"/>
      <c r="M124" s="408"/>
      <c r="N124" s="408"/>
      <c r="O124" s="408"/>
    </row>
    <row r="125" ht="16.5" customHeight="1">
      <c r="B125" s="656"/>
      <c r="H125" s="5"/>
      <c r="M125" s="408"/>
      <c r="N125" s="408"/>
      <c r="O125" s="408"/>
    </row>
    <row r="126" ht="16.5" customHeight="1">
      <c r="B126" s="656"/>
      <c r="H126" s="5"/>
      <c r="M126" s="408"/>
      <c r="N126" s="408"/>
      <c r="O126" s="408"/>
    </row>
    <row r="127" ht="16.5" customHeight="1">
      <c r="B127" s="656"/>
      <c r="H127" s="5"/>
      <c r="M127" s="408"/>
      <c r="N127" s="408"/>
      <c r="O127" s="408"/>
    </row>
    <row r="128" ht="16.5" customHeight="1">
      <c r="B128" s="656"/>
      <c r="H128" s="5"/>
      <c r="M128" s="408"/>
      <c r="N128" s="408"/>
      <c r="O128" s="408"/>
    </row>
    <row r="129" ht="16.5" customHeight="1">
      <c r="B129" s="656"/>
      <c r="H129" s="5"/>
      <c r="M129" s="408"/>
      <c r="N129" s="408"/>
      <c r="O129" s="408"/>
    </row>
    <row r="130" ht="16.5" customHeight="1">
      <c r="B130" s="656"/>
      <c r="H130" s="5"/>
      <c r="M130" s="408"/>
      <c r="N130" s="408"/>
      <c r="O130" s="408"/>
    </row>
    <row r="131" ht="16.5" customHeight="1">
      <c r="B131" s="656"/>
      <c r="H131" s="5"/>
      <c r="M131" s="408"/>
      <c r="N131" s="408"/>
      <c r="O131" s="408"/>
    </row>
    <row r="132" ht="16.5" customHeight="1">
      <c r="B132" s="656"/>
      <c r="H132" s="5"/>
      <c r="M132" s="408"/>
      <c r="N132" s="408"/>
      <c r="O132" s="408"/>
    </row>
    <row r="133" ht="16.5" customHeight="1">
      <c r="B133" s="656"/>
      <c r="H133" s="5"/>
      <c r="N133" s="408"/>
      <c r="O133" s="408"/>
    </row>
    <row r="134" ht="16.5" customHeight="1">
      <c r="B134" s="656"/>
      <c r="H134" s="5"/>
      <c r="N134" s="408"/>
      <c r="O134" s="408"/>
    </row>
    <row r="135" ht="16.5" customHeight="1">
      <c r="B135" s="656"/>
      <c r="H135" s="5"/>
      <c r="N135" s="408"/>
      <c r="O135" s="408"/>
    </row>
    <row r="136" ht="16.5" customHeight="1">
      <c r="B136" s="656"/>
      <c r="H136" s="5"/>
      <c r="N136" s="408"/>
      <c r="O136" s="408"/>
    </row>
    <row r="137" ht="16.5" customHeight="1">
      <c r="B137" s="656"/>
      <c r="H137" s="5"/>
      <c r="N137" s="408"/>
      <c r="O137" s="408"/>
    </row>
    <row r="138" ht="16.5" customHeight="1">
      <c r="B138" s="656"/>
      <c r="H138" s="5"/>
      <c r="N138" s="408"/>
      <c r="O138" s="408"/>
    </row>
    <row r="139" ht="16.5" customHeight="1">
      <c r="B139" s="656"/>
      <c r="H139" s="5"/>
      <c r="N139" s="408"/>
      <c r="O139" s="408"/>
    </row>
    <row r="140" ht="16.5" customHeight="1">
      <c r="B140" s="656"/>
      <c r="H140" s="5"/>
      <c r="N140" s="408"/>
      <c r="O140" s="408"/>
    </row>
    <row r="141" ht="16.5" customHeight="1">
      <c r="B141" s="656"/>
      <c r="H141" s="5"/>
      <c r="N141" s="408"/>
      <c r="O141" s="408"/>
    </row>
    <row r="142" ht="16.5" customHeight="1">
      <c r="B142" s="656"/>
      <c r="H142" s="5"/>
      <c r="N142" s="408"/>
      <c r="O142" s="408"/>
    </row>
    <row r="143" ht="16.5" customHeight="1">
      <c r="B143" s="656"/>
      <c r="H143" s="5"/>
      <c r="N143" s="408"/>
      <c r="O143" s="408"/>
    </row>
    <row r="144" ht="16.5" customHeight="1">
      <c r="B144" s="656"/>
      <c r="H144" s="5"/>
      <c r="N144" s="408"/>
      <c r="O144" s="408"/>
    </row>
    <row r="145" ht="16.5" customHeight="1">
      <c r="B145" s="656"/>
      <c r="H145" s="5"/>
      <c r="N145" s="408"/>
      <c r="O145" s="408"/>
    </row>
    <row r="146" ht="16.5" customHeight="1">
      <c r="B146" s="656"/>
      <c r="H146" s="5"/>
      <c r="N146" s="408"/>
      <c r="O146" s="408"/>
    </row>
    <row r="147" ht="16.5" customHeight="1">
      <c r="B147" s="656"/>
      <c r="H147" s="5"/>
      <c r="N147" s="408"/>
      <c r="O147" s="408"/>
    </row>
    <row r="148" ht="16.5" customHeight="1">
      <c r="B148" s="656"/>
      <c r="H148" s="5"/>
      <c r="N148" s="408"/>
      <c r="O148" s="408"/>
    </row>
    <row r="149" ht="16.5" customHeight="1">
      <c r="B149" s="656"/>
      <c r="H149" s="5"/>
      <c r="N149" s="408"/>
      <c r="O149" s="408"/>
    </row>
    <row r="150" ht="16.5" customHeight="1">
      <c r="B150" s="656"/>
      <c r="H150" s="5"/>
      <c r="N150" s="408"/>
      <c r="O150" s="408"/>
    </row>
    <row r="151" ht="16.5" customHeight="1">
      <c r="B151" s="656"/>
      <c r="H151" s="5"/>
      <c r="N151" s="408"/>
      <c r="O151" s="408"/>
    </row>
    <row r="152" ht="16.5" customHeight="1">
      <c r="B152" s="656"/>
      <c r="H152" s="5"/>
      <c r="N152" s="408"/>
      <c r="O152" s="408"/>
    </row>
    <row r="153" ht="16.5" customHeight="1">
      <c r="B153" s="656"/>
      <c r="H153" s="5"/>
      <c r="N153" s="408"/>
      <c r="O153" s="408"/>
    </row>
    <row r="154" ht="16.5" customHeight="1">
      <c r="B154" s="656"/>
      <c r="H154" s="5"/>
      <c r="N154" s="408"/>
      <c r="O154" s="408"/>
    </row>
    <row r="155" ht="16.5" customHeight="1">
      <c r="B155" s="656"/>
      <c r="H155" s="5"/>
      <c r="N155" s="408"/>
      <c r="O155" s="408"/>
    </row>
    <row r="156" ht="16.5" customHeight="1">
      <c r="B156" s="656"/>
      <c r="H156" s="5"/>
      <c r="N156" s="408"/>
      <c r="O156" s="408"/>
    </row>
    <row r="157" ht="16.5" customHeight="1">
      <c r="B157" s="656"/>
      <c r="H157" s="5"/>
      <c r="N157" s="408"/>
      <c r="O157" s="408"/>
    </row>
    <row r="158" ht="16.5" customHeight="1">
      <c r="B158" s="656"/>
      <c r="H158" s="5"/>
      <c r="N158" s="408"/>
      <c r="O158" s="408"/>
    </row>
    <row r="159" ht="16.5" customHeight="1">
      <c r="B159" s="656"/>
      <c r="H159" s="5"/>
      <c r="N159" s="408"/>
      <c r="O159" s="408"/>
    </row>
    <row r="160" ht="16.5" customHeight="1">
      <c r="B160" s="656"/>
      <c r="H160" s="5"/>
      <c r="N160" s="408"/>
      <c r="O160" s="408"/>
    </row>
    <row r="161" ht="16.5" customHeight="1">
      <c r="B161" s="656"/>
      <c r="H161" s="5"/>
      <c r="N161" s="408"/>
      <c r="O161" s="408"/>
    </row>
    <row r="162" ht="16.5" customHeight="1">
      <c r="B162" s="656"/>
      <c r="H162" s="5"/>
      <c r="N162" s="408"/>
      <c r="O162" s="408"/>
    </row>
    <row r="163" ht="16.5" customHeight="1">
      <c r="B163" s="656"/>
      <c r="H163" s="5"/>
      <c r="N163" s="408"/>
      <c r="O163" s="408"/>
    </row>
    <row r="164" ht="16.5" customHeight="1">
      <c r="B164" s="656"/>
      <c r="H164" s="5"/>
      <c r="N164" s="408"/>
      <c r="O164" s="408"/>
    </row>
    <row r="165" ht="16.5" customHeight="1">
      <c r="B165" s="656"/>
      <c r="H165" s="5"/>
      <c r="N165" s="408"/>
      <c r="O165" s="408"/>
    </row>
    <row r="166" ht="16.5" customHeight="1">
      <c r="B166" s="656"/>
      <c r="H166" s="5"/>
      <c r="N166" s="408"/>
      <c r="O166" s="408"/>
    </row>
    <row r="167" ht="16.5" customHeight="1">
      <c r="B167" s="656"/>
      <c r="H167" s="5"/>
      <c r="N167" s="408"/>
      <c r="O167" s="408"/>
    </row>
    <row r="168" ht="16.5" customHeight="1">
      <c r="B168" s="656"/>
      <c r="H168" s="5"/>
      <c r="N168" s="408"/>
      <c r="O168" s="408"/>
    </row>
    <row r="169" ht="16.5" customHeight="1">
      <c r="B169" s="656"/>
      <c r="H169" s="5"/>
      <c r="N169" s="408"/>
      <c r="O169" s="408"/>
    </row>
    <row r="170" ht="16.5" customHeight="1">
      <c r="B170" s="656"/>
      <c r="H170" s="5"/>
      <c r="N170" s="408"/>
      <c r="O170" s="408"/>
    </row>
    <row r="171" ht="16.5" customHeight="1">
      <c r="B171" s="656"/>
      <c r="H171" s="5"/>
      <c r="N171" s="408"/>
      <c r="O171" s="408"/>
    </row>
    <row r="172" ht="16.5" customHeight="1">
      <c r="B172" s="656"/>
      <c r="H172" s="5"/>
      <c r="N172" s="408"/>
      <c r="O172" s="408"/>
    </row>
    <row r="173" ht="16.5" customHeight="1">
      <c r="B173" s="656"/>
      <c r="H173" s="5"/>
      <c r="N173" s="408"/>
      <c r="O173" s="408"/>
    </row>
    <row r="174" ht="16.5" customHeight="1">
      <c r="B174" s="656"/>
      <c r="H174" s="5"/>
      <c r="N174" s="408"/>
      <c r="O174" s="408"/>
    </row>
    <row r="175" ht="16.5" customHeight="1">
      <c r="B175" s="656"/>
      <c r="H175" s="5"/>
      <c r="N175" s="408"/>
      <c r="O175" s="408"/>
    </row>
    <row r="176" ht="16.5" customHeight="1">
      <c r="B176" s="656"/>
      <c r="H176" s="5"/>
      <c r="O176" s="408"/>
    </row>
    <row r="177" ht="16.5" customHeight="1">
      <c r="B177" s="656"/>
      <c r="H177" s="5"/>
      <c r="O177" s="408"/>
    </row>
    <row r="178" ht="16.5" customHeight="1">
      <c r="B178" s="656"/>
      <c r="H178" s="5"/>
      <c r="O178" s="408"/>
    </row>
    <row r="179" ht="16.5" customHeight="1">
      <c r="B179" s="656"/>
      <c r="H179" s="5"/>
      <c r="O179" s="408"/>
    </row>
    <row r="180" ht="16.5" customHeight="1">
      <c r="B180" s="656"/>
      <c r="H180" s="5"/>
      <c r="O180" s="408"/>
    </row>
    <row r="181" ht="16.5" customHeight="1">
      <c r="B181" s="656"/>
      <c r="H181" s="5"/>
      <c r="O181" s="408"/>
    </row>
    <row r="182" ht="16.5" customHeight="1">
      <c r="B182" s="656"/>
      <c r="H182" s="5"/>
      <c r="O182" s="408"/>
    </row>
    <row r="183" ht="16.5" customHeight="1">
      <c r="B183" s="656"/>
      <c r="H183" s="5"/>
      <c r="O183" s="408"/>
    </row>
    <row r="184" ht="16.5" customHeight="1">
      <c r="B184" s="656"/>
      <c r="H184" s="5"/>
      <c r="O184" s="408"/>
    </row>
    <row r="185" ht="16.5" customHeight="1">
      <c r="B185" s="656"/>
      <c r="H185" s="5"/>
      <c r="O185" s="408"/>
    </row>
    <row r="186" ht="16.5" customHeight="1">
      <c r="B186" s="656"/>
      <c r="H186" s="5"/>
      <c r="O186" s="408"/>
    </row>
    <row r="187" ht="16.5" customHeight="1">
      <c r="B187" s="656"/>
      <c r="H187" s="5"/>
      <c r="O187" s="408"/>
    </row>
    <row r="188" ht="16.5" customHeight="1">
      <c r="B188" s="656"/>
      <c r="H188" s="5"/>
      <c r="O188" s="408"/>
    </row>
    <row r="189" ht="16.5" customHeight="1">
      <c r="B189" s="656"/>
      <c r="H189" s="5"/>
      <c r="O189" s="408"/>
    </row>
    <row r="190" ht="16.5" customHeight="1">
      <c r="B190" s="656"/>
      <c r="H190" s="5"/>
      <c r="O190" s="408"/>
    </row>
    <row r="191" ht="16.5" customHeight="1">
      <c r="B191" s="656"/>
      <c r="H191" s="5"/>
      <c r="O191" s="408"/>
    </row>
    <row r="192" ht="16.5" customHeight="1">
      <c r="B192" s="656"/>
      <c r="H192" s="5"/>
      <c r="O192" s="408"/>
    </row>
    <row r="193" ht="16.5" customHeight="1">
      <c r="B193" s="656"/>
      <c r="H193" s="5"/>
      <c r="O193" s="408"/>
    </row>
    <row r="194" ht="16.5" customHeight="1">
      <c r="B194" s="656"/>
      <c r="H194" s="5"/>
      <c r="O194" s="408"/>
    </row>
    <row r="195" ht="16.5" customHeight="1">
      <c r="B195" s="656"/>
      <c r="H195" s="5"/>
      <c r="O195" s="408"/>
    </row>
    <row r="196" ht="16.5" customHeight="1">
      <c r="B196" s="656"/>
      <c r="H196" s="5"/>
      <c r="O196" s="408"/>
    </row>
    <row r="197" ht="16.5" customHeight="1">
      <c r="B197" s="656"/>
      <c r="H197" s="5"/>
      <c r="O197" s="408"/>
    </row>
    <row r="198" ht="16.5" customHeight="1">
      <c r="B198" s="656"/>
      <c r="H198" s="5"/>
      <c r="O198" s="408"/>
    </row>
    <row r="199" ht="16.5" customHeight="1">
      <c r="B199" s="656"/>
      <c r="H199" s="5"/>
      <c r="O199" s="408"/>
    </row>
    <row r="200" ht="16.5" customHeight="1">
      <c r="B200" s="656"/>
      <c r="H200" s="5"/>
      <c r="O200" s="408"/>
    </row>
    <row r="201" ht="16.5" customHeight="1">
      <c r="B201" s="656"/>
      <c r="H201" s="5"/>
      <c r="O201" s="408"/>
    </row>
    <row r="202" ht="16.5" customHeight="1">
      <c r="B202" s="656"/>
      <c r="H202" s="5"/>
      <c r="O202" s="408"/>
    </row>
    <row r="203" ht="16.5" customHeight="1">
      <c r="B203" s="656"/>
      <c r="H203" s="5"/>
      <c r="O203" s="408"/>
    </row>
    <row r="204" ht="16.5" customHeight="1">
      <c r="B204" s="656"/>
      <c r="H204" s="5"/>
      <c r="O204" s="408"/>
    </row>
    <row r="205" ht="16.5" customHeight="1">
      <c r="B205" s="656"/>
      <c r="H205" s="5"/>
      <c r="O205" s="408"/>
    </row>
    <row r="206" ht="16.5" customHeight="1">
      <c r="B206" s="656"/>
      <c r="H206" s="5"/>
      <c r="O206" s="408"/>
    </row>
    <row r="207" ht="16.5" customHeight="1">
      <c r="B207" s="656"/>
      <c r="H207" s="5"/>
      <c r="O207" s="408"/>
    </row>
    <row r="208" ht="16.5" customHeight="1">
      <c r="B208" s="656"/>
      <c r="H208" s="5"/>
      <c r="O208" s="408"/>
    </row>
    <row r="209" ht="16.5" customHeight="1">
      <c r="B209" s="656"/>
      <c r="H209" s="5"/>
      <c r="O209" s="408"/>
    </row>
    <row r="210" ht="16.5" customHeight="1">
      <c r="B210" s="656"/>
      <c r="H210" s="5"/>
      <c r="O210" s="408"/>
    </row>
    <row r="211" ht="16.5" customHeight="1">
      <c r="B211" s="656"/>
      <c r="H211" s="5"/>
      <c r="O211" s="408"/>
    </row>
    <row r="212" ht="16.5" customHeight="1">
      <c r="B212" s="656"/>
      <c r="H212" s="5"/>
      <c r="O212" s="408"/>
    </row>
    <row r="213" ht="16.5" customHeight="1">
      <c r="B213" s="656"/>
      <c r="H213" s="5"/>
      <c r="O213" s="408"/>
    </row>
    <row r="214" ht="16.5" customHeight="1">
      <c r="B214" s="656"/>
      <c r="H214" s="5"/>
      <c r="O214" s="408"/>
    </row>
    <row r="215" ht="16.5" customHeight="1">
      <c r="B215" s="656"/>
      <c r="H215" s="5"/>
      <c r="O215" s="408"/>
    </row>
    <row r="216" ht="16.5" customHeight="1">
      <c r="B216" s="656"/>
      <c r="H216" s="5"/>
      <c r="O216" s="408"/>
    </row>
    <row r="217" ht="16.5" customHeight="1">
      <c r="B217" s="656"/>
      <c r="H217" s="5"/>
      <c r="O217" s="408"/>
    </row>
    <row r="218" ht="16.5" customHeight="1">
      <c r="B218" s="656"/>
      <c r="H218" s="5"/>
      <c r="O218" s="408"/>
    </row>
    <row r="219" ht="16.5" customHeight="1">
      <c r="B219" s="656"/>
      <c r="H219" s="5"/>
    </row>
    <row r="220" ht="16.5" customHeight="1">
      <c r="B220" s="656"/>
      <c r="H220" s="5"/>
    </row>
    <row r="221" ht="16.5" customHeight="1">
      <c r="B221" s="656"/>
      <c r="H221" s="5"/>
    </row>
    <row r="222" ht="16.5" customHeight="1">
      <c r="B222" s="656"/>
      <c r="H222" s="5"/>
    </row>
    <row r="223" ht="16.5" customHeight="1">
      <c r="B223" s="656"/>
      <c r="H223" s="5"/>
    </row>
    <row r="224" ht="16.5" customHeight="1">
      <c r="B224" s="656"/>
      <c r="H224" s="5"/>
    </row>
    <row r="225" ht="16.5" customHeight="1">
      <c r="B225" s="656"/>
      <c r="H225" s="5"/>
    </row>
    <row r="226" ht="16.5" customHeight="1">
      <c r="B226" s="656"/>
      <c r="H226" s="5"/>
    </row>
    <row r="227" ht="16.5" customHeight="1">
      <c r="B227" s="656"/>
      <c r="H227" s="5"/>
    </row>
    <row r="228" ht="16.5" customHeight="1">
      <c r="B228" s="656"/>
      <c r="H228" s="5"/>
    </row>
    <row r="229" ht="16.5" customHeight="1">
      <c r="B229" s="656"/>
      <c r="H229" s="5"/>
    </row>
    <row r="230" ht="16.5" customHeight="1">
      <c r="B230" s="656"/>
      <c r="H230" s="5"/>
    </row>
    <row r="231" ht="16.5" customHeight="1">
      <c r="B231" s="656"/>
      <c r="H231" s="5"/>
    </row>
    <row r="232" ht="16.5" customHeight="1">
      <c r="B232" s="656"/>
      <c r="H232" s="5"/>
    </row>
    <row r="233" ht="16.5" customHeight="1">
      <c r="B233" s="656"/>
      <c r="H233" s="5"/>
    </row>
    <row r="234" ht="16.5" customHeight="1">
      <c r="B234" s="656"/>
      <c r="H234" s="5"/>
    </row>
    <row r="235" ht="16.5" customHeight="1">
      <c r="B235" s="656"/>
      <c r="H235" s="5"/>
    </row>
    <row r="236" ht="16.5" customHeight="1">
      <c r="B236" s="656"/>
      <c r="H236" s="5"/>
    </row>
    <row r="237" ht="16.5" customHeight="1">
      <c r="B237" s="656"/>
      <c r="H237" s="5"/>
    </row>
    <row r="238" ht="16.5" customHeight="1">
      <c r="B238" s="656"/>
      <c r="H238" s="5"/>
    </row>
    <row r="239" ht="16.5" customHeight="1">
      <c r="B239" s="656"/>
      <c r="H239" s="5"/>
    </row>
    <row r="240" ht="16.5" customHeight="1">
      <c r="B240" s="656"/>
      <c r="H240" s="5"/>
    </row>
    <row r="241" ht="16.5" customHeight="1">
      <c r="B241" s="656"/>
      <c r="H241" s="5"/>
    </row>
    <row r="242" ht="16.5" customHeight="1">
      <c r="B242" s="656"/>
      <c r="H242" s="5"/>
    </row>
    <row r="243" ht="16.5" customHeight="1">
      <c r="B243" s="656"/>
      <c r="H243" s="5"/>
    </row>
    <row r="244" ht="16.5" customHeight="1">
      <c r="B244" s="656"/>
      <c r="H244" s="5"/>
    </row>
    <row r="245" ht="16.5" customHeight="1">
      <c r="B245" s="656"/>
      <c r="H245" s="5"/>
    </row>
    <row r="246" ht="16.5" customHeight="1">
      <c r="B246" s="656"/>
      <c r="H246" s="5"/>
    </row>
    <row r="247" ht="16.5" customHeight="1">
      <c r="B247" s="656"/>
      <c r="H247" s="5"/>
    </row>
    <row r="248" ht="16.5" customHeight="1">
      <c r="B248" s="656"/>
      <c r="H248" s="5"/>
    </row>
    <row r="249" ht="16.5" customHeight="1">
      <c r="B249" s="656"/>
      <c r="H249" s="5"/>
    </row>
    <row r="250" ht="16.5" customHeight="1">
      <c r="B250" s="656"/>
      <c r="H250" s="5"/>
    </row>
    <row r="251" ht="16.5" customHeight="1">
      <c r="B251" s="656"/>
      <c r="H251" s="5"/>
    </row>
    <row r="252" ht="16.5" customHeight="1">
      <c r="B252" s="656"/>
      <c r="H252" s="5"/>
    </row>
    <row r="253" ht="16.5" customHeight="1">
      <c r="B253" s="656"/>
      <c r="H253" s="5"/>
    </row>
    <row r="254" ht="16.5" customHeight="1">
      <c r="B254" s="656"/>
      <c r="H254" s="5"/>
    </row>
    <row r="255" ht="16.5" customHeight="1">
      <c r="B255" s="656"/>
      <c r="H255" s="5"/>
    </row>
    <row r="256" ht="16.5" customHeight="1">
      <c r="B256" s="656"/>
      <c r="H256" s="5"/>
    </row>
    <row r="257" ht="16.5" customHeight="1">
      <c r="B257" s="656"/>
      <c r="H257" s="5"/>
    </row>
    <row r="258" ht="16.5" customHeight="1">
      <c r="B258" s="656"/>
      <c r="H258" s="5"/>
    </row>
    <row r="259" ht="16.5" customHeight="1">
      <c r="B259" s="656"/>
      <c r="H259" s="5"/>
    </row>
    <row r="260" ht="16.5" customHeight="1">
      <c r="B260" s="656"/>
      <c r="H260" s="5"/>
    </row>
    <row r="261" ht="16.5" customHeight="1">
      <c r="B261" s="656"/>
      <c r="H261" s="5"/>
    </row>
    <row r="262" ht="16.5" customHeight="1">
      <c r="B262" s="656"/>
      <c r="H262" s="5"/>
    </row>
    <row r="263" ht="16.5" customHeight="1">
      <c r="B263" s="656"/>
      <c r="H263" s="5"/>
    </row>
    <row r="264" ht="16.5" customHeight="1">
      <c r="B264" s="656"/>
      <c r="H264" s="5"/>
    </row>
    <row r="265" ht="16.5" customHeight="1">
      <c r="B265" s="656"/>
      <c r="H265" s="5"/>
    </row>
    <row r="266" ht="16.5" customHeight="1">
      <c r="B266" s="656"/>
      <c r="H266" s="5"/>
    </row>
    <row r="267" ht="16.5" customHeight="1">
      <c r="B267" s="656"/>
      <c r="H267" s="5"/>
    </row>
    <row r="268" ht="16.5" customHeight="1">
      <c r="B268" s="656"/>
      <c r="H268" s="5"/>
    </row>
    <row r="269" ht="16.5" customHeight="1">
      <c r="B269" s="656"/>
      <c r="H269" s="5"/>
    </row>
    <row r="270" ht="16.5" customHeight="1">
      <c r="B270" s="656"/>
      <c r="H270" s="5"/>
    </row>
    <row r="271" ht="16.5" customHeight="1">
      <c r="B271" s="656"/>
      <c r="H271" s="5"/>
    </row>
    <row r="272" ht="16.5" customHeight="1">
      <c r="B272" s="656"/>
      <c r="H272" s="5"/>
    </row>
    <row r="273" ht="16.5" customHeight="1">
      <c r="B273" s="656"/>
      <c r="H273" s="5"/>
    </row>
    <row r="274" ht="16.5" customHeight="1">
      <c r="B274" s="656"/>
      <c r="H274" s="5"/>
    </row>
    <row r="275" ht="16.5" customHeight="1">
      <c r="B275" s="656"/>
      <c r="H275" s="5"/>
    </row>
    <row r="276" ht="16.5" customHeight="1">
      <c r="B276" s="656"/>
      <c r="H276" s="5"/>
    </row>
    <row r="277" ht="16.5" customHeight="1">
      <c r="B277" s="656"/>
      <c r="H277" s="5"/>
    </row>
    <row r="278" ht="16.5" customHeight="1">
      <c r="B278" s="656"/>
      <c r="H278" s="5"/>
    </row>
    <row r="279" ht="16.5" customHeight="1">
      <c r="B279" s="656"/>
      <c r="H279" s="5"/>
    </row>
    <row r="280" ht="16.5" customHeight="1">
      <c r="B280" s="656"/>
      <c r="H280" s="5"/>
    </row>
    <row r="281" ht="16.5" customHeight="1">
      <c r="B281" s="656"/>
      <c r="H281" s="5"/>
    </row>
    <row r="282" ht="16.5" customHeight="1">
      <c r="B282" s="656"/>
      <c r="H282" s="5"/>
    </row>
    <row r="283" ht="16.5" customHeight="1">
      <c r="B283" s="656"/>
      <c r="H283" s="5"/>
    </row>
    <row r="284" ht="16.5" customHeight="1">
      <c r="B284" s="656"/>
      <c r="H284" s="5"/>
    </row>
    <row r="285" ht="16.5" customHeight="1">
      <c r="B285" s="656"/>
      <c r="H285" s="5"/>
    </row>
    <row r="286" ht="16.5" customHeight="1">
      <c r="B286" s="656"/>
      <c r="H286" s="5"/>
    </row>
    <row r="287" ht="16.5" customHeight="1">
      <c r="B287" s="656"/>
      <c r="H287" s="5"/>
    </row>
    <row r="288" ht="16.5" customHeight="1">
      <c r="B288" s="656"/>
      <c r="H288" s="5"/>
    </row>
    <row r="289" ht="16.5" customHeight="1">
      <c r="B289" s="656"/>
      <c r="H289" s="5"/>
    </row>
    <row r="290" ht="16.5" customHeight="1">
      <c r="B290" s="656"/>
      <c r="H290" s="5"/>
    </row>
    <row r="291" ht="16.5" customHeight="1">
      <c r="B291" s="656"/>
      <c r="H291" s="5"/>
    </row>
    <row r="292" ht="16.5" customHeight="1">
      <c r="B292" s="656"/>
      <c r="H292" s="5"/>
    </row>
    <row r="293" ht="16.5" customHeight="1">
      <c r="B293" s="656"/>
      <c r="H293" s="5"/>
    </row>
    <row r="294" ht="16.5" customHeight="1">
      <c r="B294" s="656"/>
      <c r="H294" s="5"/>
    </row>
    <row r="295" ht="16.5" customHeight="1">
      <c r="B295" s="656"/>
      <c r="H295" s="5"/>
    </row>
    <row r="296" ht="16.5" customHeight="1">
      <c r="B296" s="656"/>
      <c r="H296" s="5"/>
    </row>
    <row r="297" ht="16.5" customHeight="1">
      <c r="B297" s="656"/>
      <c r="H297" s="5"/>
    </row>
    <row r="298" ht="16.5" customHeight="1">
      <c r="B298" s="656"/>
      <c r="H298" s="5"/>
    </row>
    <row r="299" ht="16.5" customHeight="1">
      <c r="B299" s="656"/>
      <c r="H299" s="5"/>
    </row>
    <row r="300" ht="16.5" customHeight="1">
      <c r="B300" s="656"/>
      <c r="H300" s="5"/>
    </row>
    <row r="301" ht="16.5" customHeight="1">
      <c r="B301" s="656"/>
      <c r="H301" s="5"/>
    </row>
    <row r="302" ht="16.5" customHeight="1">
      <c r="B302" s="656"/>
      <c r="H302" s="5"/>
    </row>
    <row r="303" ht="16.5" customHeight="1">
      <c r="B303" s="656"/>
      <c r="H303" s="5"/>
    </row>
    <row r="304" ht="16.5" customHeight="1">
      <c r="B304" s="656"/>
      <c r="H304" s="5"/>
    </row>
    <row r="305" ht="16.5" customHeight="1">
      <c r="B305" s="656"/>
      <c r="H305" s="5"/>
    </row>
    <row r="306" ht="16.5" customHeight="1">
      <c r="B306" s="656"/>
      <c r="H306" s="5"/>
    </row>
    <row r="307" ht="16.5" customHeight="1">
      <c r="B307" s="656"/>
      <c r="H307" s="5"/>
    </row>
    <row r="308" ht="16.5" customHeight="1">
      <c r="B308" s="656"/>
      <c r="H308" s="5"/>
    </row>
    <row r="309" ht="16.5" customHeight="1">
      <c r="B309" s="656"/>
      <c r="H309" s="5"/>
    </row>
    <row r="310" ht="16.5" customHeight="1">
      <c r="B310" s="656"/>
      <c r="H310" s="5"/>
    </row>
    <row r="311" ht="16.5" customHeight="1">
      <c r="B311" s="656"/>
      <c r="H311" s="5"/>
    </row>
    <row r="312" ht="16.5" customHeight="1">
      <c r="B312" s="656"/>
      <c r="H312" s="5"/>
    </row>
    <row r="313" ht="16.5" customHeight="1">
      <c r="B313" s="656"/>
      <c r="H313" s="5"/>
    </row>
    <row r="314" ht="16.5" customHeight="1">
      <c r="B314" s="656"/>
      <c r="H314" s="5"/>
    </row>
    <row r="315" ht="16.5" customHeight="1">
      <c r="B315" s="656"/>
      <c r="H315" s="5"/>
    </row>
    <row r="316" ht="16.5" customHeight="1">
      <c r="B316" s="656"/>
      <c r="H316" s="5"/>
    </row>
    <row r="317" ht="16.5" customHeight="1">
      <c r="B317" s="656"/>
      <c r="H317" s="5"/>
    </row>
    <row r="318" ht="16.5" customHeight="1">
      <c r="B318" s="656"/>
      <c r="H318" s="5"/>
    </row>
    <row r="319" ht="16.5" customHeight="1">
      <c r="B319" s="656"/>
      <c r="H319" s="5"/>
    </row>
    <row r="320" ht="16.5" customHeight="1">
      <c r="B320" s="656"/>
      <c r="H320" s="5"/>
    </row>
    <row r="321" ht="16.5" customHeight="1">
      <c r="B321" s="656"/>
      <c r="H321" s="5"/>
    </row>
    <row r="322" ht="16.5" customHeight="1">
      <c r="B322" s="656"/>
      <c r="H322" s="5"/>
    </row>
    <row r="323" ht="16.5" customHeight="1">
      <c r="B323" s="656"/>
      <c r="H323" s="5"/>
    </row>
    <row r="324" ht="16.5" customHeight="1">
      <c r="B324" s="656"/>
      <c r="H324" s="5"/>
    </row>
    <row r="325" ht="16.5" customHeight="1">
      <c r="B325" s="656"/>
      <c r="H325" s="5"/>
    </row>
    <row r="326" ht="16.5" customHeight="1">
      <c r="B326" s="656"/>
      <c r="H326" s="5"/>
    </row>
    <row r="327" ht="16.5" customHeight="1">
      <c r="B327" s="656"/>
      <c r="H327" s="5"/>
    </row>
    <row r="328" ht="16.5" customHeight="1">
      <c r="B328" s="656"/>
      <c r="H328" s="5"/>
    </row>
    <row r="329" ht="16.5" customHeight="1">
      <c r="B329" s="656"/>
      <c r="H329" s="5"/>
    </row>
    <row r="330" ht="16.5" customHeight="1">
      <c r="B330" s="656"/>
      <c r="H330" s="5"/>
    </row>
    <row r="331" ht="16.5" customHeight="1">
      <c r="B331" s="656"/>
      <c r="H331" s="5"/>
    </row>
    <row r="332" ht="16.5" customHeight="1">
      <c r="B332" s="656"/>
      <c r="H332" s="5"/>
    </row>
    <row r="333" ht="16.5" customHeight="1">
      <c r="B333" s="656"/>
      <c r="H333" s="5"/>
    </row>
    <row r="334" ht="16.5" customHeight="1">
      <c r="B334" s="656"/>
      <c r="H334" s="5"/>
    </row>
    <row r="335" ht="16.5" customHeight="1">
      <c r="B335" s="656"/>
      <c r="H335" s="5"/>
    </row>
    <row r="336" ht="16.5" customHeight="1">
      <c r="B336" s="656"/>
      <c r="H336" s="5"/>
    </row>
    <row r="337" ht="16.5" customHeight="1">
      <c r="B337" s="656"/>
      <c r="H337" s="5"/>
    </row>
    <row r="338" ht="16.5" customHeight="1">
      <c r="B338" s="656"/>
      <c r="H338" s="5"/>
    </row>
    <row r="339" ht="16.5" customHeight="1">
      <c r="B339" s="656"/>
      <c r="H339" s="5"/>
    </row>
    <row r="340" ht="16.5" customHeight="1">
      <c r="B340" s="656"/>
      <c r="H340" s="5"/>
    </row>
    <row r="341" ht="16.5" customHeight="1">
      <c r="B341" s="656"/>
      <c r="H341" s="5"/>
    </row>
    <row r="342" ht="16.5" customHeight="1">
      <c r="B342" s="656"/>
      <c r="H342" s="5"/>
    </row>
    <row r="343" ht="16.5" customHeight="1">
      <c r="B343" s="656"/>
      <c r="H343" s="5"/>
    </row>
    <row r="344" ht="16.5" customHeight="1">
      <c r="B344" s="656"/>
      <c r="H344" s="5"/>
    </row>
    <row r="345" ht="16.5" customHeight="1">
      <c r="B345" s="656"/>
      <c r="H345" s="5"/>
    </row>
    <row r="346" ht="16.5" customHeight="1">
      <c r="B346" s="656"/>
      <c r="H346" s="5"/>
    </row>
    <row r="347" ht="16.5" customHeight="1">
      <c r="B347" s="656"/>
      <c r="H347" s="5"/>
    </row>
    <row r="348" ht="16.5" customHeight="1">
      <c r="B348" s="656"/>
      <c r="H348" s="5"/>
    </row>
    <row r="349" ht="16.5" customHeight="1">
      <c r="B349" s="656"/>
      <c r="H349" s="5"/>
    </row>
    <row r="350" ht="16.5" customHeight="1">
      <c r="B350" s="656"/>
      <c r="H350" s="5"/>
    </row>
    <row r="351" ht="16.5" customHeight="1">
      <c r="B351" s="656"/>
      <c r="H351" s="5"/>
    </row>
    <row r="352" ht="16.5" customHeight="1">
      <c r="B352" s="656"/>
      <c r="H352" s="5"/>
    </row>
    <row r="353" ht="16.5" customHeight="1">
      <c r="B353" s="656"/>
      <c r="H353" s="5"/>
    </row>
    <row r="354" ht="16.5" customHeight="1">
      <c r="B354" s="656"/>
      <c r="H354" s="5"/>
    </row>
    <row r="355" ht="16.5" customHeight="1">
      <c r="B355" s="656"/>
      <c r="H355" s="5"/>
    </row>
    <row r="356" ht="16.5" customHeight="1">
      <c r="B356" s="656"/>
      <c r="H356" s="5"/>
    </row>
    <row r="357" ht="16.5" customHeight="1">
      <c r="B357" s="656"/>
      <c r="H357" s="5"/>
    </row>
    <row r="358" ht="16.5" customHeight="1">
      <c r="B358" s="656"/>
      <c r="H358" s="5"/>
    </row>
    <row r="359" ht="16.5" customHeight="1">
      <c r="B359" s="656"/>
      <c r="H359" s="5"/>
    </row>
    <row r="360" ht="16.5" customHeight="1">
      <c r="B360" s="656"/>
      <c r="H360" s="5"/>
    </row>
    <row r="361" ht="16.5" customHeight="1">
      <c r="B361" s="656"/>
      <c r="H361" s="5"/>
    </row>
    <row r="362" ht="16.5" customHeight="1">
      <c r="B362" s="656"/>
      <c r="H362" s="5"/>
    </row>
    <row r="363" ht="16.5" customHeight="1">
      <c r="B363" s="656"/>
      <c r="H363" s="5"/>
    </row>
    <row r="364" ht="16.5" customHeight="1">
      <c r="B364" s="656"/>
      <c r="H364" s="5"/>
    </row>
    <row r="365" ht="16.5" customHeight="1">
      <c r="B365" s="656"/>
      <c r="H365" s="5"/>
    </row>
    <row r="366" ht="16.5" customHeight="1">
      <c r="B366" s="656"/>
      <c r="H366" s="5"/>
    </row>
    <row r="367" ht="16.5" customHeight="1">
      <c r="B367" s="656"/>
      <c r="H367" s="5"/>
    </row>
    <row r="368" ht="16.5" customHeight="1">
      <c r="B368" s="656"/>
      <c r="H368" s="5"/>
    </row>
    <row r="369" ht="16.5" customHeight="1">
      <c r="B369" s="656"/>
      <c r="H369" s="5"/>
    </row>
    <row r="370" ht="16.5" customHeight="1">
      <c r="B370" s="656"/>
      <c r="H370" s="5"/>
    </row>
    <row r="371" ht="16.5" customHeight="1">
      <c r="B371" s="656"/>
      <c r="H371" s="5"/>
    </row>
    <row r="372" ht="16.5" customHeight="1">
      <c r="B372" s="656"/>
      <c r="H372" s="5"/>
    </row>
    <row r="373" ht="16.5" customHeight="1">
      <c r="B373" s="656"/>
      <c r="H373" s="5"/>
    </row>
    <row r="374" ht="16.5" customHeight="1">
      <c r="B374" s="656"/>
      <c r="H374" s="5"/>
    </row>
    <row r="375" ht="16.5" customHeight="1">
      <c r="B375" s="656"/>
      <c r="H375" s="5"/>
    </row>
    <row r="376" ht="16.5" customHeight="1">
      <c r="B376" s="656"/>
      <c r="H376" s="5"/>
    </row>
    <row r="377" ht="16.5" customHeight="1">
      <c r="B377" s="656"/>
      <c r="H377" s="5"/>
    </row>
    <row r="378" ht="16.5" customHeight="1">
      <c r="B378" s="656"/>
      <c r="H378" s="5"/>
    </row>
    <row r="379" ht="16.5" customHeight="1">
      <c r="B379" s="656"/>
      <c r="H379" s="5"/>
    </row>
    <row r="380" ht="16.5" customHeight="1">
      <c r="B380" s="656"/>
      <c r="H380" s="5"/>
    </row>
    <row r="381" ht="16.5" customHeight="1">
      <c r="B381" s="656"/>
      <c r="H381" s="5"/>
    </row>
    <row r="382" ht="16.5" customHeight="1">
      <c r="B382" s="656"/>
      <c r="H382" s="5"/>
    </row>
    <row r="383" ht="16.5" customHeight="1">
      <c r="B383" s="656"/>
      <c r="H383" s="5"/>
    </row>
    <row r="384" ht="16.5" customHeight="1">
      <c r="B384" s="656"/>
      <c r="H384" s="5"/>
    </row>
    <row r="385" ht="16.5" customHeight="1">
      <c r="B385" s="656"/>
      <c r="H385" s="5"/>
    </row>
    <row r="386" ht="16.5" customHeight="1">
      <c r="B386" s="656"/>
      <c r="H386" s="5"/>
    </row>
    <row r="387" ht="16.5" customHeight="1">
      <c r="B387" s="656"/>
      <c r="H387" s="5"/>
    </row>
    <row r="388" ht="16.5" customHeight="1">
      <c r="B388" s="656"/>
      <c r="H388" s="5"/>
    </row>
    <row r="389" ht="16.5" customHeight="1">
      <c r="B389" s="656"/>
      <c r="H389" s="5"/>
    </row>
    <row r="390" ht="16.5" customHeight="1">
      <c r="B390" s="656"/>
      <c r="H390" s="5"/>
    </row>
    <row r="391" ht="16.5" customHeight="1">
      <c r="B391" s="656"/>
      <c r="H391" s="5"/>
    </row>
    <row r="392" ht="16.5" customHeight="1">
      <c r="B392" s="656"/>
      <c r="H392" s="5"/>
    </row>
    <row r="393" ht="16.5" customHeight="1">
      <c r="B393" s="656"/>
      <c r="H393" s="5"/>
    </row>
    <row r="394" ht="16.5" customHeight="1">
      <c r="B394" s="656"/>
      <c r="H394" s="5"/>
    </row>
    <row r="395" ht="16.5" customHeight="1">
      <c r="B395" s="656"/>
      <c r="H395" s="5"/>
    </row>
    <row r="396" ht="16.5" customHeight="1">
      <c r="B396" s="656"/>
      <c r="H396" s="5"/>
    </row>
    <row r="397" ht="16.5" customHeight="1">
      <c r="B397" s="656"/>
      <c r="H397" s="5"/>
    </row>
    <row r="398" ht="16.5" customHeight="1">
      <c r="B398" s="656"/>
      <c r="H398" s="5"/>
    </row>
    <row r="399" ht="16.5" customHeight="1">
      <c r="B399" s="656"/>
      <c r="H399" s="5"/>
    </row>
    <row r="400" ht="16.5" customHeight="1">
      <c r="B400" s="656"/>
      <c r="H400" s="5"/>
    </row>
    <row r="401" ht="16.5" customHeight="1">
      <c r="B401" s="656"/>
      <c r="H401" s="5"/>
    </row>
    <row r="402" ht="16.5" customHeight="1">
      <c r="B402" s="656"/>
      <c r="H402" s="5"/>
    </row>
    <row r="403" ht="16.5" customHeight="1">
      <c r="B403" s="656"/>
      <c r="H403" s="5"/>
    </row>
    <row r="404" ht="16.5" customHeight="1">
      <c r="B404" s="656"/>
      <c r="H404" s="5"/>
    </row>
    <row r="405" ht="16.5" customHeight="1">
      <c r="B405" s="656"/>
      <c r="H405" s="5"/>
    </row>
    <row r="406" ht="16.5" customHeight="1">
      <c r="B406" s="656"/>
      <c r="H406" s="5"/>
    </row>
    <row r="407" ht="16.5" customHeight="1">
      <c r="B407" s="656"/>
      <c r="H407" s="5"/>
    </row>
    <row r="408" ht="16.5" customHeight="1">
      <c r="B408" s="656"/>
      <c r="H408" s="5"/>
    </row>
    <row r="409" ht="16.5" customHeight="1">
      <c r="B409" s="656"/>
      <c r="H409" s="5"/>
    </row>
    <row r="410" ht="16.5" customHeight="1">
      <c r="B410" s="656"/>
      <c r="H410" s="5"/>
    </row>
    <row r="411" ht="16.5" customHeight="1">
      <c r="B411" s="656"/>
      <c r="H411" s="5"/>
    </row>
    <row r="412" ht="16.5" customHeight="1">
      <c r="B412" s="656"/>
      <c r="H412" s="5"/>
    </row>
    <row r="413" ht="16.5" customHeight="1">
      <c r="B413" s="656"/>
      <c r="H413" s="5"/>
    </row>
    <row r="414" ht="16.5" customHeight="1">
      <c r="B414" s="656"/>
      <c r="H414" s="5"/>
    </row>
    <row r="415" ht="16.5" customHeight="1">
      <c r="B415" s="656"/>
      <c r="H415" s="5"/>
    </row>
    <row r="416" ht="16.5" customHeight="1">
      <c r="B416" s="656"/>
      <c r="H416" s="5"/>
    </row>
    <row r="417" ht="16.5" customHeight="1">
      <c r="B417" s="656"/>
      <c r="H417" s="5"/>
    </row>
    <row r="418" ht="16.5" customHeight="1">
      <c r="B418" s="656"/>
      <c r="H418" s="5"/>
    </row>
    <row r="419" ht="16.5" customHeight="1">
      <c r="B419" s="656"/>
      <c r="H419" s="5"/>
    </row>
    <row r="420" ht="16.5" customHeight="1">
      <c r="B420" s="656"/>
      <c r="H420" s="5"/>
    </row>
    <row r="421" ht="16.5" customHeight="1">
      <c r="B421" s="656"/>
      <c r="H421" s="5"/>
    </row>
    <row r="422" ht="16.5" customHeight="1">
      <c r="B422" s="656"/>
      <c r="H422" s="5"/>
    </row>
    <row r="423" ht="16.5" customHeight="1">
      <c r="B423" s="656"/>
      <c r="H423" s="5"/>
    </row>
    <row r="424" ht="16.5" customHeight="1">
      <c r="B424" s="656"/>
      <c r="H424" s="5"/>
    </row>
    <row r="425" ht="16.5" customHeight="1">
      <c r="B425" s="656"/>
      <c r="H425" s="5"/>
    </row>
    <row r="426" ht="16.5" customHeight="1">
      <c r="B426" s="656"/>
      <c r="H426" s="5"/>
    </row>
    <row r="427" ht="16.5" customHeight="1">
      <c r="B427" s="656"/>
      <c r="H427" s="5"/>
    </row>
    <row r="428" ht="16.5" customHeight="1">
      <c r="B428" s="656"/>
      <c r="H428" s="5"/>
    </row>
    <row r="429" ht="16.5" customHeight="1">
      <c r="B429" s="656"/>
      <c r="H429" s="5"/>
    </row>
    <row r="430" ht="16.5" customHeight="1">
      <c r="B430" s="656"/>
      <c r="H430" s="5"/>
    </row>
    <row r="431" ht="16.5" customHeight="1">
      <c r="B431" s="656"/>
      <c r="H431" s="5"/>
    </row>
    <row r="432" ht="16.5" customHeight="1">
      <c r="B432" s="656"/>
      <c r="H432" s="5"/>
    </row>
    <row r="433" ht="16.5" customHeight="1">
      <c r="B433" s="656"/>
      <c r="H433" s="5"/>
    </row>
    <row r="434" ht="16.5" customHeight="1">
      <c r="B434" s="656"/>
      <c r="H434" s="5"/>
    </row>
    <row r="435" ht="16.5" customHeight="1">
      <c r="B435" s="656"/>
      <c r="H435" s="5"/>
    </row>
    <row r="436" ht="16.5" customHeight="1">
      <c r="B436" s="656"/>
      <c r="H436" s="5"/>
    </row>
    <row r="437" ht="16.5" customHeight="1">
      <c r="B437" s="656"/>
      <c r="H437" s="5"/>
    </row>
    <row r="438" ht="16.5" customHeight="1">
      <c r="B438" s="656"/>
      <c r="H438" s="5"/>
    </row>
    <row r="439" ht="16.5" customHeight="1">
      <c r="B439" s="656"/>
      <c r="H439" s="5"/>
    </row>
    <row r="440" ht="16.5" customHeight="1">
      <c r="B440" s="656"/>
      <c r="H440" s="5"/>
    </row>
    <row r="441" ht="16.5" customHeight="1">
      <c r="B441" s="656"/>
      <c r="H441" s="5"/>
    </row>
    <row r="442" ht="16.5" customHeight="1">
      <c r="B442" s="656"/>
      <c r="H442" s="5"/>
    </row>
    <row r="443" ht="16.5" customHeight="1">
      <c r="B443" s="656"/>
      <c r="H443" s="5"/>
    </row>
    <row r="444" ht="16.5" customHeight="1">
      <c r="B444" s="656"/>
      <c r="H444" s="5"/>
    </row>
    <row r="445" ht="16.5" customHeight="1">
      <c r="B445" s="656"/>
      <c r="H445" s="5"/>
    </row>
    <row r="446" ht="16.5" customHeight="1">
      <c r="B446" s="656"/>
      <c r="H446" s="5"/>
    </row>
    <row r="447" ht="16.5" customHeight="1">
      <c r="B447" s="656"/>
      <c r="H447" s="5"/>
    </row>
    <row r="448" ht="16.5" customHeight="1">
      <c r="B448" s="656"/>
      <c r="H448" s="5"/>
    </row>
    <row r="449" ht="16.5" customHeight="1">
      <c r="B449" s="656"/>
      <c r="H449" s="5"/>
    </row>
    <row r="450" ht="16.5" customHeight="1">
      <c r="B450" s="656"/>
      <c r="H450" s="5"/>
    </row>
    <row r="451" ht="16.5" customHeight="1">
      <c r="B451" s="656"/>
      <c r="H451" s="5"/>
    </row>
    <row r="452" ht="16.5" customHeight="1">
      <c r="B452" s="656"/>
      <c r="H452" s="5"/>
    </row>
    <row r="453" ht="16.5" customHeight="1">
      <c r="B453" s="656"/>
      <c r="H453" s="5"/>
    </row>
    <row r="454" ht="16.5" customHeight="1">
      <c r="B454" s="656"/>
      <c r="H454" s="5"/>
    </row>
    <row r="455" ht="16.5" customHeight="1">
      <c r="B455" s="656"/>
      <c r="H455" s="5"/>
    </row>
    <row r="456" ht="16.5" customHeight="1">
      <c r="B456" s="656"/>
      <c r="H456" s="5"/>
    </row>
    <row r="457" ht="16.5" customHeight="1">
      <c r="B457" s="656"/>
      <c r="H457" s="5"/>
    </row>
    <row r="458" ht="16.5" customHeight="1">
      <c r="B458" s="656"/>
      <c r="H458" s="5"/>
    </row>
    <row r="459" ht="16.5" customHeight="1">
      <c r="B459" s="656"/>
      <c r="H459" s="5"/>
    </row>
    <row r="460" ht="16.5" customHeight="1">
      <c r="B460" s="656"/>
      <c r="H460" s="5"/>
    </row>
    <row r="461" ht="16.5" customHeight="1">
      <c r="B461" s="656"/>
      <c r="H461" s="5"/>
    </row>
    <row r="462" ht="16.5" customHeight="1">
      <c r="B462" s="656"/>
      <c r="H462" s="5"/>
    </row>
    <row r="463" ht="16.5" customHeight="1">
      <c r="B463" s="656"/>
      <c r="H463" s="5"/>
    </row>
    <row r="464" ht="16.5" customHeight="1">
      <c r="B464" s="656"/>
      <c r="H464" s="5"/>
    </row>
    <row r="465" ht="16.5" customHeight="1">
      <c r="B465" s="656"/>
      <c r="H465" s="5"/>
    </row>
    <row r="466" ht="16.5" customHeight="1">
      <c r="B466" s="656"/>
      <c r="H466" s="5"/>
    </row>
    <row r="467" ht="16.5" customHeight="1">
      <c r="B467" s="656"/>
      <c r="H467" s="5"/>
    </row>
    <row r="468" ht="16.5" customHeight="1">
      <c r="B468" s="656"/>
      <c r="H468" s="5"/>
    </row>
    <row r="469" ht="16.5" customHeight="1">
      <c r="B469" s="656"/>
      <c r="H469" s="5"/>
    </row>
    <row r="470" ht="16.5" customHeight="1">
      <c r="B470" s="656"/>
      <c r="H470" s="5"/>
    </row>
    <row r="471" ht="16.5" customHeight="1">
      <c r="B471" s="656"/>
      <c r="H471" s="5"/>
    </row>
    <row r="472" ht="16.5" customHeight="1">
      <c r="B472" s="656"/>
      <c r="H472" s="5"/>
    </row>
    <row r="473" ht="16.5" customHeight="1">
      <c r="B473" s="656"/>
      <c r="H473" s="5"/>
    </row>
    <row r="474" ht="16.5" customHeight="1">
      <c r="B474" s="656"/>
      <c r="H474" s="5"/>
    </row>
    <row r="475" ht="16.5" customHeight="1">
      <c r="B475" s="656"/>
      <c r="H475" s="5"/>
    </row>
    <row r="476" ht="16.5" customHeight="1">
      <c r="B476" s="656"/>
      <c r="H476" s="5"/>
    </row>
    <row r="477" ht="16.5" customHeight="1">
      <c r="B477" s="656"/>
      <c r="H477" s="5"/>
    </row>
    <row r="478" ht="16.5" customHeight="1">
      <c r="B478" s="656"/>
      <c r="H478" s="5"/>
    </row>
    <row r="479" ht="16.5" customHeight="1">
      <c r="B479" s="656"/>
      <c r="H479" s="5"/>
    </row>
    <row r="480" ht="16.5" customHeight="1">
      <c r="B480" s="656"/>
      <c r="H480" s="5"/>
    </row>
    <row r="481" ht="16.5" customHeight="1">
      <c r="B481" s="656"/>
      <c r="H481" s="5"/>
    </row>
    <row r="482" ht="16.5" customHeight="1">
      <c r="B482" s="656"/>
      <c r="H482" s="5"/>
    </row>
    <row r="483" ht="16.5" customHeight="1">
      <c r="B483" s="656"/>
      <c r="H483" s="5"/>
    </row>
    <row r="484" ht="16.5" customHeight="1">
      <c r="B484" s="656"/>
      <c r="H484" s="5"/>
    </row>
    <row r="485" ht="16.5" customHeight="1">
      <c r="B485" s="656"/>
      <c r="H485" s="5"/>
    </row>
    <row r="486" ht="16.5" customHeight="1">
      <c r="B486" s="656"/>
      <c r="H486" s="5"/>
    </row>
    <row r="487" ht="16.5" customHeight="1">
      <c r="B487" s="656"/>
      <c r="H487" s="5"/>
    </row>
    <row r="488" ht="16.5" customHeight="1">
      <c r="B488" s="656"/>
      <c r="H488" s="5"/>
    </row>
    <row r="489" ht="16.5" customHeight="1">
      <c r="B489" s="656"/>
      <c r="H489" s="5"/>
    </row>
    <row r="490" ht="16.5" customHeight="1">
      <c r="B490" s="656"/>
      <c r="H490" s="5"/>
    </row>
    <row r="491" ht="16.5" customHeight="1">
      <c r="B491" s="656"/>
      <c r="H491" s="5"/>
    </row>
    <row r="492" ht="16.5" customHeight="1">
      <c r="B492" s="656"/>
      <c r="H492" s="5"/>
    </row>
    <row r="493" ht="16.5" customHeight="1">
      <c r="B493" s="656"/>
      <c r="H493" s="5"/>
    </row>
    <row r="494" ht="16.5" customHeight="1">
      <c r="B494" s="656"/>
      <c r="H494" s="5"/>
    </row>
    <row r="495" ht="16.5" customHeight="1">
      <c r="B495" s="656"/>
      <c r="H495" s="5"/>
    </row>
    <row r="496" ht="16.5" customHeight="1">
      <c r="B496" s="656"/>
      <c r="H496" s="5"/>
    </row>
    <row r="497" ht="16.5" customHeight="1">
      <c r="B497" s="656"/>
      <c r="H497" s="5"/>
    </row>
    <row r="498" ht="16.5" customHeight="1">
      <c r="B498" s="656"/>
      <c r="H498" s="5"/>
    </row>
    <row r="499" ht="16.5" customHeight="1">
      <c r="B499" s="656"/>
      <c r="H499" s="5"/>
    </row>
    <row r="500" ht="16.5" customHeight="1">
      <c r="B500" s="656"/>
      <c r="H500" s="5"/>
    </row>
    <row r="501" ht="16.5" customHeight="1">
      <c r="B501" s="656"/>
      <c r="H501" s="5"/>
    </row>
    <row r="502" ht="16.5" customHeight="1">
      <c r="B502" s="656"/>
      <c r="H502" s="5"/>
    </row>
    <row r="503" ht="16.5" customHeight="1">
      <c r="B503" s="656"/>
      <c r="H503" s="5"/>
    </row>
    <row r="504" ht="16.5" customHeight="1">
      <c r="B504" s="656"/>
      <c r="H504" s="5"/>
    </row>
    <row r="505" ht="16.5" customHeight="1">
      <c r="B505" s="656"/>
      <c r="H505" s="5"/>
    </row>
    <row r="506" ht="16.5" customHeight="1">
      <c r="B506" s="656"/>
      <c r="H506" s="5"/>
    </row>
    <row r="507" ht="16.5" customHeight="1">
      <c r="B507" s="656"/>
      <c r="H507" s="5"/>
    </row>
    <row r="508" ht="16.5" customHeight="1">
      <c r="B508" s="656"/>
      <c r="H508" s="5"/>
    </row>
    <row r="509" ht="16.5" customHeight="1">
      <c r="B509" s="656"/>
      <c r="H509" s="5"/>
    </row>
    <row r="510" ht="16.5" customHeight="1">
      <c r="B510" s="656"/>
      <c r="H510" s="5"/>
    </row>
    <row r="511" ht="16.5" customHeight="1">
      <c r="B511" s="656"/>
      <c r="H511" s="5"/>
    </row>
    <row r="512" ht="16.5" customHeight="1">
      <c r="B512" s="656"/>
      <c r="H512" s="5"/>
    </row>
    <row r="513" ht="16.5" customHeight="1">
      <c r="B513" s="656"/>
      <c r="H513" s="5"/>
    </row>
    <row r="514" ht="16.5" customHeight="1">
      <c r="B514" s="656"/>
      <c r="H514" s="5"/>
    </row>
    <row r="515" ht="16.5" customHeight="1">
      <c r="B515" s="656"/>
      <c r="H515" s="5"/>
    </row>
    <row r="516" ht="16.5" customHeight="1">
      <c r="B516" s="656"/>
      <c r="H516" s="5"/>
    </row>
    <row r="517" ht="16.5" customHeight="1">
      <c r="B517" s="656"/>
      <c r="H517" s="5"/>
    </row>
    <row r="518" ht="16.5" customHeight="1">
      <c r="B518" s="656"/>
      <c r="H518" s="5"/>
    </row>
    <row r="519" ht="16.5" customHeight="1">
      <c r="B519" s="656"/>
      <c r="H519" s="5"/>
    </row>
    <row r="520" ht="16.5" customHeight="1">
      <c r="B520" s="656"/>
      <c r="H520" s="5"/>
    </row>
    <row r="521" ht="16.5" customHeight="1">
      <c r="B521" s="656"/>
      <c r="H521" s="5"/>
    </row>
    <row r="522" ht="16.5" customHeight="1">
      <c r="B522" s="656"/>
      <c r="H522" s="5"/>
    </row>
    <row r="523" ht="16.5" customHeight="1">
      <c r="B523" s="656"/>
      <c r="H523" s="5"/>
    </row>
    <row r="524" ht="16.5" customHeight="1">
      <c r="B524" s="656"/>
      <c r="H524" s="5"/>
    </row>
    <row r="525" ht="16.5" customHeight="1">
      <c r="B525" s="656"/>
      <c r="H525" s="5"/>
    </row>
    <row r="526" ht="16.5" customHeight="1">
      <c r="B526" s="656"/>
      <c r="H526" s="5"/>
    </row>
    <row r="527" ht="16.5" customHeight="1">
      <c r="B527" s="656"/>
      <c r="H527" s="5"/>
    </row>
    <row r="528" ht="16.5" customHeight="1">
      <c r="B528" s="656"/>
      <c r="H528" s="5"/>
    </row>
    <row r="529" ht="16.5" customHeight="1">
      <c r="B529" s="656"/>
      <c r="H529" s="5"/>
    </row>
    <row r="530" ht="16.5" customHeight="1">
      <c r="B530" s="656"/>
      <c r="H530" s="5"/>
    </row>
    <row r="531" ht="16.5" customHeight="1">
      <c r="B531" s="656"/>
      <c r="H531" s="5"/>
    </row>
    <row r="532" ht="16.5" customHeight="1">
      <c r="B532" s="656"/>
      <c r="H532" s="5"/>
    </row>
    <row r="533" ht="16.5" customHeight="1">
      <c r="B533" s="656"/>
      <c r="H533" s="5"/>
    </row>
    <row r="534" ht="16.5" customHeight="1">
      <c r="B534" s="656"/>
      <c r="H534" s="5"/>
    </row>
    <row r="535" ht="16.5" customHeight="1">
      <c r="B535" s="656"/>
      <c r="H535" s="5"/>
    </row>
    <row r="536" ht="16.5" customHeight="1">
      <c r="B536" s="656"/>
      <c r="H536" s="5"/>
    </row>
    <row r="537" ht="16.5" customHeight="1">
      <c r="B537" s="656"/>
      <c r="H537" s="5"/>
    </row>
    <row r="538" ht="16.5" customHeight="1">
      <c r="B538" s="656"/>
      <c r="H538" s="5"/>
    </row>
    <row r="539" ht="16.5" customHeight="1">
      <c r="B539" s="656"/>
      <c r="H539" s="5"/>
    </row>
    <row r="540" ht="16.5" customHeight="1">
      <c r="B540" s="656"/>
      <c r="H540" s="5"/>
    </row>
    <row r="541" ht="16.5" customHeight="1">
      <c r="B541" s="656"/>
      <c r="H541" s="5"/>
    </row>
    <row r="542" ht="16.5" customHeight="1">
      <c r="B542" s="656"/>
      <c r="H542" s="5"/>
    </row>
    <row r="543" ht="16.5" customHeight="1">
      <c r="B543" s="656"/>
      <c r="H543" s="5"/>
    </row>
    <row r="544" ht="16.5" customHeight="1">
      <c r="B544" s="656"/>
      <c r="H544" s="5"/>
    </row>
    <row r="545" ht="16.5" customHeight="1">
      <c r="B545" s="656"/>
      <c r="H545" s="5"/>
    </row>
    <row r="546" ht="16.5" customHeight="1">
      <c r="B546" s="656"/>
      <c r="H546" s="5"/>
    </row>
    <row r="547" ht="16.5" customHeight="1">
      <c r="B547" s="656"/>
      <c r="H547" s="5"/>
    </row>
    <row r="548" ht="16.5" customHeight="1">
      <c r="B548" s="656"/>
      <c r="H548" s="5"/>
    </row>
    <row r="549" ht="16.5" customHeight="1">
      <c r="B549" s="656"/>
      <c r="H549" s="5"/>
    </row>
    <row r="550" ht="16.5" customHeight="1">
      <c r="B550" s="656"/>
      <c r="H550" s="5"/>
    </row>
    <row r="551" ht="16.5" customHeight="1">
      <c r="B551" s="656"/>
      <c r="H551" s="5"/>
    </row>
    <row r="552" ht="16.5" customHeight="1">
      <c r="B552" s="656"/>
      <c r="H552" s="5"/>
    </row>
    <row r="553" ht="16.5" customHeight="1">
      <c r="B553" s="656"/>
      <c r="H553" s="5"/>
    </row>
    <row r="554" ht="16.5" customHeight="1">
      <c r="B554" s="656"/>
      <c r="H554" s="5"/>
    </row>
    <row r="555" ht="16.5" customHeight="1">
      <c r="B555" s="656"/>
      <c r="H555" s="5"/>
    </row>
    <row r="556" ht="16.5" customHeight="1">
      <c r="B556" s="656"/>
      <c r="H556" s="5"/>
    </row>
    <row r="557" ht="16.5" customHeight="1">
      <c r="B557" s="656"/>
      <c r="H557" s="5"/>
    </row>
    <row r="558" ht="16.5" customHeight="1">
      <c r="B558" s="656"/>
      <c r="H558" s="5"/>
    </row>
    <row r="559" ht="16.5" customHeight="1">
      <c r="B559" s="656"/>
      <c r="H559" s="5"/>
    </row>
    <row r="560" ht="16.5" customHeight="1">
      <c r="B560" s="656"/>
      <c r="H560" s="5"/>
    </row>
    <row r="561" ht="16.5" customHeight="1">
      <c r="B561" s="656"/>
      <c r="H561" s="5"/>
    </row>
    <row r="562" ht="16.5" customHeight="1">
      <c r="B562" s="656"/>
      <c r="H562" s="5"/>
    </row>
    <row r="563" ht="16.5" customHeight="1">
      <c r="B563" s="656"/>
      <c r="H563" s="5"/>
    </row>
    <row r="564" ht="16.5" customHeight="1">
      <c r="B564" s="656"/>
      <c r="H564" s="5"/>
    </row>
    <row r="565" ht="16.5" customHeight="1">
      <c r="B565" s="656"/>
      <c r="H565" s="5"/>
    </row>
    <row r="566" ht="16.5" customHeight="1">
      <c r="B566" s="656"/>
      <c r="H566" s="5"/>
    </row>
    <row r="567" ht="16.5" customHeight="1">
      <c r="B567" s="656"/>
      <c r="H567" s="5"/>
    </row>
    <row r="568" ht="16.5" customHeight="1">
      <c r="B568" s="656"/>
      <c r="H568" s="5"/>
    </row>
    <row r="569" ht="16.5" customHeight="1">
      <c r="B569" s="656"/>
      <c r="H569" s="5"/>
    </row>
    <row r="570" ht="16.5" customHeight="1">
      <c r="B570" s="656"/>
      <c r="H570" s="5"/>
    </row>
    <row r="571" ht="16.5" customHeight="1">
      <c r="B571" s="656"/>
      <c r="H571" s="5"/>
    </row>
    <row r="572" ht="16.5" customHeight="1">
      <c r="B572" s="656"/>
      <c r="H572" s="5"/>
    </row>
    <row r="573" ht="16.5" customHeight="1">
      <c r="B573" s="656"/>
      <c r="H573" s="5"/>
    </row>
    <row r="574" ht="16.5" customHeight="1">
      <c r="B574" s="656"/>
      <c r="H574" s="5"/>
    </row>
    <row r="575" ht="16.5" customHeight="1">
      <c r="B575" s="656"/>
      <c r="H575" s="5"/>
    </row>
    <row r="576" ht="16.5" customHeight="1">
      <c r="B576" s="656"/>
      <c r="H576" s="5"/>
    </row>
    <row r="577" ht="16.5" customHeight="1">
      <c r="B577" s="656"/>
      <c r="H577" s="5"/>
    </row>
    <row r="578" ht="16.5" customHeight="1">
      <c r="B578" s="656"/>
      <c r="H578" s="5"/>
    </row>
    <row r="579" ht="16.5" customHeight="1">
      <c r="B579" s="656"/>
      <c r="H579" s="5"/>
    </row>
    <row r="580" ht="16.5" customHeight="1">
      <c r="B580" s="656"/>
      <c r="H580" s="5"/>
    </row>
    <row r="581" ht="16.5" customHeight="1">
      <c r="B581" s="656"/>
      <c r="H581" s="5"/>
    </row>
    <row r="582" ht="16.5" customHeight="1">
      <c r="B582" s="656"/>
      <c r="H582" s="5"/>
    </row>
    <row r="583" ht="16.5" customHeight="1">
      <c r="B583" s="656"/>
      <c r="H583" s="5"/>
    </row>
    <row r="584" ht="16.5" customHeight="1">
      <c r="B584" s="656"/>
      <c r="H584" s="5"/>
    </row>
    <row r="585" ht="16.5" customHeight="1">
      <c r="B585" s="656"/>
      <c r="H585" s="5"/>
    </row>
    <row r="586" ht="16.5" customHeight="1">
      <c r="B586" s="656"/>
      <c r="H586" s="5"/>
    </row>
    <row r="587" ht="16.5" customHeight="1">
      <c r="B587" s="656"/>
      <c r="H587" s="5"/>
    </row>
    <row r="588" ht="16.5" customHeight="1">
      <c r="B588" s="656"/>
      <c r="H588" s="5"/>
    </row>
    <row r="589" ht="16.5" customHeight="1">
      <c r="B589" s="656"/>
      <c r="H589" s="5"/>
    </row>
    <row r="590" ht="16.5" customHeight="1">
      <c r="B590" s="656"/>
      <c r="H590" s="5"/>
    </row>
    <row r="591" ht="16.5" customHeight="1">
      <c r="B591" s="656"/>
      <c r="H591" s="5"/>
    </row>
    <row r="592" ht="16.5" customHeight="1">
      <c r="B592" s="656"/>
      <c r="H592" s="5"/>
    </row>
    <row r="593" ht="16.5" customHeight="1">
      <c r="B593" s="656"/>
      <c r="H593" s="5"/>
    </row>
    <row r="594" ht="16.5" customHeight="1">
      <c r="B594" s="656"/>
      <c r="H594" s="5"/>
    </row>
    <row r="595" ht="16.5" customHeight="1">
      <c r="B595" s="656"/>
      <c r="H595" s="5"/>
    </row>
    <row r="596" ht="16.5" customHeight="1">
      <c r="B596" s="656"/>
      <c r="H596" s="5"/>
    </row>
    <row r="597" ht="16.5" customHeight="1">
      <c r="B597" s="656"/>
      <c r="H597" s="5"/>
    </row>
    <row r="598" ht="16.5" customHeight="1">
      <c r="B598" s="656"/>
      <c r="H598" s="5"/>
    </row>
    <row r="599" ht="16.5" customHeight="1">
      <c r="B599" s="656"/>
      <c r="H599" s="5"/>
    </row>
    <row r="600" ht="16.5" customHeight="1">
      <c r="B600" s="656"/>
      <c r="H600" s="5"/>
    </row>
    <row r="601" ht="16.5" customHeight="1">
      <c r="B601" s="656"/>
      <c r="H601" s="5"/>
    </row>
    <row r="602" ht="16.5" customHeight="1">
      <c r="B602" s="656"/>
      <c r="H602" s="5"/>
    </row>
    <row r="603" ht="16.5" customHeight="1">
      <c r="B603" s="656"/>
      <c r="H603" s="5"/>
    </row>
    <row r="604" ht="16.5" customHeight="1">
      <c r="B604" s="656"/>
      <c r="H604" s="5"/>
    </row>
    <row r="605" ht="16.5" customHeight="1">
      <c r="B605" s="656"/>
      <c r="H605" s="5"/>
    </row>
    <row r="606" ht="16.5" customHeight="1">
      <c r="B606" s="656"/>
      <c r="H606" s="5"/>
    </row>
    <row r="607" ht="16.5" customHeight="1">
      <c r="B607" s="656"/>
      <c r="H607" s="5"/>
    </row>
    <row r="608" ht="16.5" customHeight="1">
      <c r="B608" s="656"/>
      <c r="H608" s="5"/>
    </row>
    <row r="609" ht="16.5" customHeight="1">
      <c r="B609" s="656"/>
      <c r="H609" s="5"/>
    </row>
    <row r="610" ht="16.5" customHeight="1">
      <c r="B610" s="656"/>
      <c r="H610" s="5"/>
    </row>
    <row r="611" ht="16.5" customHeight="1">
      <c r="B611" s="656"/>
      <c r="H611" s="5"/>
    </row>
    <row r="612" ht="16.5" customHeight="1">
      <c r="B612" s="656"/>
      <c r="H612" s="5"/>
    </row>
    <row r="613" ht="16.5" customHeight="1">
      <c r="B613" s="656"/>
      <c r="H613" s="5"/>
    </row>
    <row r="614" ht="16.5" customHeight="1">
      <c r="B614" s="656"/>
      <c r="H614" s="5"/>
    </row>
    <row r="615" ht="16.5" customHeight="1">
      <c r="B615" s="656"/>
      <c r="H615" s="5"/>
    </row>
    <row r="616" ht="16.5" customHeight="1">
      <c r="B616" s="656"/>
      <c r="H616" s="5"/>
    </row>
    <row r="617" ht="16.5" customHeight="1">
      <c r="B617" s="656"/>
      <c r="H617" s="5"/>
    </row>
    <row r="618" ht="16.5" customHeight="1">
      <c r="B618" s="656"/>
      <c r="H618" s="5"/>
    </row>
    <row r="619" ht="16.5" customHeight="1">
      <c r="B619" s="656"/>
      <c r="H619" s="5"/>
    </row>
    <row r="620" ht="16.5" customHeight="1">
      <c r="B620" s="656"/>
      <c r="H620" s="5"/>
    </row>
    <row r="621" ht="16.5" customHeight="1">
      <c r="B621" s="656"/>
      <c r="H621" s="5"/>
    </row>
    <row r="622" ht="16.5" customHeight="1">
      <c r="B622" s="656"/>
      <c r="H622" s="5"/>
    </row>
    <row r="623" ht="16.5" customHeight="1">
      <c r="B623" s="656"/>
      <c r="H623" s="5"/>
    </row>
    <row r="624" ht="16.5" customHeight="1">
      <c r="B624" s="656"/>
      <c r="H624" s="5"/>
    </row>
    <row r="625" ht="16.5" customHeight="1">
      <c r="B625" s="656"/>
      <c r="H625" s="5"/>
    </row>
    <row r="626" ht="16.5" customHeight="1">
      <c r="B626" s="656"/>
      <c r="H626" s="5"/>
    </row>
    <row r="627" ht="16.5" customHeight="1">
      <c r="B627" s="656"/>
      <c r="H627" s="5"/>
    </row>
    <row r="628" ht="16.5" customHeight="1">
      <c r="B628" s="656"/>
      <c r="H628" s="5"/>
    </row>
    <row r="629" ht="16.5" customHeight="1">
      <c r="B629" s="656"/>
      <c r="H629" s="5"/>
    </row>
    <row r="630" ht="16.5" customHeight="1">
      <c r="B630" s="656"/>
      <c r="H630" s="5"/>
    </row>
    <row r="631" ht="16.5" customHeight="1">
      <c r="B631" s="656"/>
      <c r="H631" s="5"/>
    </row>
    <row r="632" ht="16.5" customHeight="1">
      <c r="B632" s="656"/>
      <c r="H632" s="5"/>
    </row>
    <row r="633" ht="16.5" customHeight="1">
      <c r="B633" s="656"/>
      <c r="H633" s="5"/>
    </row>
    <row r="634" ht="16.5" customHeight="1">
      <c r="B634" s="656"/>
      <c r="H634" s="5"/>
    </row>
    <row r="635" ht="16.5" customHeight="1">
      <c r="B635" s="656"/>
      <c r="H635" s="5"/>
    </row>
    <row r="636" ht="16.5" customHeight="1">
      <c r="B636" s="656"/>
      <c r="H636" s="5"/>
    </row>
    <row r="637" ht="16.5" customHeight="1">
      <c r="B637" s="656"/>
      <c r="H637" s="5"/>
    </row>
    <row r="638" ht="16.5" customHeight="1">
      <c r="B638" s="656"/>
      <c r="H638" s="5"/>
    </row>
    <row r="639" ht="16.5" customHeight="1">
      <c r="B639" s="656"/>
      <c r="H639" s="5"/>
    </row>
    <row r="640" ht="16.5" customHeight="1">
      <c r="B640" s="656"/>
      <c r="H640" s="5"/>
    </row>
    <row r="641" ht="16.5" customHeight="1">
      <c r="B641" s="656"/>
      <c r="H641" s="5"/>
    </row>
    <row r="642" ht="16.5" customHeight="1">
      <c r="B642" s="656"/>
      <c r="H642" s="5"/>
    </row>
    <row r="643" ht="16.5" customHeight="1">
      <c r="B643" s="656"/>
      <c r="H643" s="5"/>
    </row>
    <row r="644" ht="16.5" customHeight="1">
      <c r="B644" s="656"/>
      <c r="H644" s="5"/>
    </row>
    <row r="645" ht="16.5" customHeight="1">
      <c r="B645" s="656"/>
      <c r="H645" s="5"/>
    </row>
    <row r="646" ht="16.5" customHeight="1">
      <c r="B646" s="656"/>
      <c r="H646" s="5"/>
    </row>
    <row r="647" ht="16.5" customHeight="1">
      <c r="B647" s="656"/>
      <c r="H647" s="5"/>
    </row>
    <row r="648" ht="16.5" customHeight="1">
      <c r="B648" s="656"/>
      <c r="H648" s="5"/>
    </row>
    <row r="649" ht="16.5" customHeight="1">
      <c r="B649" s="656"/>
      <c r="H649" s="5"/>
    </row>
    <row r="650" ht="16.5" customHeight="1">
      <c r="B650" s="656"/>
      <c r="H650" s="5"/>
    </row>
    <row r="651" ht="16.5" customHeight="1">
      <c r="B651" s="656"/>
      <c r="H651" s="5"/>
    </row>
    <row r="652" ht="16.5" customHeight="1">
      <c r="B652" s="656"/>
      <c r="H652" s="5"/>
    </row>
    <row r="653" ht="16.5" customHeight="1">
      <c r="B653" s="656"/>
      <c r="H653" s="5"/>
    </row>
    <row r="654" ht="16.5" customHeight="1">
      <c r="B654" s="656"/>
      <c r="H654" s="5"/>
    </row>
    <row r="655" ht="16.5" customHeight="1">
      <c r="B655" s="656"/>
      <c r="H655" s="5"/>
    </row>
    <row r="656" ht="16.5" customHeight="1">
      <c r="B656" s="656"/>
      <c r="H656" s="5"/>
    </row>
    <row r="657" ht="16.5" customHeight="1">
      <c r="B657" s="656"/>
      <c r="H657" s="5"/>
    </row>
    <row r="658" ht="16.5" customHeight="1">
      <c r="B658" s="656"/>
      <c r="H658" s="5"/>
    </row>
    <row r="659" ht="16.5" customHeight="1">
      <c r="B659" s="656"/>
      <c r="H659" s="5"/>
    </row>
    <row r="660" ht="16.5" customHeight="1">
      <c r="B660" s="656"/>
      <c r="H660" s="5"/>
    </row>
    <row r="661" ht="16.5" customHeight="1">
      <c r="B661" s="656"/>
      <c r="H661" s="5"/>
    </row>
    <row r="662" ht="16.5" customHeight="1">
      <c r="B662" s="656"/>
      <c r="H662" s="5"/>
    </row>
    <row r="663" ht="16.5" customHeight="1">
      <c r="B663" s="656"/>
      <c r="H663" s="5"/>
    </row>
    <row r="664" ht="16.5" customHeight="1">
      <c r="B664" s="656"/>
      <c r="H664" s="5"/>
    </row>
    <row r="665" ht="16.5" customHeight="1">
      <c r="B665" s="656"/>
      <c r="H665" s="5"/>
    </row>
    <row r="666" ht="16.5" customHeight="1">
      <c r="B666" s="656"/>
      <c r="H666" s="5"/>
    </row>
    <row r="667" ht="16.5" customHeight="1">
      <c r="B667" s="656"/>
      <c r="H667" s="5"/>
    </row>
    <row r="668" ht="16.5" customHeight="1">
      <c r="B668" s="656"/>
      <c r="H668" s="5"/>
    </row>
    <row r="669" ht="16.5" customHeight="1">
      <c r="B669" s="656"/>
      <c r="H669" s="5"/>
    </row>
    <row r="670" ht="16.5" customHeight="1">
      <c r="B670" s="656"/>
      <c r="H670" s="5"/>
    </row>
    <row r="671" ht="16.5" customHeight="1">
      <c r="B671" s="656"/>
      <c r="H671" s="5"/>
    </row>
    <row r="672" ht="16.5" customHeight="1">
      <c r="B672" s="656"/>
      <c r="H672" s="5"/>
    </row>
    <row r="673" ht="16.5" customHeight="1">
      <c r="B673" s="656"/>
      <c r="H673" s="5"/>
    </row>
    <row r="674" ht="16.5" customHeight="1">
      <c r="B674" s="656"/>
      <c r="H674" s="5"/>
    </row>
    <row r="675" ht="16.5" customHeight="1">
      <c r="B675" s="656"/>
      <c r="H675" s="5"/>
    </row>
    <row r="676" ht="16.5" customHeight="1">
      <c r="B676" s="656"/>
      <c r="H676" s="5"/>
    </row>
    <row r="677" ht="16.5" customHeight="1">
      <c r="B677" s="656"/>
      <c r="H677" s="5"/>
    </row>
    <row r="678" ht="16.5" customHeight="1">
      <c r="B678" s="656"/>
      <c r="H678" s="5"/>
    </row>
    <row r="679" ht="16.5" customHeight="1">
      <c r="B679" s="656"/>
      <c r="H679" s="5"/>
    </row>
    <row r="680" ht="16.5" customHeight="1">
      <c r="B680" s="656"/>
      <c r="H680" s="5"/>
    </row>
    <row r="681" ht="16.5" customHeight="1">
      <c r="B681" s="656"/>
      <c r="H681" s="5"/>
    </row>
    <row r="682" ht="16.5" customHeight="1">
      <c r="B682" s="656"/>
      <c r="H682" s="5"/>
    </row>
    <row r="683" ht="16.5" customHeight="1">
      <c r="B683" s="656"/>
      <c r="H683" s="5"/>
    </row>
    <row r="684" ht="16.5" customHeight="1">
      <c r="B684" s="656"/>
      <c r="H684" s="5"/>
    </row>
    <row r="685" ht="16.5" customHeight="1">
      <c r="B685" s="656"/>
      <c r="H685" s="5"/>
    </row>
    <row r="686" ht="16.5" customHeight="1">
      <c r="B686" s="656"/>
      <c r="H686" s="5"/>
    </row>
    <row r="687" ht="16.5" customHeight="1">
      <c r="B687" s="656"/>
      <c r="H687" s="5"/>
    </row>
    <row r="688" ht="16.5" customHeight="1">
      <c r="B688" s="656"/>
      <c r="H688" s="5"/>
    </row>
    <row r="689" ht="16.5" customHeight="1">
      <c r="B689" s="656"/>
      <c r="H689" s="5"/>
    </row>
    <row r="690" ht="16.5" customHeight="1">
      <c r="B690" s="656"/>
      <c r="H690" s="5"/>
    </row>
    <row r="691" ht="16.5" customHeight="1">
      <c r="B691" s="656"/>
      <c r="H691" s="5"/>
    </row>
    <row r="692" ht="16.5" customHeight="1">
      <c r="B692" s="656"/>
      <c r="H692" s="5"/>
    </row>
    <row r="693" ht="16.5" customHeight="1">
      <c r="B693" s="656"/>
      <c r="H693" s="5"/>
    </row>
    <row r="694" ht="16.5" customHeight="1">
      <c r="B694" s="656"/>
      <c r="H694" s="5"/>
    </row>
    <row r="695" ht="16.5" customHeight="1">
      <c r="B695" s="656"/>
      <c r="H695" s="5"/>
    </row>
    <row r="696" ht="16.5" customHeight="1">
      <c r="B696" s="656"/>
      <c r="H696" s="5"/>
    </row>
    <row r="697" ht="16.5" customHeight="1">
      <c r="B697" s="656"/>
      <c r="H697" s="5"/>
    </row>
    <row r="698" ht="16.5" customHeight="1">
      <c r="B698" s="656"/>
      <c r="H698" s="5"/>
    </row>
    <row r="699" ht="16.5" customHeight="1">
      <c r="B699" s="656"/>
      <c r="H699" s="5"/>
    </row>
    <row r="700" ht="16.5" customHeight="1">
      <c r="B700" s="656"/>
      <c r="H700" s="5"/>
    </row>
    <row r="701" ht="16.5" customHeight="1">
      <c r="B701" s="656"/>
      <c r="H701" s="5"/>
    </row>
    <row r="702" ht="16.5" customHeight="1">
      <c r="B702" s="656"/>
      <c r="H702" s="5"/>
    </row>
    <row r="703" ht="16.5" customHeight="1">
      <c r="B703" s="656"/>
      <c r="H703" s="5"/>
    </row>
    <row r="704" ht="16.5" customHeight="1">
      <c r="B704" s="656"/>
      <c r="H704" s="5"/>
    </row>
    <row r="705" ht="16.5" customHeight="1">
      <c r="B705" s="656"/>
      <c r="H705" s="5"/>
    </row>
    <row r="706" ht="16.5" customHeight="1">
      <c r="B706" s="656"/>
      <c r="H706" s="5"/>
    </row>
    <row r="707" ht="16.5" customHeight="1">
      <c r="B707" s="656"/>
      <c r="H707" s="5"/>
    </row>
    <row r="708" ht="16.5" customHeight="1">
      <c r="B708" s="656"/>
      <c r="H708" s="5"/>
    </row>
    <row r="709" ht="16.5" customHeight="1">
      <c r="B709" s="656"/>
      <c r="H709" s="5"/>
    </row>
    <row r="710" ht="16.5" customHeight="1">
      <c r="B710" s="656"/>
      <c r="H710" s="5"/>
    </row>
    <row r="711" ht="16.5" customHeight="1">
      <c r="B711" s="656"/>
      <c r="H711" s="5"/>
    </row>
    <row r="712" ht="16.5" customHeight="1">
      <c r="B712" s="656"/>
      <c r="H712" s="5"/>
    </row>
    <row r="713" ht="16.5" customHeight="1">
      <c r="B713" s="656"/>
      <c r="H713" s="5"/>
    </row>
    <row r="714" ht="16.5" customHeight="1">
      <c r="B714" s="656"/>
      <c r="H714" s="5"/>
    </row>
    <row r="715" ht="16.5" customHeight="1">
      <c r="B715" s="656"/>
      <c r="H715" s="5"/>
    </row>
    <row r="716" ht="16.5" customHeight="1">
      <c r="B716" s="656"/>
      <c r="H716" s="5"/>
    </row>
    <row r="717" ht="16.5" customHeight="1">
      <c r="B717" s="656"/>
      <c r="H717" s="5"/>
    </row>
    <row r="718" ht="16.5" customHeight="1">
      <c r="B718" s="656"/>
      <c r="H718" s="5"/>
    </row>
    <row r="719" ht="16.5" customHeight="1">
      <c r="B719" s="656"/>
      <c r="H719" s="5"/>
    </row>
    <row r="720" ht="16.5" customHeight="1">
      <c r="B720" s="656"/>
      <c r="H720" s="5"/>
    </row>
    <row r="721" ht="16.5" customHeight="1">
      <c r="B721" s="656"/>
      <c r="H721" s="5"/>
    </row>
    <row r="722" ht="16.5" customHeight="1">
      <c r="B722" s="656"/>
      <c r="H722" s="5"/>
    </row>
    <row r="723" ht="16.5" customHeight="1">
      <c r="B723" s="656"/>
      <c r="H723" s="5"/>
    </row>
    <row r="724" ht="16.5" customHeight="1">
      <c r="B724" s="656"/>
      <c r="H724" s="5"/>
    </row>
    <row r="725" ht="16.5" customHeight="1">
      <c r="B725" s="656"/>
      <c r="H725" s="5"/>
    </row>
    <row r="726" ht="16.5" customHeight="1">
      <c r="B726" s="656"/>
      <c r="H726" s="5"/>
    </row>
    <row r="727" ht="16.5" customHeight="1">
      <c r="B727" s="656"/>
      <c r="H727" s="5"/>
    </row>
    <row r="728" ht="16.5" customHeight="1">
      <c r="B728" s="656"/>
      <c r="H728" s="5"/>
    </row>
    <row r="729" ht="16.5" customHeight="1">
      <c r="B729" s="656"/>
      <c r="H729" s="5"/>
    </row>
    <row r="730" ht="16.5" customHeight="1">
      <c r="B730" s="656"/>
      <c r="H730" s="5"/>
    </row>
    <row r="731" ht="16.5" customHeight="1">
      <c r="B731" s="656"/>
      <c r="H731" s="5"/>
    </row>
    <row r="732" ht="16.5" customHeight="1">
      <c r="B732" s="656"/>
      <c r="H732" s="5"/>
    </row>
    <row r="733" ht="16.5" customHeight="1">
      <c r="B733" s="656"/>
      <c r="H733" s="5"/>
    </row>
    <row r="734" ht="16.5" customHeight="1">
      <c r="B734" s="656"/>
      <c r="H734" s="5"/>
    </row>
    <row r="735" ht="16.5" customHeight="1">
      <c r="B735" s="656"/>
      <c r="H735" s="5"/>
    </row>
    <row r="736" ht="16.5" customHeight="1">
      <c r="B736" s="656"/>
      <c r="H736" s="5"/>
    </row>
    <row r="737" ht="16.5" customHeight="1">
      <c r="B737" s="656"/>
      <c r="H737" s="5"/>
    </row>
    <row r="738" ht="16.5" customHeight="1">
      <c r="B738" s="656"/>
      <c r="H738" s="5"/>
    </row>
    <row r="739" ht="16.5" customHeight="1">
      <c r="B739" s="656"/>
      <c r="H739" s="5"/>
    </row>
    <row r="740" ht="16.5" customHeight="1">
      <c r="B740" s="656"/>
      <c r="H740" s="5"/>
    </row>
    <row r="741" ht="16.5" customHeight="1">
      <c r="B741" s="656"/>
      <c r="H741" s="5"/>
    </row>
    <row r="742" ht="16.5" customHeight="1">
      <c r="B742" s="656"/>
      <c r="H742" s="5"/>
    </row>
    <row r="743" ht="16.5" customHeight="1">
      <c r="B743" s="656"/>
      <c r="H743" s="5"/>
    </row>
    <row r="744" ht="16.5" customHeight="1">
      <c r="B744" s="656"/>
      <c r="H744" s="5"/>
    </row>
    <row r="745" ht="16.5" customHeight="1">
      <c r="B745" s="656"/>
      <c r="H745" s="5"/>
    </row>
    <row r="746" ht="16.5" customHeight="1">
      <c r="B746" s="656"/>
      <c r="H746" s="5"/>
    </row>
    <row r="747" ht="16.5" customHeight="1">
      <c r="B747" s="656"/>
      <c r="H747" s="5"/>
    </row>
    <row r="748" ht="16.5" customHeight="1">
      <c r="B748" s="656"/>
      <c r="H748" s="5"/>
    </row>
    <row r="749" ht="16.5" customHeight="1">
      <c r="B749" s="656"/>
      <c r="H749" s="5"/>
    </row>
    <row r="750" ht="16.5" customHeight="1">
      <c r="B750" s="656"/>
      <c r="H750" s="5"/>
    </row>
    <row r="751" ht="16.5" customHeight="1">
      <c r="B751" s="656"/>
      <c r="H751" s="5"/>
    </row>
    <row r="752" ht="16.5" customHeight="1">
      <c r="B752" s="656"/>
      <c r="H752" s="5"/>
    </row>
    <row r="753" ht="16.5" customHeight="1">
      <c r="B753" s="656"/>
      <c r="H753" s="5"/>
    </row>
    <row r="754" ht="16.5" customHeight="1">
      <c r="B754" s="656"/>
      <c r="H754" s="5"/>
    </row>
    <row r="755" ht="16.5" customHeight="1">
      <c r="B755" s="656"/>
      <c r="H755" s="5"/>
    </row>
    <row r="756" ht="16.5" customHeight="1">
      <c r="B756" s="656"/>
      <c r="H756" s="5"/>
    </row>
    <row r="757" ht="16.5" customHeight="1">
      <c r="B757" s="656"/>
      <c r="H757" s="5"/>
    </row>
    <row r="758" ht="16.5" customHeight="1">
      <c r="B758" s="656"/>
      <c r="H758" s="5"/>
    </row>
    <row r="759" ht="16.5" customHeight="1">
      <c r="B759" s="656"/>
      <c r="H759" s="5"/>
    </row>
    <row r="760" ht="16.5" customHeight="1">
      <c r="B760" s="656"/>
      <c r="H760" s="5"/>
    </row>
    <row r="761" ht="16.5" customHeight="1">
      <c r="B761" s="656"/>
      <c r="H761" s="5"/>
    </row>
    <row r="762" ht="16.5" customHeight="1">
      <c r="B762" s="656"/>
      <c r="H762" s="5"/>
    </row>
    <row r="763" ht="16.5" customHeight="1">
      <c r="B763" s="656"/>
      <c r="H763" s="5"/>
    </row>
    <row r="764" ht="16.5" customHeight="1">
      <c r="B764" s="656"/>
      <c r="H764" s="5"/>
    </row>
    <row r="765" ht="16.5" customHeight="1">
      <c r="B765" s="656"/>
      <c r="H765" s="5"/>
    </row>
    <row r="766" ht="16.5" customHeight="1">
      <c r="B766" s="656"/>
      <c r="H766" s="5"/>
    </row>
    <row r="767" ht="16.5" customHeight="1">
      <c r="B767" s="656"/>
      <c r="H767" s="5"/>
    </row>
    <row r="768" ht="16.5" customHeight="1">
      <c r="B768" s="656"/>
      <c r="H768" s="5"/>
    </row>
    <row r="769" ht="16.5" customHeight="1">
      <c r="B769" s="656"/>
      <c r="H769" s="5"/>
    </row>
    <row r="770" ht="16.5" customHeight="1">
      <c r="B770" s="656"/>
      <c r="H770" s="5"/>
    </row>
    <row r="771" ht="16.5" customHeight="1">
      <c r="B771" s="656"/>
      <c r="H771" s="5"/>
    </row>
    <row r="772" ht="16.5" customHeight="1">
      <c r="B772" s="656"/>
      <c r="H772" s="5"/>
    </row>
    <row r="773" ht="16.5" customHeight="1">
      <c r="B773" s="656"/>
      <c r="H773" s="5"/>
    </row>
    <row r="774" ht="16.5" customHeight="1">
      <c r="B774" s="656"/>
      <c r="H774" s="5"/>
    </row>
    <row r="775" ht="16.5" customHeight="1">
      <c r="B775" s="656"/>
      <c r="H775" s="5"/>
    </row>
    <row r="776" ht="16.5" customHeight="1">
      <c r="B776" s="656"/>
      <c r="H776" s="5"/>
    </row>
    <row r="777" ht="16.5" customHeight="1">
      <c r="B777" s="656"/>
      <c r="H777" s="5"/>
    </row>
    <row r="778" ht="16.5" customHeight="1">
      <c r="B778" s="656"/>
      <c r="H778" s="5"/>
    </row>
    <row r="779" ht="16.5" customHeight="1">
      <c r="B779" s="656"/>
      <c r="H779" s="5"/>
    </row>
    <row r="780" ht="16.5" customHeight="1">
      <c r="B780" s="656"/>
      <c r="H780" s="5"/>
    </row>
    <row r="781" ht="16.5" customHeight="1">
      <c r="B781" s="656"/>
      <c r="H781" s="5"/>
    </row>
    <row r="782" ht="16.5" customHeight="1">
      <c r="B782" s="656"/>
      <c r="H782" s="5"/>
    </row>
    <row r="783" ht="16.5" customHeight="1">
      <c r="B783" s="656"/>
      <c r="H783" s="5"/>
    </row>
    <row r="784" ht="16.5" customHeight="1">
      <c r="B784" s="656"/>
      <c r="H784" s="5"/>
    </row>
    <row r="785" ht="16.5" customHeight="1">
      <c r="B785" s="656"/>
      <c r="H785" s="5"/>
    </row>
    <row r="786" ht="16.5" customHeight="1">
      <c r="B786" s="656"/>
      <c r="H786" s="5"/>
    </row>
    <row r="787" ht="16.5" customHeight="1">
      <c r="B787" s="656"/>
      <c r="H787" s="5"/>
    </row>
    <row r="788" ht="16.5" customHeight="1">
      <c r="B788" s="656"/>
      <c r="H788" s="5"/>
    </row>
    <row r="789" ht="16.5" customHeight="1">
      <c r="B789" s="656"/>
      <c r="H789" s="5"/>
    </row>
    <row r="790" ht="16.5" customHeight="1">
      <c r="B790" s="656"/>
      <c r="H790" s="5"/>
    </row>
    <row r="791" ht="16.5" customHeight="1">
      <c r="B791" s="656"/>
      <c r="H791" s="5"/>
    </row>
    <row r="792" ht="16.5" customHeight="1">
      <c r="B792" s="656"/>
      <c r="H792" s="5"/>
    </row>
    <row r="793" ht="16.5" customHeight="1">
      <c r="B793" s="656"/>
      <c r="H793" s="5"/>
    </row>
    <row r="794" ht="16.5" customHeight="1">
      <c r="B794" s="656"/>
      <c r="H794" s="5"/>
    </row>
    <row r="795" ht="16.5" customHeight="1">
      <c r="B795" s="656"/>
      <c r="H795" s="5"/>
    </row>
    <row r="796" ht="16.5" customHeight="1">
      <c r="B796" s="656"/>
      <c r="H796" s="5"/>
    </row>
    <row r="797" ht="16.5" customHeight="1">
      <c r="B797" s="656"/>
      <c r="H797" s="5"/>
    </row>
    <row r="798" ht="16.5" customHeight="1">
      <c r="B798" s="656"/>
      <c r="H798" s="5"/>
    </row>
    <row r="799" ht="16.5" customHeight="1">
      <c r="B799" s="656"/>
      <c r="H799" s="5"/>
    </row>
    <row r="800" ht="16.5" customHeight="1">
      <c r="B800" s="656"/>
      <c r="H800" s="5"/>
    </row>
    <row r="801" ht="16.5" customHeight="1">
      <c r="B801" s="656"/>
      <c r="H801" s="5"/>
    </row>
    <row r="802" ht="16.5" customHeight="1">
      <c r="B802" s="656"/>
      <c r="H802" s="5"/>
    </row>
    <row r="803" ht="16.5" customHeight="1">
      <c r="B803" s="656"/>
      <c r="H803" s="5"/>
    </row>
    <row r="804" ht="16.5" customHeight="1">
      <c r="B804" s="656"/>
      <c r="H804" s="5"/>
    </row>
    <row r="805" ht="16.5" customHeight="1">
      <c r="B805" s="656"/>
      <c r="H805" s="5"/>
    </row>
    <row r="806" ht="16.5" customHeight="1">
      <c r="B806" s="656"/>
      <c r="H806" s="5"/>
    </row>
    <row r="807" ht="16.5" customHeight="1">
      <c r="B807" s="656"/>
      <c r="H807" s="5"/>
    </row>
    <row r="808" ht="16.5" customHeight="1">
      <c r="B808" s="656"/>
      <c r="H808" s="5"/>
    </row>
    <row r="809" ht="16.5" customHeight="1">
      <c r="B809" s="656"/>
      <c r="H809" s="5"/>
    </row>
    <row r="810" ht="16.5" customHeight="1">
      <c r="B810" s="656"/>
      <c r="H810" s="5"/>
    </row>
    <row r="811" ht="16.5" customHeight="1">
      <c r="B811" s="656"/>
      <c r="H811" s="5"/>
    </row>
    <row r="812" ht="16.5" customHeight="1">
      <c r="B812" s="656"/>
      <c r="H812" s="5"/>
    </row>
    <row r="813" ht="16.5" customHeight="1">
      <c r="B813" s="656"/>
      <c r="H813" s="5"/>
    </row>
    <row r="814" ht="16.5" customHeight="1">
      <c r="B814" s="656"/>
      <c r="H814" s="5"/>
    </row>
    <row r="815" ht="16.5" customHeight="1">
      <c r="B815" s="656"/>
      <c r="H815" s="5"/>
    </row>
    <row r="816" ht="16.5" customHeight="1">
      <c r="B816" s="656"/>
      <c r="H816" s="5"/>
    </row>
    <row r="817" ht="16.5" customHeight="1">
      <c r="B817" s="656"/>
      <c r="H817" s="5"/>
    </row>
    <row r="818" ht="16.5" customHeight="1">
      <c r="B818" s="656"/>
      <c r="H818" s="5"/>
    </row>
    <row r="819" ht="16.5" customHeight="1">
      <c r="B819" s="656"/>
      <c r="H819" s="5"/>
    </row>
    <row r="820" ht="16.5" customHeight="1">
      <c r="B820" s="656"/>
      <c r="H820" s="5"/>
    </row>
    <row r="821" ht="16.5" customHeight="1">
      <c r="B821" s="656"/>
      <c r="H821" s="5"/>
    </row>
    <row r="822" ht="16.5" customHeight="1">
      <c r="B822" s="656"/>
      <c r="H822" s="5"/>
    </row>
    <row r="823" ht="16.5" customHeight="1">
      <c r="B823" s="656"/>
      <c r="H823" s="5"/>
    </row>
    <row r="824" ht="16.5" customHeight="1">
      <c r="B824" s="656"/>
      <c r="H824" s="5"/>
    </row>
    <row r="825" ht="16.5" customHeight="1">
      <c r="B825" s="656"/>
      <c r="H825" s="5"/>
    </row>
    <row r="826" ht="16.5" customHeight="1">
      <c r="B826" s="656"/>
      <c r="H826" s="5"/>
    </row>
    <row r="827" ht="16.5" customHeight="1">
      <c r="B827" s="656"/>
      <c r="H827" s="5"/>
    </row>
    <row r="828" ht="16.5" customHeight="1">
      <c r="B828" s="656"/>
      <c r="H828" s="5"/>
    </row>
    <row r="829" ht="16.5" customHeight="1">
      <c r="B829" s="656"/>
      <c r="H829" s="5"/>
    </row>
    <row r="830" ht="16.5" customHeight="1">
      <c r="B830" s="656"/>
      <c r="H830" s="5"/>
    </row>
    <row r="831" ht="16.5" customHeight="1">
      <c r="B831" s="656"/>
      <c r="H831" s="5"/>
    </row>
    <row r="832" ht="16.5" customHeight="1">
      <c r="B832" s="656"/>
      <c r="H832" s="5"/>
    </row>
    <row r="833" ht="16.5" customHeight="1">
      <c r="B833" s="656"/>
      <c r="H833" s="5"/>
    </row>
    <row r="834" ht="16.5" customHeight="1">
      <c r="B834" s="656"/>
      <c r="H834" s="5"/>
    </row>
    <row r="835" ht="16.5" customHeight="1">
      <c r="B835" s="656"/>
      <c r="H835" s="5"/>
    </row>
    <row r="836" ht="16.5" customHeight="1">
      <c r="B836" s="656"/>
      <c r="H836" s="5"/>
    </row>
    <row r="837" ht="16.5" customHeight="1">
      <c r="B837" s="656"/>
      <c r="H837" s="5"/>
    </row>
    <row r="838" ht="16.5" customHeight="1">
      <c r="B838" s="656"/>
      <c r="H838" s="5"/>
    </row>
    <row r="839" ht="16.5" customHeight="1">
      <c r="B839" s="656"/>
      <c r="H839" s="5"/>
    </row>
    <row r="840" ht="16.5" customHeight="1">
      <c r="B840" s="656"/>
      <c r="H840" s="5"/>
    </row>
    <row r="841" ht="16.5" customHeight="1">
      <c r="B841" s="656"/>
      <c r="H841" s="5"/>
    </row>
    <row r="842" ht="16.5" customHeight="1">
      <c r="B842" s="656"/>
      <c r="H842" s="5"/>
    </row>
    <row r="843" ht="16.5" customHeight="1">
      <c r="B843" s="656"/>
      <c r="H843" s="5"/>
    </row>
    <row r="844" ht="16.5" customHeight="1">
      <c r="B844" s="656"/>
      <c r="H844" s="5"/>
    </row>
    <row r="845" ht="16.5" customHeight="1">
      <c r="B845" s="656"/>
      <c r="H845" s="5"/>
    </row>
    <row r="846" ht="16.5" customHeight="1">
      <c r="B846" s="656"/>
      <c r="H846" s="5"/>
    </row>
    <row r="847" ht="16.5" customHeight="1">
      <c r="B847" s="656"/>
      <c r="H847" s="5"/>
    </row>
    <row r="848" ht="16.5" customHeight="1">
      <c r="B848" s="656"/>
      <c r="H848" s="5"/>
    </row>
    <row r="849" ht="16.5" customHeight="1">
      <c r="B849" s="656"/>
      <c r="H849" s="5"/>
    </row>
    <row r="850" ht="16.5" customHeight="1">
      <c r="B850" s="656"/>
      <c r="H850" s="5"/>
    </row>
    <row r="851" ht="16.5" customHeight="1">
      <c r="B851" s="656"/>
      <c r="H851" s="5"/>
    </row>
    <row r="852" ht="16.5" customHeight="1">
      <c r="B852" s="656"/>
      <c r="H852" s="5"/>
    </row>
    <row r="853" ht="16.5" customHeight="1">
      <c r="B853" s="656"/>
      <c r="H853" s="5"/>
    </row>
    <row r="854" ht="16.5" customHeight="1">
      <c r="B854" s="656"/>
      <c r="H854" s="5"/>
    </row>
    <row r="855" ht="16.5" customHeight="1">
      <c r="B855" s="656"/>
      <c r="H855" s="5"/>
    </row>
    <row r="856" ht="16.5" customHeight="1">
      <c r="B856" s="656"/>
      <c r="H856" s="5"/>
    </row>
    <row r="857" ht="16.5" customHeight="1">
      <c r="B857" s="656"/>
      <c r="H857" s="5"/>
    </row>
    <row r="858" ht="16.5" customHeight="1">
      <c r="B858" s="656"/>
      <c r="H858" s="5"/>
    </row>
    <row r="859" ht="16.5" customHeight="1">
      <c r="B859" s="656"/>
      <c r="H859" s="5"/>
    </row>
    <row r="860" ht="16.5" customHeight="1">
      <c r="B860" s="656"/>
      <c r="H860" s="5"/>
    </row>
    <row r="861" ht="16.5" customHeight="1">
      <c r="B861" s="656"/>
      <c r="H861" s="5"/>
    </row>
    <row r="862" ht="16.5" customHeight="1">
      <c r="B862" s="656"/>
      <c r="H862" s="5"/>
    </row>
    <row r="863" ht="16.5" customHeight="1">
      <c r="B863" s="656"/>
      <c r="H863" s="5"/>
    </row>
    <row r="864" ht="16.5" customHeight="1">
      <c r="B864" s="656"/>
      <c r="H864" s="5"/>
    </row>
    <row r="865" ht="16.5" customHeight="1">
      <c r="B865" s="656"/>
      <c r="H865" s="5"/>
    </row>
    <row r="866" ht="16.5" customHeight="1">
      <c r="B866" s="656"/>
      <c r="H866" s="5"/>
    </row>
    <row r="867" ht="16.5" customHeight="1">
      <c r="B867" s="656"/>
      <c r="H867" s="5"/>
    </row>
    <row r="868" ht="16.5" customHeight="1">
      <c r="B868" s="656"/>
      <c r="H868" s="5"/>
    </row>
    <row r="869" ht="16.5" customHeight="1">
      <c r="B869" s="656"/>
      <c r="H869" s="5"/>
    </row>
    <row r="870" ht="16.5" customHeight="1">
      <c r="B870" s="656"/>
      <c r="H870" s="5"/>
    </row>
    <row r="871" ht="16.5" customHeight="1">
      <c r="B871" s="656"/>
      <c r="H871" s="5"/>
    </row>
    <row r="872" ht="16.5" customHeight="1">
      <c r="B872" s="656"/>
      <c r="H872" s="5"/>
    </row>
    <row r="873" ht="16.5" customHeight="1">
      <c r="B873" s="656"/>
      <c r="H873" s="5"/>
    </row>
    <row r="874" ht="16.5" customHeight="1">
      <c r="B874" s="656"/>
      <c r="H874" s="5"/>
    </row>
    <row r="875" ht="16.5" customHeight="1">
      <c r="B875" s="656"/>
      <c r="H875" s="5"/>
    </row>
    <row r="876" ht="16.5" customHeight="1">
      <c r="B876" s="656"/>
      <c r="H876" s="5"/>
    </row>
    <row r="877" ht="16.5" customHeight="1">
      <c r="B877" s="656"/>
      <c r="H877" s="5"/>
    </row>
    <row r="878" ht="16.5" customHeight="1">
      <c r="B878" s="656"/>
      <c r="H878" s="5"/>
    </row>
    <row r="879" ht="16.5" customHeight="1">
      <c r="B879" s="656"/>
      <c r="H879" s="5"/>
    </row>
    <row r="880" ht="16.5" customHeight="1">
      <c r="B880" s="656"/>
      <c r="H880" s="5"/>
    </row>
    <row r="881" ht="16.5" customHeight="1">
      <c r="B881" s="656"/>
      <c r="H881" s="5"/>
    </row>
    <row r="882" ht="16.5" customHeight="1">
      <c r="B882" s="656"/>
      <c r="H882" s="5"/>
    </row>
    <row r="883" ht="16.5" customHeight="1">
      <c r="B883" s="656"/>
      <c r="H883" s="5"/>
    </row>
    <row r="884" ht="16.5" customHeight="1">
      <c r="B884" s="656"/>
      <c r="H884" s="5"/>
    </row>
    <row r="885" ht="16.5" customHeight="1">
      <c r="B885" s="656"/>
      <c r="H885" s="5"/>
    </row>
    <row r="886" ht="16.5" customHeight="1">
      <c r="B886" s="656"/>
      <c r="H886" s="5"/>
    </row>
    <row r="887" ht="16.5" customHeight="1">
      <c r="B887" s="656"/>
      <c r="H887" s="5"/>
    </row>
    <row r="888" ht="16.5" customHeight="1">
      <c r="B888" s="656"/>
      <c r="H888" s="5"/>
    </row>
    <row r="889" ht="16.5" customHeight="1">
      <c r="B889" s="656"/>
      <c r="H889" s="5"/>
    </row>
    <row r="890" ht="16.5" customHeight="1">
      <c r="B890" s="656"/>
      <c r="H890" s="5"/>
    </row>
    <row r="891" ht="16.5" customHeight="1">
      <c r="B891" s="656"/>
      <c r="H891" s="5"/>
    </row>
    <row r="892" ht="16.5" customHeight="1">
      <c r="B892" s="656"/>
      <c r="H892" s="5"/>
    </row>
    <row r="893" ht="16.5" customHeight="1">
      <c r="B893" s="656"/>
      <c r="H893" s="5"/>
    </row>
    <row r="894" ht="16.5" customHeight="1">
      <c r="B894" s="656"/>
      <c r="H894" s="5"/>
    </row>
    <row r="895" ht="16.5" customHeight="1">
      <c r="B895" s="656"/>
      <c r="H895" s="5"/>
    </row>
    <row r="896" ht="16.5" customHeight="1">
      <c r="B896" s="656"/>
      <c r="H896" s="5"/>
    </row>
    <row r="897" ht="16.5" customHeight="1">
      <c r="B897" s="656"/>
      <c r="H897" s="5"/>
    </row>
    <row r="898" ht="16.5" customHeight="1">
      <c r="B898" s="656"/>
      <c r="H898" s="5"/>
    </row>
    <row r="899" ht="16.5" customHeight="1">
      <c r="B899" s="656"/>
      <c r="H899" s="5"/>
    </row>
    <row r="900" ht="16.5" customHeight="1">
      <c r="B900" s="656"/>
      <c r="H900" s="5"/>
    </row>
    <row r="901" ht="16.5" customHeight="1">
      <c r="B901" s="656"/>
      <c r="H901" s="5"/>
    </row>
    <row r="902" ht="16.5" customHeight="1">
      <c r="B902" s="656"/>
      <c r="H902" s="5"/>
    </row>
    <row r="903" ht="16.5" customHeight="1">
      <c r="B903" s="656"/>
      <c r="H903" s="5"/>
    </row>
    <row r="904" ht="16.5" customHeight="1">
      <c r="B904" s="656"/>
      <c r="H904" s="5"/>
    </row>
    <row r="905" ht="16.5" customHeight="1">
      <c r="B905" s="656"/>
      <c r="H905" s="5"/>
    </row>
    <row r="906" ht="16.5" customHeight="1">
      <c r="B906" s="656"/>
      <c r="H906" s="5"/>
    </row>
    <row r="907" ht="16.5" customHeight="1">
      <c r="B907" s="656"/>
      <c r="H907" s="5"/>
    </row>
    <row r="908" ht="16.5" customHeight="1">
      <c r="B908" s="656"/>
      <c r="H908" s="5"/>
    </row>
    <row r="909" ht="16.5" customHeight="1">
      <c r="B909" s="656"/>
      <c r="H909" s="5"/>
    </row>
    <row r="910" ht="16.5" customHeight="1">
      <c r="B910" s="656"/>
      <c r="H910" s="5"/>
    </row>
    <row r="911" ht="16.5" customHeight="1">
      <c r="B911" s="656"/>
      <c r="H911" s="5"/>
    </row>
    <row r="912" ht="16.5" customHeight="1">
      <c r="B912" s="656"/>
      <c r="H912" s="5"/>
    </row>
    <row r="913" ht="16.5" customHeight="1">
      <c r="B913" s="656"/>
      <c r="H913" s="5"/>
    </row>
    <row r="914" ht="16.5" customHeight="1">
      <c r="B914" s="656"/>
      <c r="H914" s="5"/>
    </row>
    <row r="915" ht="16.5" customHeight="1">
      <c r="B915" s="656"/>
      <c r="H915" s="5"/>
    </row>
    <row r="916" ht="16.5" customHeight="1">
      <c r="B916" s="656"/>
      <c r="H916" s="5"/>
    </row>
    <row r="917" ht="16.5" customHeight="1">
      <c r="B917" s="656"/>
      <c r="H917" s="5"/>
    </row>
    <row r="918" ht="16.5" customHeight="1">
      <c r="B918" s="656"/>
      <c r="H918" s="5"/>
    </row>
    <row r="919" ht="16.5" customHeight="1">
      <c r="B919" s="656"/>
      <c r="H919" s="5"/>
    </row>
    <row r="920" ht="16.5" customHeight="1">
      <c r="B920" s="656"/>
      <c r="H920" s="5"/>
    </row>
    <row r="921" ht="16.5" customHeight="1">
      <c r="B921" s="656"/>
      <c r="H921" s="5"/>
    </row>
    <row r="922" ht="16.5" customHeight="1">
      <c r="B922" s="656"/>
      <c r="H922" s="5"/>
    </row>
    <row r="923" ht="16.5" customHeight="1">
      <c r="B923" s="656"/>
      <c r="H923" s="5"/>
    </row>
    <row r="924" ht="16.5" customHeight="1">
      <c r="B924" s="656"/>
      <c r="H924" s="5"/>
    </row>
    <row r="925" ht="16.5" customHeight="1">
      <c r="B925" s="656"/>
      <c r="H925" s="5"/>
    </row>
    <row r="926" ht="16.5" customHeight="1">
      <c r="B926" s="656"/>
      <c r="H926" s="5"/>
    </row>
    <row r="927" ht="16.5" customHeight="1">
      <c r="B927" s="656"/>
      <c r="H927" s="5"/>
    </row>
    <row r="928" ht="16.5" customHeight="1">
      <c r="B928" s="656"/>
      <c r="H928" s="5"/>
    </row>
    <row r="929" ht="16.5" customHeight="1">
      <c r="B929" s="656"/>
      <c r="H929" s="5"/>
    </row>
    <row r="930" ht="16.5" customHeight="1">
      <c r="B930" s="656"/>
      <c r="H930" s="5"/>
    </row>
    <row r="931" ht="16.5" customHeight="1">
      <c r="B931" s="656"/>
      <c r="H931" s="5"/>
    </row>
    <row r="932" ht="16.5" customHeight="1">
      <c r="B932" s="656"/>
      <c r="H932" s="5"/>
    </row>
    <row r="933" ht="16.5" customHeight="1">
      <c r="B933" s="656"/>
      <c r="H933" s="5"/>
    </row>
    <row r="934" ht="16.5" customHeight="1">
      <c r="B934" s="656"/>
      <c r="H934" s="5"/>
    </row>
    <row r="935" ht="16.5" customHeight="1">
      <c r="B935" s="656"/>
      <c r="H935" s="5"/>
    </row>
    <row r="936" ht="16.5" customHeight="1">
      <c r="B936" s="656"/>
      <c r="H936" s="5"/>
    </row>
    <row r="937" ht="16.5" customHeight="1">
      <c r="B937" s="656"/>
      <c r="H937" s="5"/>
    </row>
    <row r="938" ht="16.5" customHeight="1">
      <c r="B938" s="656"/>
      <c r="H938" s="5"/>
    </row>
    <row r="939" ht="16.5" customHeight="1">
      <c r="B939" s="656"/>
      <c r="H939" s="5"/>
    </row>
    <row r="940" ht="16.5" customHeight="1">
      <c r="B940" s="656"/>
      <c r="H940" s="5"/>
    </row>
    <row r="941" ht="16.5" customHeight="1">
      <c r="B941" s="656"/>
      <c r="H941" s="5"/>
    </row>
    <row r="942" ht="16.5" customHeight="1">
      <c r="B942" s="656"/>
      <c r="H942" s="5"/>
    </row>
    <row r="943" ht="16.5" customHeight="1">
      <c r="B943" s="656"/>
      <c r="H943" s="5"/>
    </row>
    <row r="944" ht="16.5" customHeight="1">
      <c r="B944" s="656"/>
      <c r="H944" s="5"/>
    </row>
    <row r="945" ht="16.5" customHeight="1">
      <c r="B945" s="656"/>
      <c r="H945" s="5"/>
    </row>
    <row r="946" ht="16.5" customHeight="1">
      <c r="B946" s="656"/>
      <c r="H946" s="5"/>
    </row>
    <row r="947" ht="16.5" customHeight="1">
      <c r="B947" s="656"/>
      <c r="H947" s="5"/>
    </row>
    <row r="948" ht="16.5" customHeight="1">
      <c r="B948" s="656"/>
      <c r="H948" s="5"/>
    </row>
    <row r="949" ht="16.5" customHeight="1">
      <c r="B949" s="656"/>
      <c r="H949" s="5"/>
    </row>
    <row r="950" ht="16.5" customHeight="1">
      <c r="B950" s="656"/>
      <c r="H950" s="5"/>
    </row>
    <row r="951" ht="16.5" customHeight="1">
      <c r="B951" s="656"/>
      <c r="H951" s="5"/>
    </row>
    <row r="952" ht="16.5" customHeight="1">
      <c r="B952" s="656"/>
      <c r="H952" s="5"/>
    </row>
    <row r="953" ht="16.5" customHeight="1">
      <c r="B953" s="656"/>
      <c r="H953" s="5"/>
    </row>
    <row r="954" ht="16.5" customHeight="1">
      <c r="B954" s="656"/>
      <c r="H954" s="5"/>
    </row>
    <row r="955" ht="16.5" customHeight="1">
      <c r="B955" s="656"/>
      <c r="H955" s="5"/>
    </row>
    <row r="956" ht="16.5" customHeight="1">
      <c r="B956" s="656"/>
      <c r="H956" s="5"/>
    </row>
    <row r="957" ht="16.5" customHeight="1">
      <c r="B957" s="656"/>
      <c r="H957" s="5"/>
    </row>
    <row r="958" ht="16.5" customHeight="1">
      <c r="B958" s="656"/>
      <c r="H958" s="5"/>
    </row>
    <row r="959" ht="16.5" customHeight="1">
      <c r="B959" s="656"/>
      <c r="H959" s="5"/>
    </row>
    <row r="960" ht="16.5" customHeight="1">
      <c r="B960" s="656"/>
      <c r="H960" s="5"/>
    </row>
    <row r="961" ht="16.5" customHeight="1">
      <c r="B961" s="656"/>
      <c r="H961" s="5"/>
    </row>
    <row r="962" ht="16.5" customHeight="1">
      <c r="B962" s="656"/>
      <c r="H962" s="5"/>
    </row>
    <row r="963" ht="16.5" customHeight="1">
      <c r="B963" s="656"/>
      <c r="H963" s="5"/>
    </row>
    <row r="964" ht="16.5" customHeight="1">
      <c r="B964" s="656"/>
      <c r="H964" s="5"/>
    </row>
    <row r="965" ht="16.5" customHeight="1">
      <c r="B965" s="656"/>
      <c r="H965" s="5"/>
    </row>
    <row r="966" ht="16.5" customHeight="1">
      <c r="B966" s="656"/>
      <c r="H966" s="5"/>
    </row>
    <row r="967" ht="16.5" customHeight="1">
      <c r="B967" s="656"/>
      <c r="H967" s="5"/>
    </row>
    <row r="968" ht="16.5" customHeight="1">
      <c r="B968" s="656"/>
      <c r="H968" s="5"/>
    </row>
    <row r="969" ht="16.5" customHeight="1">
      <c r="B969" s="656"/>
      <c r="H969" s="5"/>
    </row>
    <row r="970" ht="16.5" customHeight="1">
      <c r="B970" s="656"/>
      <c r="H970" s="5"/>
    </row>
    <row r="971" ht="16.5" customHeight="1">
      <c r="B971" s="656"/>
      <c r="H971" s="5"/>
    </row>
    <row r="972" ht="16.5" customHeight="1">
      <c r="B972" s="656"/>
      <c r="H972" s="5"/>
    </row>
    <row r="973" ht="16.5" customHeight="1">
      <c r="B973" s="656"/>
      <c r="H973" s="5"/>
    </row>
    <row r="974" ht="16.5" customHeight="1">
      <c r="B974" s="656"/>
      <c r="H974" s="5"/>
    </row>
    <row r="975" ht="16.5" customHeight="1">
      <c r="B975" s="656"/>
      <c r="H975" s="5"/>
    </row>
    <row r="976" ht="16.5" customHeight="1">
      <c r="B976" s="656"/>
      <c r="H976" s="5"/>
    </row>
    <row r="977" ht="16.5" customHeight="1">
      <c r="B977" s="656"/>
      <c r="H977" s="5"/>
    </row>
    <row r="978" ht="16.5" customHeight="1">
      <c r="B978" s="656"/>
      <c r="H978" s="5"/>
    </row>
    <row r="979" ht="16.5" customHeight="1">
      <c r="B979" s="656"/>
      <c r="H979" s="5"/>
    </row>
    <row r="980" ht="16.5" customHeight="1">
      <c r="B980" s="656"/>
      <c r="H980" s="5"/>
    </row>
    <row r="981" ht="16.5" customHeight="1">
      <c r="B981" s="656"/>
      <c r="H981" s="5"/>
    </row>
    <row r="982" ht="16.5" customHeight="1">
      <c r="B982" s="656"/>
      <c r="H982" s="5"/>
    </row>
    <row r="983" ht="16.5" customHeight="1">
      <c r="B983" s="656"/>
      <c r="H983" s="5"/>
    </row>
    <row r="984" ht="16.5" customHeight="1">
      <c r="B984" s="656"/>
      <c r="H984" s="5"/>
    </row>
    <row r="985" ht="16.5" customHeight="1">
      <c r="B985" s="656"/>
      <c r="H985" s="5"/>
    </row>
    <row r="986" ht="16.5" customHeight="1">
      <c r="B986" s="656"/>
      <c r="H986" s="5"/>
    </row>
    <row r="987" ht="16.5" customHeight="1">
      <c r="B987" s="656"/>
      <c r="H987" s="5"/>
    </row>
    <row r="988" ht="16.5" customHeight="1">
      <c r="B988" s="656"/>
      <c r="H988" s="5"/>
    </row>
    <row r="989" ht="16.5" customHeight="1">
      <c r="B989" s="656"/>
      <c r="H989" s="5"/>
    </row>
    <row r="990" ht="16.5" customHeight="1">
      <c r="B990" s="656"/>
      <c r="H990" s="5"/>
    </row>
    <row r="991" ht="16.5" customHeight="1">
      <c r="B991" s="656"/>
      <c r="H991" s="5"/>
    </row>
    <row r="992" ht="16.5" customHeight="1">
      <c r="B992" s="656"/>
      <c r="H992" s="5"/>
    </row>
    <row r="993" ht="16.5" customHeight="1">
      <c r="B993" s="656"/>
      <c r="H993" s="5"/>
    </row>
    <row r="994" ht="16.5" customHeight="1">
      <c r="B994" s="656"/>
      <c r="H994" s="5"/>
    </row>
    <row r="995" ht="16.5" customHeight="1">
      <c r="B995" s="656"/>
      <c r="H995" s="5"/>
    </row>
    <row r="996" ht="16.5" customHeight="1">
      <c r="B996" s="656"/>
      <c r="H996" s="5"/>
    </row>
    <row r="997" ht="16.5" customHeight="1">
      <c r="B997" s="656"/>
      <c r="H997" s="5"/>
    </row>
    <row r="998" ht="16.5" customHeight="1">
      <c r="B998" s="656"/>
      <c r="H998" s="5"/>
    </row>
    <row r="999" ht="16.5" customHeight="1">
      <c r="B999" s="656"/>
      <c r="H999" s="5"/>
    </row>
    <row r="1000" ht="16.5" customHeight="1">
      <c r="B1000" s="656"/>
      <c r="H1000" s="5"/>
    </row>
    <row r="1001" ht="16.5" customHeight="1">
      <c r="B1001" s="656"/>
      <c r="H1001" s="5"/>
    </row>
    <row r="1002" ht="16.5" customHeight="1">
      <c r="B1002" s="656"/>
      <c r="H1002" s="5"/>
    </row>
    <row r="1003" ht="16.5" customHeight="1">
      <c r="B1003" s="656"/>
      <c r="H1003" s="5"/>
    </row>
    <row r="1004" ht="16.5" customHeight="1">
      <c r="B1004" s="656"/>
      <c r="H1004" s="5"/>
    </row>
    <row r="1005" ht="16.5" customHeight="1">
      <c r="B1005" s="656"/>
      <c r="H1005" s="5"/>
    </row>
    <row r="1006" ht="16.5" customHeight="1">
      <c r="B1006" s="656"/>
      <c r="H1006" s="5"/>
    </row>
    <row r="1007" ht="16.5" customHeight="1">
      <c r="B1007" s="656"/>
      <c r="H1007" s="5"/>
    </row>
    <row r="1008" ht="16.5" customHeight="1">
      <c r="B1008" s="656"/>
      <c r="H1008" s="5"/>
    </row>
    <row r="1009" ht="16.5" customHeight="1">
      <c r="B1009" s="656"/>
      <c r="H1009" s="5"/>
    </row>
    <row r="1010" ht="16.5" customHeight="1">
      <c r="B1010" s="656"/>
      <c r="H1010" s="5"/>
    </row>
    <row r="1011" ht="16.5" customHeight="1">
      <c r="B1011" s="656"/>
      <c r="H1011" s="5"/>
    </row>
    <row r="1012" ht="16.5" customHeight="1">
      <c r="B1012" s="656"/>
      <c r="H1012" s="5"/>
    </row>
    <row r="1013" ht="16.5" customHeight="1">
      <c r="B1013" s="656"/>
      <c r="H1013" s="5"/>
    </row>
    <row r="1014" ht="16.5" customHeight="1">
      <c r="B1014" s="656"/>
      <c r="H1014" s="5"/>
    </row>
    <row r="1015" ht="16.5" customHeight="1">
      <c r="B1015" s="656"/>
      <c r="H1015" s="5"/>
    </row>
    <row r="1016" ht="16.5" customHeight="1">
      <c r="B1016" s="656"/>
      <c r="H1016" s="5"/>
    </row>
    <row r="1017" ht="16.5" customHeight="1">
      <c r="B1017" s="656"/>
      <c r="H1017" s="5"/>
    </row>
    <row r="1018" ht="16.5" customHeight="1">
      <c r="B1018" s="656"/>
      <c r="H1018" s="5"/>
    </row>
    <row r="1019" ht="16.5" customHeight="1">
      <c r="B1019" s="656"/>
      <c r="H1019" s="5"/>
    </row>
    <row r="1020" ht="16.5" customHeight="1">
      <c r="B1020" s="656"/>
      <c r="H1020" s="5"/>
    </row>
    <row r="1021" ht="16.5" customHeight="1">
      <c r="B1021" s="656"/>
      <c r="H1021" s="5"/>
    </row>
    <row r="1022" ht="16.5" customHeight="1">
      <c r="B1022" s="656"/>
      <c r="H1022" s="5"/>
    </row>
    <row r="1023" ht="16.5" customHeight="1">
      <c r="B1023" s="656"/>
      <c r="H1023" s="5"/>
    </row>
    <row r="1024" ht="16.5" customHeight="1">
      <c r="B1024" s="656"/>
      <c r="H1024" s="5"/>
    </row>
  </sheetData>
  <hyperlinks>
    <hyperlink r:id="rId1" ref="A68"/>
  </hyperlinks>
  <printOptions/>
  <pageMargins bottom="0.75" footer="0.0" header="0.0" left="0.7" right="0.7" top="0.75"/>
  <pageSetup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11"/>
    <col customWidth="1" min="2" max="2" width="11.89"/>
    <col customWidth="1" min="3" max="3" width="15.56"/>
    <col customWidth="1" min="4" max="5" width="15.11"/>
    <col customWidth="1" min="6" max="6" width="18.0"/>
    <col customWidth="1" min="7" max="7" width="17.89"/>
  </cols>
  <sheetData>
    <row r="1">
      <c r="A1" s="548" t="s">
        <v>116</v>
      </c>
      <c r="B1" s="546" t="s">
        <v>2708</v>
      </c>
      <c r="C1" s="546" t="s">
        <v>2358</v>
      </c>
      <c r="D1" s="547" t="s">
        <v>1491</v>
      </c>
      <c r="E1" s="547" t="s">
        <v>1492</v>
      </c>
      <c r="F1" s="547" t="s">
        <v>1493</v>
      </c>
      <c r="G1" s="474" t="s">
        <v>1494</v>
      </c>
      <c r="H1" s="423" t="s">
        <v>2513</v>
      </c>
    </row>
    <row r="2">
      <c r="A2" s="612">
        <v>1.0</v>
      </c>
      <c r="B2" s="613" t="s">
        <v>2709</v>
      </c>
      <c r="C2" s="657" t="s">
        <v>2710</v>
      </c>
      <c r="D2" s="657" t="s">
        <v>289</v>
      </c>
      <c r="E2" s="657" t="s">
        <v>2711</v>
      </c>
      <c r="F2" s="657" t="s">
        <v>2712</v>
      </c>
      <c r="G2" s="658" t="s">
        <v>2712</v>
      </c>
      <c r="H2" s="613" t="s">
        <v>1562</v>
      </c>
      <c r="I2" s="19"/>
    </row>
    <row r="3">
      <c r="A3" s="404">
        <v>2.0</v>
      </c>
      <c r="B3" s="423" t="s">
        <v>2709</v>
      </c>
      <c r="C3" s="422" t="s">
        <v>2713</v>
      </c>
      <c r="D3" s="422" t="s">
        <v>305</v>
      </c>
      <c r="E3" s="422" t="s">
        <v>2714</v>
      </c>
      <c r="F3" s="422" t="s">
        <v>2715</v>
      </c>
      <c r="G3" s="659" t="s">
        <v>2716</v>
      </c>
      <c r="H3" s="422"/>
      <c r="I3" s="19"/>
    </row>
    <row r="4">
      <c r="A4" s="404">
        <v>3.0</v>
      </c>
      <c r="B4" s="423" t="s">
        <v>2709</v>
      </c>
      <c r="C4" s="422" t="s">
        <v>2717</v>
      </c>
      <c r="D4" s="422" t="s">
        <v>322</v>
      </c>
      <c r="E4" s="422" t="s">
        <v>2718</v>
      </c>
      <c r="F4" s="422" t="s">
        <v>2719</v>
      </c>
      <c r="G4" s="659" t="s">
        <v>2720</v>
      </c>
      <c r="H4" s="422"/>
      <c r="I4" s="19"/>
    </row>
    <row r="5">
      <c r="A5" s="404">
        <v>4.0</v>
      </c>
      <c r="B5" s="423" t="s">
        <v>2709</v>
      </c>
      <c r="C5" s="422" t="s">
        <v>2721</v>
      </c>
      <c r="D5" s="422" t="s">
        <v>335</v>
      </c>
      <c r="E5" s="422" t="s">
        <v>335</v>
      </c>
      <c r="F5" s="422" t="s">
        <v>2722</v>
      </c>
      <c r="G5" s="659" t="s">
        <v>2723</v>
      </c>
      <c r="H5" s="422"/>
      <c r="I5" s="19"/>
    </row>
    <row r="6">
      <c r="A6" s="404">
        <v>5.0</v>
      </c>
      <c r="B6" s="423" t="s">
        <v>2709</v>
      </c>
      <c r="C6" s="422" t="s">
        <v>2724</v>
      </c>
      <c r="D6" s="422" t="s">
        <v>350</v>
      </c>
      <c r="E6" s="422" t="s">
        <v>2725</v>
      </c>
      <c r="F6" s="422" t="s">
        <v>2726</v>
      </c>
      <c r="G6" s="659" t="s">
        <v>2727</v>
      </c>
      <c r="H6" s="422"/>
      <c r="I6" s="19"/>
    </row>
    <row r="7">
      <c r="A7" s="404">
        <v>6.0</v>
      </c>
      <c r="B7" s="423" t="s">
        <v>2709</v>
      </c>
      <c r="C7" s="422" t="s">
        <v>2728</v>
      </c>
      <c r="D7" s="422" t="s">
        <v>364</v>
      </c>
      <c r="E7" s="422" t="s">
        <v>2729</v>
      </c>
      <c r="F7" s="422" t="s">
        <v>2730</v>
      </c>
      <c r="G7" s="659" t="s">
        <v>2731</v>
      </c>
      <c r="H7" s="422"/>
      <c r="I7" s="19"/>
    </row>
    <row r="8">
      <c r="A8" s="404">
        <v>7.0</v>
      </c>
      <c r="B8" s="423" t="s">
        <v>2709</v>
      </c>
      <c r="C8" s="422" t="s">
        <v>2732</v>
      </c>
      <c r="D8" s="422" t="s">
        <v>376</v>
      </c>
      <c r="E8" s="422" t="s">
        <v>2733</v>
      </c>
      <c r="F8" s="422" t="s">
        <v>2734</v>
      </c>
      <c r="G8" s="659" t="s">
        <v>2735</v>
      </c>
      <c r="H8" s="422"/>
      <c r="I8" s="19"/>
    </row>
    <row r="9">
      <c r="A9" s="404">
        <v>8.0</v>
      </c>
      <c r="B9" s="423" t="s">
        <v>2709</v>
      </c>
      <c r="C9" s="422" t="s">
        <v>2736</v>
      </c>
      <c r="D9" s="422" t="s">
        <v>472</v>
      </c>
      <c r="E9" s="422" t="s">
        <v>2737</v>
      </c>
      <c r="F9" s="422" t="s">
        <v>2738</v>
      </c>
      <c r="G9" s="659" t="s">
        <v>2739</v>
      </c>
      <c r="H9" s="422"/>
      <c r="I9" s="19"/>
    </row>
    <row r="10">
      <c r="A10" s="404">
        <v>9.0</v>
      </c>
      <c r="B10" s="423" t="s">
        <v>2709</v>
      </c>
      <c r="C10" s="422" t="s">
        <v>2740</v>
      </c>
      <c r="D10" s="422" t="s">
        <v>479</v>
      </c>
      <c r="E10" s="422" t="s">
        <v>2741</v>
      </c>
      <c r="F10" s="422" t="s">
        <v>2742</v>
      </c>
      <c r="G10" s="659" t="s">
        <v>2743</v>
      </c>
      <c r="H10" s="422"/>
      <c r="I10" s="19"/>
    </row>
    <row r="11">
      <c r="A11" s="404">
        <v>10.0</v>
      </c>
      <c r="B11" s="423" t="s">
        <v>2709</v>
      </c>
      <c r="C11" s="422" t="s">
        <v>2744</v>
      </c>
      <c r="D11" s="422" t="s">
        <v>490</v>
      </c>
      <c r="E11" s="422" t="s">
        <v>490</v>
      </c>
      <c r="F11" s="422" t="s">
        <v>2745</v>
      </c>
      <c r="G11" s="659" t="s">
        <v>2746</v>
      </c>
      <c r="H11" s="422"/>
      <c r="I11" s="19"/>
    </row>
    <row r="12">
      <c r="A12" s="404">
        <v>11.0</v>
      </c>
      <c r="B12" s="423" t="s">
        <v>2709</v>
      </c>
      <c r="C12" s="422" t="s">
        <v>2747</v>
      </c>
      <c r="D12" s="422" t="s">
        <v>502</v>
      </c>
      <c r="E12" s="422" t="s">
        <v>2748</v>
      </c>
      <c r="F12" s="422" t="s">
        <v>2749</v>
      </c>
      <c r="G12" s="659" t="s">
        <v>2750</v>
      </c>
      <c r="H12" s="422"/>
      <c r="I12" s="660"/>
    </row>
    <row r="13">
      <c r="A13" s="404">
        <v>12.0</v>
      </c>
      <c r="B13" s="423" t="s">
        <v>2709</v>
      </c>
      <c r="C13" s="422" t="s">
        <v>2751</v>
      </c>
      <c r="D13" s="422" t="s">
        <v>516</v>
      </c>
      <c r="E13" s="422" t="s">
        <v>516</v>
      </c>
      <c r="F13" s="422" t="s">
        <v>2752</v>
      </c>
      <c r="G13" s="659" t="s">
        <v>2753</v>
      </c>
      <c r="H13" s="422"/>
      <c r="I13" s="660"/>
    </row>
    <row r="14">
      <c r="A14" s="404">
        <v>13.0</v>
      </c>
      <c r="B14" s="423" t="s">
        <v>2709</v>
      </c>
      <c r="C14" s="422" t="s">
        <v>2754</v>
      </c>
      <c r="D14" s="422" t="s">
        <v>530</v>
      </c>
      <c r="E14" s="422" t="s">
        <v>2755</v>
      </c>
      <c r="F14" s="422" t="s">
        <v>2756</v>
      </c>
      <c r="G14" s="659" t="s">
        <v>2757</v>
      </c>
      <c r="H14" s="422"/>
      <c r="I14" s="660"/>
    </row>
    <row r="15">
      <c r="A15" s="404">
        <v>14.0</v>
      </c>
      <c r="B15" s="423" t="s">
        <v>2709</v>
      </c>
      <c r="C15" s="422" t="s">
        <v>2758</v>
      </c>
      <c r="D15" s="422" t="s">
        <v>545</v>
      </c>
      <c r="E15" s="422" t="s">
        <v>545</v>
      </c>
      <c r="F15" s="422" t="s">
        <v>2759</v>
      </c>
      <c r="G15" s="659" t="s">
        <v>2760</v>
      </c>
      <c r="H15" s="422"/>
      <c r="I15" s="660"/>
    </row>
    <row r="16">
      <c r="A16" s="404">
        <v>15.0</v>
      </c>
      <c r="B16" s="423" t="s">
        <v>2709</v>
      </c>
      <c r="C16" s="422" t="s">
        <v>2761</v>
      </c>
      <c r="D16" s="422" t="s">
        <v>560</v>
      </c>
      <c r="E16" s="422" t="s">
        <v>1410</v>
      </c>
      <c r="F16" s="422" t="s">
        <v>2762</v>
      </c>
      <c r="G16" s="659" t="s">
        <v>2763</v>
      </c>
      <c r="H16" s="422"/>
      <c r="I16" s="660"/>
    </row>
    <row r="17">
      <c r="A17" s="404">
        <v>16.0</v>
      </c>
      <c r="B17" s="423" t="s">
        <v>2709</v>
      </c>
      <c r="C17" s="422" t="s">
        <v>2764</v>
      </c>
      <c r="D17" s="422" t="s">
        <v>575</v>
      </c>
      <c r="E17" s="422" t="s">
        <v>2765</v>
      </c>
      <c r="F17" s="422" t="s">
        <v>2766</v>
      </c>
      <c r="G17" s="659" t="s">
        <v>2767</v>
      </c>
      <c r="H17" s="422"/>
      <c r="I17" s="660"/>
    </row>
    <row r="18">
      <c r="A18" s="404">
        <v>17.0</v>
      </c>
      <c r="B18" s="423" t="s">
        <v>2709</v>
      </c>
      <c r="C18" s="422" t="s">
        <v>2768</v>
      </c>
      <c r="D18" s="422" t="s">
        <v>591</v>
      </c>
      <c r="E18" s="422" t="s">
        <v>2769</v>
      </c>
      <c r="F18" s="422" t="s">
        <v>2770</v>
      </c>
      <c r="G18" s="659" t="s">
        <v>2771</v>
      </c>
      <c r="H18" s="422"/>
      <c r="I18" s="660"/>
    </row>
    <row r="19">
      <c r="A19" s="474" t="s">
        <v>117</v>
      </c>
      <c r="B19" s="548" t="s">
        <v>2772</v>
      </c>
      <c r="C19" s="548" t="s">
        <v>2358</v>
      </c>
      <c r="D19" s="548" t="s">
        <v>2359</v>
      </c>
      <c r="E19" s="548" t="s">
        <v>2360</v>
      </c>
      <c r="F19" s="548" t="s">
        <v>2773</v>
      </c>
      <c r="G19" s="548" t="s">
        <v>2774</v>
      </c>
      <c r="H19" s="422"/>
      <c r="I19" s="661"/>
      <c r="L19" s="661"/>
    </row>
    <row r="20">
      <c r="A20" s="404">
        <v>1.0</v>
      </c>
      <c r="B20" s="423" t="s">
        <v>2775</v>
      </c>
      <c r="C20" s="423" t="s">
        <v>2776</v>
      </c>
      <c r="D20" s="423" t="s">
        <v>389</v>
      </c>
      <c r="E20" s="423" t="s">
        <v>389</v>
      </c>
      <c r="F20" s="423" t="s">
        <v>389</v>
      </c>
      <c r="G20" s="423" t="s">
        <v>389</v>
      </c>
      <c r="H20" s="422"/>
    </row>
    <row r="21">
      <c r="A21" s="404">
        <v>2.0</v>
      </c>
      <c r="B21" s="423" t="s">
        <v>2775</v>
      </c>
      <c r="C21" s="423" t="s">
        <v>2777</v>
      </c>
      <c r="D21" s="423" t="s">
        <v>421</v>
      </c>
      <c r="E21" s="423" t="s">
        <v>421</v>
      </c>
      <c r="F21" s="423" t="s">
        <v>421</v>
      </c>
      <c r="G21" s="423" t="s">
        <v>421</v>
      </c>
      <c r="H21" s="422"/>
    </row>
    <row r="22">
      <c r="A22" s="404">
        <v>3.0</v>
      </c>
      <c r="B22" s="423" t="s">
        <v>2775</v>
      </c>
      <c r="C22" s="423" t="s">
        <v>2778</v>
      </c>
      <c r="D22" s="423" t="s">
        <v>430</v>
      </c>
      <c r="E22" s="423" t="s">
        <v>430</v>
      </c>
      <c r="F22" s="423" t="s">
        <v>430</v>
      </c>
      <c r="G22" s="423" t="s">
        <v>430</v>
      </c>
      <c r="H22" s="422"/>
    </row>
    <row r="23">
      <c r="A23" s="404">
        <v>4.0</v>
      </c>
      <c r="B23" s="423" t="s">
        <v>2775</v>
      </c>
      <c r="C23" s="423" t="s">
        <v>2779</v>
      </c>
      <c r="D23" s="423" t="s">
        <v>439</v>
      </c>
      <c r="E23" s="423" t="s">
        <v>439</v>
      </c>
      <c r="F23" s="423" t="s">
        <v>439</v>
      </c>
      <c r="G23" s="423" t="s">
        <v>439</v>
      </c>
      <c r="H23" s="422"/>
    </row>
    <row r="24">
      <c r="A24" s="404">
        <v>5.0</v>
      </c>
      <c r="B24" s="423" t="s">
        <v>2775</v>
      </c>
      <c r="C24" s="423" t="s">
        <v>2780</v>
      </c>
      <c r="D24" s="423" t="s">
        <v>448</v>
      </c>
      <c r="E24" s="423" t="s">
        <v>448</v>
      </c>
      <c r="F24" s="423" t="s">
        <v>448</v>
      </c>
      <c r="G24" s="423" t="s">
        <v>448</v>
      </c>
      <c r="H24" s="422"/>
    </row>
    <row r="27">
      <c r="C27" s="545" t="s">
        <v>2781</v>
      </c>
    </row>
  </sheetData>
  <hyperlinks>
    <hyperlink r:id="rId1" location="gid=111816978" ref="C27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6.89"/>
    <col customWidth="1" min="2" max="2" width="20.78"/>
    <col customWidth="1" min="3" max="4" width="11.56"/>
    <col customWidth="1" min="5" max="6" width="14.11"/>
    <col customWidth="1" min="7" max="7" width="17.44"/>
    <col customWidth="1" min="8" max="8" width="16.89"/>
    <col customWidth="1" min="9" max="11" width="14.11"/>
  </cols>
  <sheetData>
    <row r="1">
      <c r="A1" s="474" t="s">
        <v>117</v>
      </c>
      <c r="B1" s="546" t="s">
        <v>2708</v>
      </c>
      <c r="C1" s="525" t="s">
        <v>1491</v>
      </c>
      <c r="D1" s="547" t="s">
        <v>1492</v>
      </c>
      <c r="E1" s="547" t="s">
        <v>1493</v>
      </c>
      <c r="F1" s="474" t="s">
        <v>1494</v>
      </c>
      <c r="G1" s="474" t="s">
        <v>1646</v>
      </c>
      <c r="H1" s="474" t="s">
        <v>1647</v>
      </c>
      <c r="I1" s="474" t="s">
        <v>1643</v>
      </c>
      <c r="J1" s="474" t="s">
        <v>1645</v>
      </c>
      <c r="K1" s="474" t="s">
        <v>1644</v>
      </c>
      <c r="L1" s="662" t="s">
        <v>2513</v>
      </c>
    </row>
    <row r="2">
      <c r="A2" s="616">
        <v>1.0</v>
      </c>
      <c r="B2" s="613" t="s">
        <v>2782</v>
      </c>
      <c r="C2" s="613" t="s">
        <v>2783</v>
      </c>
      <c r="D2" s="613" t="s">
        <v>2784</v>
      </c>
      <c r="E2" s="613" t="s">
        <v>2785</v>
      </c>
      <c r="F2" s="613" t="s">
        <v>2785</v>
      </c>
      <c r="G2" s="613" t="s">
        <v>2785</v>
      </c>
      <c r="H2" s="613" t="s">
        <v>2786</v>
      </c>
      <c r="I2" s="613" t="s">
        <v>2785</v>
      </c>
      <c r="J2" s="613" t="s">
        <v>2785</v>
      </c>
      <c r="K2" s="613" t="s">
        <v>2785</v>
      </c>
      <c r="L2" s="663" t="s">
        <v>1562</v>
      </c>
    </row>
    <row r="3">
      <c r="A3" s="664">
        <v>2.0</v>
      </c>
      <c r="B3" s="665" t="s">
        <v>2787</v>
      </c>
      <c r="C3" s="665" t="s">
        <v>306</v>
      </c>
      <c r="D3" s="665" t="s">
        <v>2788</v>
      </c>
      <c r="E3" s="665" t="s">
        <v>2789</v>
      </c>
      <c r="F3" s="665" t="s">
        <v>2789</v>
      </c>
      <c r="G3" s="665" t="s">
        <v>2789</v>
      </c>
      <c r="H3" s="665" t="s">
        <v>2790</v>
      </c>
      <c r="I3" s="665" t="s">
        <v>2789</v>
      </c>
      <c r="J3" s="665" t="s">
        <v>2789</v>
      </c>
      <c r="K3" s="665" t="s">
        <v>2789</v>
      </c>
      <c r="L3" s="665"/>
    </row>
    <row r="4">
      <c r="A4" s="666">
        <v>3.0</v>
      </c>
      <c r="B4" s="665" t="s">
        <v>2791</v>
      </c>
      <c r="C4" s="665" t="s">
        <v>323</v>
      </c>
      <c r="D4" s="665" t="s">
        <v>2792</v>
      </c>
      <c r="E4" s="665" t="s">
        <v>2793</v>
      </c>
      <c r="F4" s="665" t="s">
        <v>2793</v>
      </c>
      <c r="G4" s="665" t="s">
        <v>2793</v>
      </c>
      <c r="H4" s="665" t="s">
        <v>2794</v>
      </c>
      <c r="I4" s="665" t="s">
        <v>2793</v>
      </c>
      <c r="J4" s="665" t="s">
        <v>2793</v>
      </c>
      <c r="K4" s="665" t="s">
        <v>2793</v>
      </c>
      <c r="L4" s="665"/>
    </row>
    <row r="5">
      <c r="A5" s="619">
        <v>4.0</v>
      </c>
      <c r="B5" s="665" t="s">
        <v>2795</v>
      </c>
      <c r="C5" s="665" t="s">
        <v>336</v>
      </c>
      <c r="D5" s="665" t="s">
        <v>2796</v>
      </c>
      <c r="E5" s="665" t="s">
        <v>2797</v>
      </c>
      <c r="F5" s="665" t="s">
        <v>2797</v>
      </c>
      <c r="G5" s="665" t="s">
        <v>2798</v>
      </c>
      <c r="H5" s="665" t="s">
        <v>2799</v>
      </c>
      <c r="I5" s="665" t="s">
        <v>2797</v>
      </c>
      <c r="J5" s="665" t="s">
        <v>2797</v>
      </c>
      <c r="K5" s="665" t="s">
        <v>2797</v>
      </c>
      <c r="L5" s="665"/>
    </row>
    <row r="6">
      <c r="A6" s="664">
        <v>5.0</v>
      </c>
      <c r="B6" s="667" t="s">
        <v>2800</v>
      </c>
      <c r="C6" s="667" t="s">
        <v>351</v>
      </c>
      <c r="D6" s="667" t="s">
        <v>2801</v>
      </c>
      <c r="E6" s="667" t="s">
        <v>2802</v>
      </c>
      <c r="F6" s="667" t="s">
        <v>2802</v>
      </c>
      <c r="G6" s="667" t="s">
        <v>2803</v>
      </c>
      <c r="H6" s="667" t="s">
        <v>2804</v>
      </c>
      <c r="I6" s="667" t="s">
        <v>2802</v>
      </c>
      <c r="J6" s="667" t="s">
        <v>2802</v>
      </c>
      <c r="K6" s="667" t="s">
        <v>2802</v>
      </c>
      <c r="L6" s="668"/>
    </row>
    <row r="7">
      <c r="A7" s="666">
        <v>6.0</v>
      </c>
      <c r="B7" s="667" t="s">
        <v>2805</v>
      </c>
      <c r="C7" s="667" t="s">
        <v>458</v>
      </c>
      <c r="D7" s="667" t="s">
        <v>2806</v>
      </c>
      <c r="E7" s="667" t="s">
        <v>2805</v>
      </c>
      <c r="F7" s="667" t="s">
        <v>2805</v>
      </c>
      <c r="G7" s="667" t="s">
        <v>2807</v>
      </c>
      <c r="H7" s="667" t="s">
        <v>2808</v>
      </c>
      <c r="I7" s="667" t="s">
        <v>2805</v>
      </c>
      <c r="J7" s="667" t="s">
        <v>2805</v>
      </c>
      <c r="K7" s="667" t="s">
        <v>2805</v>
      </c>
      <c r="L7" s="668"/>
    </row>
    <row r="8">
      <c r="A8" s="619">
        <v>7.0</v>
      </c>
      <c r="B8" s="665" t="s">
        <v>2809</v>
      </c>
      <c r="C8" s="665" t="s">
        <v>466</v>
      </c>
      <c r="D8" s="665" t="s">
        <v>2810</v>
      </c>
      <c r="E8" s="665" t="s">
        <v>2811</v>
      </c>
      <c r="F8" s="665" t="s">
        <v>2811</v>
      </c>
      <c r="G8" s="665" t="s">
        <v>2811</v>
      </c>
      <c r="H8" s="665" t="s">
        <v>2812</v>
      </c>
      <c r="I8" s="665" t="s">
        <v>2811</v>
      </c>
      <c r="J8" s="665" t="s">
        <v>2811</v>
      </c>
      <c r="K8" s="665" t="s">
        <v>2811</v>
      </c>
      <c r="L8" s="665"/>
    </row>
    <row r="9">
      <c r="A9" s="664">
        <v>8.0</v>
      </c>
      <c r="B9" s="665" t="s">
        <v>2813</v>
      </c>
      <c r="C9" s="665" t="s">
        <v>473</v>
      </c>
      <c r="D9" s="665" t="s">
        <v>2814</v>
      </c>
      <c r="E9" s="665" t="s">
        <v>2815</v>
      </c>
      <c r="F9" s="665" t="s">
        <v>2815</v>
      </c>
      <c r="G9" s="665" t="s">
        <v>2815</v>
      </c>
      <c r="H9" s="665" t="s">
        <v>2816</v>
      </c>
      <c r="I9" s="665" t="s">
        <v>2815</v>
      </c>
      <c r="J9" s="665" t="s">
        <v>2815</v>
      </c>
      <c r="K9" s="665" t="s">
        <v>2815</v>
      </c>
      <c r="L9" s="665"/>
    </row>
    <row r="10">
      <c r="A10" s="666">
        <v>9.0</v>
      </c>
      <c r="B10" s="667" t="s">
        <v>2817</v>
      </c>
      <c r="C10" s="667" t="s">
        <v>480</v>
      </c>
      <c r="D10" s="667" t="s">
        <v>2818</v>
      </c>
      <c r="E10" s="667" t="s">
        <v>2819</v>
      </c>
      <c r="F10" s="667" t="s">
        <v>2819</v>
      </c>
      <c r="G10" s="667" t="s">
        <v>2820</v>
      </c>
      <c r="H10" s="667" t="s">
        <v>2821</v>
      </c>
      <c r="I10" s="667" t="s">
        <v>2819</v>
      </c>
      <c r="J10" s="667" t="s">
        <v>2819</v>
      </c>
      <c r="K10" s="667" t="s">
        <v>2819</v>
      </c>
      <c r="L10" s="668"/>
      <c r="O10" s="12"/>
      <c r="P10" s="12"/>
      <c r="Q10" s="12"/>
    </row>
    <row r="11">
      <c r="A11" s="619">
        <v>10.0</v>
      </c>
      <c r="B11" s="665" t="s">
        <v>2822</v>
      </c>
      <c r="C11" s="665" t="s">
        <v>491</v>
      </c>
      <c r="D11" s="665" t="s">
        <v>491</v>
      </c>
      <c r="E11" s="665" t="s">
        <v>2823</v>
      </c>
      <c r="F11" s="665" t="s">
        <v>2823</v>
      </c>
      <c r="G11" s="665" t="s">
        <v>2823</v>
      </c>
      <c r="H11" s="665" t="s">
        <v>2824</v>
      </c>
      <c r="I11" s="665" t="s">
        <v>2823</v>
      </c>
      <c r="J11" s="665" t="s">
        <v>2823</v>
      </c>
      <c r="K11" s="665" t="s">
        <v>2823</v>
      </c>
      <c r="L11" s="665"/>
      <c r="N11" s="12"/>
      <c r="O11" s="12"/>
      <c r="P11" s="12"/>
      <c r="Q11" s="12"/>
    </row>
    <row r="12">
      <c r="A12" s="664">
        <v>11.0</v>
      </c>
      <c r="B12" s="667" t="s">
        <v>2825</v>
      </c>
      <c r="C12" s="667" t="s">
        <v>503</v>
      </c>
      <c r="D12" s="667" t="s">
        <v>2826</v>
      </c>
      <c r="E12" s="667" t="s">
        <v>2827</v>
      </c>
      <c r="F12" s="667" t="s">
        <v>2827</v>
      </c>
      <c r="G12" s="667" t="s">
        <v>2828</v>
      </c>
      <c r="H12" s="667" t="s">
        <v>2829</v>
      </c>
      <c r="I12" s="667" t="s">
        <v>2827</v>
      </c>
      <c r="J12" s="667" t="s">
        <v>2827</v>
      </c>
      <c r="K12" s="667" t="s">
        <v>2827</v>
      </c>
      <c r="L12" s="668"/>
      <c r="N12" s="12"/>
      <c r="O12" s="12"/>
      <c r="P12" s="12"/>
      <c r="Q12" s="12"/>
    </row>
    <row r="13">
      <c r="A13" s="666">
        <v>12.0</v>
      </c>
      <c r="B13" s="665" t="s">
        <v>2830</v>
      </c>
      <c r="C13" s="665" t="s">
        <v>517</v>
      </c>
      <c r="D13" s="665" t="s">
        <v>2831</v>
      </c>
      <c r="E13" s="665" t="s">
        <v>2832</v>
      </c>
      <c r="F13" s="665" t="s">
        <v>2832</v>
      </c>
      <c r="G13" s="665" t="s">
        <v>2832</v>
      </c>
      <c r="H13" s="665" t="s">
        <v>2833</v>
      </c>
      <c r="I13" s="665" t="s">
        <v>2832</v>
      </c>
      <c r="J13" s="665" t="s">
        <v>2832</v>
      </c>
      <c r="K13" s="665" t="s">
        <v>2832</v>
      </c>
      <c r="L13" s="665"/>
      <c r="N13" s="12"/>
      <c r="O13" s="12"/>
      <c r="P13" s="12"/>
      <c r="Q13" s="12"/>
    </row>
    <row r="14">
      <c r="A14" s="619">
        <v>13.0</v>
      </c>
      <c r="B14" s="667" t="s">
        <v>2834</v>
      </c>
      <c r="C14" s="667" t="s">
        <v>531</v>
      </c>
      <c r="D14" s="667" t="s">
        <v>2835</v>
      </c>
      <c r="E14" s="667" t="s">
        <v>2836</v>
      </c>
      <c r="F14" s="667" t="s">
        <v>2836</v>
      </c>
      <c r="G14" s="667" t="s">
        <v>2837</v>
      </c>
      <c r="H14" s="667" t="s">
        <v>2838</v>
      </c>
      <c r="I14" s="667" t="s">
        <v>2836</v>
      </c>
      <c r="J14" s="667" t="s">
        <v>2836</v>
      </c>
      <c r="K14" s="667" t="s">
        <v>2836</v>
      </c>
      <c r="L14" s="668"/>
      <c r="N14" s="12"/>
      <c r="O14" s="12"/>
      <c r="P14" s="12"/>
      <c r="Q14" s="12"/>
    </row>
    <row r="15" ht="15.75" customHeight="1">
      <c r="A15" s="664">
        <v>14.0</v>
      </c>
      <c r="B15" s="667" t="s">
        <v>2839</v>
      </c>
      <c r="C15" s="667" t="s">
        <v>546</v>
      </c>
      <c r="D15" s="667" t="s">
        <v>2840</v>
      </c>
      <c r="E15" s="667" t="s">
        <v>389</v>
      </c>
      <c r="F15" s="667" t="s">
        <v>389</v>
      </c>
      <c r="G15" s="667" t="s">
        <v>389</v>
      </c>
      <c r="H15" s="667" t="s">
        <v>2841</v>
      </c>
      <c r="I15" s="667" t="s">
        <v>389</v>
      </c>
      <c r="J15" s="667" t="s">
        <v>389</v>
      </c>
      <c r="K15" s="667" t="s">
        <v>389</v>
      </c>
      <c r="L15" s="668"/>
      <c r="N15" s="12"/>
      <c r="O15" s="12"/>
      <c r="P15" s="12"/>
      <c r="Q15" s="12"/>
    </row>
    <row r="16">
      <c r="A16" s="666">
        <v>15.0</v>
      </c>
      <c r="B16" s="665" t="s">
        <v>2842</v>
      </c>
      <c r="C16" s="665" t="s">
        <v>561</v>
      </c>
      <c r="D16" s="665" t="s">
        <v>561</v>
      </c>
      <c r="E16" s="665" t="s">
        <v>2843</v>
      </c>
      <c r="F16" s="665" t="s">
        <v>2843</v>
      </c>
      <c r="G16" s="665" t="s">
        <v>2843</v>
      </c>
      <c r="H16" s="665" t="s">
        <v>2844</v>
      </c>
      <c r="I16" s="665" t="s">
        <v>2843</v>
      </c>
      <c r="J16" s="665" t="s">
        <v>2843</v>
      </c>
      <c r="K16" s="665" t="s">
        <v>2843</v>
      </c>
      <c r="L16" s="665"/>
      <c r="N16" s="12"/>
      <c r="O16" s="12"/>
      <c r="P16" s="12"/>
      <c r="Q16" s="12"/>
    </row>
    <row r="17">
      <c r="A17" s="619">
        <v>16.0</v>
      </c>
      <c r="B17" s="667" t="s">
        <v>2845</v>
      </c>
      <c r="C17" s="667" t="s">
        <v>576</v>
      </c>
      <c r="D17" s="667" t="s">
        <v>2846</v>
      </c>
      <c r="E17" s="667" t="s">
        <v>2847</v>
      </c>
      <c r="F17" s="667" t="s">
        <v>2847</v>
      </c>
      <c r="G17" s="667" t="s">
        <v>2847</v>
      </c>
      <c r="H17" s="667" t="s">
        <v>2848</v>
      </c>
      <c r="I17" s="667" t="s">
        <v>2847</v>
      </c>
      <c r="J17" s="667" t="s">
        <v>2847</v>
      </c>
      <c r="K17" s="667" t="s">
        <v>2847</v>
      </c>
      <c r="L17" s="668"/>
      <c r="N17" s="12"/>
      <c r="O17" s="12"/>
      <c r="P17" s="12"/>
      <c r="Q17" s="12"/>
    </row>
    <row r="18">
      <c r="A18" s="664">
        <v>17.0</v>
      </c>
      <c r="B18" s="667" t="s">
        <v>2849</v>
      </c>
      <c r="C18" s="667" t="s">
        <v>592</v>
      </c>
      <c r="D18" s="667" t="s">
        <v>2850</v>
      </c>
      <c r="E18" s="667" t="s">
        <v>439</v>
      </c>
      <c r="F18" s="667" t="s">
        <v>439</v>
      </c>
      <c r="G18" s="667" t="s">
        <v>2851</v>
      </c>
      <c r="H18" s="667" t="s">
        <v>2852</v>
      </c>
      <c r="I18" s="667" t="s">
        <v>439</v>
      </c>
      <c r="J18" s="667" t="s">
        <v>439</v>
      </c>
      <c r="K18" s="667" t="s">
        <v>439</v>
      </c>
      <c r="L18" s="668"/>
    </row>
    <row r="19">
      <c r="A19" s="666">
        <v>18.0</v>
      </c>
      <c r="B19" s="665" t="s">
        <v>2853</v>
      </c>
      <c r="C19" s="665" t="s">
        <v>607</v>
      </c>
      <c r="D19" s="665" t="s">
        <v>2854</v>
      </c>
      <c r="E19" s="665" t="s">
        <v>2855</v>
      </c>
      <c r="F19" s="665" t="s">
        <v>2855</v>
      </c>
      <c r="G19" s="665" t="s">
        <v>2856</v>
      </c>
      <c r="H19" s="665" t="s">
        <v>2857</v>
      </c>
      <c r="I19" s="665" t="s">
        <v>2855</v>
      </c>
      <c r="J19" s="665" t="s">
        <v>2855</v>
      </c>
      <c r="K19" s="665" t="s">
        <v>2855</v>
      </c>
      <c r="L19" s="665"/>
    </row>
    <row r="20">
      <c r="A20" s="619">
        <v>19.0</v>
      </c>
      <c r="B20" s="667" t="s">
        <v>2858</v>
      </c>
      <c r="C20" s="667" t="s">
        <v>620</v>
      </c>
      <c r="D20" s="667" t="s">
        <v>2859</v>
      </c>
      <c r="E20" s="667" t="s">
        <v>448</v>
      </c>
      <c r="F20" s="667" t="s">
        <v>448</v>
      </c>
      <c r="G20" s="667" t="s">
        <v>2860</v>
      </c>
      <c r="H20" s="667" t="s">
        <v>2861</v>
      </c>
      <c r="I20" s="667" t="s">
        <v>448</v>
      </c>
      <c r="J20" s="667" t="s">
        <v>448</v>
      </c>
      <c r="K20" s="667" t="s">
        <v>448</v>
      </c>
      <c r="L20" s="668"/>
    </row>
    <row r="21">
      <c r="A21" s="664">
        <v>20.0</v>
      </c>
      <c r="B21" s="665" t="s">
        <v>2862</v>
      </c>
      <c r="C21" s="665" t="s">
        <v>529</v>
      </c>
      <c r="D21" s="665" t="s">
        <v>1167</v>
      </c>
      <c r="E21" s="665" t="s">
        <v>2863</v>
      </c>
      <c r="F21" s="665" t="s">
        <v>2863</v>
      </c>
      <c r="G21" s="665" t="s">
        <v>2863</v>
      </c>
      <c r="H21" s="665" t="s">
        <v>2864</v>
      </c>
      <c r="I21" s="665" t="s">
        <v>2863</v>
      </c>
      <c r="J21" s="665" t="s">
        <v>2863</v>
      </c>
      <c r="K21" s="665" t="s">
        <v>2863</v>
      </c>
      <c r="L21" s="665"/>
    </row>
    <row r="22">
      <c r="A22" s="666">
        <v>21.0</v>
      </c>
      <c r="B22" s="665" t="s">
        <v>2865</v>
      </c>
      <c r="C22" s="665" t="s">
        <v>649</v>
      </c>
      <c r="D22" s="665" t="s">
        <v>649</v>
      </c>
      <c r="E22" s="665" t="s">
        <v>2866</v>
      </c>
      <c r="F22" s="665" t="s">
        <v>2866</v>
      </c>
      <c r="G22" s="665" t="s">
        <v>2866</v>
      </c>
      <c r="H22" s="665" t="s">
        <v>2867</v>
      </c>
      <c r="I22" s="665" t="s">
        <v>2866</v>
      </c>
      <c r="J22" s="665" t="s">
        <v>2866</v>
      </c>
      <c r="K22" s="665" t="s">
        <v>2866</v>
      </c>
      <c r="L22" s="665"/>
    </row>
    <row r="23">
      <c r="A23" s="619">
        <v>22.0</v>
      </c>
      <c r="B23" s="667" t="s">
        <v>2868</v>
      </c>
      <c r="C23" s="667" t="s">
        <v>664</v>
      </c>
      <c r="D23" s="667" t="s">
        <v>2869</v>
      </c>
      <c r="E23" s="667" t="s">
        <v>2870</v>
      </c>
      <c r="F23" s="667" t="s">
        <v>2870</v>
      </c>
      <c r="G23" s="667" t="s">
        <v>2870</v>
      </c>
      <c r="H23" s="667" t="s">
        <v>2871</v>
      </c>
      <c r="I23" s="667" t="s">
        <v>2870</v>
      </c>
      <c r="J23" s="667" t="s">
        <v>2870</v>
      </c>
      <c r="K23" s="667" t="s">
        <v>2870</v>
      </c>
      <c r="L23" s="668"/>
    </row>
    <row r="24">
      <c r="A24" s="664">
        <v>23.0</v>
      </c>
      <c r="B24" s="665" t="s">
        <v>2872</v>
      </c>
      <c r="C24" s="665" t="s">
        <v>678</v>
      </c>
      <c r="D24" s="665" t="s">
        <v>2873</v>
      </c>
      <c r="E24" s="665" t="s">
        <v>2874</v>
      </c>
      <c r="F24" s="665" t="s">
        <v>2874</v>
      </c>
      <c r="G24" s="665" t="s">
        <v>2874</v>
      </c>
      <c r="H24" s="665" t="s">
        <v>2875</v>
      </c>
      <c r="I24" s="665" t="s">
        <v>2874</v>
      </c>
      <c r="J24" s="665" t="s">
        <v>2874</v>
      </c>
      <c r="K24" s="665" t="s">
        <v>2874</v>
      </c>
      <c r="L24" s="665"/>
    </row>
    <row r="25">
      <c r="A25" s="666">
        <v>24.0</v>
      </c>
      <c r="B25" s="665" t="s">
        <v>2876</v>
      </c>
      <c r="C25" s="665" t="s">
        <v>692</v>
      </c>
      <c r="D25" s="665" t="s">
        <v>2877</v>
      </c>
      <c r="E25" s="665" t="s">
        <v>2878</v>
      </c>
      <c r="F25" s="665" t="s">
        <v>2878</v>
      </c>
      <c r="G25" s="665" t="s">
        <v>2878</v>
      </c>
      <c r="H25" s="665" t="s">
        <v>2879</v>
      </c>
      <c r="I25" s="665" t="s">
        <v>2878</v>
      </c>
      <c r="J25" s="665" t="s">
        <v>2878</v>
      </c>
      <c r="K25" s="665" t="s">
        <v>2878</v>
      </c>
      <c r="L25" s="665"/>
    </row>
    <row r="26">
      <c r="A26" s="619">
        <v>25.0</v>
      </c>
      <c r="B26" s="665" t="s">
        <v>2880</v>
      </c>
      <c r="C26" s="665" t="s">
        <v>707</v>
      </c>
      <c r="D26" s="665" t="s">
        <v>2881</v>
      </c>
      <c r="E26" s="665" t="s">
        <v>2882</v>
      </c>
      <c r="F26" s="665" t="s">
        <v>2882</v>
      </c>
      <c r="G26" s="665" t="s">
        <v>2882</v>
      </c>
      <c r="H26" s="665" t="s">
        <v>2883</v>
      </c>
      <c r="I26" s="665" t="s">
        <v>2882</v>
      </c>
      <c r="J26" s="665" t="s">
        <v>2882</v>
      </c>
      <c r="K26" s="665" t="s">
        <v>2882</v>
      </c>
      <c r="L26" s="665"/>
    </row>
    <row r="27">
      <c r="A27" s="664">
        <v>26.0</v>
      </c>
      <c r="B27" s="665" t="s">
        <v>2884</v>
      </c>
      <c r="C27" s="665" t="s">
        <v>722</v>
      </c>
      <c r="D27" s="665" t="s">
        <v>722</v>
      </c>
      <c r="E27" s="665" t="s">
        <v>2885</v>
      </c>
      <c r="F27" s="665" t="s">
        <v>2885</v>
      </c>
      <c r="G27" s="665" t="s">
        <v>2885</v>
      </c>
      <c r="H27" s="665" t="s">
        <v>2886</v>
      </c>
      <c r="I27" s="665" t="s">
        <v>2885</v>
      </c>
      <c r="J27" s="665" t="s">
        <v>2885</v>
      </c>
      <c r="K27" s="665" t="s">
        <v>2885</v>
      </c>
      <c r="L27" s="665"/>
    </row>
    <row r="28">
      <c r="A28" s="666">
        <v>27.0</v>
      </c>
      <c r="B28" s="665" t="s">
        <v>2887</v>
      </c>
      <c r="C28" s="665" t="s">
        <v>736</v>
      </c>
      <c r="D28" s="665" t="s">
        <v>736</v>
      </c>
      <c r="E28" s="665" t="s">
        <v>2888</v>
      </c>
      <c r="F28" s="665" t="s">
        <v>2888</v>
      </c>
      <c r="G28" s="665" t="s">
        <v>2888</v>
      </c>
      <c r="H28" s="665" t="s">
        <v>2889</v>
      </c>
      <c r="I28" s="665" t="s">
        <v>2888</v>
      </c>
      <c r="J28" s="665" t="s">
        <v>2888</v>
      </c>
      <c r="K28" s="665" t="s">
        <v>2888</v>
      </c>
      <c r="L28" s="665"/>
    </row>
    <row r="29">
      <c r="A29" s="619">
        <v>28.0</v>
      </c>
      <c r="B29" s="665" t="s">
        <v>2890</v>
      </c>
      <c r="C29" s="665" t="s">
        <v>747</v>
      </c>
      <c r="D29" s="665" t="s">
        <v>2891</v>
      </c>
      <c r="E29" s="665" t="s">
        <v>2892</v>
      </c>
      <c r="F29" s="665" t="s">
        <v>2892</v>
      </c>
      <c r="G29" s="665" t="s">
        <v>2892</v>
      </c>
      <c r="H29" s="665" t="s">
        <v>2893</v>
      </c>
      <c r="I29" s="665" t="s">
        <v>2892</v>
      </c>
      <c r="J29" s="665" t="s">
        <v>2892</v>
      </c>
      <c r="K29" s="665" t="s">
        <v>2892</v>
      </c>
      <c r="L29" s="665"/>
    </row>
    <row r="30">
      <c r="A30" s="664">
        <v>29.0</v>
      </c>
      <c r="B30" s="665" t="s">
        <v>2894</v>
      </c>
      <c r="C30" s="665" t="s">
        <v>759</v>
      </c>
      <c r="D30" s="665" t="s">
        <v>2895</v>
      </c>
      <c r="E30" s="665" t="s">
        <v>2896</v>
      </c>
      <c r="F30" s="665" t="s">
        <v>2896</v>
      </c>
      <c r="G30" s="665" t="s">
        <v>2896</v>
      </c>
      <c r="H30" s="665" t="s">
        <v>2897</v>
      </c>
      <c r="I30" s="665" t="s">
        <v>2896</v>
      </c>
      <c r="J30" s="665" t="s">
        <v>2896</v>
      </c>
      <c r="K30" s="665" t="s">
        <v>2896</v>
      </c>
      <c r="L30" s="665"/>
    </row>
    <row r="31">
      <c r="A31" s="666">
        <v>30.0</v>
      </c>
      <c r="B31" s="665" t="s">
        <v>2898</v>
      </c>
      <c r="C31" s="665" t="s">
        <v>771</v>
      </c>
      <c r="D31" s="665" t="s">
        <v>771</v>
      </c>
      <c r="E31" s="665" t="s">
        <v>2899</v>
      </c>
      <c r="F31" s="665" t="s">
        <v>2899</v>
      </c>
      <c r="G31" s="665" t="s">
        <v>2899</v>
      </c>
      <c r="H31" s="665" t="s">
        <v>2900</v>
      </c>
      <c r="I31" s="665" t="s">
        <v>2899</v>
      </c>
      <c r="J31" s="665" t="s">
        <v>2899</v>
      </c>
      <c r="K31" s="665" t="s">
        <v>2899</v>
      </c>
      <c r="L31" s="665"/>
    </row>
    <row r="32">
      <c r="A32" s="619">
        <v>31.0</v>
      </c>
      <c r="B32" s="665" t="s">
        <v>2901</v>
      </c>
      <c r="C32" s="665" t="s">
        <v>781</v>
      </c>
      <c r="D32" s="665" t="s">
        <v>781</v>
      </c>
      <c r="E32" s="665" t="s">
        <v>2902</v>
      </c>
      <c r="F32" s="665" t="s">
        <v>2902</v>
      </c>
      <c r="G32" s="665" t="s">
        <v>2902</v>
      </c>
      <c r="H32" s="665" t="s">
        <v>2903</v>
      </c>
      <c r="I32" s="665" t="s">
        <v>2902</v>
      </c>
      <c r="J32" s="665" t="s">
        <v>2902</v>
      </c>
      <c r="K32" s="665" t="s">
        <v>2902</v>
      </c>
      <c r="L32" s="665"/>
    </row>
    <row r="33">
      <c r="A33" s="664">
        <v>32.0</v>
      </c>
      <c r="B33" s="665" t="s">
        <v>2904</v>
      </c>
      <c r="C33" s="665" t="s">
        <v>788</v>
      </c>
      <c r="D33" s="665" t="s">
        <v>2905</v>
      </c>
      <c r="E33" s="665" t="s">
        <v>2906</v>
      </c>
      <c r="F33" s="665" t="s">
        <v>2906</v>
      </c>
      <c r="G33" s="665" t="s">
        <v>2906</v>
      </c>
      <c r="H33" s="665" t="s">
        <v>2907</v>
      </c>
      <c r="I33" s="665" t="s">
        <v>2906</v>
      </c>
      <c r="J33" s="665" t="s">
        <v>2906</v>
      </c>
      <c r="K33" s="665" t="s">
        <v>2906</v>
      </c>
      <c r="L33" s="665"/>
    </row>
    <row r="36">
      <c r="A36" s="545" t="s">
        <v>2781</v>
      </c>
    </row>
  </sheetData>
  <hyperlinks>
    <hyperlink r:id="rId1" ref="A36"/>
  </hyperlin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13.22"/>
    <col customWidth="1" min="3" max="4" width="13.33"/>
    <col customWidth="1" min="5" max="5" width="16.22"/>
    <col customWidth="1" min="6" max="6" width="11.56"/>
    <col customWidth="1" min="7" max="7" width="12.33"/>
    <col customWidth="1" min="8" max="8" width="9.44"/>
    <col customWidth="1" min="9" max="25" width="6.78"/>
  </cols>
  <sheetData>
    <row r="1" ht="27.0" customHeight="1">
      <c r="A1" s="579" t="s">
        <v>116</v>
      </c>
      <c r="B1" s="546" t="s">
        <v>2358</v>
      </c>
      <c r="C1" s="547" t="s">
        <v>1491</v>
      </c>
      <c r="D1" s="474" t="s">
        <v>1492</v>
      </c>
      <c r="E1" s="547" t="s">
        <v>1493</v>
      </c>
      <c r="F1" s="669" t="s">
        <v>2513</v>
      </c>
    </row>
    <row r="2" ht="13.5" customHeight="1">
      <c r="A2" s="670">
        <v>1.0</v>
      </c>
      <c r="B2" s="671" t="s">
        <v>2908</v>
      </c>
      <c r="C2" s="671" t="s">
        <v>416</v>
      </c>
      <c r="D2" s="671" t="s">
        <v>2909</v>
      </c>
      <c r="E2" s="671" t="s">
        <v>2910</v>
      </c>
      <c r="F2" s="672" t="s">
        <v>1562</v>
      </c>
      <c r="G2" s="393"/>
      <c r="H2" s="673"/>
    </row>
    <row r="3" ht="13.5" customHeight="1">
      <c r="A3" s="674">
        <v>2.0</v>
      </c>
      <c r="B3" s="521" t="s">
        <v>2911</v>
      </c>
      <c r="C3" s="522" t="str">
        <f>IFERROR(__xludf.DUMMYFUNCTION("GOOGLETRANSLATE(D3,""auto"")"),"阿茲特克寶藏")</f>
        <v>阿茲特克寶藏</v>
      </c>
      <c r="D3" s="521" t="s">
        <v>2912</v>
      </c>
      <c r="E3" s="521" t="s">
        <v>2913</v>
      </c>
      <c r="F3" s="675"/>
      <c r="G3" s="676"/>
      <c r="H3" s="673"/>
    </row>
    <row r="4" ht="13.5" customHeight="1">
      <c r="A4" s="674">
        <v>3.0</v>
      </c>
      <c r="B4" s="521" t="s">
        <v>2914</v>
      </c>
      <c r="C4" s="522" t="str">
        <f>IFERROR(__xludf.DUMMYFUNCTION("GOOGLETRANSLATE(D4,""auto"")"),"麻將鳳凰")</f>
        <v>麻將鳳凰</v>
      </c>
      <c r="D4" s="521" t="s">
        <v>2915</v>
      </c>
      <c r="E4" s="521" t="s">
        <v>2916</v>
      </c>
      <c r="F4" s="669"/>
      <c r="G4" s="676"/>
      <c r="H4" s="673"/>
    </row>
    <row r="5" ht="13.5" customHeight="1">
      <c r="A5" s="674">
        <v>4.0</v>
      </c>
      <c r="B5" s="521" t="s">
        <v>2917</v>
      </c>
      <c r="C5" s="522" t="str">
        <f>IFERROR(__xludf.DUMMYFUNCTION("GOOGLETRANSLATE(D5,""auto"")"),"羅馬競技場")</f>
        <v>羅馬競技場</v>
      </c>
      <c r="D5" s="521" t="s">
        <v>329</v>
      </c>
      <c r="E5" s="521" t="s">
        <v>1893</v>
      </c>
      <c r="F5" s="669"/>
      <c r="G5" s="676"/>
      <c r="H5" s="673"/>
    </row>
    <row r="6" ht="13.5" customHeight="1">
      <c r="A6" s="674">
        <v>5.0</v>
      </c>
      <c r="B6" s="521" t="s">
        <v>2918</v>
      </c>
      <c r="C6" s="522" t="str">
        <f>IFERROR(__xludf.DUMMYFUNCTION("GOOGLETRANSLATE(D6,""auto"")"),"麻將飛龍")</f>
        <v>麻將飛龍</v>
      </c>
      <c r="D6" s="521" t="s">
        <v>2919</v>
      </c>
      <c r="E6" s="521" t="s">
        <v>2920</v>
      </c>
      <c r="F6" s="669"/>
      <c r="G6" s="676"/>
      <c r="H6" s="673"/>
    </row>
    <row r="7" ht="13.5" customHeight="1">
      <c r="A7" s="674">
        <v>6.0</v>
      </c>
      <c r="B7" s="521" t="s">
        <v>2921</v>
      </c>
      <c r="C7" s="522" t="str">
        <f>IFERROR(__xludf.DUMMYFUNCTION("GOOGLETRANSLATE(D7,""auto"")"),"羅馬競技場 II")</f>
        <v>羅馬競技場 II</v>
      </c>
      <c r="D7" s="521" t="s">
        <v>356</v>
      </c>
      <c r="E7" s="521" t="s">
        <v>2922</v>
      </c>
      <c r="F7" s="669"/>
      <c r="G7" s="676"/>
      <c r="H7" s="673"/>
    </row>
    <row r="8" ht="13.5" customHeight="1">
      <c r="A8" s="674">
        <v>7.0</v>
      </c>
      <c r="B8" s="521" t="s">
        <v>2923</v>
      </c>
      <c r="C8" s="522" t="str">
        <f>IFERROR(__xludf.DUMMYFUNCTION("GOOGLETRANSLATE(D8,""auto"")"),"龍龍龍")</f>
        <v>龍龍龍</v>
      </c>
      <c r="D8" s="521" t="s">
        <v>1097</v>
      </c>
      <c r="E8" s="677" t="s">
        <v>2924</v>
      </c>
      <c r="F8" s="675"/>
      <c r="G8" s="676"/>
      <c r="H8" s="673"/>
    </row>
    <row r="9" ht="13.5" customHeight="1">
      <c r="A9" s="674">
        <v>8.0</v>
      </c>
      <c r="B9" s="521" t="s">
        <v>2925</v>
      </c>
      <c r="C9" s="522" t="str">
        <f>IFERROR(__xludf.DUMMYFUNCTION("GOOGLETRANSLATE(D9,""auto"")"),"神威雷龍")</f>
        <v>神威雷龍</v>
      </c>
      <c r="D9" s="521" t="s">
        <v>2926</v>
      </c>
      <c r="E9" s="521" t="s">
        <v>2927</v>
      </c>
      <c r="F9" s="675"/>
      <c r="G9" s="676"/>
      <c r="H9" s="673"/>
    </row>
    <row r="10" ht="13.5" customHeight="1">
      <c r="A10" s="674">
        <v>9.0</v>
      </c>
      <c r="B10" s="521" t="s">
        <v>2928</v>
      </c>
      <c r="C10" s="522" t="str">
        <f>IFERROR(__xludf.DUMMYFUNCTION("GOOGLETRANSLATE(D10,""auto"")"),"財神到")</f>
        <v>財神到</v>
      </c>
      <c r="D10" s="521" t="s">
        <v>1124</v>
      </c>
      <c r="E10" s="677" t="s">
        <v>2929</v>
      </c>
      <c r="F10" s="675"/>
      <c r="G10" s="676"/>
      <c r="H10" s="673"/>
    </row>
    <row r="11" ht="13.5" customHeight="1">
      <c r="A11" s="674">
        <v>10.0</v>
      </c>
      <c r="B11" s="521" t="s">
        <v>2930</v>
      </c>
      <c r="C11" s="522" t="str">
        <f>IFERROR(__xludf.DUMMYFUNCTION("GOOGLETRANSLATE(D11,""auto"")"),"經典水果7")</f>
        <v>經典水果7</v>
      </c>
      <c r="D11" s="521" t="s">
        <v>1115</v>
      </c>
      <c r="E11" s="677" t="s">
        <v>2931</v>
      </c>
      <c r="F11" s="675"/>
      <c r="G11" s="676"/>
      <c r="H11" s="673"/>
    </row>
    <row r="12" ht="13.5" customHeight="1">
      <c r="A12" s="674">
        <v>11.0</v>
      </c>
      <c r="B12" s="521" t="s">
        <v>2932</v>
      </c>
      <c r="C12" s="522" t="str">
        <f>IFERROR(__xludf.DUMMYFUNCTION("GOOGLETRANSLATE(D12,""auto"")"),"七龍盛世")</f>
        <v>七龍盛世</v>
      </c>
      <c r="D12" s="521" t="s">
        <v>1161</v>
      </c>
      <c r="E12" s="521" t="s">
        <v>2933</v>
      </c>
      <c r="F12" s="675"/>
      <c r="G12" s="676"/>
      <c r="H12" s="673"/>
    </row>
    <row r="13" ht="13.5" customHeight="1">
      <c r="A13" s="674">
        <v>12.0</v>
      </c>
      <c r="B13" s="521" t="s">
        <v>2934</v>
      </c>
      <c r="C13" s="522" t="str">
        <f>IFERROR(__xludf.DUMMYFUNCTION("GOOGLETRANSLATE(D13,""auto"")"),"牛B")</f>
        <v>牛B</v>
      </c>
      <c r="D13" s="521" t="s">
        <v>522</v>
      </c>
      <c r="E13" s="677" t="s">
        <v>2935</v>
      </c>
      <c r="F13" s="675"/>
      <c r="G13" s="676"/>
      <c r="H13" s="673"/>
    </row>
    <row r="14" ht="13.5" customHeight="1">
      <c r="A14" s="674">
        <v>13.0</v>
      </c>
      <c r="B14" s="521" t="s">
        <v>2936</v>
      </c>
      <c r="C14" s="522" t="str">
        <f>IFERROR(__xludf.DUMMYFUNCTION("GOOGLETRANSLATE(D14,""auto"")"),"黃金西域")</f>
        <v>黃金西域</v>
      </c>
      <c r="D14" s="521" t="s">
        <v>536</v>
      </c>
      <c r="E14" s="521" t="s">
        <v>2937</v>
      </c>
      <c r="F14" s="675"/>
      <c r="G14" s="676"/>
      <c r="H14" s="673"/>
    </row>
    <row r="15" ht="13.5" customHeight="1">
      <c r="A15" s="674">
        <v>14.0</v>
      </c>
      <c r="B15" s="521" t="s">
        <v>2938</v>
      </c>
      <c r="C15" s="522" t="str">
        <f>IFERROR(__xludf.DUMMYFUNCTION("GOOGLETRANSLATE(D15,""auto"")"),"運財五福星")</f>
        <v>運財五福星</v>
      </c>
      <c r="D15" s="521" t="s">
        <v>2939</v>
      </c>
      <c r="E15" s="677" t="s">
        <v>2940</v>
      </c>
      <c r="F15" s="675"/>
      <c r="G15" s="676"/>
      <c r="H15" s="673"/>
    </row>
    <row r="16" ht="13.5" customHeight="1">
      <c r="A16" s="674">
        <v>15.0</v>
      </c>
      <c r="B16" s="521" t="s">
        <v>2941</v>
      </c>
      <c r="C16" s="522" t="str">
        <f>IFERROR(__xludf.DUMMYFUNCTION("GOOGLETRANSLATE(D16,""auto"")"),"好運龍龍")</f>
        <v>好運龍龍</v>
      </c>
      <c r="D16" s="521" t="s">
        <v>2942</v>
      </c>
      <c r="E16" s="677" t="s">
        <v>2943</v>
      </c>
      <c r="F16" s="669"/>
      <c r="G16" s="676"/>
      <c r="H16" s="673"/>
    </row>
    <row r="17" ht="13.5" customHeight="1">
      <c r="A17" s="674">
        <v>16.0</v>
      </c>
      <c r="B17" s="521" t="s">
        <v>2944</v>
      </c>
      <c r="C17" s="522" t="str">
        <f>IFERROR(__xludf.DUMMYFUNCTION("GOOGLETRANSLATE(D17,""auto"")"),"熔岩精靈")</f>
        <v>熔岩精靈</v>
      </c>
      <c r="D17" s="521" t="s">
        <v>1132</v>
      </c>
      <c r="E17" s="677" t="s">
        <v>2945</v>
      </c>
      <c r="F17" s="675"/>
      <c r="G17" s="676"/>
      <c r="H17" s="673"/>
    </row>
    <row r="18" ht="13.5" customHeight="1">
      <c r="A18" s="674">
        <v>17.0</v>
      </c>
      <c r="B18" s="521" t="s">
        <v>2946</v>
      </c>
      <c r="C18" s="522" t="str">
        <f>IFERROR(__xludf.DUMMYFUNCTION("GOOGLETRANSLATE(D18,""auto"")"),"糖果派對")</f>
        <v>糖果派對</v>
      </c>
      <c r="D18" s="521" t="s">
        <v>1105</v>
      </c>
      <c r="E18" s="521" t="s">
        <v>2947</v>
      </c>
      <c r="F18" s="675"/>
      <c r="G18" s="676"/>
      <c r="H18" s="673"/>
    </row>
    <row r="19" ht="13.5" customHeight="1">
      <c r="A19" s="674">
        <v>18.0</v>
      </c>
      <c r="B19" s="521" t="s">
        <v>2948</v>
      </c>
      <c r="C19" s="522" t="str">
        <f>IFERROR(__xludf.DUMMYFUNCTION("GOOGLETRANSLATE(D19,""auto"")"),"埃及女神")</f>
        <v>埃及女神</v>
      </c>
      <c r="D19" s="521" t="s">
        <v>612</v>
      </c>
      <c r="E19" s="677" t="s">
        <v>2949</v>
      </c>
      <c r="F19" s="669"/>
      <c r="G19" s="676"/>
      <c r="H19" s="673"/>
    </row>
    <row r="20" ht="13.5" customHeight="1">
      <c r="A20" s="674">
        <v>19.0</v>
      </c>
      <c r="B20" s="521" t="s">
        <v>2950</v>
      </c>
      <c r="C20" s="522" t="str">
        <f>IFERROR(__xludf.DUMMYFUNCTION("GOOGLETRANSLATE(D20,""auto"")"),"火焱爆發")</f>
        <v>火焱爆發</v>
      </c>
      <c r="D20" s="521" t="s">
        <v>1154</v>
      </c>
      <c r="E20" s="677" t="s">
        <v>2951</v>
      </c>
      <c r="F20" s="675"/>
      <c r="G20" s="676"/>
      <c r="H20" s="673"/>
    </row>
    <row r="21" ht="13.5" customHeight="1">
      <c r="A21" s="674">
        <v>20.0</v>
      </c>
      <c r="B21" s="521" t="s">
        <v>2952</v>
      </c>
      <c r="C21" s="522" t="str">
        <f>IFERROR(__xludf.DUMMYFUNCTION("GOOGLETRANSLATE(D21,""auto"")"),"金蟾蛙")</f>
        <v>金蟾蛙</v>
      </c>
      <c r="D21" s="521" t="s">
        <v>640</v>
      </c>
      <c r="E21" s="677" t="s">
        <v>2953</v>
      </c>
      <c r="F21" s="675"/>
      <c r="G21" s="676"/>
      <c r="H21" s="673"/>
    </row>
    <row r="22" ht="13.5" customHeight="1">
      <c r="A22" s="674">
        <v>21.0</v>
      </c>
      <c r="B22" s="521" t="s">
        <v>2954</v>
      </c>
      <c r="C22" s="522" t="str">
        <f>IFERROR(__xludf.DUMMYFUNCTION("GOOGLETRANSLATE(D22,""auto"")"),"電光女神")</f>
        <v>電光女神</v>
      </c>
      <c r="D22" s="521" t="s">
        <v>2955</v>
      </c>
      <c r="E22" s="521" t="s">
        <v>2956</v>
      </c>
      <c r="F22" s="675"/>
      <c r="G22" s="676"/>
      <c r="H22" s="673"/>
    </row>
    <row r="23" ht="16.5" customHeight="1">
      <c r="A23" s="674">
        <v>22.0</v>
      </c>
      <c r="B23" s="521" t="s">
        <v>2957</v>
      </c>
      <c r="C23" s="522" t="str">
        <f>IFERROR(__xludf.DUMMYFUNCTION("GOOGLETRANSLATE(D23,""auto"")"),"發發發")</f>
        <v>發發發</v>
      </c>
      <c r="D23" s="521" t="s">
        <v>1228</v>
      </c>
      <c r="E23" s="521" t="s">
        <v>2958</v>
      </c>
      <c r="F23" s="669"/>
      <c r="G23" s="676"/>
      <c r="H23" s="673"/>
    </row>
    <row r="24" ht="16.5" customHeight="1">
      <c r="A24" s="674">
        <v>23.0</v>
      </c>
      <c r="B24" s="521" t="s">
        <v>2959</v>
      </c>
      <c r="C24" s="522" t="str">
        <f>IFERROR(__xludf.DUMMYFUNCTION("GOOGLETRANSLATE(D24,""auto"")"),"狂熱之戰")</f>
        <v>狂熱之戰</v>
      </c>
      <c r="D24" s="521" t="s">
        <v>2960</v>
      </c>
      <c r="E24" s="521" t="s">
        <v>2961</v>
      </c>
      <c r="F24" s="669"/>
      <c r="G24" s="676"/>
      <c r="H24" s="673"/>
    </row>
    <row r="25" ht="16.5" customHeight="1">
      <c r="A25" s="674">
        <v>24.0</v>
      </c>
      <c r="B25" s="521" t="s">
        <v>2962</v>
      </c>
      <c r="C25" s="522" t="str">
        <f>IFERROR(__xludf.DUMMYFUNCTION("GOOGLETRANSLATE(D25,""auto"")"),"轉轉7")</f>
        <v>轉轉7</v>
      </c>
      <c r="D25" s="521" t="s">
        <v>1172</v>
      </c>
      <c r="E25" s="521" t="s">
        <v>2963</v>
      </c>
      <c r="F25" s="669"/>
      <c r="G25" s="676"/>
      <c r="H25" s="673"/>
    </row>
    <row r="26" ht="16.5" customHeight="1">
      <c r="A26" s="674">
        <v>25.0</v>
      </c>
      <c r="B26" s="521" t="s">
        <v>2964</v>
      </c>
      <c r="C26" s="522" t="str">
        <f>IFERROR(__xludf.DUMMYFUNCTION("GOOGLETRANSLATE(D26,""auto"")"),"糖聖誕派對")</f>
        <v>糖聖誕派對</v>
      </c>
      <c r="D26" s="521" t="s">
        <v>2965</v>
      </c>
      <c r="E26" s="521" t="s">
        <v>2966</v>
      </c>
      <c r="F26" s="669"/>
      <c r="G26" s="676"/>
      <c r="H26" s="673"/>
    </row>
    <row r="27" ht="16.5" customHeight="1">
      <c r="A27" s="674">
        <v>26.0</v>
      </c>
      <c r="B27" s="521" t="s">
        <v>2967</v>
      </c>
      <c r="C27" s="522" t="str">
        <f>IFERROR(__xludf.DUMMYFUNCTION("GOOGLETRANSLATE(D27,""auto"")"),"老司機")</f>
        <v>老司機</v>
      </c>
      <c r="D27" s="521" t="s">
        <v>1191</v>
      </c>
      <c r="E27" s="521" t="s">
        <v>2968</v>
      </c>
      <c r="F27" s="669"/>
      <c r="G27" s="678"/>
      <c r="H27" s="673"/>
      <c r="I27" s="585"/>
      <c r="J27" s="585"/>
    </row>
    <row r="28" ht="16.5" customHeight="1">
      <c r="A28" s="674">
        <v>27.0</v>
      </c>
      <c r="B28" s="521" t="s">
        <v>2969</v>
      </c>
      <c r="C28" s="522" t="str">
        <f>IFERROR(__xludf.DUMMYFUNCTION("GOOGLETRANSLATE(D28,""auto"")"),"虎大哥88")</f>
        <v>虎大哥88</v>
      </c>
      <c r="D28" s="521" t="s">
        <v>741</v>
      </c>
      <c r="E28" s="521" t="s">
        <v>2970</v>
      </c>
      <c r="F28" s="669"/>
      <c r="G28" s="679"/>
      <c r="H28" s="673"/>
      <c r="I28" s="585"/>
      <c r="J28" s="585"/>
    </row>
    <row r="29" ht="16.5" customHeight="1">
      <c r="A29" s="674">
        <v>28.0</v>
      </c>
      <c r="B29" s="521" t="s">
        <v>2971</v>
      </c>
      <c r="C29" s="522" t="str">
        <f>IFERROR(__xludf.DUMMYFUNCTION("GOOGLETRANSLATE(D29,""auto"")"),"泰會搖")</f>
        <v>泰會搖</v>
      </c>
      <c r="D29" s="521" t="s">
        <v>1242</v>
      </c>
      <c r="E29" s="521" t="s">
        <v>2972</v>
      </c>
      <c r="F29" s="669"/>
      <c r="G29" s="678"/>
      <c r="H29" s="673"/>
      <c r="I29" s="585"/>
      <c r="J29" s="585"/>
    </row>
    <row r="30" ht="16.5" customHeight="1">
      <c r="A30" s="674">
        <v>29.0</v>
      </c>
      <c r="B30" s="521" t="s">
        <v>2973</v>
      </c>
      <c r="C30" s="522" t="str">
        <f>IFERROR(__xludf.DUMMYFUNCTION("GOOGLETRANSLATE(D30,""auto"")"),"霹靂神龍")</f>
        <v>霹靂神龍</v>
      </c>
      <c r="D30" s="521" t="s">
        <v>2974</v>
      </c>
      <c r="E30" s="521" t="s">
        <v>2975</v>
      </c>
      <c r="F30" s="669"/>
      <c r="G30" s="679"/>
      <c r="H30" s="673"/>
      <c r="I30" s="585"/>
      <c r="J30" s="585"/>
    </row>
    <row r="31" ht="16.5" customHeight="1">
      <c r="A31" s="674">
        <v>30.0</v>
      </c>
      <c r="B31" s="521" t="s">
        <v>2976</v>
      </c>
      <c r="C31" s="522" t="str">
        <f>IFERROR(__xludf.DUMMYFUNCTION("GOOGLETRANSLATE(D31,""auto"")"),"三倍猴子")</f>
        <v>三倍猴子</v>
      </c>
      <c r="D31" s="521" t="s">
        <v>485</v>
      </c>
      <c r="E31" s="521" t="s">
        <v>2639</v>
      </c>
      <c r="F31" s="669"/>
      <c r="G31" s="678"/>
      <c r="H31" s="673"/>
      <c r="I31" s="585"/>
      <c r="J31" s="585"/>
    </row>
    <row r="32" ht="16.5" customHeight="1">
      <c r="A32" s="674">
        <v>31.0</v>
      </c>
      <c r="B32" s="521" t="s">
        <v>2977</v>
      </c>
      <c r="C32" s="522" t="str">
        <f>IFERROR(__xludf.DUMMYFUNCTION("GOOGLETRANSLATE(D32,""auto"")"),"瑪雅帝國")</f>
        <v>瑪雅帝國</v>
      </c>
      <c r="D32" s="521" t="s">
        <v>1197</v>
      </c>
      <c r="E32" s="521" t="s">
        <v>2978</v>
      </c>
      <c r="F32" s="669"/>
      <c r="G32" s="678"/>
      <c r="H32" s="673"/>
      <c r="I32" s="585"/>
      <c r="J32" s="585"/>
    </row>
    <row r="33" ht="16.5" customHeight="1">
      <c r="A33" s="674">
        <v>32.0</v>
      </c>
      <c r="B33" s="521" t="s">
        <v>2979</v>
      </c>
      <c r="C33" s="522" t="str">
        <f>IFERROR(__xludf.DUMMYFUNCTION("GOOGLETRANSLATE(D33,""auto"")"),"蜜糖 888")</f>
        <v>蜜糖 888</v>
      </c>
      <c r="D33" s="521" t="s">
        <v>792</v>
      </c>
      <c r="E33" s="521" t="s">
        <v>2980</v>
      </c>
      <c r="F33" s="669"/>
      <c r="G33" s="678"/>
      <c r="H33" s="673"/>
      <c r="I33" s="585"/>
      <c r="J33" s="585"/>
    </row>
    <row r="34" ht="16.5" customHeight="1">
      <c r="A34" s="674">
        <v>33.0</v>
      </c>
      <c r="B34" s="521" t="s">
        <v>2981</v>
      </c>
      <c r="C34" s="522" t="str">
        <f>IFERROR(__xludf.DUMMYFUNCTION("GOOGLETRANSLATE(D34,""auto"")"),"瘋狂猴子貴賓版")</f>
        <v>瘋狂猴子貴賓版</v>
      </c>
      <c r="D34" s="521" t="s">
        <v>2982</v>
      </c>
      <c r="E34" s="521" t="s">
        <v>2983</v>
      </c>
      <c r="F34" s="669"/>
      <c r="G34" s="678"/>
      <c r="H34" s="673"/>
      <c r="I34" s="585"/>
      <c r="J34" s="585"/>
    </row>
    <row r="35" ht="16.5" customHeight="1">
      <c r="A35" s="674">
        <v>34.0</v>
      </c>
      <c r="B35" s="521" t="s">
        <v>2984</v>
      </c>
      <c r="C35" s="522" t="str">
        <f>IFERROR(__xludf.DUMMYFUNCTION("GOOGLETRANSLATE(D35,""auto"")"),"草泥馬")</f>
        <v>草泥馬</v>
      </c>
      <c r="D35" s="521" t="s">
        <v>1216</v>
      </c>
      <c r="E35" s="521" t="s">
        <v>2985</v>
      </c>
      <c r="F35" s="669"/>
      <c r="G35" s="676"/>
      <c r="H35" s="673"/>
    </row>
    <row r="36" ht="16.5" customHeight="1">
      <c r="A36" s="674">
        <v>35.0</v>
      </c>
      <c r="B36" s="521" t="s">
        <v>2986</v>
      </c>
      <c r="C36" s="522" t="str">
        <f>IFERROR(__xludf.DUMMYFUNCTION("GOOGLETRANSLATE(D36,""auto"")"),"幸運寶石")</f>
        <v>幸運寶石</v>
      </c>
      <c r="D36" s="521" t="s">
        <v>1208</v>
      </c>
      <c r="E36" s="521" t="s">
        <v>2987</v>
      </c>
      <c r="F36" s="669"/>
      <c r="G36" s="676"/>
      <c r="H36" s="673"/>
    </row>
    <row r="37" ht="16.5" customHeight="1">
      <c r="A37" s="674">
        <v>36.0</v>
      </c>
      <c r="B37" s="521" t="s">
        <v>2988</v>
      </c>
      <c r="C37" s="522" t="str">
        <f>IFERROR(__xludf.DUMMYFUNCTION("GOOGLETRANSLATE(D37,""auto"")"),"永恆之火")</f>
        <v>永恆之火</v>
      </c>
      <c r="D37" s="521" t="s">
        <v>826</v>
      </c>
      <c r="E37" s="521" t="s">
        <v>2989</v>
      </c>
      <c r="F37" s="669"/>
      <c r="G37" s="676"/>
      <c r="H37" s="673"/>
    </row>
    <row r="38" ht="16.5" customHeight="1">
      <c r="A38" s="674">
        <v>37.0</v>
      </c>
      <c r="B38" s="521" t="s">
        <v>2990</v>
      </c>
      <c r="C38" s="522" t="str">
        <f>IFERROR(__xludf.DUMMYFUNCTION("GOOGLETRANSLATE(D38,""auto"")"),"小丑王")</f>
        <v>小丑王</v>
      </c>
      <c r="D38" s="521" t="s">
        <v>835</v>
      </c>
      <c r="E38" s="521" t="s">
        <v>2991</v>
      </c>
      <c r="F38" s="669"/>
      <c r="G38" s="676"/>
      <c r="H38" s="673"/>
    </row>
    <row r="39" ht="16.5" customHeight="1">
      <c r="A39" s="674">
        <v>38.0</v>
      </c>
      <c r="B39" s="521" t="s">
        <v>2992</v>
      </c>
      <c r="C39" s="522" t="str">
        <f>IFERROR(__xludf.DUMMYFUNCTION("GOOGLETRANSLATE(D39,""auto"")"),"深海尋寶")</f>
        <v>深海尋寶</v>
      </c>
      <c r="D39" s="521" t="s">
        <v>2993</v>
      </c>
      <c r="E39" s="521" t="s">
        <v>2994</v>
      </c>
      <c r="F39" s="669"/>
      <c r="G39" s="676"/>
      <c r="H39" s="673"/>
    </row>
    <row r="40" ht="16.5" customHeight="1">
      <c r="A40" s="674">
        <v>39.0</v>
      </c>
      <c r="B40" s="521" t="s">
        <v>2995</v>
      </c>
      <c r="C40" s="522" t="str">
        <f>IFERROR(__xludf.DUMMYFUNCTION("GOOGLETRANSLATE(D40,""auto"")"),"瘋狂猴子")</f>
        <v>瘋狂猴子</v>
      </c>
      <c r="D40" s="521" t="s">
        <v>2996</v>
      </c>
      <c r="E40" s="521" t="s">
        <v>2997</v>
      </c>
      <c r="F40" s="669"/>
      <c r="G40" s="676"/>
      <c r="H40" s="673"/>
    </row>
    <row r="41" ht="16.5" customHeight="1">
      <c r="A41" s="674">
        <v>40.0</v>
      </c>
      <c r="B41" s="521" t="s">
        <v>2998</v>
      </c>
      <c r="C41" s="522" t="str">
        <f>IFERROR(__xludf.DUMMYFUNCTION("GOOGLETRANSLATE(D41,""auto"")"),"高空彈迪")</f>
        <v>高空彈迪</v>
      </c>
      <c r="D41" s="521" t="s">
        <v>2999</v>
      </c>
      <c r="E41" s="521" t="s">
        <v>3000</v>
      </c>
      <c r="F41" s="669"/>
      <c r="G41" s="676"/>
      <c r="H41" s="673"/>
    </row>
    <row r="42" ht="16.5" customHeight="1">
      <c r="A42" s="674">
        <v>41.0</v>
      </c>
      <c r="B42" s="521" t="s">
        <v>3001</v>
      </c>
      <c r="C42" s="522" t="str">
        <f>IFERROR(__xludf.DUMMYFUNCTION("GOOGLETRANSLATE(D42,""auto"")"),"爆寶金剛")</f>
        <v>爆寶金剛</v>
      </c>
      <c r="D42" s="521" t="s">
        <v>3002</v>
      </c>
      <c r="E42" s="521" t="s">
        <v>3003</v>
      </c>
      <c r="F42" s="669"/>
      <c r="G42" s="676"/>
      <c r="H42" s="673"/>
    </row>
    <row r="43" ht="16.5" customHeight="1">
      <c r="A43" s="674">
        <v>42.0</v>
      </c>
      <c r="B43" s="521" t="s">
        <v>3004</v>
      </c>
      <c r="C43" s="522" t="str">
        <f>IFERROR(__xludf.DUMMYFUNCTION("GOOGLETRANSLATE(D43,""auto"")"),"賭聖李奇")</f>
        <v>賭聖李奇</v>
      </c>
      <c r="D43" s="521" t="s">
        <v>1224</v>
      </c>
      <c r="E43" s="521" t="s">
        <v>3005</v>
      </c>
      <c r="F43" s="669"/>
      <c r="G43" s="676"/>
      <c r="H43" s="673"/>
    </row>
    <row r="44" ht="16.5" customHeight="1">
      <c r="A44" s="674">
        <v>43.0</v>
      </c>
      <c r="B44" s="521" t="s">
        <v>3006</v>
      </c>
      <c r="C44" s="522" t="str">
        <f>IFERROR(__xludf.DUMMYFUNCTION("GOOGLETRANSLATE(D44,""auto"")"),"喜從天降")</f>
        <v>喜從天降</v>
      </c>
      <c r="D44" s="521" t="s">
        <v>3007</v>
      </c>
      <c r="E44" s="521" t="s">
        <v>3008</v>
      </c>
      <c r="F44" s="669"/>
      <c r="G44" s="676"/>
      <c r="H44" s="673"/>
    </row>
    <row r="45" ht="16.5" customHeight="1">
      <c r="A45" s="674">
        <v>44.0</v>
      </c>
      <c r="B45" s="521" t="s">
        <v>3009</v>
      </c>
      <c r="C45" s="522" t="str">
        <f>IFERROR(__xludf.DUMMYFUNCTION("GOOGLETRANSLATE(D45,""auto"")"),"冰冰樂")</f>
        <v>冰冰樂</v>
      </c>
      <c r="D45" s="521" t="s">
        <v>1253</v>
      </c>
      <c r="E45" s="521" t="s">
        <v>3010</v>
      </c>
      <c r="F45" s="669"/>
      <c r="G45" s="676"/>
      <c r="H45" s="673"/>
    </row>
    <row r="46" ht="16.5" customHeight="1">
      <c r="A46" s="674">
        <v>45.0</v>
      </c>
      <c r="B46" s="521" t="s">
        <v>3011</v>
      </c>
      <c r="C46" s="522" t="str">
        <f>IFERROR(__xludf.DUMMYFUNCTION("GOOGLETRANSLATE(D46,""auto"")"),"海豚奇緣")</f>
        <v>海豚奇緣</v>
      </c>
      <c r="D46" s="521" t="s">
        <v>3012</v>
      </c>
      <c r="E46" s="521" t="s">
        <v>3013</v>
      </c>
      <c r="F46" s="669"/>
      <c r="G46" s="676"/>
      <c r="H46" s="673"/>
    </row>
    <row r="47" ht="16.5" customHeight="1">
      <c r="A47" s="674">
        <v>46.0</v>
      </c>
      <c r="B47" s="521" t="s">
        <v>3014</v>
      </c>
      <c r="C47" s="522" t="str">
        <f>IFERROR(__xludf.DUMMYFUNCTION("GOOGLETRANSLATE(D47,""auto"")"),"黃金右腳")</f>
        <v>黃金右腳</v>
      </c>
      <c r="D47" s="521" t="s">
        <v>894</v>
      </c>
      <c r="E47" s="521" t="s">
        <v>3015</v>
      </c>
      <c r="F47" s="669"/>
      <c r="G47" s="676"/>
      <c r="H47" s="673"/>
    </row>
    <row r="48" ht="16.5" customHeight="1">
      <c r="A48" s="674">
        <v>47.0</v>
      </c>
      <c r="B48" s="521" t="s">
        <v>3016</v>
      </c>
      <c r="C48" s="522" t="str">
        <f>IFERROR(__xludf.DUMMYFUNCTION("GOOGLETRANSLATE(D48,""auto"")"),"小丑公主")</f>
        <v>小丑公主</v>
      </c>
      <c r="D48" s="521" t="s">
        <v>899</v>
      </c>
      <c r="E48" s="521" t="s">
        <v>3017</v>
      </c>
      <c r="F48" s="669"/>
      <c r="G48" s="676"/>
      <c r="H48" s="673"/>
    </row>
    <row r="49" ht="16.5" customHeight="1">
      <c r="A49" s="674">
        <v>48.0</v>
      </c>
      <c r="B49" s="521" t="s">
        <v>3018</v>
      </c>
      <c r="C49" s="522" t="str">
        <f>IFERROR(__xludf.DUMMYFUNCTION("GOOGLETRANSLATE(D49,""auto"")"),"功夫猴王")</f>
        <v>功夫猴王</v>
      </c>
      <c r="D49" s="521" t="s">
        <v>903</v>
      </c>
      <c r="E49" s="521" t="s">
        <v>3019</v>
      </c>
      <c r="F49" s="669"/>
      <c r="G49" s="676"/>
      <c r="H49" s="673"/>
    </row>
    <row r="50" ht="16.5" customHeight="1">
      <c r="A50" s="674">
        <v>49.0</v>
      </c>
      <c r="B50" s="521" t="s">
        <v>3020</v>
      </c>
      <c r="C50" s="522" t="str">
        <f>IFERROR(__xludf.DUMMYFUNCTION("GOOGLETRANSLATE(D50,""auto"")"),"水果大亨")</f>
        <v>水果大亨</v>
      </c>
      <c r="D50" s="521" t="s">
        <v>907</v>
      </c>
      <c r="E50" s="521" t="s">
        <v>3021</v>
      </c>
      <c r="F50" s="669"/>
      <c r="G50" s="676"/>
      <c r="H50" s="673"/>
    </row>
    <row r="51" ht="16.5" customHeight="1">
      <c r="A51" s="674">
        <v>50.0</v>
      </c>
      <c r="B51" s="521" t="s">
        <v>3022</v>
      </c>
      <c r="C51" s="522" t="str">
        <f>IFERROR(__xludf.DUMMYFUNCTION("GOOGLETRANSLATE(D51,""auto"")"),"魔幻之森")</f>
        <v>魔幻之森</v>
      </c>
      <c r="D51" s="521" t="s">
        <v>910</v>
      </c>
      <c r="E51" s="521" t="s">
        <v>3023</v>
      </c>
      <c r="F51" s="669"/>
      <c r="G51" s="676"/>
      <c r="H51" s="673"/>
    </row>
    <row r="52" ht="16.5" customHeight="1">
      <c r="A52" s="621"/>
      <c r="F52" s="680"/>
      <c r="H52" s="673"/>
    </row>
    <row r="53" ht="16.5" customHeight="1">
      <c r="A53" s="681"/>
      <c r="B53" s="682"/>
      <c r="C53" s="682"/>
      <c r="D53" s="682"/>
      <c r="E53" s="682"/>
      <c r="F53" s="680"/>
      <c r="H53" s="673"/>
    </row>
    <row r="54" ht="16.5" customHeight="1">
      <c r="A54" s="609" t="s">
        <v>123</v>
      </c>
      <c r="B54" s="546" t="s">
        <v>2358</v>
      </c>
      <c r="C54" s="547" t="s">
        <v>1491</v>
      </c>
      <c r="D54" s="547" t="s">
        <v>1492</v>
      </c>
      <c r="E54" s="547" t="s">
        <v>1493</v>
      </c>
      <c r="F54" s="675"/>
      <c r="H54" s="673"/>
      <c r="I54" s="673"/>
      <c r="J54" s="673"/>
      <c r="K54" s="673"/>
      <c r="L54" s="673"/>
      <c r="M54" s="673"/>
      <c r="N54" s="673"/>
    </row>
    <row r="55" ht="16.5" customHeight="1">
      <c r="A55" s="683">
        <v>1.0</v>
      </c>
      <c r="B55" s="522" t="s">
        <v>3024</v>
      </c>
      <c r="C55" s="522" t="s">
        <v>921</v>
      </c>
      <c r="D55" s="522" t="s">
        <v>1435</v>
      </c>
      <c r="E55" s="522" t="s">
        <v>3025</v>
      </c>
      <c r="F55" s="675"/>
      <c r="H55" s="673"/>
    </row>
    <row r="56" ht="16.5" customHeight="1">
      <c r="A56" s="621"/>
      <c r="F56" s="684"/>
      <c r="H56" s="673"/>
    </row>
    <row r="57" ht="16.5" customHeight="1">
      <c r="A57" s="621"/>
      <c r="F57" s="684"/>
    </row>
    <row r="58" ht="16.5" customHeight="1">
      <c r="A58" s="621"/>
      <c r="B58" s="545" t="s">
        <v>1844</v>
      </c>
      <c r="F58" s="684"/>
    </row>
    <row r="59" ht="16.5" customHeight="1">
      <c r="A59" s="621"/>
      <c r="F59" s="684"/>
    </row>
    <row r="60" ht="16.5" customHeight="1">
      <c r="A60" s="621"/>
      <c r="F60" s="684"/>
    </row>
    <row r="61" ht="16.5" customHeight="1">
      <c r="A61" s="621"/>
      <c r="F61" s="684"/>
    </row>
    <row r="62" ht="16.5" customHeight="1">
      <c r="A62" s="621"/>
      <c r="F62" s="684"/>
    </row>
    <row r="63" ht="16.5" customHeight="1">
      <c r="A63" s="621"/>
      <c r="F63" s="684"/>
    </row>
    <row r="64" ht="16.5" customHeight="1">
      <c r="A64" s="621"/>
      <c r="F64" s="684"/>
    </row>
    <row r="65" ht="16.5" customHeight="1">
      <c r="A65" s="621"/>
      <c r="F65" s="684"/>
    </row>
    <row r="66" ht="16.5" customHeight="1">
      <c r="A66" s="621"/>
      <c r="F66" s="684"/>
    </row>
    <row r="67" ht="16.5" customHeight="1">
      <c r="A67" s="621"/>
      <c r="F67" s="684"/>
    </row>
    <row r="68" ht="16.5" customHeight="1">
      <c r="A68" s="621"/>
      <c r="F68" s="684"/>
    </row>
    <row r="69" ht="16.5" customHeight="1">
      <c r="A69" s="621"/>
      <c r="F69" s="684"/>
    </row>
    <row r="70" ht="16.5" customHeight="1">
      <c r="A70" s="621"/>
      <c r="F70" s="684"/>
    </row>
    <row r="71" ht="16.5" customHeight="1">
      <c r="A71" s="621"/>
      <c r="F71" s="684"/>
    </row>
    <row r="72" ht="16.5" customHeight="1">
      <c r="A72" s="621"/>
      <c r="F72" s="684"/>
    </row>
    <row r="73" ht="16.5" customHeight="1">
      <c r="A73" s="621"/>
      <c r="F73" s="684"/>
    </row>
    <row r="74" ht="16.5" customHeight="1">
      <c r="A74" s="621"/>
      <c r="F74" s="684"/>
    </row>
    <row r="75" ht="16.5" customHeight="1">
      <c r="A75" s="621"/>
      <c r="F75" s="684"/>
    </row>
    <row r="76" ht="16.5" customHeight="1">
      <c r="A76" s="621"/>
      <c r="F76" s="684"/>
    </row>
    <row r="77" ht="16.5" customHeight="1">
      <c r="A77" s="621"/>
      <c r="F77" s="684"/>
    </row>
    <row r="78" ht="16.5" customHeight="1">
      <c r="A78" s="621"/>
      <c r="F78" s="684"/>
    </row>
    <row r="79" ht="16.5" customHeight="1">
      <c r="A79" s="621"/>
      <c r="F79" s="684"/>
    </row>
    <row r="80" ht="16.5" customHeight="1">
      <c r="A80" s="621"/>
      <c r="F80" s="684"/>
    </row>
    <row r="81" ht="16.5" customHeight="1">
      <c r="A81" s="621"/>
      <c r="F81" s="684"/>
    </row>
    <row r="82" ht="16.5" customHeight="1">
      <c r="A82" s="621"/>
      <c r="F82" s="684"/>
    </row>
    <row r="83" ht="16.5" customHeight="1">
      <c r="A83" s="621"/>
      <c r="F83" s="684"/>
    </row>
    <row r="84" ht="16.5" customHeight="1">
      <c r="A84" s="621"/>
      <c r="F84" s="684"/>
    </row>
    <row r="85" ht="16.5" customHeight="1">
      <c r="A85" s="621"/>
      <c r="F85" s="684"/>
    </row>
    <row r="86" ht="16.5" customHeight="1">
      <c r="A86" s="621"/>
      <c r="F86" s="684"/>
    </row>
    <row r="87" ht="16.5" customHeight="1">
      <c r="A87" s="621"/>
      <c r="F87" s="684"/>
    </row>
    <row r="88" ht="16.5" customHeight="1">
      <c r="A88" s="621"/>
      <c r="F88" s="684"/>
    </row>
    <row r="89" ht="16.5" customHeight="1">
      <c r="A89" s="621"/>
      <c r="F89" s="684"/>
    </row>
    <row r="90" ht="16.5" customHeight="1">
      <c r="A90" s="621"/>
      <c r="F90" s="684"/>
    </row>
    <row r="91" ht="16.5" customHeight="1">
      <c r="A91" s="621"/>
      <c r="F91" s="684"/>
    </row>
    <row r="92" ht="16.5" customHeight="1">
      <c r="A92" s="621"/>
      <c r="F92" s="684"/>
    </row>
    <row r="93" ht="16.5" customHeight="1">
      <c r="A93" s="621"/>
      <c r="F93" s="684"/>
    </row>
    <row r="94" ht="16.5" customHeight="1">
      <c r="A94" s="621"/>
      <c r="F94" s="684"/>
    </row>
    <row r="95" ht="16.5" customHeight="1">
      <c r="A95" s="621"/>
      <c r="F95" s="684"/>
    </row>
    <row r="96" ht="16.5" customHeight="1">
      <c r="A96" s="621"/>
      <c r="F96" s="684"/>
    </row>
    <row r="97" ht="16.5" customHeight="1">
      <c r="A97" s="621"/>
      <c r="F97" s="684"/>
    </row>
    <row r="98" ht="16.5" customHeight="1">
      <c r="A98" s="621"/>
      <c r="F98" s="684"/>
    </row>
    <row r="99" ht="16.5" customHeight="1">
      <c r="A99" s="621"/>
      <c r="F99" s="684"/>
    </row>
    <row r="100" ht="16.5" customHeight="1">
      <c r="A100" s="621"/>
      <c r="F100" s="684"/>
    </row>
    <row r="101" ht="16.5" customHeight="1">
      <c r="A101" s="621"/>
      <c r="F101" s="684"/>
    </row>
    <row r="102" ht="16.5" customHeight="1">
      <c r="A102" s="621"/>
      <c r="F102" s="684"/>
    </row>
    <row r="103" ht="16.5" customHeight="1">
      <c r="A103" s="621"/>
      <c r="F103" s="684"/>
    </row>
    <row r="104" ht="16.5" customHeight="1">
      <c r="A104" s="621"/>
      <c r="F104" s="684"/>
    </row>
    <row r="105" ht="16.5" customHeight="1">
      <c r="A105" s="621"/>
      <c r="F105" s="684"/>
    </row>
    <row r="106" ht="16.5" customHeight="1">
      <c r="A106" s="621"/>
      <c r="F106" s="684"/>
    </row>
    <row r="107" ht="16.5" customHeight="1">
      <c r="A107" s="621"/>
      <c r="F107" s="684"/>
    </row>
    <row r="108" ht="16.5" customHeight="1">
      <c r="A108" s="621"/>
      <c r="F108" s="684"/>
    </row>
    <row r="109" ht="16.5" customHeight="1">
      <c r="A109" s="621"/>
      <c r="F109" s="684"/>
    </row>
    <row r="110" ht="16.5" customHeight="1">
      <c r="A110" s="621"/>
      <c r="F110" s="684"/>
    </row>
    <row r="111" ht="16.5" customHeight="1">
      <c r="A111" s="621"/>
      <c r="F111" s="684"/>
    </row>
    <row r="112" ht="16.5" customHeight="1">
      <c r="A112" s="621"/>
      <c r="F112" s="684"/>
    </row>
    <row r="113" ht="16.5" customHeight="1">
      <c r="A113" s="621"/>
      <c r="F113" s="684"/>
    </row>
    <row r="114" ht="16.5" customHeight="1">
      <c r="A114" s="621"/>
      <c r="F114" s="684"/>
    </row>
    <row r="115" ht="16.5" customHeight="1">
      <c r="A115" s="621"/>
      <c r="F115" s="684"/>
    </row>
    <row r="116" ht="16.5" customHeight="1">
      <c r="A116" s="621"/>
      <c r="F116" s="684"/>
    </row>
    <row r="117" ht="16.5" customHeight="1">
      <c r="A117" s="621"/>
      <c r="F117" s="684"/>
    </row>
    <row r="118" ht="16.5" customHeight="1">
      <c r="A118" s="621"/>
      <c r="F118" s="684"/>
    </row>
    <row r="119" ht="16.5" customHeight="1">
      <c r="A119" s="621"/>
      <c r="F119" s="684"/>
    </row>
    <row r="120" ht="16.5" customHeight="1">
      <c r="A120" s="621"/>
      <c r="F120" s="684"/>
    </row>
    <row r="121" ht="16.5" customHeight="1">
      <c r="A121" s="621"/>
      <c r="F121" s="684"/>
    </row>
    <row r="122" ht="16.5" customHeight="1">
      <c r="A122" s="621"/>
      <c r="F122" s="684"/>
    </row>
    <row r="123" ht="16.5" customHeight="1">
      <c r="A123" s="621"/>
      <c r="F123" s="684"/>
    </row>
    <row r="124" ht="16.5" customHeight="1">
      <c r="A124" s="621"/>
      <c r="F124" s="684"/>
    </row>
    <row r="125" ht="16.5" customHeight="1">
      <c r="A125" s="621"/>
      <c r="F125" s="684"/>
    </row>
    <row r="126" ht="16.5" customHeight="1">
      <c r="A126" s="621"/>
      <c r="F126" s="684"/>
    </row>
    <row r="127" ht="16.5" customHeight="1">
      <c r="A127" s="621"/>
      <c r="F127" s="684"/>
    </row>
    <row r="128" ht="16.5" customHeight="1">
      <c r="A128" s="621"/>
      <c r="F128" s="684"/>
    </row>
    <row r="129" ht="16.5" customHeight="1">
      <c r="A129" s="621"/>
      <c r="F129" s="684"/>
    </row>
    <row r="130" ht="16.5" customHeight="1">
      <c r="A130" s="621"/>
      <c r="F130" s="684"/>
    </row>
    <row r="131" ht="16.5" customHeight="1">
      <c r="A131" s="621"/>
      <c r="F131" s="684"/>
    </row>
    <row r="132" ht="16.5" customHeight="1">
      <c r="A132" s="621"/>
      <c r="F132" s="684"/>
    </row>
    <row r="133" ht="16.5" customHeight="1">
      <c r="A133" s="621"/>
      <c r="F133" s="684"/>
    </row>
    <row r="134" ht="16.5" customHeight="1">
      <c r="A134" s="621"/>
      <c r="F134" s="684"/>
    </row>
    <row r="135" ht="16.5" customHeight="1">
      <c r="A135" s="621"/>
      <c r="F135" s="684"/>
    </row>
    <row r="136" ht="16.5" customHeight="1">
      <c r="A136" s="621"/>
      <c r="F136" s="684"/>
    </row>
    <row r="137" ht="16.5" customHeight="1">
      <c r="A137" s="621"/>
      <c r="F137" s="684"/>
    </row>
    <row r="138" ht="16.5" customHeight="1">
      <c r="A138" s="621"/>
      <c r="F138" s="684"/>
    </row>
    <row r="139" ht="16.5" customHeight="1">
      <c r="A139" s="621"/>
      <c r="F139" s="684"/>
    </row>
    <row r="140" ht="16.5" customHeight="1">
      <c r="A140" s="621"/>
      <c r="F140" s="684"/>
    </row>
    <row r="141" ht="16.5" customHeight="1">
      <c r="A141" s="621"/>
      <c r="F141" s="684"/>
    </row>
    <row r="142" ht="16.5" customHeight="1">
      <c r="A142" s="621"/>
      <c r="F142" s="684"/>
    </row>
    <row r="143" ht="16.5" customHeight="1">
      <c r="A143" s="621"/>
      <c r="F143" s="684"/>
    </row>
    <row r="144" ht="16.5" customHeight="1">
      <c r="A144" s="621"/>
      <c r="F144" s="684"/>
    </row>
    <row r="145" ht="16.5" customHeight="1">
      <c r="A145" s="621"/>
      <c r="F145" s="684"/>
    </row>
    <row r="146" ht="16.5" customHeight="1">
      <c r="A146" s="621"/>
      <c r="F146" s="684"/>
    </row>
    <row r="147" ht="16.5" customHeight="1">
      <c r="A147" s="621"/>
      <c r="F147" s="684"/>
    </row>
    <row r="148" ht="16.5" customHeight="1">
      <c r="A148" s="621"/>
      <c r="F148" s="684"/>
    </row>
    <row r="149" ht="16.5" customHeight="1">
      <c r="A149" s="621"/>
      <c r="F149" s="684"/>
    </row>
    <row r="150" ht="16.5" customHeight="1">
      <c r="A150" s="621"/>
      <c r="F150" s="684"/>
    </row>
    <row r="151" ht="16.5" customHeight="1">
      <c r="A151" s="621"/>
      <c r="F151" s="684"/>
    </row>
    <row r="152" ht="16.5" customHeight="1">
      <c r="A152" s="621"/>
      <c r="F152" s="684"/>
    </row>
    <row r="153" ht="16.5" customHeight="1">
      <c r="A153" s="621"/>
      <c r="F153" s="684"/>
    </row>
    <row r="154" ht="16.5" customHeight="1">
      <c r="A154" s="621"/>
      <c r="F154" s="684"/>
    </row>
    <row r="155" ht="16.5" customHeight="1">
      <c r="A155" s="621"/>
      <c r="F155" s="684"/>
    </row>
    <row r="156" ht="16.5" customHeight="1">
      <c r="A156" s="621"/>
      <c r="F156" s="684"/>
    </row>
    <row r="157" ht="16.5" customHeight="1">
      <c r="A157" s="621"/>
      <c r="F157" s="684"/>
    </row>
    <row r="158" ht="16.5" customHeight="1">
      <c r="A158" s="621"/>
      <c r="F158" s="684"/>
    </row>
    <row r="159" ht="16.5" customHeight="1">
      <c r="A159" s="621"/>
      <c r="F159" s="684"/>
    </row>
    <row r="160" ht="16.5" customHeight="1">
      <c r="A160" s="621"/>
      <c r="F160" s="684"/>
    </row>
    <row r="161" ht="16.5" customHeight="1">
      <c r="A161" s="621"/>
      <c r="F161" s="684"/>
    </row>
    <row r="162" ht="16.5" customHeight="1">
      <c r="A162" s="621"/>
      <c r="F162" s="684"/>
    </row>
    <row r="163" ht="16.5" customHeight="1">
      <c r="A163" s="621"/>
      <c r="F163" s="684"/>
    </row>
    <row r="164" ht="16.5" customHeight="1">
      <c r="A164" s="621"/>
      <c r="F164" s="684"/>
    </row>
    <row r="165" ht="16.5" customHeight="1">
      <c r="A165" s="621"/>
      <c r="F165" s="684"/>
    </row>
    <row r="166" ht="16.5" customHeight="1">
      <c r="A166" s="621"/>
      <c r="F166" s="684"/>
    </row>
    <row r="167" ht="16.5" customHeight="1">
      <c r="A167" s="621"/>
      <c r="F167" s="684"/>
    </row>
    <row r="168" ht="16.5" customHeight="1">
      <c r="A168" s="621"/>
      <c r="F168" s="684"/>
    </row>
    <row r="169" ht="16.5" customHeight="1">
      <c r="A169" s="621"/>
      <c r="F169" s="684"/>
    </row>
    <row r="170" ht="16.5" customHeight="1">
      <c r="A170" s="621"/>
      <c r="F170" s="684"/>
    </row>
    <row r="171" ht="16.5" customHeight="1">
      <c r="A171" s="621"/>
      <c r="F171" s="684"/>
    </row>
    <row r="172" ht="16.5" customHeight="1">
      <c r="A172" s="621"/>
      <c r="F172" s="684"/>
    </row>
    <row r="173" ht="16.5" customHeight="1">
      <c r="A173" s="621"/>
      <c r="F173" s="684"/>
    </row>
    <row r="174" ht="16.5" customHeight="1">
      <c r="A174" s="621"/>
      <c r="F174" s="684"/>
    </row>
    <row r="175" ht="16.5" customHeight="1">
      <c r="A175" s="621"/>
      <c r="F175" s="684"/>
    </row>
    <row r="176" ht="16.5" customHeight="1">
      <c r="A176" s="621"/>
      <c r="F176" s="684"/>
    </row>
    <row r="177" ht="16.5" customHeight="1">
      <c r="A177" s="621"/>
      <c r="F177" s="684"/>
    </row>
    <row r="178" ht="16.5" customHeight="1">
      <c r="A178" s="621"/>
      <c r="F178" s="684"/>
    </row>
    <row r="179" ht="16.5" customHeight="1">
      <c r="A179" s="621"/>
      <c r="F179" s="684"/>
    </row>
    <row r="180" ht="16.5" customHeight="1">
      <c r="A180" s="621"/>
      <c r="F180" s="684"/>
    </row>
    <row r="181" ht="16.5" customHeight="1">
      <c r="A181" s="621"/>
      <c r="F181" s="684"/>
    </row>
    <row r="182" ht="16.5" customHeight="1">
      <c r="A182" s="621"/>
      <c r="F182" s="684"/>
    </row>
    <row r="183" ht="16.5" customHeight="1">
      <c r="A183" s="621"/>
      <c r="F183" s="684"/>
    </row>
    <row r="184" ht="16.5" customHeight="1">
      <c r="A184" s="621"/>
      <c r="F184" s="684"/>
    </row>
    <row r="185" ht="16.5" customHeight="1">
      <c r="A185" s="621"/>
      <c r="F185" s="684"/>
    </row>
    <row r="186" ht="16.5" customHeight="1">
      <c r="A186" s="621"/>
      <c r="F186" s="684"/>
    </row>
    <row r="187" ht="16.5" customHeight="1">
      <c r="A187" s="621"/>
      <c r="F187" s="684"/>
    </row>
    <row r="188" ht="16.5" customHeight="1">
      <c r="A188" s="621"/>
      <c r="F188" s="684"/>
    </row>
    <row r="189" ht="16.5" customHeight="1">
      <c r="A189" s="621"/>
      <c r="F189" s="684"/>
    </row>
    <row r="190" ht="16.5" customHeight="1">
      <c r="A190" s="621"/>
      <c r="F190" s="684"/>
    </row>
    <row r="191" ht="16.5" customHeight="1">
      <c r="A191" s="621"/>
      <c r="F191" s="684"/>
    </row>
    <row r="192" ht="16.5" customHeight="1">
      <c r="A192" s="621"/>
      <c r="F192" s="684"/>
    </row>
    <row r="193" ht="16.5" customHeight="1">
      <c r="A193" s="621"/>
      <c r="F193" s="684"/>
    </row>
    <row r="194" ht="16.5" customHeight="1">
      <c r="A194" s="621"/>
      <c r="F194" s="684"/>
    </row>
    <row r="195" ht="16.5" customHeight="1">
      <c r="A195" s="621"/>
      <c r="F195" s="684"/>
    </row>
    <row r="196" ht="16.5" customHeight="1">
      <c r="A196" s="621"/>
      <c r="F196" s="684"/>
    </row>
    <row r="197" ht="16.5" customHeight="1">
      <c r="A197" s="621"/>
      <c r="F197" s="684"/>
    </row>
    <row r="198" ht="16.5" customHeight="1">
      <c r="A198" s="621"/>
      <c r="F198" s="684"/>
    </row>
    <row r="199" ht="16.5" customHeight="1">
      <c r="A199" s="621"/>
      <c r="F199" s="684"/>
    </row>
    <row r="200" ht="16.5" customHeight="1">
      <c r="A200" s="621"/>
      <c r="F200" s="684"/>
    </row>
    <row r="201" ht="16.5" customHeight="1">
      <c r="A201" s="621"/>
      <c r="F201" s="684"/>
    </row>
    <row r="202" ht="16.5" customHeight="1">
      <c r="A202" s="621"/>
      <c r="F202" s="684"/>
    </row>
    <row r="203" ht="16.5" customHeight="1">
      <c r="A203" s="621"/>
      <c r="F203" s="684"/>
    </row>
    <row r="204" ht="16.5" customHeight="1">
      <c r="A204" s="621"/>
      <c r="F204" s="684"/>
    </row>
    <row r="205" ht="16.5" customHeight="1">
      <c r="A205" s="621"/>
      <c r="F205" s="684"/>
    </row>
    <row r="206" ht="16.5" customHeight="1">
      <c r="A206" s="621"/>
      <c r="F206" s="684"/>
    </row>
    <row r="207" ht="16.5" customHeight="1">
      <c r="A207" s="621"/>
      <c r="F207" s="684"/>
    </row>
    <row r="208" ht="16.5" customHeight="1">
      <c r="A208" s="621"/>
      <c r="F208" s="684"/>
    </row>
    <row r="209" ht="16.5" customHeight="1">
      <c r="A209" s="621"/>
      <c r="F209" s="684"/>
    </row>
    <row r="210" ht="16.5" customHeight="1">
      <c r="A210" s="621"/>
      <c r="F210" s="684"/>
    </row>
    <row r="211" ht="16.5" customHeight="1">
      <c r="A211" s="621"/>
      <c r="F211" s="684"/>
    </row>
    <row r="212" ht="16.5" customHeight="1">
      <c r="A212" s="621"/>
      <c r="F212" s="684"/>
    </row>
    <row r="213" ht="16.5" customHeight="1">
      <c r="A213" s="621"/>
      <c r="F213" s="684"/>
    </row>
    <row r="214" ht="16.5" customHeight="1">
      <c r="A214" s="621"/>
      <c r="F214" s="684"/>
    </row>
    <row r="215" ht="16.5" customHeight="1">
      <c r="A215" s="621"/>
      <c r="F215" s="684"/>
    </row>
    <row r="216" ht="16.5" customHeight="1">
      <c r="A216" s="621"/>
      <c r="F216" s="684"/>
    </row>
    <row r="217" ht="16.5" customHeight="1">
      <c r="A217" s="621"/>
      <c r="F217" s="684"/>
    </row>
    <row r="218" ht="16.5" customHeight="1">
      <c r="A218" s="621"/>
      <c r="F218" s="684"/>
    </row>
    <row r="219" ht="16.5" customHeight="1">
      <c r="A219" s="621"/>
      <c r="F219" s="684"/>
    </row>
    <row r="220" ht="16.5" customHeight="1">
      <c r="A220" s="621"/>
      <c r="F220" s="684"/>
    </row>
    <row r="221" ht="16.5" customHeight="1">
      <c r="A221" s="621"/>
      <c r="F221" s="684"/>
    </row>
    <row r="222" ht="16.5" customHeight="1">
      <c r="A222" s="621"/>
      <c r="F222" s="684"/>
    </row>
    <row r="223" ht="16.5" customHeight="1">
      <c r="A223" s="621"/>
      <c r="F223" s="684"/>
    </row>
    <row r="224" ht="16.5" customHeight="1">
      <c r="A224" s="621"/>
      <c r="F224" s="684"/>
    </row>
    <row r="225" ht="16.5" customHeight="1">
      <c r="A225" s="621"/>
      <c r="F225" s="684"/>
    </row>
    <row r="226" ht="16.5" customHeight="1">
      <c r="A226" s="621"/>
      <c r="F226" s="684"/>
    </row>
    <row r="227" ht="16.5" customHeight="1">
      <c r="A227" s="621"/>
      <c r="F227" s="684"/>
    </row>
    <row r="228" ht="16.5" customHeight="1">
      <c r="A228" s="621"/>
      <c r="F228" s="684"/>
    </row>
    <row r="229" ht="16.5" customHeight="1">
      <c r="A229" s="621"/>
      <c r="F229" s="684"/>
    </row>
    <row r="230" ht="16.5" customHeight="1">
      <c r="A230" s="621"/>
      <c r="F230" s="684"/>
    </row>
    <row r="231" ht="16.5" customHeight="1">
      <c r="A231" s="621"/>
      <c r="F231" s="684"/>
    </row>
    <row r="232" ht="16.5" customHeight="1">
      <c r="A232" s="621"/>
      <c r="F232" s="684"/>
    </row>
    <row r="233" ht="16.5" customHeight="1">
      <c r="A233" s="621"/>
      <c r="F233" s="684"/>
    </row>
    <row r="234" ht="16.5" customHeight="1">
      <c r="A234" s="621"/>
      <c r="F234" s="684"/>
    </row>
    <row r="235" ht="16.5" customHeight="1">
      <c r="A235" s="621"/>
      <c r="F235" s="684"/>
    </row>
    <row r="236" ht="16.5" customHeight="1">
      <c r="A236" s="621"/>
      <c r="F236" s="684"/>
    </row>
    <row r="237" ht="16.5" customHeight="1">
      <c r="A237" s="621"/>
      <c r="F237" s="684"/>
    </row>
    <row r="238" ht="16.5" customHeight="1">
      <c r="A238" s="621"/>
      <c r="F238" s="684"/>
    </row>
    <row r="239" ht="16.5" customHeight="1">
      <c r="A239" s="621"/>
      <c r="F239" s="684"/>
    </row>
    <row r="240" ht="16.5" customHeight="1">
      <c r="A240" s="621"/>
      <c r="F240" s="684"/>
    </row>
    <row r="241" ht="16.5" customHeight="1">
      <c r="A241" s="621"/>
      <c r="F241" s="684"/>
    </row>
    <row r="242" ht="16.5" customHeight="1">
      <c r="A242" s="621"/>
      <c r="F242" s="684"/>
    </row>
    <row r="243" ht="16.5" customHeight="1">
      <c r="A243" s="621"/>
      <c r="F243" s="684"/>
    </row>
    <row r="244" ht="16.5" customHeight="1">
      <c r="A244" s="621"/>
      <c r="F244" s="684"/>
    </row>
    <row r="245" ht="16.5" customHeight="1">
      <c r="A245" s="621"/>
      <c r="F245" s="684"/>
    </row>
    <row r="246" ht="16.5" customHeight="1">
      <c r="A246" s="621"/>
      <c r="F246" s="684"/>
    </row>
    <row r="247" ht="16.5" customHeight="1">
      <c r="A247" s="621"/>
      <c r="F247" s="684"/>
    </row>
    <row r="248" ht="16.5" customHeight="1">
      <c r="A248" s="621"/>
      <c r="F248" s="684"/>
    </row>
    <row r="249" ht="16.5" customHeight="1">
      <c r="A249" s="621"/>
      <c r="F249" s="684"/>
    </row>
    <row r="250" ht="16.5" customHeight="1">
      <c r="A250" s="621"/>
      <c r="F250" s="684"/>
    </row>
    <row r="251" ht="16.5" customHeight="1">
      <c r="A251" s="621"/>
      <c r="F251" s="684"/>
    </row>
    <row r="252" ht="16.5" customHeight="1">
      <c r="A252" s="621"/>
      <c r="F252" s="684"/>
    </row>
    <row r="253" ht="16.5" customHeight="1">
      <c r="A253" s="621"/>
      <c r="F253" s="684"/>
    </row>
    <row r="254" ht="16.5" customHeight="1">
      <c r="A254" s="621"/>
      <c r="F254" s="684"/>
    </row>
    <row r="255" ht="16.5" customHeight="1">
      <c r="A255" s="621"/>
      <c r="F255" s="684"/>
    </row>
    <row r="256" ht="16.5" customHeight="1">
      <c r="A256" s="621"/>
      <c r="F256" s="684"/>
    </row>
    <row r="257" ht="16.5" customHeight="1">
      <c r="A257" s="621"/>
      <c r="F257" s="684"/>
    </row>
    <row r="258" ht="16.5" customHeight="1">
      <c r="A258" s="621"/>
      <c r="F258" s="684"/>
    </row>
    <row r="259" ht="16.5" customHeight="1">
      <c r="A259" s="621"/>
      <c r="F259" s="684"/>
    </row>
    <row r="260" ht="16.5" customHeight="1">
      <c r="A260" s="621"/>
      <c r="F260" s="684"/>
    </row>
    <row r="261" ht="16.5" customHeight="1">
      <c r="A261" s="621"/>
      <c r="F261" s="684"/>
    </row>
    <row r="262" ht="16.5" customHeight="1">
      <c r="A262" s="621"/>
      <c r="F262" s="684"/>
    </row>
    <row r="263" ht="16.5" customHeight="1">
      <c r="A263" s="621"/>
      <c r="F263" s="684"/>
    </row>
    <row r="264" ht="16.5" customHeight="1">
      <c r="A264" s="621"/>
      <c r="F264" s="684"/>
    </row>
    <row r="265" ht="16.5" customHeight="1">
      <c r="A265" s="621"/>
      <c r="F265" s="684"/>
    </row>
    <row r="266" ht="16.5" customHeight="1">
      <c r="A266" s="621"/>
      <c r="F266" s="684"/>
    </row>
    <row r="267" ht="16.5" customHeight="1">
      <c r="A267" s="621"/>
      <c r="F267" s="684"/>
    </row>
    <row r="268" ht="16.5" customHeight="1">
      <c r="A268" s="621"/>
      <c r="F268" s="684"/>
    </row>
    <row r="269" ht="16.5" customHeight="1">
      <c r="A269" s="621"/>
      <c r="F269" s="684"/>
    </row>
    <row r="270" ht="16.5" customHeight="1">
      <c r="A270" s="621"/>
      <c r="F270" s="684"/>
    </row>
    <row r="271" ht="16.5" customHeight="1">
      <c r="A271" s="621"/>
      <c r="F271" s="684"/>
    </row>
    <row r="272" ht="16.5" customHeight="1">
      <c r="A272" s="621"/>
      <c r="F272" s="684"/>
    </row>
    <row r="273" ht="16.5" customHeight="1">
      <c r="A273" s="621"/>
      <c r="F273" s="684"/>
    </row>
    <row r="274" ht="16.5" customHeight="1">
      <c r="A274" s="621"/>
      <c r="F274" s="684"/>
    </row>
    <row r="275" ht="16.5" customHeight="1">
      <c r="A275" s="621"/>
      <c r="F275" s="684"/>
    </row>
    <row r="276" ht="16.5" customHeight="1">
      <c r="A276" s="621"/>
      <c r="F276" s="684"/>
    </row>
    <row r="277" ht="16.5" customHeight="1">
      <c r="A277" s="621"/>
      <c r="F277" s="684"/>
    </row>
    <row r="278" ht="16.5" customHeight="1">
      <c r="A278" s="621"/>
      <c r="F278" s="684"/>
    </row>
    <row r="279" ht="16.5" customHeight="1">
      <c r="A279" s="621"/>
      <c r="F279" s="684"/>
    </row>
    <row r="280" ht="16.5" customHeight="1">
      <c r="A280" s="621"/>
      <c r="F280" s="684"/>
    </row>
    <row r="281" ht="16.5" customHeight="1">
      <c r="A281" s="621"/>
      <c r="F281" s="684"/>
    </row>
    <row r="282" ht="16.5" customHeight="1">
      <c r="A282" s="621"/>
      <c r="F282" s="684"/>
    </row>
    <row r="283" ht="16.5" customHeight="1">
      <c r="A283" s="621"/>
      <c r="F283" s="684"/>
    </row>
    <row r="284" ht="16.5" customHeight="1">
      <c r="A284" s="621"/>
      <c r="F284" s="684"/>
    </row>
    <row r="285" ht="16.5" customHeight="1">
      <c r="A285" s="621"/>
      <c r="F285" s="684"/>
    </row>
    <row r="286" ht="16.5" customHeight="1">
      <c r="A286" s="621"/>
      <c r="F286" s="684"/>
    </row>
    <row r="287" ht="16.5" customHeight="1">
      <c r="A287" s="621"/>
      <c r="F287" s="684"/>
    </row>
    <row r="288" ht="16.5" customHeight="1">
      <c r="A288" s="621"/>
      <c r="F288" s="684"/>
    </row>
    <row r="289" ht="16.5" customHeight="1">
      <c r="A289" s="621"/>
      <c r="F289" s="684"/>
    </row>
    <row r="290" ht="16.5" customHeight="1">
      <c r="A290" s="621"/>
      <c r="F290" s="684"/>
    </row>
    <row r="291" ht="16.5" customHeight="1">
      <c r="A291" s="621"/>
      <c r="F291" s="684"/>
    </row>
    <row r="292" ht="16.5" customHeight="1">
      <c r="A292" s="621"/>
      <c r="F292" s="684"/>
    </row>
    <row r="293" ht="16.5" customHeight="1">
      <c r="A293" s="621"/>
      <c r="F293" s="684"/>
    </row>
    <row r="294" ht="16.5" customHeight="1">
      <c r="A294" s="621"/>
      <c r="F294" s="684"/>
    </row>
    <row r="295" ht="16.5" customHeight="1">
      <c r="A295" s="621"/>
      <c r="F295" s="684"/>
    </row>
    <row r="296" ht="16.5" customHeight="1">
      <c r="A296" s="621"/>
      <c r="F296" s="684"/>
    </row>
    <row r="297" ht="16.5" customHeight="1">
      <c r="A297" s="621"/>
      <c r="F297" s="684"/>
    </row>
    <row r="298" ht="16.5" customHeight="1">
      <c r="A298" s="621"/>
      <c r="F298" s="684"/>
    </row>
    <row r="299" ht="16.5" customHeight="1">
      <c r="A299" s="621"/>
      <c r="F299" s="684"/>
    </row>
    <row r="300" ht="16.5" customHeight="1">
      <c r="A300" s="621"/>
      <c r="F300" s="684"/>
    </row>
    <row r="301" ht="16.5" customHeight="1">
      <c r="A301" s="621"/>
      <c r="F301" s="684"/>
    </row>
    <row r="302" ht="16.5" customHeight="1">
      <c r="A302" s="621"/>
      <c r="F302" s="684"/>
    </row>
    <row r="303" ht="16.5" customHeight="1">
      <c r="A303" s="621"/>
      <c r="F303" s="684"/>
    </row>
    <row r="304" ht="16.5" customHeight="1">
      <c r="A304" s="621"/>
      <c r="F304" s="684"/>
    </row>
    <row r="305" ht="16.5" customHeight="1">
      <c r="A305" s="621"/>
      <c r="F305" s="684"/>
    </row>
    <row r="306" ht="16.5" customHeight="1">
      <c r="A306" s="621"/>
      <c r="F306" s="684"/>
    </row>
    <row r="307" ht="16.5" customHeight="1">
      <c r="A307" s="621"/>
      <c r="F307" s="684"/>
    </row>
    <row r="308" ht="16.5" customHeight="1">
      <c r="A308" s="621"/>
      <c r="F308" s="684"/>
    </row>
    <row r="309" ht="16.5" customHeight="1">
      <c r="A309" s="621"/>
      <c r="F309" s="684"/>
    </row>
    <row r="310" ht="16.5" customHeight="1">
      <c r="A310" s="621"/>
      <c r="F310" s="684"/>
    </row>
    <row r="311" ht="16.5" customHeight="1">
      <c r="A311" s="621"/>
      <c r="F311" s="684"/>
    </row>
    <row r="312" ht="16.5" customHeight="1">
      <c r="A312" s="621"/>
      <c r="F312" s="684"/>
    </row>
    <row r="313" ht="16.5" customHeight="1">
      <c r="A313" s="621"/>
      <c r="F313" s="684"/>
    </row>
    <row r="314" ht="16.5" customHeight="1">
      <c r="A314" s="621"/>
      <c r="F314" s="684"/>
    </row>
    <row r="315" ht="16.5" customHeight="1">
      <c r="A315" s="621"/>
      <c r="F315" s="684"/>
    </row>
    <row r="316" ht="16.5" customHeight="1">
      <c r="A316" s="621"/>
      <c r="F316" s="684"/>
    </row>
    <row r="317" ht="16.5" customHeight="1">
      <c r="A317" s="621"/>
      <c r="F317" s="684"/>
    </row>
    <row r="318" ht="16.5" customHeight="1">
      <c r="A318" s="621"/>
      <c r="F318" s="684"/>
    </row>
    <row r="319" ht="16.5" customHeight="1">
      <c r="A319" s="621"/>
      <c r="F319" s="684"/>
    </row>
    <row r="320" ht="16.5" customHeight="1">
      <c r="A320" s="621"/>
      <c r="F320" s="684"/>
    </row>
    <row r="321" ht="16.5" customHeight="1">
      <c r="A321" s="621"/>
      <c r="F321" s="684"/>
    </row>
    <row r="322" ht="16.5" customHeight="1">
      <c r="A322" s="621"/>
      <c r="F322" s="684"/>
    </row>
    <row r="323" ht="16.5" customHeight="1">
      <c r="A323" s="621"/>
      <c r="F323" s="684"/>
    </row>
    <row r="324" ht="16.5" customHeight="1">
      <c r="A324" s="621"/>
      <c r="F324" s="684"/>
    </row>
    <row r="325" ht="16.5" customHeight="1">
      <c r="A325" s="621"/>
      <c r="F325" s="684"/>
    </row>
    <row r="326" ht="16.5" customHeight="1">
      <c r="A326" s="621"/>
      <c r="F326" s="684"/>
    </row>
    <row r="327" ht="16.5" customHeight="1">
      <c r="A327" s="621"/>
      <c r="F327" s="684"/>
    </row>
    <row r="328" ht="16.5" customHeight="1">
      <c r="A328" s="621"/>
      <c r="F328" s="684"/>
    </row>
    <row r="329" ht="16.5" customHeight="1">
      <c r="A329" s="621"/>
      <c r="F329" s="684"/>
    </row>
    <row r="330" ht="16.5" customHeight="1">
      <c r="A330" s="621"/>
      <c r="F330" s="684"/>
    </row>
    <row r="331" ht="16.5" customHeight="1">
      <c r="A331" s="621"/>
      <c r="F331" s="684"/>
    </row>
    <row r="332" ht="16.5" customHeight="1">
      <c r="A332" s="621"/>
      <c r="F332" s="684"/>
    </row>
    <row r="333" ht="16.5" customHeight="1">
      <c r="A333" s="621"/>
      <c r="F333" s="684"/>
    </row>
    <row r="334" ht="16.5" customHeight="1">
      <c r="A334" s="621"/>
      <c r="F334" s="684"/>
    </row>
    <row r="335" ht="16.5" customHeight="1">
      <c r="A335" s="621"/>
      <c r="F335" s="684"/>
    </row>
    <row r="336" ht="16.5" customHeight="1">
      <c r="A336" s="621"/>
      <c r="F336" s="684"/>
    </row>
    <row r="337" ht="16.5" customHeight="1">
      <c r="A337" s="621"/>
      <c r="F337" s="684"/>
    </row>
    <row r="338" ht="16.5" customHeight="1">
      <c r="A338" s="621"/>
      <c r="F338" s="684"/>
    </row>
    <row r="339" ht="16.5" customHeight="1">
      <c r="A339" s="621"/>
      <c r="F339" s="684"/>
    </row>
    <row r="340" ht="16.5" customHeight="1">
      <c r="A340" s="621"/>
      <c r="F340" s="684"/>
    </row>
    <row r="341" ht="16.5" customHeight="1">
      <c r="A341" s="621"/>
      <c r="F341" s="684"/>
    </row>
    <row r="342" ht="16.5" customHeight="1">
      <c r="A342" s="621"/>
      <c r="F342" s="684"/>
    </row>
    <row r="343" ht="16.5" customHeight="1">
      <c r="A343" s="621"/>
      <c r="F343" s="684"/>
    </row>
    <row r="344" ht="16.5" customHeight="1">
      <c r="A344" s="621"/>
      <c r="F344" s="684"/>
    </row>
    <row r="345" ht="16.5" customHeight="1">
      <c r="A345" s="621"/>
      <c r="F345" s="684"/>
    </row>
    <row r="346" ht="16.5" customHeight="1">
      <c r="A346" s="621"/>
      <c r="F346" s="684"/>
    </row>
    <row r="347" ht="16.5" customHeight="1">
      <c r="A347" s="621"/>
      <c r="F347" s="684"/>
    </row>
    <row r="348" ht="16.5" customHeight="1">
      <c r="A348" s="621"/>
      <c r="F348" s="684"/>
    </row>
    <row r="349" ht="16.5" customHeight="1">
      <c r="A349" s="621"/>
      <c r="F349" s="684"/>
    </row>
    <row r="350" ht="16.5" customHeight="1">
      <c r="A350" s="621"/>
      <c r="F350" s="684"/>
    </row>
    <row r="351" ht="16.5" customHeight="1">
      <c r="A351" s="621"/>
      <c r="F351" s="684"/>
    </row>
    <row r="352" ht="16.5" customHeight="1">
      <c r="A352" s="621"/>
      <c r="F352" s="684"/>
    </row>
    <row r="353" ht="16.5" customHeight="1">
      <c r="A353" s="621"/>
      <c r="F353" s="684"/>
    </row>
    <row r="354" ht="16.5" customHeight="1">
      <c r="A354" s="621"/>
      <c r="F354" s="684"/>
    </row>
    <row r="355" ht="16.5" customHeight="1">
      <c r="A355" s="621"/>
      <c r="F355" s="684"/>
    </row>
    <row r="356" ht="16.5" customHeight="1">
      <c r="A356" s="621"/>
      <c r="F356" s="684"/>
    </row>
    <row r="357" ht="16.5" customHeight="1">
      <c r="A357" s="621"/>
      <c r="F357" s="684"/>
    </row>
    <row r="358" ht="16.5" customHeight="1">
      <c r="A358" s="621"/>
      <c r="F358" s="684"/>
    </row>
    <row r="359" ht="16.5" customHeight="1">
      <c r="A359" s="621"/>
      <c r="F359" s="684"/>
    </row>
    <row r="360" ht="16.5" customHeight="1">
      <c r="A360" s="621"/>
      <c r="F360" s="684"/>
    </row>
    <row r="361" ht="16.5" customHeight="1">
      <c r="A361" s="621"/>
      <c r="F361" s="684"/>
    </row>
    <row r="362" ht="16.5" customHeight="1">
      <c r="A362" s="621"/>
      <c r="F362" s="684"/>
    </row>
    <row r="363" ht="16.5" customHeight="1">
      <c r="A363" s="621"/>
      <c r="F363" s="684"/>
    </row>
    <row r="364" ht="16.5" customHeight="1">
      <c r="A364" s="621"/>
      <c r="F364" s="684"/>
    </row>
    <row r="365" ht="16.5" customHeight="1">
      <c r="A365" s="621"/>
      <c r="F365" s="684"/>
    </row>
    <row r="366" ht="16.5" customHeight="1">
      <c r="A366" s="621"/>
      <c r="F366" s="684"/>
    </row>
    <row r="367" ht="16.5" customHeight="1">
      <c r="A367" s="621"/>
      <c r="F367" s="684"/>
    </row>
    <row r="368" ht="16.5" customHeight="1">
      <c r="A368" s="621"/>
      <c r="F368" s="684"/>
    </row>
    <row r="369" ht="16.5" customHeight="1">
      <c r="A369" s="621"/>
      <c r="F369" s="684"/>
    </row>
    <row r="370" ht="16.5" customHeight="1">
      <c r="A370" s="621"/>
      <c r="F370" s="684"/>
    </row>
    <row r="371" ht="16.5" customHeight="1">
      <c r="A371" s="621"/>
      <c r="F371" s="684"/>
    </row>
    <row r="372" ht="16.5" customHeight="1">
      <c r="A372" s="621"/>
      <c r="F372" s="684"/>
    </row>
    <row r="373" ht="16.5" customHeight="1">
      <c r="A373" s="621"/>
      <c r="F373" s="684"/>
    </row>
    <row r="374" ht="16.5" customHeight="1">
      <c r="A374" s="621"/>
      <c r="F374" s="684"/>
    </row>
    <row r="375" ht="16.5" customHeight="1">
      <c r="A375" s="621"/>
      <c r="F375" s="684"/>
    </row>
    <row r="376" ht="16.5" customHeight="1">
      <c r="A376" s="621"/>
      <c r="F376" s="684"/>
    </row>
    <row r="377" ht="16.5" customHeight="1">
      <c r="A377" s="621"/>
      <c r="F377" s="684"/>
    </row>
    <row r="378" ht="16.5" customHeight="1">
      <c r="A378" s="621"/>
      <c r="F378" s="684"/>
    </row>
    <row r="379" ht="16.5" customHeight="1">
      <c r="A379" s="621"/>
      <c r="F379" s="684"/>
    </row>
    <row r="380" ht="16.5" customHeight="1">
      <c r="A380" s="621"/>
      <c r="F380" s="684"/>
    </row>
    <row r="381" ht="16.5" customHeight="1">
      <c r="A381" s="621"/>
      <c r="F381" s="684"/>
    </row>
    <row r="382" ht="16.5" customHeight="1">
      <c r="A382" s="621"/>
      <c r="F382" s="684"/>
    </row>
    <row r="383" ht="16.5" customHeight="1">
      <c r="A383" s="621"/>
      <c r="F383" s="684"/>
    </row>
    <row r="384" ht="16.5" customHeight="1">
      <c r="A384" s="621"/>
      <c r="F384" s="684"/>
    </row>
    <row r="385" ht="16.5" customHeight="1">
      <c r="A385" s="621"/>
      <c r="F385" s="684"/>
    </row>
    <row r="386" ht="16.5" customHeight="1">
      <c r="A386" s="621"/>
      <c r="F386" s="684"/>
    </row>
    <row r="387" ht="16.5" customHeight="1">
      <c r="A387" s="621"/>
      <c r="F387" s="684"/>
    </row>
    <row r="388" ht="16.5" customHeight="1">
      <c r="A388" s="621"/>
      <c r="F388" s="684"/>
    </row>
    <row r="389" ht="16.5" customHeight="1">
      <c r="A389" s="621"/>
      <c r="F389" s="684"/>
    </row>
    <row r="390" ht="16.5" customHeight="1">
      <c r="A390" s="621"/>
      <c r="F390" s="684"/>
    </row>
    <row r="391" ht="16.5" customHeight="1">
      <c r="A391" s="621"/>
      <c r="F391" s="684"/>
    </row>
    <row r="392" ht="16.5" customHeight="1">
      <c r="A392" s="621"/>
      <c r="F392" s="684"/>
    </row>
    <row r="393" ht="16.5" customHeight="1">
      <c r="A393" s="621"/>
      <c r="F393" s="684"/>
    </row>
    <row r="394" ht="16.5" customHeight="1">
      <c r="A394" s="621"/>
      <c r="F394" s="684"/>
    </row>
    <row r="395" ht="16.5" customHeight="1">
      <c r="A395" s="621"/>
      <c r="F395" s="684"/>
    </row>
    <row r="396" ht="16.5" customHeight="1">
      <c r="A396" s="621"/>
      <c r="F396" s="684"/>
    </row>
    <row r="397" ht="16.5" customHeight="1">
      <c r="A397" s="621"/>
      <c r="F397" s="684"/>
    </row>
    <row r="398" ht="16.5" customHeight="1">
      <c r="A398" s="621"/>
      <c r="F398" s="684"/>
    </row>
    <row r="399" ht="16.5" customHeight="1">
      <c r="A399" s="621"/>
      <c r="F399" s="684"/>
    </row>
    <row r="400" ht="16.5" customHeight="1">
      <c r="A400" s="621"/>
      <c r="F400" s="684"/>
    </row>
    <row r="401" ht="16.5" customHeight="1">
      <c r="A401" s="621"/>
      <c r="F401" s="684"/>
    </row>
    <row r="402" ht="16.5" customHeight="1">
      <c r="A402" s="621"/>
      <c r="F402" s="684"/>
    </row>
    <row r="403" ht="16.5" customHeight="1">
      <c r="A403" s="621"/>
      <c r="F403" s="684"/>
    </row>
    <row r="404" ht="16.5" customHeight="1">
      <c r="A404" s="621"/>
      <c r="F404" s="684"/>
    </row>
    <row r="405" ht="16.5" customHeight="1">
      <c r="A405" s="621"/>
      <c r="F405" s="684"/>
    </row>
    <row r="406" ht="16.5" customHeight="1">
      <c r="A406" s="621"/>
      <c r="F406" s="684"/>
    </row>
    <row r="407" ht="16.5" customHeight="1">
      <c r="A407" s="621"/>
      <c r="F407" s="684"/>
    </row>
    <row r="408" ht="16.5" customHeight="1">
      <c r="A408" s="621"/>
      <c r="F408" s="684"/>
    </row>
    <row r="409" ht="16.5" customHeight="1">
      <c r="A409" s="621"/>
      <c r="F409" s="684"/>
    </row>
    <row r="410" ht="16.5" customHeight="1">
      <c r="A410" s="621"/>
      <c r="F410" s="684"/>
    </row>
    <row r="411" ht="16.5" customHeight="1">
      <c r="A411" s="621"/>
      <c r="F411" s="684"/>
    </row>
    <row r="412" ht="16.5" customHeight="1">
      <c r="A412" s="621"/>
      <c r="F412" s="684"/>
    </row>
    <row r="413" ht="16.5" customHeight="1">
      <c r="A413" s="621"/>
      <c r="F413" s="684"/>
    </row>
    <row r="414" ht="16.5" customHeight="1">
      <c r="A414" s="621"/>
      <c r="F414" s="684"/>
    </row>
    <row r="415" ht="16.5" customHeight="1">
      <c r="A415" s="621"/>
      <c r="F415" s="684"/>
    </row>
    <row r="416" ht="16.5" customHeight="1">
      <c r="A416" s="621"/>
      <c r="F416" s="684"/>
    </row>
    <row r="417" ht="16.5" customHeight="1">
      <c r="A417" s="621"/>
      <c r="F417" s="684"/>
    </row>
    <row r="418" ht="16.5" customHeight="1">
      <c r="A418" s="621"/>
      <c r="F418" s="684"/>
    </row>
    <row r="419" ht="16.5" customHeight="1">
      <c r="A419" s="621"/>
      <c r="F419" s="684"/>
    </row>
    <row r="420" ht="16.5" customHeight="1">
      <c r="A420" s="621"/>
      <c r="F420" s="684"/>
    </row>
    <row r="421" ht="16.5" customHeight="1">
      <c r="A421" s="621"/>
      <c r="F421" s="684"/>
    </row>
    <row r="422" ht="16.5" customHeight="1">
      <c r="A422" s="621"/>
      <c r="F422" s="684"/>
    </row>
    <row r="423" ht="16.5" customHeight="1">
      <c r="A423" s="621"/>
      <c r="F423" s="684"/>
    </row>
    <row r="424" ht="16.5" customHeight="1">
      <c r="A424" s="621"/>
      <c r="F424" s="684"/>
    </row>
    <row r="425" ht="16.5" customHeight="1">
      <c r="A425" s="621"/>
      <c r="F425" s="684"/>
    </row>
    <row r="426" ht="16.5" customHeight="1">
      <c r="A426" s="621"/>
      <c r="F426" s="684"/>
    </row>
    <row r="427" ht="16.5" customHeight="1">
      <c r="A427" s="621"/>
      <c r="F427" s="684"/>
    </row>
    <row r="428" ht="16.5" customHeight="1">
      <c r="A428" s="621"/>
      <c r="F428" s="684"/>
    </row>
    <row r="429" ht="16.5" customHeight="1">
      <c r="A429" s="621"/>
      <c r="F429" s="684"/>
    </row>
    <row r="430" ht="16.5" customHeight="1">
      <c r="A430" s="621"/>
      <c r="F430" s="684"/>
    </row>
    <row r="431" ht="16.5" customHeight="1">
      <c r="A431" s="621"/>
      <c r="F431" s="684"/>
    </row>
    <row r="432" ht="16.5" customHeight="1">
      <c r="A432" s="621"/>
      <c r="F432" s="684"/>
    </row>
    <row r="433" ht="16.5" customHeight="1">
      <c r="A433" s="621"/>
      <c r="F433" s="684"/>
    </row>
    <row r="434" ht="16.5" customHeight="1">
      <c r="A434" s="621"/>
      <c r="F434" s="684"/>
    </row>
    <row r="435" ht="16.5" customHeight="1">
      <c r="A435" s="621"/>
      <c r="F435" s="684"/>
    </row>
    <row r="436" ht="16.5" customHeight="1">
      <c r="A436" s="621"/>
      <c r="F436" s="684"/>
    </row>
    <row r="437" ht="16.5" customHeight="1">
      <c r="A437" s="621"/>
      <c r="F437" s="684"/>
    </row>
    <row r="438" ht="16.5" customHeight="1">
      <c r="A438" s="621"/>
      <c r="F438" s="684"/>
    </row>
    <row r="439" ht="16.5" customHeight="1">
      <c r="A439" s="621"/>
      <c r="F439" s="684"/>
    </row>
    <row r="440" ht="16.5" customHeight="1">
      <c r="A440" s="621"/>
      <c r="F440" s="684"/>
    </row>
    <row r="441" ht="16.5" customHeight="1">
      <c r="A441" s="621"/>
      <c r="F441" s="684"/>
    </row>
    <row r="442" ht="16.5" customHeight="1">
      <c r="A442" s="621"/>
      <c r="F442" s="684"/>
    </row>
    <row r="443" ht="16.5" customHeight="1">
      <c r="A443" s="621"/>
      <c r="F443" s="684"/>
    </row>
    <row r="444" ht="16.5" customHeight="1">
      <c r="A444" s="621"/>
      <c r="F444" s="684"/>
    </row>
    <row r="445" ht="16.5" customHeight="1">
      <c r="A445" s="621"/>
      <c r="F445" s="684"/>
    </row>
    <row r="446" ht="16.5" customHeight="1">
      <c r="A446" s="621"/>
      <c r="F446" s="684"/>
    </row>
    <row r="447" ht="16.5" customHeight="1">
      <c r="A447" s="621"/>
      <c r="F447" s="684"/>
    </row>
    <row r="448" ht="16.5" customHeight="1">
      <c r="A448" s="621"/>
      <c r="F448" s="684"/>
    </row>
    <row r="449" ht="16.5" customHeight="1">
      <c r="A449" s="621"/>
      <c r="F449" s="684"/>
    </row>
    <row r="450" ht="16.5" customHeight="1">
      <c r="A450" s="621"/>
      <c r="F450" s="684"/>
    </row>
    <row r="451" ht="16.5" customHeight="1">
      <c r="A451" s="621"/>
      <c r="F451" s="684"/>
    </row>
    <row r="452" ht="16.5" customHeight="1">
      <c r="A452" s="621"/>
      <c r="F452" s="684"/>
    </row>
    <row r="453" ht="16.5" customHeight="1">
      <c r="A453" s="621"/>
      <c r="F453" s="684"/>
    </row>
    <row r="454" ht="16.5" customHeight="1">
      <c r="A454" s="621"/>
      <c r="F454" s="684"/>
    </row>
    <row r="455" ht="16.5" customHeight="1">
      <c r="A455" s="621"/>
      <c r="F455" s="684"/>
    </row>
    <row r="456" ht="16.5" customHeight="1">
      <c r="A456" s="621"/>
      <c r="F456" s="684"/>
    </row>
    <row r="457" ht="16.5" customHeight="1">
      <c r="A457" s="621"/>
      <c r="F457" s="684"/>
    </row>
    <row r="458" ht="16.5" customHeight="1">
      <c r="A458" s="621"/>
      <c r="F458" s="684"/>
    </row>
    <row r="459" ht="16.5" customHeight="1">
      <c r="A459" s="621"/>
      <c r="F459" s="684"/>
    </row>
    <row r="460" ht="16.5" customHeight="1">
      <c r="A460" s="621"/>
      <c r="F460" s="684"/>
    </row>
    <row r="461" ht="16.5" customHeight="1">
      <c r="A461" s="621"/>
      <c r="F461" s="684"/>
    </row>
    <row r="462" ht="16.5" customHeight="1">
      <c r="A462" s="621"/>
      <c r="F462" s="684"/>
    </row>
    <row r="463" ht="16.5" customHeight="1">
      <c r="A463" s="621"/>
      <c r="F463" s="684"/>
    </row>
    <row r="464" ht="16.5" customHeight="1">
      <c r="A464" s="621"/>
      <c r="F464" s="684"/>
    </row>
    <row r="465" ht="16.5" customHeight="1">
      <c r="A465" s="621"/>
      <c r="F465" s="684"/>
    </row>
    <row r="466" ht="16.5" customHeight="1">
      <c r="A466" s="621"/>
      <c r="F466" s="684"/>
    </row>
    <row r="467" ht="16.5" customHeight="1">
      <c r="A467" s="621"/>
      <c r="F467" s="684"/>
    </row>
    <row r="468" ht="16.5" customHeight="1">
      <c r="A468" s="621"/>
      <c r="F468" s="684"/>
    </row>
    <row r="469" ht="16.5" customHeight="1">
      <c r="A469" s="621"/>
      <c r="F469" s="684"/>
    </row>
    <row r="470" ht="16.5" customHeight="1">
      <c r="A470" s="621"/>
      <c r="F470" s="684"/>
    </row>
    <row r="471" ht="16.5" customHeight="1">
      <c r="A471" s="621"/>
      <c r="F471" s="684"/>
    </row>
    <row r="472" ht="16.5" customHeight="1">
      <c r="A472" s="621"/>
      <c r="F472" s="684"/>
    </row>
    <row r="473" ht="16.5" customHeight="1">
      <c r="A473" s="621"/>
      <c r="F473" s="684"/>
    </row>
    <row r="474" ht="16.5" customHeight="1">
      <c r="A474" s="621"/>
      <c r="F474" s="684"/>
    </row>
    <row r="475" ht="16.5" customHeight="1">
      <c r="A475" s="621"/>
      <c r="F475" s="684"/>
    </row>
    <row r="476" ht="16.5" customHeight="1">
      <c r="A476" s="621"/>
      <c r="F476" s="684"/>
    </row>
    <row r="477" ht="16.5" customHeight="1">
      <c r="A477" s="621"/>
      <c r="F477" s="684"/>
    </row>
    <row r="478" ht="16.5" customHeight="1">
      <c r="A478" s="621"/>
      <c r="F478" s="684"/>
    </row>
    <row r="479" ht="16.5" customHeight="1">
      <c r="A479" s="621"/>
      <c r="F479" s="684"/>
    </row>
    <row r="480" ht="16.5" customHeight="1">
      <c r="A480" s="621"/>
      <c r="F480" s="684"/>
    </row>
    <row r="481" ht="16.5" customHeight="1">
      <c r="A481" s="621"/>
      <c r="F481" s="684"/>
    </row>
    <row r="482" ht="16.5" customHeight="1">
      <c r="A482" s="621"/>
      <c r="F482" s="684"/>
    </row>
    <row r="483" ht="16.5" customHeight="1">
      <c r="A483" s="621"/>
      <c r="F483" s="684"/>
    </row>
    <row r="484" ht="16.5" customHeight="1">
      <c r="A484" s="621"/>
      <c r="F484" s="684"/>
    </row>
    <row r="485" ht="16.5" customHeight="1">
      <c r="A485" s="621"/>
      <c r="F485" s="684"/>
    </row>
    <row r="486" ht="16.5" customHeight="1">
      <c r="A486" s="621"/>
      <c r="F486" s="684"/>
    </row>
    <row r="487" ht="16.5" customHeight="1">
      <c r="A487" s="621"/>
      <c r="F487" s="684"/>
    </row>
    <row r="488" ht="16.5" customHeight="1">
      <c r="A488" s="621"/>
      <c r="F488" s="684"/>
    </row>
    <row r="489" ht="16.5" customHeight="1">
      <c r="A489" s="621"/>
      <c r="F489" s="684"/>
    </row>
    <row r="490" ht="16.5" customHeight="1">
      <c r="A490" s="621"/>
      <c r="F490" s="684"/>
    </row>
    <row r="491" ht="16.5" customHeight="1">
      <c r="A491" s="621"/>
      <c r="F491" s="684"/>
    </row>
    <row r="492" ht="16.5" customHeight="1">
      <c r="A492" s="621"/>
      <c r="F492" s="684"/>
    </row>
    <row r="493" ht="16.5" customHeight="1">
      <c r="A493" s="621"/>
      <c r="F493" s="684"/>
    </row>
    <row r="494" ht="16.5" customHeight="1">
      <c r="A494" s="621"/>
      <c r="F494" s="684"/>
    </row>
    <row r="495" ht="16.5" customHeight="1">
      <c r="A495" s="621"/>
      <c r="F495" s="684"/>
    </row>
    <row r="496" ht="16.5" customHeight="1">
      <c r="A496" s="621"/>
      <c r="F496" s="684"/>
    </row>
    <row r="497" ht="16.5" customHeight="1">
      <c r="A497" s="621"/>
      <c r="F497" s="684"/>
    </row>
    <row r="498" ht="16.5" customHeight="1">
      <c r="A498" s="621"/>
      <c r="F498" s="684"/>
    </row>
    <row r="499" ht="16.5" customHeight="1">
      <c r="A499" s="621"/>
      <c r="F499" s="684"/>
    </row>
    <row r="500" ht="16.5" customHeight="1">
      <c r="A500" s="621"/>
      <c r="F500" s="684"/>
    </row>
    <row r="501" ht="16.5" customHeight="1">
      <c r="A501" s="621"/>
      <c r="F501" s="684"/>
    </row>
    <row r="502" ht="16.5" customHeight="1">
      <c r="A502" s="621"/>
      <c r="F502" s="684"/>
    </row>
    <row r="503" ht="16.5" customHeight="1">
      <c r="A503" s="621"/>
      <c r="F503" s="684"/>
    </row>
    <row r="504" ht="16.5" customHeight="1">
      <c r="A504" s="621"/>
      <c r="F504" s="684"/>
    </row>
    <row r="505" ht="16.5" customHeight="1">
      <c r="A505" s="621"/>
      <c r="F505" s="684"/>
    </row>
    <row r="506" ht="16.5" customHeight="1">
      <c r="A506" s="621"/>
      <c r="F506" s="684"/>
    </row>
    <row r="507" ht="16.5" customHeight="1">
      <c r="A507" s="621"/>
      <c r="F507" s="684"/>
    </row>
    <row r="508" ht="16.5" customHeight="1">
      <c r="A508" s="621"/>
      <c r="F508" s="684"/>
    </row>
    <row r="509" ht="16.5" customHeight="1">
      <c r="A509" s="621"/>
      <c r="F509" s="684"/>
    </row>
    <row r="510" ht="16.5" customHeight="1">
      <c r="A510" s="621"/>
      <c r="F510" s="684"/>
    </row>
    <row r="511" ht="16.5" customHeight="1">
      <c r="A511" s="621"/>
      <c r="F511" s="684"/>
    </row>
    <row r="512" ht="16.5" customHeight="1">
      <c r="A512" s="621"/>
      <c r="F512" s="684"/>
    </row>
    <row r="513" ht="16.5" customHeight="1">
      <c r="A513" s="621"/>
      <c r="F513" s="684"/>
    </row>
    <row r="514" ht="16.5" customHeight="1">
      <c r="A514" s="621"/>
      <c r="F514" s="684"/>
    </row>
    <row r="515" ht="16.5" customHeight="1">
      <c r="A515" s="621"/>
      <c r="F515" s="684"/>
    </row>
    <row r="516" ht="16.5" customHeight="1">
      <c r="A516" s="621"/>
      <c r="F516" s="684"/>
    </row>
    <row r="517" ht="16.5" customHeight="1">
      <c r="A517" s="621"/>
      <c r="F517" s="684"/>
    </row>
    <row r="518" ht="16.5" customHeight="1">
      <c r="A518" s="621"/>
      <c r="F518" s="684"/>
    </row>
    <row r="519" ht="16.5" customHeight="1">
      <c r="A519" s="621"/>
      <c r="F519" s="684"/>
    </row>
    <row r="520" ht="16.5" customHeight="1">
      <c r="A520" s="621"/>
      <c r="F520" s="684"/>
    </row>
    <row r="521" ht="16.5" customHeight="1">
      <c r="A521" s="621"/>
      <c r="F521" s="684"/>
    </row>
    <row r="522" ht="16.5" customHeight="1">
      <c r="A522" s="621"/>
      <c r="F522" s="684"/>
    </row>
    <row r="523" ht="16.5" customHeight="1">
      <c r="A523" s="621"/>
      <c r="F523" s="684"/>
    </row>
    <row r="524" ht="16.5" customHeight="1">
      <c r="A524" s="621"/>
      <c r="F524" s="684"/>
    </row>
    <row r="525" ht="16.5" customHeight="1">
      <c r="A525" s="621"/>
      <c r="F525" s="684"/>
    </row>
    <row r="526" ht="16.5" customHeight="1">
      <c r="A526" s="621"/>
      <c r="F526" s="684"/>
    </row>
    <row r="527" ht="16.5" customHeight="1">
      <c r="A527" s="621"/>
      <c r="F527" s="684"/>
    </row>
    <row r="528" ht="16.5" customHeight="1">
      <c r="A528" s="621"/>
      <c r="F528" s="684"/>
    </row>
    <row r="529" ht="16.5" customHeight="1">
      <c r="A529" s="621"/>
      <c r="F529" s="684"/>
    </row>
    <row r="530" ht="16.5" customHeight="1">
      <c r="A530" s="621"/>
      <c r="F530" s="684"/>
    </row>
    <row r="531" ht="16.5" customHeight="1">
      <c r="A531" s="621"/>
      <c r="F531" s="684"/>
    </row>
    <row r="532" ht="16.5" customHeight="1">
      <c r="A532" s="621"/>
      <c r="F532" s="684"/>
    </row>
    <row r="533" ht="16.5" customHeight="1">
      <c r="A533" s="621"/>
      <c r="F533" s="684"/>
    </row>
    <row r="534" ht="16.5" customHeight="1">
      <c r="A534" s="621"/>
      <c r="F534" s="684"/>
    </row>
    <row r="535" ht="16.5" customHeight="1">
      <c r="A535" s="621"/>
      <c r="F535" s="684"/>
    </row>
    <row r="536" ht="16.5" customHeight="1">
      <c r="A536" s="621"/>
      <c r="F536" s="684"/>
    </row>
    <row r="537" ht="16.5" customHeight="1">
      <c r="A537" s="621"/>
      <c r="F537" s="684"/>
    </row>
    <row r="538" ht="16.5" customHeight="1">
      <c r="A538" s="621"/>
      <c r="F538" s="684"/>
    </row>
    <row r="539" ht="16.5" customHeight="1">
      <c r="A539" s="621"/>
      <c r="F539" s="684"/>
    </row>
    <row r="540" ht="16.5" customHeight="1">
      <c r="A540" s="621"/>
      <c r="F540" s="684"/>
    </row>
    <row r="541" ht="16.5" customHeight="1">
      <c r="A541" s="621"/>
      <c r="F541" s="684"/>
    </row>
    <row r="542" ht="16.5" customHeight="1">
      <c r="A542" s="621"/>
      <c r="F542" s="684"/>
    </row>
    <row r="543" ht="16.5" customHeight="1">
      <c r="A543" s="621"/>
      <c r="F543" s="684"/>
    </row>
    <row r="544" ht="16.5" customHeight="1">
      <c r="A544" s="621"/>
      <c r="F544" s="684"/>
    </row>
    <row r="545" ht="16.5" customHeight="1">
      <c r="A545" s="621"/>
      <c r="F545" s="684"/>
    </row>
    <row r="546" ht="16.5" customHeight="1">
      <c r="A546" s="621"/>
      <c r="F546" s="684"/>
    </row>
    <row r="547" ht="16.5" customHeight="1">
      <c r="A547" s="621"/>
      <c r="F547" s="684"/>
    </row>
    <row r="548" ht="16.5" customHeight="1">
      <c r="A548" s="621"/>
      <c r="F548" s="684"/>
    </row>
    <row r="549" ht="16.5" customHeight="1">
      <c r="A549" s="621"/>
      <c r="F549" s="684"/>
    </row>
    <row r="550" ht="16.5" customHeight="1">
      <c r="A550" s="621"/>
      <c r="F550" s="684"/>
    </row>
    <row r="551" ht="16.5" customHeight="1">
      <c r="A551" s="621"/>
      <c r="F551" s="684"/>
    </row>
    <row r="552" ht="16.5" customHeight="1">
      <c r="A552" s="621"/>
      <c r="F552" s="684"/>
    </row>
    <row r="553" ht="16.5" customHeight="1">
      <c r="A553" s="621"/>
      <c r="F553" s="684"/>
    </row>
    <row r="554" ht="16.5" customHeight="1">
      <c r="A554" s="621"/>
      <c r="F554" s="684"/>
    </row>
    <row r="555" ht="16.5" customHeight="1">
      <c r="A555" s="621"/>
      <c r="F555" s="684"/>
    </row>
    <row r="556" ht="16.5" customHeight="1">
      <c r="A556" s="621"/>
      <c r="F556" s="684"/>
    </row>
    <row r="557" ht="16.5" customHeight="1">
      <c r="A557" s="621"/>
      <c r="F557" s="684"/>
    </row>
    <row r="558" ht="16.5" customHeight="1">
      <c r="A558" s="621"/>
      <c r="F558" s="684"/>
    </row>
    <row r="559" ht="16.5" customHeight="1">
      <c r="A559" s="621"/>
      <c r="F559" s="684"/>
    </row>
    <row r="560" ht="16.5" customHeight="1">
      <c r="A560" s="621"/>
      <c r="F560" s="684"/>
    </row>
    <row r="561" ht="16.5" customHeight="1">
      <c r="A561" s="621"/>
      <c r="F561" s="684"/>
    </row>
    <row r="562" ht="16.5" customHeight="1">
      <c r="A562" s="621"/>
      <c r="F562" s="684"/>
    </row>
    <row r="563" ht="16.5" customHeight="1">
      <c r="A563" s="621"/>
      <c r="F563" s="684"/>
    </row>
    <row r="564" ht="16.5" customHeight="1">
      <c r="A564" s="621"/>
      <c r="F564" s="684"/>
    </row>
    <row r="565" ht="16.5" customHeight="1">
      <c r="A565" s="621"/>
      <c r="F565" s="684"/>
    </row>
    <row r="566" ht="16.5" customHeight="1">
      <c r="A566" s="621"/>
      <c r="F566" s="684"/>
    </row>
    <row r="567" ht="16.5" customHeight="1">
      <c r="A567" s="621"/>
      <c r="F567" s="684"/>
    </row>
    <row r="568" ht="16.5" customHeight="1">
      <c r="A568" s="621"/>
      <c r="F568" s="684"/>
    </row>
    <row r="569" ht="16.5" customHeight="1">
      <c r="A569" s="621"/>
      <c r="F569" s="684"/>
    </row>
    <row r="570" ht="16.5" customHeight="1">
      <c r="A570" s="621"/>
      <c r="F570" s="684"/>
    </row>
    <row r="571" ht="16.5" customHeight="1">
      <c r="A571" s="621"/>
      <c r="F571" s="684"/>
    </row>
    <row r="572" ht="16.5" customHeight="1">
      <c r="A572" s="621"/>
      <c r="F572" s="684"/>
    </row>
    <row r="573" ht="16.5" customHeight="1">
      <c r="A573" s="621"/>
      <c r="F573" s="684"/>
    </row>
    <row r="574" ht="16.5" customHeight="1">
      <c r="A574" s="621"/>
      <c r="F574" s="684"/>
    </row>
    <row r="575" ht="16.5" customHeight="1">
      <c r="A575" s="621"/>
      <c r="F575" s="684"/>
    </row>
    <row r="576" ht="16.5" customHeight="1">
      <c r="A576" s="621"/>
      <c r="F576" s="684"/>
    </row>
    <row r="577" ht="16.5" customHeight="1">
      <c r="A577" s="621"/>
      <c r="F577" s="684"/>
    </row>
    <row r="578" ht="16.5" customHeight="1">
      <c r="A578" s="621"/>
      <c r="F578" s="684"/>
    </row>
    <row r="579" ht="16.5" customHeight="1">
      <c r="A579" s="621"/>
      <c r="F579" s="684"/>
    </row>
    <row r="580" ht="16.5" customHeight="1">
      <c r="A580" s="621"/>
      <c r="F580" s="684"/>
    </row>
    <row r="581" ht="16.5" customHeight="1">
      <c r="A581" s="621"/>
      <c r="F581" s="684"/>
    </row>
    <row r="582" ht="16.5" customHeight="1">
      <c r="A582" s="621"/>
      <c r="F582" s="684"/>
    </row>
    <row r="583" ht="16.5" customHeight="1">
      <c r="A583" s="621"/>
      <c r="F583" s="684"/>
    </row>
    <row r="584" ht="16.5" customHeight="1">
      <c r="A584" s="621"/>
      <c r="F584" s="684"/>
    </row>
    <row r="585" ht="16.5" customHeight="1">
      <c r="A585" s="621"/>
      <c r="F585" s="684"/>
    </row>
    <row r="586" ht="16.5" customHeight="1">
      <c r="A586" s="621"/>
      <c r="F586" s="684"/>
    </row>
    <row r="587" ht="16.5" customHeight="1">
      <c r="A587" s="621"/>
      <c r="F587" s="684"/>
    </row>
    <row r="588" ht="16.5" customHeight="1">
      <c r="A588" s="621"/>
      <c r="F588" s="684"/>
    </row>
    <row r="589" ht="16.5" customHeight="1">
      <c r="A589" s="621"/>
      <c r="F589" s="684"/>
    </row>
    <row r="590" ht="16.5" customHeight="1">
      <c r="A590" s="621"/>
      <c r="F590" s="684"/>
    </row>
    <row r="591" ht="16.5" customHeight="1">
      <c r="A591" s="621"/>
      <c r="F591" s="684"/>
    </row>
    <row r="592" ht="16.5" customHeight="1">
      <c r="A592" s="621"/>
      <c r="F592" s="684"/>
    </row>
    <row r="593" ht="16.5" customHeight="1">
      <c r="A593" s="621"/>
      <c r="F593" s="684"/>
    </row>
    <row r="594" ht="16.5" customHeight="1">
      <c r="A594" s="621"/>
      <c r="F594" s="684"/>
    </row>
    <row r="595" ht="16.5" customHeight="1">
      <c r="A595" s="621"/>
      <c r="F595" s="684"/>
    </row>
    <row r="596" ht="16.5" customHeight="1">
      <c r="A596" s="621"/>
      <c r="F596" s="684"/>
    </row>
    <row r="597" ht="16.5" customHeight="1">
      <c r="A597" s="621"/>
      <c r="F597" s="684"/>
    </row>
    <row r="598" ht="16.5" customHeight="1">
      <c r="A598" s="621"/>
      <c r="F598" s="684"/>
    </row>
    <row r="599" ht="16.5" customHeight="1">
      <c r="A599" s="621"/>
      <c r="F599" s="684"/>
    </row>
    <row r="600" ht="16.5" customHeight="1">
      <c r="A600" s="621"/>
      <c r="F600" s="684"/>
    </row>
    <row r="601" ht="16.5" customHeight="1">
      <c r="A601" s="621"/>
      <c r="F601" s="684"/>
    </row>
    <row r="602" ht="16.5" customHeight="1">
      <c r="A602" s="621"/>
      <c r="F602" s="684"/>
    </row>
    <row r="603" ht="16.5" customHeight="1">
      <c r="A603" s="621"/>
      <c r="F603" s="684"/>
    </row>
    <row r="604" ht="16.5" customHeight="1">
      <c r="A604" s="621"/>
      <c r="F604" s="684"/>
    </row>
    <row r="605" ht="16.5" customHeight="1">
      <c r="A605" s="621"/>
      <c r="F605" s="684"/>
    </row>
    <row r="606" ht="16.5" customHeight="1">
      <c r="A606" s="621"/>
      <c r="F606" s="684"/>
    </row>
    <row r="607" ht="16.5" customHeight="1">
      <c r="A607" s="621"/>
      <c r="F607" s="684"/>
    </row>
    <row r="608" ht="16.5" customHeight="1">
      <c r="A608" s="621"/>
      <c r="F608" s="684"/>
    </row>
    <row r="609" ht="16.5" customHeight="1">
      <c r="A609" s="621"/>
      <c r="F609" s="684"/>
    </row>
    <row r="610" ht="16.5" customHeight="1">
      <c r="A610" s="621"/>
      <c r="F610" s="684"/>
    </row>
    <row r="611" ht="16.5" customHeight="1">
      <c r="A611" s="621"/>
      <c r="F611" s="684"/>
    </row>
    <row r="612" ht="16.5" customHeight="1">
      <c r="A612" s="621"/>
      <c r="F612" s="684"/>
    </row>
    <row r="613" ht="16.5" customHeight="1">
      <c r="A613" s="621"/>
      <c r="F613" s="684"/>
    </row>
    <row r="614" ht="16.5" customHeight="1">
      <c r="A614" s="621"/>
      <c r="F614" s="684"/>
    </row>
    <row r="615" ht="16.5" customHeight="1">
      <c r="A615" s="621"/>
      <c r="F615" s="684"/>
    </row>
    <row r="616" ht="16.5" customHeight="1">
      <c r="A616" s="621"/>
      <c r="F616" s="684"/>
    </row>
    <row r="617" ht="16.5" customHeight="1">
      <c r="A617" s="621"/>
      <c r="F617" s="684"/>
    </row>
    <row r="618" ht="16.5" customHeight="1">
      <c r="A618" s="621"/>
      <c r="F618" s="684"/>
    </row>
    <row r="619" ht="16.5" customHeight="1">
      <c r="A619" s="621"/>
      <c r="F619" s="684"/>
    </row>
    <row r="620" ht="16.5" customHeight="1">
      <c r="A620" s="621"/>
      <c r="F620" s="684"/>
    </row>
    <row r="621" ht="16.5" customHeight="1">
      <c r="A621" s="621"/>
      <c r="F621" s="684"/>
    </row>
    <row r="622" ht="16.5" customHeight="1">
      <c r="A622" s="621"/>
      <c r="F622" s="684"/>
    </row>
    <row r="623" ht="16.5" customHeight="1">
      <c r="A623" s="621"/>
      <c r="F623" s="684"/>
    </row>
    <row r="624" ht="16.5" customHeight="1">
      <c r="A624" s="621"/>
      <c r="F624" s="684"/>
    </row>
    <row r="625" ht="16.5" customHeight="1">
      <c r="A625" s="621"/>
      <c r="F625" s="684"/>
    </row>
    <row r="626" ht="16.5" customHeight="1">
      <c r="A626" s="621"/>
      <c r="F626" s="684"/>
    </row>
    <row r="627" ht="16.5" customHeight="1">
      <c r="A627" s="621"/>
      <c r="F627" s="684"/>
    </row>
    <row r="628" ht="16.5" customHeight="1">
      <c r="A628" s="621"/>
      <c r="F628" s="684"/>
    </row>
    <row r="629" ht="16.5" customHeight="1">
      <c r="A629" s="621"/>
      <c r="F629" s="684"/>
    </row>
    <row r="630" ht="16.5" customHeight="1">
      <c r="A630" s="621"/>
      <c r="F630" s="684"/>
    </row>
    <row r="631" ht="16.5" customHeight="1">
      <c r="A631" s="621"/>
      <c r="F631" s="684"/>
    </row>
    <row r="632" ht="16.5" customHeight="1">
      <c r="A632" s="621"/>
      <c r="F632" s="684"/>
    </row>
    <row r="633" ht="16.5" customHeight="1">
      <c r="A633" s="621"/>
      <c r="F633" s="684"/>
    </row>
    <row r="634" ht="16.5" customHeight="1">
      <c r="A634" s="621"/>
      <c r="F634" s="684"/>
    </row>
    <row r="635" ht="16.5" customHeight="1">
      <c r="A635" s="621"/>
      <c r="F635" s="684"/>
    </row>
    <row r="636" ht="16.5" customHeight="1">
      <c r="A636" s="621"/>
      <c r="F636" s="684"/>
    </row>
    <row r="637" ht="16.5" customHeight="1">
      <c r="A637" s="621"/>
      <c r="F637" s="684"/>
    </row>
    <row r="638" ht="16.5" customHeight="1">
      <c r="A638" s="621"/>
      <c r="F638" s="684"/>
    </row>
    <row r="639" ht="16.5" customHeight="1">
      <c r="A639" s="621"/>
      <c r="F639" s="684"/>
    </row>
    <row r="640" ht="16.5" customHeight="1">
      <c r="A640" s="621"/>
      <c r="F640" s="684"/>
    </row>
    <row r="641" ht="16.5" customHeight="1">
      <c r="A641" s="621"/>
      <c r="F641" s="684"/>
    </row>
    <row r="642" ht="16.5" customHeight="1">
      <c r="A642" s="621"/>
      <c r="F642" s="684"/>
    </row>
    <row r="643" ht="16.5" customHeight="1">
      <c r="A643" s="621"/>
      <c r="F643" s="684"/>
    </row>
    <row r="644" ht="16.5" customHeight="1">
      <c r="A644" s="621"/>
      <c r="F644" s="684"/>
    </row>
    <row r="645" ht="16.5" customHeight="1">
      <c r="A645" s="621"/>
      <c r="F645" s="684"/>
    </row>
    <row r="646" ht="16.5" customHeight="1">
      <c r="A646" s="621"/>
      <c r="F646" s="684"/>
    </row>
    <row r="647" ht="16.5" customHeight="1">
      <c r="A647" s="621"/>
      <c r="F647" s="684"/>
    </row>
    <row r="648" ht="16.5" customHeight="1">
      <c r="A648" s="621"/>
      <c r="F648" s="684"/>
    </row>
    <row r="649" ht="16.5" customHeight="1">
      <c r="A649" s="621"/>
      <c r="F649" s="684"/>
    </row>
    <row r="650" ht="16.5" customHeight="1">
      <c r="A650" s="621"/>
      <c r="F650" s="684"/>
    </row>
    <row r="651" ht="16.5" customHeight="1">
      <c r="A651" s="621"/>
      <c r="F651" s="684"/>
    </row>
    <row r="652" ht="16.5" customHeight="1">
      <c r="A652" s="621"/>
      <c r="F652" s="684"/>
    </row>
    <row r="653" ht="16.5" customHeight="1">
      <c r="A653" s="621"/>
      <c r="F653" s="684"/>
    </row>
    <row r="654" ht="16.5" customHeight="1">
      <c r="A654" s="621"/>
      <c r="F654" s="684"/>
    </row>
    <row r="655" ht="16.5" customHeight="1">
      <c r="A655" s="621"/>
      <c r="F655" s="684"/>
    </row>
    <row r="656" ht="16.5" customHeight="1">
      <c r="A656" s="621"/>
      <c r="F656" s="684"/>
    </row>
    <row r="657" ht="16.5" customHeight="1">
      <c r="A657" s="621"/>
      <c r="F657" s="684"/>
    </row>
    <row r="658" ht="16.5" customHeight="1">
      <c r="A658" s="621"/>
      <c r="F658" s="684"/>
    </row>
    <row r="659" ht="16.5" customHeight="1">
      <c r="A659" s="621"/>
      <c r="F659" s="684"/>
    </row>
    <row r="660" ht="16.5" customHeight="1">
      <c r="A660" s="621"/>
      <c r="F660" s="684"/>
    </row>
    <row r="661" ht="16.5" customHeight="1">
      <c r="A661" s="621"/>
      <c r="F661" s="684"/>
    </row>
    <row r="662" ht="16.5" customHeight="1">
      <c r="A662" s="621"/>
      <c r="F662" s="684"/>
    </row>
    <row r="663" ht="16.5" customHeight="1">
      <c r="A663" s="621"/>
      <c r="F663" s="684"/>
    </row>
    <row r="664" ht="16.5" customHeight="1">
      <c r="A664" s="621"/>
      <c r="F664" s="684"/>
    </row>
    <row r="665" ht="16.5" customHeight="1">
      <c r="A665" s="621"/>
      <c r="F665" s="684"/>
    </row>
    <row r="666" ht="16.5" customHeight="1">
      <c r="A666" s="621"/>
      <c r="F666" s="684"/>
    </row>
    <row r="667" ht="16.5" customHeight="1">
      <c r="A667" s="621"/>
      <c r="F667" s="684"/>
    </row>
    <row r="668" ht="16.5" customHeight="1">
      <c r="A668" s="621"/>
      <c r="F668" s="684"/>
    </row>
    <row r="669" ht="16.5" customHeight="1">
      <c r="A669" s="621"/>
      <c r="F669" s="684"/>
    </row>
    <row r="670" ht="16.5" customHeight="1">
      <c r="A670" s="621"/>
      <c r="F670" s="684"/>
    </row>
    <row r="671" ht="16.5" customHeight="1">
      <c r="A671" s="621"/>
      <c r="F671" s="684"/>
    </row>
    <row r="672" ht="16.5" customHeight="1">
      <c r="A672" s="621"/>
      <c r="F672" s="684"/>
    </row>
    <row r="673" ht="16.5" customHeight="1">
      <c r="A673" s="621"/>
      <c r="F673" s="684"/>
    </row>
    <row r="674" ht="16.5" customHeight="1">
      <c r="A674" s="621"/>
      <c r="F674" s="684"/>
    </row>
    <row r="675" ht="16.5" customHeight="1">
      <c r="A675" s="621"/>
      <c r="F675" s="684"/>
    </row>
    <row r="676" ht="16.5" customHeight="1">
      <c r="A676" s="621"/>
      <c r="F676" s="684"/>
    </row>
    <row r="677" ht="16.5" customHeight="1">
      <c r="A677" s="621"/>
      <c r="F677" s="684"/>
    </row>
    <row r="678" ht="16.5" customHeight="1">
      <c r="A678" s="621"/>
      <c r="F678" s="684"/>
    </row>
    <row r="679" ht="16.5" customHeight="1">
      <c r="A679" s="621"/>
      <c r="F679" s="684"/>
    </row>
    <row r="680" ht="16.5" customHeight="1">
      <c r="A680" s="621"/>
      <c r="F680" s="684"/>
    </row>
    <row r="681" ht="16.5" customHeight="1">
      <c r="A681" s="621"/>
      <c r="F681" s="684"/>
    </row>
    <row r="682" ht="16.5" customHeight="1">
      <c r="A682" s="621"/>
      <c r="F682" s="684"/>
    </row>
    <row r="683" ht="16.5" customHeight="1">
      <c r="A683" s="621"/>
      <c r="F683" s="684"/>
    </row>
    <row r="684" ht="16.5" customHeight="1">
      <c r="A684" s="621"/>
      <c r="F684" s="684"/>
    </row>
    <row r="685" ht="16.5" customHeight="1">
      <c r="A685" s="621"/>
      <c r="F685" s="684"/>
    </row>
    <row r="686" ht="16.5" customHeight="1">
      <c r="A686" s="621"/>
      <c r="F686" s="684"/>
    </row>
    <row r="687" ht="16.5" customHeight="1">
      <c r="A687" s="621"/>
      <c r="F687" s="684"/>
    </row>
    <row r="688" ht="16.5" customHeight="1">
      <c r="A688" s="621"/>
      <c r="F688" s="684"/>
    </row>
    <row r="689" ht="16.5" customHeight="1">
      <c r="A689" s="621"/>
      <c r="F689" s="684"/>
    </row>
    <row r="690" ht="16.5" customHeight="1">
      <c r="A690" s="621"/>
      <c r="F690" s="684"/>
    </row>
    <row r="691" ht="16.5" customHeight="1">
      <c r="A691" s="621"/>
      <c r="F691" s="684"/>
    </row>
    <row r="692" ht="16.5" customHeight="1">
      <c r="A692" s="621"/>
      <c r="F692" s="684"/>
    </row>
    <row r="693" ht="16.5" customHeight="1">
      <c r="A693" s="621"/>
      <c r="F693" s="684"/>
    </row>
    <row r="694" ht="16.5" customHeight="1">
      <c r="A694" s="621"/>
      <c r="F694" s="684"/>
    </row>
    <row r="695" ht="16.5" customHeight="1">
      <c r="A695" s="621"/>
      <c r="F695" s="684"/>
    </row>
    <row r="696" ht="16.5" customHeight="1">
      <c r="A696" s="621"/>
      <c r="F696" s="684"/>
    </row>
    <row r="697" ht="16.5" customHeight="1">
      <c r="A697" s="621"/>
      <c r="F697" s="684"/>
    </row>
    <row r="698" ht="16.5" customHeight="1">
      <c r="A698" s="621"/>
      <c r="F698" s="684"/>
    </row>
    <row r="699" ht="16.5" customHeight="1">
      <c r="A699" s="621"/>
      <c r="F699" s="684"/>
    </row>
    <row r="700" ht="16.5" customHeight="1">
      <c r="A700" s="621"/>
      <c r="F700" s="684"/>
    </row>
    <row r="701" ht="16.5" customHeight="1">
      <c r="A701" s="621"/>
      <c r="F701" s="684"/>
    </row>
    <row r="702" ht="16.5" customHeight="1">
      <c r="A702" s="621"/>
      <c r="F702" s="684"/>
    </row>
    <row r="703" ht="16.5" customHeight="1">
      <c r="A703" s="621"/>
      <c r="F703" s="684"/>
    </row>
    <row r="704" ht="16.5" customHeight="1">
      <c r="A704" s="621"/>
      <c r="F704" s="684"/>
    </row>
    <row r="705" ht="16.5" customHeight="1">
      <c r="A705" s="621"/>
      <c r="F705" s="684"/>
    </row>
    <row r="706" ht="16.5" customHeight="1">
      <c r="A706" s="621"/>
      <c r="F706" s="684"/>
    </row>
    <row r="707" ht="16.5" customHeight="1">
      <c r="A707" s="621"/>
      <c r="F707" s="684"/>
    </row>
    <row r="708" ht="16.5" customHeight="1">
      <c r="A708" s="621"/>
      <c r="F708" s="684"/>
    </row>
    <row r="709" ht="16.5" customHeight="1">
      <c r="A709" s="621"/>
      <c r="F709" s="684"/>
    </row>
    <row r="710" ht="16.5" customHeight="1">
      <c r="A710" s="621"/>
      <c r="F710" s="684"/>
    </row>
    <row r="711" ht="16.5" customHeight="1">
      <c r="A711" s="621"/>
      <c r="F711" s="684"/>
    </row>
    <row r="712" ht="16.5" customHeight="1">
      <c r="A712" s="621"/>
      <c r="F712" s="684"/>
    </row>
    <row r="713" ht="16.5" customHeight="1">
      <c r="A713" s="621"/>
      <c r="F713" s="684"/>
    </row>
    <row r="714" ht="16.5" customHeight="1">
      <c r="A714" s="621"/>
      <c r="F714" s="684"/>
    </row>
    <row r="715" ht="16.5" customHeight="1">
      <c r="A715" s="621"/>
      <c r="F715" s="684"/>
    </row>
    <row r="716" ht="16.5" customHeight="1">
      <c r="A716" s="621"/>
      <c r="F716" s="684"/>
    </row>
    <row r="717" ht="16.5" customHeight="1">
      <c r="A717" s="621"/>
      <c r="F717" s="684"/>
    </row>
    <row r="718" ht="16.5" customHeight="1">
      <c r="A718" s="621"/>
      <c r="F718" s="684"/>
    </row>
    <row r="719" ht="16.5" customHeight="1">
      <c r="A719" s="621"/>
      <c r="F719" s="684"/>
    </row>
    <row r="720" ht="16.5" customHeight="1">
      <c r="A720" s="621"/>
      <c r="F720" s="684"/>
    </row>
    <row r="721" ht="16.5" customHeight="1">
      <c r="A721" s="621"/>
      <c r="F721" s="684"/>
    </row>
    <row r="722" ht="16.5" customHeight="1">
      <c r="A722" s="621"/>
      <c r="F722" s="684"/>
    </row>
    <row r="723" ht="16.5" customHeight="1">
      <c r="A723" s="621"/>
      <c r="F723" s="684"/>
    </row>
    <row r="724" ht="16.5" customHeight="1">
      <c r="A724" s="621"/>
      <c r="F724" s="684"/>
    </row>
    <row r="725" ht="16.5" customHeight="1">
      <c r="A725" s="621"/>
      <c r="F725" s="684"/>
    </row>
    <row r="726" ht="16.5" customHeight="1">
      <c r="A726" s="621"/>
      <c r="F726" s="684"/>
    </row>
    <row r="727" ht="16.5" customHeight="1">
      <c r="A727" s="621"/>
      <c r="F727" s="684"/>
    </row>
    <row r="728" ht="16.5" customHeight="1">
      <c r="A728" s="621"/>
      <c r="F728" s="684"/>
    </row>
    <row r="729" ht="16.5" customHeight="1">
      <c r="A729" s="621"/>
      <c r="F729" s="684"/>
    </row>
    <row r="730" ht="16.5" customHeight="1">
      <c r="A730" s="621"/>
      <c r="F730" s="684"/>
    </row>
    <row r="731" ht="16.5" customHeight="1">
      <c r="A731" s="621"/>
      <c r="F731" s="684"/>
    </row>
    <row r="732" ht="16.5" customHeight="1">
      <c r="A732" s="621"/>
      <c r="F732" s="684"/>
    </row>
    <row r="733" ht="16.5" customHeight="1">
      <c r="A733" s="621"/>
      <c r="F733" s="684"/>
    </row>
    <row r="734" ht="16.5" customHeight="1">
      <c r="A734" s="621"/>
      <c r="F734" s="684"/>
    </row>
    <row r="735" ht="16.5" customHeight="1">
      <c r="A735" s="621"/>
      <c r="F735" s="684"/>
    </row>
    <row r="736" ht="16.5" customHeight="1">
      <c r="A736" s="621"/>
      <c r="F736" s="684"/>
    </row>
    <row r="737" ht="16.5" customHeight="1">
      <c r="A737" s="621"/>
      <c r="F737" s="684"/>
    </row>
    <row r="738" ht="16.5" customHeight="1">
      <c r="A738" s="621"/>
      <c r="F738" s="684"/>
    </row>
    <row r="739" ht="16.5" customHeight="1">
      <c r="A739" s="621"/>
      <c r="F739" s="684"/>
    </row>
    <row r="740" ht="16.5" customHeight="1">
      <c r="A740" s="621"/>
      <c r="F740" s="684"/>
    </row>
    <row r="741" ht="16.5" customHeight="1">
      <c r="A741" s="621"/>
      <c r="F741" s="684"/>
    </row>
    <row r="742" ht="16.5" customHeight="1">
      <c r="A742" s="621"/>
      <c r="F742" s="684"/>
    </row>
    <row r="743" ht="16.5" customHeight="1">
      <c r="A743" s="621"/>
      <c r="F743" s="684"/>
    </row>
    <row r="744" ht="16.5" customHeight="1">
      <c r="A744" s="621"/>
      <c r="F744" s="684"/>
    </row>
    <row r="745" ht="16.5" customHeight="1">
      <c r="A745" s="621"/>
      <c r="F745" s="684"/>
    </row>
    <row r="746" ht="16.5" customHeight="1">
      <c r="A746" s="621"/>
      <c r="F746" s="684"/>
    </row>
    <row r="747" ht="16.5" customHeight="1">
      <c r="A747" s="621"/>
      <c r="F747" s="684"/>
    </row>
    <row r="748" ht="16.5" customHeight="1">
      <c r="A748" s="621"/>
      <c r="F748" s="684"/>
    </row>
    <row r="749" ht="16.5" customHeight="1">
      <c r="A749" s="621"/>
      <c r="F749" s="684"/>
    </row>
    <row r="750" ht="16.5" customHeight="1">
      <c r="A750" s="621"/>
      <c r="F750" s="684"/>
    </row>
    <row r="751" ht="16.5" customHeight="1">
      <c r="A751" s="621"/>
      <c r="F751" s="684"/>
    </row>
    <row r="752" ht="16.5" customHeight="1">
      <c r="A752" s="621"/>
      <c r="F752" s="684"/>
    </row>
    <row r="753" ht="16.5" customHeight="1">
      <c r="A753" s="621"/>
      <c r="F753" s="684"/>
    </row>
    <row r="754" ht="16.5" customHeight="1">
      <c r="A754" s="621"/>
      <c r="F754" s="684"/>
    </row>
    <row r="755" ht="16.5" customHeight="1">
      <c r="A755" s="621"/>
      <c r="F755" s="684"/>
    </row>
    <row r="756" ht="16.5" customHeight="1">
      <c r="A756" s="621"/>
      <c r="F756" s="684"/>
    </row>
    <row r="757" ht="16.5" customHeight="1">
      <c r="A757" s="621"/>
      <c r="F757" s="684"/>
    </row>
    <row r="758" ht="16.5" customHeight="1">
      <c r="A758" s="621"/>
      <c r="F758" s="684"/>
    </row>
    <row r="759" ht="16.5" customHeight="1">
      <c r="A759" s="621"/>
      <c r="F759" s="684"/>
    </row>
    <row r="760" ht="16.5" customHeight="1">
      <c r="A760" s="621"/>
      <c r="F760" s="684"/>
    </row>
    <row r="761" ht="16.5" customHeight="1">
      <c r="A761" s="621"/>
      <c r="F761" s="684"/>
    </row>
    <row r="762" ht="16.5" customHeight="1">
      <c r="A762" s="621"/>
      <c r="F762" s="684"/>
    </row>
    <row r="763" ht="16.5" customHeight="1">
      <c r="A763" s="621"/>
      <c r="F763" s="684"/>
    </row>
    <row r="764" ht="16.5" customHeight="1">
      <c r="A764" s="621"/>
      <c r="F764" s="684"/>
    </row>
    <row r="765" ht="16.5" customHeight="1">
      <c r="A765" s="621"/>
      <c r="F765" s="684"/>
    </row>
    <row r="766" ht="16.5" customHeight="1">
      <c r="A766" s="621"/>
      <c r="F766" s="684"/>
    </row>
    <row r="767" ht="16.5" customHeight="1">
      <c r="A767" s="621"/>
      <c r="F767" s="684"/>
    </row>
    <row r="768" ht="16.5" customHeight="1">
      <c r="A768" s="621"/>
      <c r="F768" s="684"/>
    </row>
    <row r="769" ht="16.5" customHeight="1">
      <c r="A769" s="621"/>
      <c r="F769" s="684"/>
    </row>
    <row r="770" ht="16.5" customHeight="1">
      <c r="A770" s="621"/>
      <c r="F770" s="684"/>
    </row>
    <row r="771" ht="16.5" customHeight="1">
      <c r="A771" s="621"/>
      <c r="F771" s="684"/>
    </row>
    <row r="772" ht="16.5" customHeight="1">
      <c r="A772" s="621"/>
      <c r="F772" s="684"/>
    </row>
    <row r="773" ht="16.5" customHeight="1">
      <c r="A773" s="621"/>
      <c r="F773" s="684"/>
    </row>
    <row r="774" ht="16.5" customHeight="1">
      <c r="A774" s="621"/>
      <c r="F774" s="684"/>
    </row>
    <row r="775" ht="16.5" customHeight="1">
      <c r="A775" s="621"/>
      <c r="F775" s="684"/>
    </row>
    <row r="776" ht="16.5" customHeight="1">
      <c r="A776" s="621"/>
      <c r="F776" s="684"/>
    </row>
    <row r="777" ht="16.5" customHeight="1">
      <c r="A777" s="621"/>
      <c r="F777" s="684"/>
    </row>
    <row r="778" ht="16.5" customHeight="1">
      <c r="A778" s="621"/>
      <c r="F778" s="684"/>
    </row>
    <row r="779" ht="16.5" customHeight="1">
      <c r="A779" s="621"/>
      <c r="F779" s="684"/>
    </row>
    <row r="780" ht="16.5" customHeight="1">
      <c r="A780" s="621"/>
      <c r="F780" s="684"/>
    </row>
    <row r="781" ht="16.5" customHeight="1">
      <c r="A781" s="621"/>
      <c r="F781" s="684"/>
    </row>
    <row r="782" ht="16.5" customHeight="1">
      <c r="A782" s="621"/>
      <c r="F782" s="684"/>
    </row>
    <row r="783" ht="16.5" customHeight="1">
      <c r="A783" s="621"/>
      <c r="F783" s="684"/>
    </row>
    <row r="784" ht="16.5" customHeight="1">
      <c r="A784" s="621"/>
      <c r="F784" s="684"/>
    </row>
    <row r="785" ht="16.5" customHeight="1">
      <c r="A785" s="621"/>
      <c r="F785" s="684"/>
    </row>
    <row r="786" ht="16.5" customHeight="1">
      <c r="A786" s="621"/>
      <c r="F786" s="684"/>
    </row>
    <row r="787" ht="16.5" customHeight="1">
      <c r="A787" s="621"/>
      <c r="F787" s="684"/>
    </row>
    <row r="788" ht="16.5" customHeight="1">
      <c r="A788" s="621"/>
      <c r="F788" s="684"/>
    </row>
    <row r="789" ht="16.5" customHeight="1">
      <c r="A789" s="621"/>
      <c r="F789" s="684"/>
    </row>
    <row r="790" ht="16.5" customHeight="1">
      <c r="A790" s="621"/>
      <c r="F790" s="684"/>
    </row>
    <row r="791" ht="16.5" customHeight="1">
      <c r="A791" s="621"/>
      <c r="F791" s="684"/>
    </row>
    <row r="792" ht="16.5" customHeight="1">
      <c r="A792" s="621"/>
      <c r="F792" s="684"/>
    </row>
    <row r="793" ht="16.5" customHeight="1">
      <c r="A793" s="621"/>
      <c r="F793" s="684"/>
    </row>
    <row r="794" ht="16.5" customHeight="1">
      <c r="A794" s="621"/>
      <c r="F794" s="684"/>
    </row>
    <row r="795" ht="16.5" customHeight="1">
      <c r="A795" s="621"/>
      <c r="F795" s="684"/>
    </row>
    <row r="796" ht="16.5" customHeight="1">
      <c r="A796" s="621"/>
      <c r="F796" s="684"/>
    </row>
    <row r="797" ht="16.5" customHeight="1">
      <c r="A797" s="621"/>
      <c r="F797" s="684"/>
    </row>
    <row r="798" ht="16.5" customHeight="1">
      <c r="A798" s="621"/>
      <c r="F798" s="684"/>
    </row>
    <row r="799" ht="16.5" customHeight="1">
      <c r="A799" s="621"/>
      <c r="F799" s="684"/>
    </row>
    <row r="800" ht="16.5" customHeight="1">
      <c r="A800" s="621"/>
      <c r="F800" s="684"/>
    </row>
    <row r="801" ht="16.5" customHeight="1">
      <c r="A801" s="621"/>
      <c r="F801" s="684"/>
    </row>
    <row r="802" ht="16.5" customHeight="1">
      <c r="A802" s="621"/>
      <c r="F802" s="684"/>
    </row>
    <row r="803" ht="16.5" customHeight="1">
      <c r="A803" s="621"/>
      <c r="F803" s="684"/>
    </row>
    <row r="804" ht="16.5" customHeight="1">
      <c r="A804" s="621"/>
      <c r="F804" s="684"/>
    </row>
    <row r="805" ht="16.5" customHeight="1">
      <c r="A805" s="621"/>
      <c r="F805" s="684"/>
    </row>
    <row r="806" ht="16.5" customHeight="1">
      <c r="A806" s="621"/>
      <c r="F806" s="684"/>
    </row>
    <row r="807" ht="16.5" customHeight="1">
      <c r="A807" s="621"/>
      <c r="F807" s="684"/>
    </row>
    <row r="808" ht="16.5" customHeight="1">
      <c r="A808" s="621"/>
      <c r="F808" s="684"/>
    </row>
    <row r="809" ht="16.5" customHeight="1">
      <c r="A809" s="621"/>
      <c r="F809" s="684"/>
    </row>
    <row r="810" ht="16.5" customHeight="1">
      <c r="A810" s="621"/>
      <c r="F810" s="684"/>
    </row>
    <row r="811" ht="16.5" customHeight="1">
      <c r="A811" s="621"/>
      <c r="F811" s="684"/>
    </row>
    <row r="812" ht="16.5" customHeight="1">
      <c r="A812" s="621"/>
      <c r="F812" s="684"/>
    </row>
    <row r="813" ht="16.5" customHeight="1">
      <c r="A813" s="621"/>
      <c r="F813" s="684"/>
    </row>
    <row r="814" ht="16.5" customHeight="1">
      <c r="A814" s="621"/>
      <c r="F814" s="684"/>
    </row>
    <row r="815" ht="16.5" customHeight="1">
      <c r="A815" s="621"/>
      <c r="F815" s="684"/>
    </row>
    <row r="816" ht="16.5" customHeight="1">
      <c r="A816" s="621"/>
      <c r="F816" s="684"/>
    </row>
    <row r="817" ht="16.5" customHeight="1">
      <c r="A817" s="621"/>
      <c r="F817" s="684"/>
    </row>
    <row r="818" ht="16.5" customHeight="1">
      <c r="A818" s="621"/>
      <c r="F818" s="684"/>
    </row>
    <row r="819" ht="16.5" customHeight="1">
      <c r="A819" s="621"/>
      <c r="F819" s="684"/>
    </row>
    <row r="820" ht="16.5" customHeight="1">
      <c r="A820" s="621"/>
      <c r="F820" s="684"/>
    </row>
    <row r="821" ht="16.5" customHeight="1">
      <c r="A821" s="621"/>
      <c r="F821" s="684"/>
    </row>
    <row r="822" ht="16.5" customHeight="1">
      <c r="A822" s="621"/>
      <c r="F822" s="684"/>
    </row>
    <row r="823" ht="16.5" customHeight="1">
      <c r="A823" s="621"/>
      <c r="F823" s="684"/>
    </row>
    <row r="824" ht="16.5" customHeight="1">
      <c r="A824" s="621"/>
      <c r="F824" s="684"/>
    </row>
    <row r="825" ht="16.5" customHeight="1">
      <c r="A825" s="621"/>
      <c r="F825" s="684"/>
    </row>
    <row r="826" ht="16.5" customHeight="1">
      <c r="A826" s="621"/>
      <c r="F826" s="684"/>
    </row>
    <row r="827" ht="16.5" customHeight="1">
      <c r="A827" s="621"/>
      <c r="F827" s="684"/>
    </row>
    <row r="828" ht="16.5" customHeight="1">
      <c r="A828" s="621"/>
      <c r="F828" s="684"/>
    </row>
    <row r="829" ht="16.5" customHeight="1">
      <c r="A829" s="621"/>
      <c r="F829" s="684"/>
    </row>
    <row r="830" ht="16.5" customHeight="1">
      <c r="A830" s="621"/>
      <c r="F830" s="684"/>
    </row>
    <row r="831" ht="16.5" customHeight="1">
      <c r="A831" s="621"/>
      <c r="F831" s="684"/>
    </row>
    <row r="832" ht="16.5" customHeight="1">
      <c r="A832" s="621"/>
      <c r="F832" s="684"/>
    </row>
    <row r="833" ht="16.5" customHeight="1">
      <c r="A833" s="621"/>
      <c r="F833" s="684"/>
    </row>
    <row r="834" ht="16.5" customHeight="1">
      <c r="A834" s="621"/>
      <c r="F834" s="684"/>
    </row>
    <row r="835" ht="16.5" customHeight="1">
      <c r="A835" s="621"/>
      <c r="F835" s="684"/>
    </row>
    <row r="836" ht="16.5" customHeight="1">
      <c r="A836" s="621"/>
      <c r="F836" s="684"/>
    </row>
    <row r="837" ht="16.5" customHeight="1">
      <c r="A837" s="621"/>
      <c r="F837" s="684"/>
    </row>
    <row r="838" ht="16.5" customHeight="1">
      <c r="A838" s="621"/>
      <c r="F838" s="684"/>
    </row>
    <row r="839" ht="16.5" customHeight="1">
      <c r="A839" s="621"/>
      <c r="F839" s="684"/>
    </row>
    <row r="840" ht="16.5" customHeight="1">
      <c r="A840" s="621"/>
      <c r="F840" s="684"/>
    </row>
    <row r="841" ht="16.5" customHeight="1">
      <c r="A841" s="621"/>
      <c r="F841" s="684"/>
    </row>
    <row r="842" ht="16.5" customHeight="1">
      <c r="A842" s="621"/>
      <c r="F842" s="684"/>
    </row>
    <row r="843" ht="16.5" customHeight="1">
      <c r="A843" s="621"/>
      <c r="F843" s="684"/>
    </row>
    <row r="844" ht="16.5" customHeight="1">
      <c r="A844" s="621"/>
      <c r="F844" s="684"/>
    </row>
    <row r="845" ht="16.5" customHeight="1">
      <c r="A845" s="621"/>
      <c r="F845" s="684"/>
    </row>
    <row r="846" ht="16.5" customHeight="1">
      <c r="A846" s="621"/>
      <c r="F846" s="684"/>
    </row>
    <row r="847" ht="16.5" customHeight="1">
      <c r="A847" s="621"/>
      <c r="F847" s="684"/>
    </row>
    <row r="848" ht="16.5" customHeight="1">
      <c r="A848" s="621"/>
      <c r="F848" s="684"/>
    </row>
    <row r="849" ht="16.5" customHeight="1">
      <c r="A849" s="621"/>
      <c r="F849" s="684"/>
    </row>
    <row r="850" ht="16.5" customHeight="1">
      <c r="A850" s="621"/>
      <c r="F850" s="684"/>
    </row>
    <row r="851" ht="16.5" customHeight="1">
      <c r="A851" s="621"/>
      <c r="F851" s="684"/>
    </row>
    <row r="852" ht="16.5" customHeight="1">
      <c r="A852" s="621"/>
      <c r="F852" s="684"/>
    </row>
    <row r="853" ht="16.5" customHeight="1">
      <c r="A853" s="621"/>
      <c r="F853" s="684"/>
    </row>
    <row r="854" ht="16.5" customHeight="1">
      <c r="A854" s="621"/>
      <c r="F854" s="684"/>
    </row>
    <row r="855" ht="16.5" customHeight="1">
      <c r="A855" s="621"/>
      <c r="F855" s="684"/>
    </row>
    <row r="856" ht="16.5" customHeight="1">
      <c r="A856" s="621"/>
      <c r="F856" s="684"/>
    </row>
    <row r="857" ht="16.5" customHeight="1">
      <c r="A857" s="621"/>
      <c r="F857" s="684"/>
    </row>
    <row r="858" ht="16.5" customHeight="1">
      <c r="A858" s="621"/>
      <c r="F858" s="684"/>
    </row>
    <row r="859" ht="16.5" customHeight="1">
      <c r="A859" s="621"/>
      <c r="F859" s="684"/>
    </row>
    <row r="860" ht="16.5" customHeight="1">
      <c r="A860" s="621"/>
      <c r="F860" s="684"/>
    </row>
    <row r="861" ht="16.5" customHeight="1">
      <c r="A861" s="621"/>
      <c r="F861" s="684"/>
    </row>
    <row r="862" ht="16.5" customHeight="1">
      <c r="A862" s="621"/>
      <c r="F862" s="684"/>
    </row>
    <row r="863" ht="16.5" customHeight="1">
      <c r="A863" s="621"/>
      <c r="F863" s="684"/>
    </row>
    <row r="864" ht="16.5" customHeight="1">
      <c r="A864" s="621"/>
      <c r="F864" s="684"/>
    </row>
    <row r="865" ht="16.5" customHeight="1">
      <c r="A865" s="621"/>
      <c r="F865" s="684"/>
    </row>
    <row r="866" ht="16.5" customHeight="1">
      <c r="A866" s="621"/>
      <c r="F866" s="684"/>
    </row>
    <row r="867" ht="16.5" customHeight="1">
      <c r="A867" s="621"/>
      <c r="F867" s="684"/>
    </row>
    <row r="868" ht="16.5" customHeight="1">
      <c r="A868" s="621"/>
      <c r="F868" s="684"/>
    </row>
    <row r="869" ht="16.5" customHeight="1">
      <c r="A869" s="621"/>
      <c r="F869" s="684"/>
    </row>
    <row r="870" ht="16.5" customHeight="1">
      <c r="A870" s="621"/>
      <c r="F870" s="684"/>
    </row>
    <row r="871" ht="16.5" customHeight="1">
      <c r="A871" s="621"/>
      <c r="F871" s="684"/>
    </row>
    <row r="872" ht="16.5" customHeight="1">
      <c r="A872" s="621"/>
      <c r="F872" s="684"/>
    </row>
    <row r="873" ht="16.5" customHeight="1">
      <c r="A873" s="621"/>
      <c r="F873" s="684"/>
    </row>
    <row r="874" ht="16.5" customHeight="1">
      <c r="A874" s="621"/>
      <c r="F874" s="684"/>
    </row>
    <row r="875" ht="16.5" customHeight="1">
      <c r="A875" s="621"/>
      <c r="F875" s="684"/>
    </row>
    <row r="876" ht="16.5" customHeight="1">
      <c r="A876" s="621"/>
      <c r="F876" s="684"/>
    </row>
    <row r="877" ht="16.5" customHeight="1">
      <c r="A877" s="621"/>
      <c r="F877" s="684"/>
    </row>
    <row r="878" ht="16.5" customHeight="1">
      <c r="A878" s="621"/>
      <c r="F878" s="684"/>
    </row>
    <row r="879" ht="16.5" customHeight="1">
      <c r="A879" s="621"/>
      <c r="F879" s="684"/>
    </row>
    <row r="880" ht="16.5" customHeight="1">
      <c r="A880" s="621"/>
      <c r="F880" s="684"/>
    </row>
    <row r="881" ht="16.5" customHeight="1">
      <c r="A881" s="621"/>
      <c r="F881" s="684"/>
    </row>
    <row r="882" ht="16.5" customHeight="1">
      <c r="A882" s="621"/>
      <c r="F882" s="684"/>
    </row>
    <row r="883" ht="16.5" customHeight="1">
      <c r="A883" s="621"/>
      <c r="F883" s="684"/>
    </row>
    <row r="884" ht="16.5" customHeight="1">
      <c r="A884" s="621"/>
      <c r="F884" s="684"/>
    </row>
    <row r="885" ht="16.5" customHeight="1">
      <c r="A885" s="621"/>
      <c r="F885" s="684"/>
    </row>
    <row r="886" ht="16.5" customHeight="1">
      <c r="A886" s="621"/>
      <c r="F886" s="684"/>
    </row>
    <row r="887" ht="16.5" customHeight="1">
      <c r="A887" s="621"/>
      <c r="F887" s="684"/>
    </row>
    <row r="888" ht="16.5" customHeight="1">
      <c r="A888" s="621"/>
      <c r="F888" s="684"/>
    </row>
    <row r="889" ht="16.5" customHeight="1">
      <c r="A889" s="621"/>
      <c r="F889" s="684"/>
    </row>
    <row r="890" ht="16.5" customHeight="1">
      <c r="A890" s="621"/>
      <c r="F890" s="684"/>
    </row>
    <row r="891" ht="16.5" customHeight="1">
      <c r="A891" s="621"/>
      <c r="F891" s="684"/>
    </row>
    <row r="892" ht="16.5" customHeight="1">
      <c r="A892" s="621"/>
      <c r="F892" s="684"/>
    </row>
    <row r="893" ht="16.5" customHeight="1">
      <c r="A893" s="621"/>
      <c r="F893" s="684"/>
    </row>
    <row r="894" ht="16.5" customHeight="1">
      <c r="A894" s="621"/>
      <c r="F894" s="684"/>
    </row>
    <row r="895" ht="16.5" customHeight="1">
      <c r="A895" s="621"/>
      <c r="F895" s="684"/>
    </row>
    <row r="896" ht="16.5" customHeight="1">
      <c r="A896" s="621"/>
      <c r="F896" s="684"/>
    </row>
    <row r="897" ht="16.5" customHeight="1">
      <c r="A897" s="621"/>
      <c r="F897" s="684"/>
    </row>
    <row r="898" ht="16.5" customHeight="1">
      <c r="A898" s="621"/>
      <c r="F898" s="684"/>
    </row>
    <row r="899" ht="16.5" customHeight="1">
      <c r="A899" s="621"/>
      <c r="F899" s="684"/>
    </row>
    <row r="900" ht="16.5" customHeight="1">
      <c r="A900" s="621"/>
      <c r="F900" s="684"/>
    </row>
    <row r="901" ht="16.5" customHeight="1">
      <c r="A901" s="621"/>
      <c r="F901" s="684"/>
    </row>
    <row r="902" ht="16.5" customHeight="1">
      <c r="A902" s="621"/>
      <c r="F902" s="684"/>
    </row>
    <row r="903" ht="16.5" customHeight="1">
      <c r="A903" s="621"/>
      <c r="F903" s="684"/>
    </row>
    <row r="904" ht="16.5" customHeight="1">
      <c r="A904" s="621"/>
      <c r="F904" s="684"/>
    </row>
    <row r="905" ht="16.5" customHeight="1">
      <c r="A905" s="621"/>
      <c r="F905" s="684"/>
    </row>
    <row r="906" ht="16.5" customHeight="1">
      <c r="A906" s="621"/>
      <c r="F906" s="684"/>
    </row>
    <row r="907" ht="16.5" customHeight="1">
      <c r="A907" s="621"/>
      <c r="F907" s="684"/>
    </row>
    <row r="908" ht="16.5" customHeight="1">
      <c r="A908" s="621"/>
      <c r="F908" s="684"/>
    </row>
    <row r="909" ht="16.5" customHeight="1">
      <c r="A909" s="621"/>
      <c r="F909" s="684"/>
    </row>
    <row r="910" ht="16.5" customHeight="1">
      <c r="A910" s="621"/>
      <c r="F910" s="684"/>
    </row>
    <row r="911" ht="16.5" customHeight="1">
      <c r="A911" s="621"/>
      <c r="F911" s="684"/>
    </row>
    <row r="912" ht="16.5" customHeight="1">
      <c r="A912" s="621"/>
      <c r="F912" s="684"/>
    </row>
    <row r="913" ht="16.5" customHeight="1">
      <c r="A913" s="621"/>
      <c r="F913" s="684"/>
    </row>
    <row r="914" ht="16.5" customHeight="1">
      <c r="A914" s="621"/>
      <c r="F914" s="684"/>
    </row>
    <row r="915" ht="16.5" customHeight="1">
      <c r="A915" s="621"/>
      <c r="F915" s="684"/>
    </row>
    <row r="916" ht="16.5" customHeight="1">
      <c r="A916" s="621"/>
      <c r="F916" s="684"/>
    </row>
    <row r="917" ht="16.5" customHeight="1">
      <c r="A917" s="621"/>
      <c r="F917" s="684"/>
    </row>
    <row r="918" ht="16.5" customHeight="1">
      <c r="A918" s="621"/>
      <c r="F918" s="684"/>
    </row>
    <row r="919" ht="16.5" customHeight="1">
      <c r="A919" s="621"/>
      <c r="F919" s="684"/>
    </row>
    <row r="920" ht="16.5" customHeight="1">
      <c r="A920" s="621"/>
      <c r="F920" s="684"/>
    </row>
    <row r="921" ht="16.5" customHeight="1">
      <c r="A921" s="621"/>
      <c r="F921" s="684"/>
    </row>
    <row r="922" ht="16.5" customHeight="1">
      <c r="A922" s="621"/>
      <c r="F922" s="684"/>
    </row>
    <row r="923" ht="16.5" customHeight="1">
      <c r="A923" s="621"/>
      <c r="F923" s="684"/>
    </row>
    <row r="924" ht="16.5" customHeight="1">
      <c r="A924" s="621"/>
      <c r="F924" s="684"/>
    </row>
    <row r="925" ht="16.5" customHeight="1">
      <c r="A925" s="621"/>
      <c r="F925" s="684"/>
    </row>
    <row r="926" ht="16.5" customHeight="1">
      <c r="A926" s="621"/>
      <c r="F926" s="684"/>
    </row>
    <row r="927" ht="16.5" customHeight="1">
      <c r="A927" s="621"/>
      <c r="F927" s="684"/>
    </row>
    <row r="928" ht="16.5" customHeight="1">
      <c r="A928" s="621"/>
      <c r="F928" s="684"/>
    </row>
    <row r="929" ht="16.5" customHeight="1">
      <c r="A929" s="621"/>
      <c r="F929" s="684"/>
    </row>
    <row r="930" ht="16.5" customHeight="1">
      <c r="A930" s="621"/>
      <c r="F930" s="684"/>
    </row>
    <row r="931" ht="16.5" customHeight="1">
      <c r="A931" s="621"/>
      <c r="F931" s="684"/>
    </row>
    <row r="932" ht="16.5" customHeight="1">
      <c r="A932" s="621"/>
      <c r="F932" s="684"/>
    </row>
    <row r="933" ht="16.5" customHeight="1">
      <c r="A933" s="621"/>
      <c r="F933" s="684"/>
    </row>
    <row r="934" ht="16.5" customHeight="1">
      <c r="A934" s="621"/>
      <c r="F934" s="684"/>
    </row>
    <row r="935" ht="16.5" customHeight="1">
      <c r="A935" s="621"/>
      <c r="F935" s="684"/>
    </row>
    <row r="936" ht="16.5" customHeight="1">
      <c r="A936" s="621"/>
      <c r="F936" s="684"/>
    </row>
    <row r="937" ht="16.5" customHeight="1">
      <c r="A937" s="621"/>
      <c r="F937" s="684"/>
    </row>
    <row r="938" ht="16.5" customHeight="1">
      <c r="A938" s="621"/>
      <c r="F938" s="684"/>
    </row>
    <row r="939" ht="16.5" customHeight="1">
      <c r="A939" s="621"/>
      <c r="F939" s="684"/>
    </row>
    <row r="940" ht="16.5" customHeight="1">
      <c r="A940" s="621"/>
      <c r="F940" s="684"/>
    </row>
    <row r="941" ht="16.5" customHeight="1">
      <c r="A941" s="621"/>
      <c r="F941" s="684"/>
    </row>
    <row r="942" ht="16.5" customHeight="1">
      <c r="A942" s="621"/>
      <c r="F942" s="684"/>
    </row>
    <row r="943" ht="16.5" customHeight="1">
      <c r="A943" s="621"/>
      <c r="F943" s="684"/>
    </row>
    <row r="944" ht="16.5" customHeight="1">
      <c r="A944" s="621"/>
      <c r="F944" s="684"/>
    </row>
    <row r="945" ht="16.5" customHeight="1">
      <c r="A945" s="621"/>
      <c r="F945" s="684"/>
    </row>
    <row r="946" ht="16.5" customHeight="1">
      <c r="A946" s="621"/>
      <c r="F946" s="684"/>
    </row>
    <row r="947" ht="16.5" customHeight="1">
      <c r="A947" s="621"/>
      <c r="F947" s="684"/>
    </row>
    <row r="948" ht="16.5" customHeight="1">
      <c r="A948" s="621"/>
      <c r="F948" s="684"/>
    </row>
    <row r="949" ht="16.5" customHeight="1">
      <c r="A949" s="621"/>
      <c r="F949" s="684"/>
    </row>
    <row r="950" ht="16.5" customHeight="1">
      <c r="A950" s="621"/>
      <c r="F950" s="684"/>
    </row>
    <row r="951" ht="16.5" customHeight="1">
      <c r="A951" s="621"/>
      <c r="F951" s="684"/>
    </row>
    <row r="952" ht="16.5" customHeight="1">
      <c r="A952" s="621"/>
      <c r="F952" s="684"/>
    </row>
    <row r="953" ht="16.5" customHeight="1">
      <c r="A953" s="621"/>
      <c r="F953" s="684"/>
    </row>
    <row r="954" ht="16.5" customHeight="1">
      <c r="A954" s="621"/>
      <c r="F954" s="684"/>
    </row>
    <row r="955" ht="16.5" customHeight="1">
      <c r="A955" s="621"/>
      <c r="F955" s="684"/>
    </row>
    <row r="956" ht="16.5" customHeight="1">
      <c r="A956" s="621"/>
      <c r="F956" s="684"/>
    </row>
    <row r="957" ht="16.5" customHeight="1">
      <c r="A957" s="621"/>
      <c r="F957" s="684"/>
    </row>
    <row r="958" ht="16.5" customHeight="1">
      <c r="A958" s="621"/>
      <c r="F958" s="684"/>
    </row>
    <row r="959" ht="16.5" customHeight="1">
      <c r="A959" s="621"/>
      <c r="F959" s="684"/>
    </row>
    <row r="960" ht="16.5" customHeight="1">
      <c r="A960" s="621"/>
      <c r="F960" s="684"/>
    </row>
    <row r="961" ht="16.5" customHeight="1">
      <c r="A961" s="621"/>
      <c r="F961" s="684"/>
    </row>
    <row r="962" ht="16.5" customHeight="1">
      <c r="A962" s="621"/>
      <c r="F962" s="684"/>
    </row>
    <row r="963" ht="16.5" customHeight="1">
      <c r="A963" s="621"/>
      <c r="F963" s="684"/>
    </row>
    <row r="964" ht="16.5" customHeight="1">
      <c r="A964" s="621"/>
      <c r="F964" s="684"/>
    </row>
    <row r="965" ht="16.5" customHeight="1">
      <c r="A965" s="621"/>
      <c r="F965" s="684"/>
    </row>
    <row r="966" ht="16.5" customHeight="1">
      <c r="A966" s="621"/>
      <c r="F966" s="684"/>
    </row>
    <row r="967" ht="16.5" customHeight="1">
      <c r="A967" s="621"/>
      <c r="F967" s="684"/>
    </row>
    <row r="968" ht="16.5" customHeight="1">
      <c r="A968" s="621"/>
      <c r="F968" s="684"/>
    </row>
    <row r="969" ht="16.5" customHeight="1">
      <c r="A969" s="621"/>
      <c r="F969" s="684"/>
    </row>
    <row r="970" ht="16.5" customHeight="1">
      <c r="A970" s="621"/>
      <c r="F970" s="684"/>
    </row>
    <row r="971" ht="16.5" customHeight="1">
      <c r="A971" s="621"/>
      <c r="F971" s="684"/>
    </row>
    <row r="972" ht="16.5" customHeight="1">
      <c r="A972" s="621"/>
      <c r="F972" s="684"/>
    </row>
    <row r="973" ht="16.5" customHeight="1">
      <c r="A973" s="621"/>
      <c r="F973" s="684"/>
    </row>
    <row r="974" ht="16.5" customHeight="1">
      <c r="A974" s="621"/>
      <c r="F974" s="684"/>
    </row>
    <row r="975" ht="16.5" customHeight="1">
      <c r="A975" s="621"/>
      <c r="F975" s="684"/>
    </row>
    <row r="976" ht="16.5" customHeight="1">
      <c r="A976" s="621"/>
      <c r="F976" s="684"/>
    </row>
    <row r="977" ht="16.5" customHeight="1">
      <c r="A977" s="621"/>
      <c r="F977" s="684"/>
    </row>
    <row r="978" ht="16.5" customHeight="1">
      <c r="A978" s="621"/>
      <c r="F978" s="684"/>
    </row>
    <row r="979" ht="16.5" customHeight="1">
      <c r="A979" s="621"/>
      <c r="F979" s="684"/>
    </row>
    <row r="980" ht="16.5" customHeight="1">
      <c r="A980" s="621"/>
      <c r="F980" s="684"/>
    </row>
    <row r="981" ht="16.5" customHeight="1">
      <c r="A981" s="621"/>
      <c r="F981" s="684"/>
    </row>
    <row r="982" ht="16.5" customHeight="1">
      <c r="A982" s="621"/>
      <c r="F982" s="684"/>
    </row>
    <row r="983" ht="16.5" customHeight="1">
      <c r="A983" s="621"/>
      <c r="F983" s="684"/>
    </row>
    <row r="984" ht="16.5" customHeight="1">
      <c r="A984" s="621"/>
      <c r="F984" s="684"/>
    </row>
    <row r="985" ht="16.5" customHeight="1">
      <c r="A985" s="621"/>
      <c r="F985" s="684"/>
    </row>
    <row r="986" ht="16.5" customHeight="1">
      <c r="A986" s="621"/>
      <c r="F986" s="684"/>
    </row>
    <row r="987" ht="16.5" customHeight="1">
      <c r="A987" s="621"/>
      <c r="F987" s="684"/>
    </row>
    <row r="988" ht="16.5" customHeight="1">
      <c r="A988" s="621"/>
      <c r="F988" s="684"/>
    </row>
    <row r="989" ht="16.5" customHeight="1">
      <c r="A989" s="621"/>
      <c r="F989" s="684"/>
    </row>
    <row r="990" ht="16.5" customHeight="1">
      <c r="A990" s="621"/>
      <c r="F990" s="684"/>
    </row>
    <row r="991" ht="16.5" customHeight="1">
      <c r="A991" s="621"/>
      <c r="F991" s="684"/>
    </row>
    <row r="992" ht="16.5" customHeight="1">
      <c r="A992" s="621"/>
      <c r="F992" s="684"/>
    </row>
    <row r="993" ht="16.5" customHeight="1">
      <c r="A993" s="621"/>
      <c r="F993" s="684"/>
    </row>
    <row r="994" ht="16.5" customHeight="1">
      <c r="A994" s="621"/>
      <c r="F994" s="684"/>
    </row>
    <row r="995" ht="16.5" customHeight="1">
      <c r="A995" s="621"/>
      <c r="F995" s="684"/>
    </row>
    <row r="996" ht="16.5" customHeight="1">
      <c r="A996" s="621"/>
      <c r="F996" s="684"/>
    </row>
    <row r="997" ht="16.5" customHeight="1">
      <c r="A997" s="621"/>
      <c r="F997" s="684"/>
    </row>
    <row r="998" ht="16.5" customHeight="1">
      <c r="A998" s="621"/>
      <c r="F998" s="684"/>
    </row>
    <row r="999" ht="16.5" customHeight="1">
      <c r="A999" s="621"/>
      <c r="F999" s="684"/>
    </row>
    <row r="1000" ht="16.5" customHeight="1">
      <c r="A1000" s="621"/>
      <c r="F1000" s="684"/>
    </row>
    <row r="1001" ht="16.5" customHeight="1">
      <c r="A1001" s="621"/>
      <c r="F1001" s="684"/>
    </row>
    <row r="1002" ht="16.5" customHeight="1">
      <c r="A1002" s="621"/>
      <c r="F1002" s="684"/>
    </row>
    <row r="1003" ht="16.5" customHeight="1">
      <c r="A1003" s="621"/>
      <c r="F1003" s="684"/>
    </row>
    <row r="1004" ht="16.5" customHeight="1">
      <c r="A1004" s="621"/>
      <c r="F1004" s="684"/>
    </row>
    <row r="1005" ht="16.5" customHeight="1">
      <c r="A1005" s="621"/>
      <c r="F1005" s="684"/>
    </row>
    <row r="1006" ht="16.5" customHeight="1">
      <c r="A1006" s="621"/>
      <c r="F1006" s="684"/>
    </row>
    <row r="1007" ht="16.5" customHeight="1">
      <c r="A1007" s="621"/>
      <c r="F1007" s="684"/>
    </row>
    <row r="1008" ht="16.5" customHeight="1">
      <c r="A1008" s="621"/>
      <c r="F1008" s="684"/>
    </row>
    <row r="1009" ht="16.5" customHeight="1">
      <c r="A1009" s="621"/>
      <c r="F1009" s="684"/>
    </row>
    <row r="1010" ht="16.5" customHeight="1">
      <c r="A1010" s="621"/>
      <c r="F1010" s="684"/>
    </row>
    <row r="1011" ht="16.5" customHeight="1">
      <c r="A1011" s="621"/>
      <c r="F1011" s="684"/>
    </row>
    <row r="1012" ht="16.5" customHeight="1">
      <c r="A1012" s="621"/>
      <c r="F1012" s="684"/>
    </row>
    <row r="1013" ht="16.5" customHeight="1">
      <c r="A1013" s="621"/>
      <c r="F1013" s="684"/>
    </row>
    <row r="1014" ht="16.5" customHeight="1">
      <c r="A1014" s="621"/>
      <c r="F1014" s="684"/>
    </row>
    <row r="1015" ht="16.5" customHeight="1">
      <c r="A1015" s="621"/>
      <c r="F1015" s="684"/>
    </row>
    <row r="1016" ht="16.5" customHeight="1">
      <c r="A1016" s="621"/>
      <c r="F1016" s="684"/>
    </row>
    <row r="1017" ht="16.5" customHeight="1">
      <c r="A1017" s="621"/>
      <c r="F1017" s="684"/>
    </row>
    <row r="1018" ht="16.5" customHeight="1">
      <c r="A1018" s="621"/>
      <c r="F1018" s="684"/>
    </row>
    <row r="1019" ht="16.5" customHeight="1">
      <c r="A1019" s="621"/>
      <c r="F1019" s="684"/>
    </row>
    <row r="1020" ht="16.5" customHeight="1">
      <c r="A1020" s="621"/>
      <c r="F1020" s="684"/>
    </row>
    <row r="1021" ht="16.5" customHeight="1">
      <c r="A1021" s="621"/>
      <c r="F1021" s="684"/>
    </row>
    <row r="1022" ht="16.5" customHeight="1">
      <c r="A1022" s="621"/>
      <c r="F1022" s="684"/>
    </row>
    <row r="1023" ht="16.5" customHeight="1">
      <c r="A1023" s="621"/>
      <c r="F1023" s="684"/>
    </row>
    <row r="1024" ht="16.5" customHeight="1">
      <c r="A1024" s="621"/>
      <c r="F1024" s="684"/>
    </row>
    <row r="1025" ht="16.5" customHeight="1">
      <c r="A1025" s="621"/>
      <c r="F1025" s="684"/>
    </row>
    <row r="1026" ht="16.5" customHeight="1">
      <c r="A1026" s="621"/>
      <c r="F1026" s="684"/>
    </row>
    <row r="1027" ht="16.5" customHeight="1">
      <c r="A1027" s="621"/>
      <c r="F1027" s="684"/>
    </row>
    <row r="1028" ht="16.5" customHeight="1">
      <c r="A1028" s="621"/>
      <c r="F1028" s="684"/>
    </row>
    <row r="1029" ht="16.5" customHeight="1">
      <c r="A1029" s="621"/>
      <c r="F1029" s="684"/>
    </row>
    <row r="1030" ht="16.5" customHeight="1">
      <c r="A1030" s="621"/>
      <c r="F1030" s="684"/>
    </row>
    <row r="1031" ht="16.5" customHeight="1">
      <c r="A1031" s="621"/>
      <c r="F1031" s="684"/>
    </row>
    <row r="1032" ht="16.5" customHeight="1">
      <c r="A1032" s="621"/>
      <c r="F1032" s="684"/>
    </row>
    <row r="1033" ht="16.5" customHeight="1">
      <c r="A1033" s="621"/>
      <c r="F1033" s="684"/>
    </row>
    <row r="1034" ht="16.5" customHeight="1">
      <c r="A1034" s="621"/>
      <c r="F1034" s="684"/>
    </row>
  </sheetData>
  <hyperlinks>
    <hyperlink r:id="rId1" ref="B58"/>
  </hyperlinks>
  <printOptions/>
  <pageMargins bottom="0.75" footer="0.0" header="0.0" left="0.7" right="0.7" top="0.75"/>
  <pageSetup orientation="landscape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5.0"/>
    <col customWidth="1" min="3" max="3" width="10.33"/>
    <col customWidth="1" min="4" max="4" width="12.11"/>
    <col customWidth="1" min="5" max="5" width="12.56"/>
    <col customWidth="1" min="6" max="6" width="17.22"/>
    <col customWidth="1" min="7" max="7" width="14.89"/>
    <col customWidth="1" min="8" max="8" width="21.78"/>
  </cols>
  <sheetData>
    <row r="1">
      <c r="A1" s="547" t="s">
        <v>116</v>
      </c>
      <c r="B1" s="547" t="s">
        <v>3026</v>
      </c>
      <c r="C1" s="547" t="s">
        <v>3027</v>
      </c>
      <c r="D1" s="474" t="s">
        <v>1491</v>
      </c>
      <c r="E1" s="474" t="s">
        <v>1492</v>
      </c>
      <c r="F1" s="474" t="s">
        <v>1493</v>
      </c>
      <c r="G1" s="474" t="s">
        <v>1494</v>
      </c>
      <c r="H1" s="474" t="s">
        <v>1646</v>
      </c>
      <c r="I1" s="662" t="s">
        <v>3028</v>
      </c>
    </row>
    <row r="2">
      <c r="A2" s="685">
        <v>1.0</v>
      </c>
      <c r="B2" s="685">
        <v>3007.0</v>
      </c>
      <c r="C2" s="685" t="s">
        <v>2709</v>
      </c>
      <c r="D2" s="685" t="s">
        <v>291</v>
      </c>
      <c r="E2" s="685" t="s">
        <v>3029</v>
      </c>
      <c r="F2" s="685" t="s">
        <v>3030</v>
      </c>
      <c r="G2" s="685" t="s">
        <v>3031</v>
      </c>
      <c r="H2" s="685" t="s">
        <v>3032</v>
      </c>
      <c r="I2" s="686"/>
    </row>
    <row r="3">
      <c r="A3" s="685">
        <v>2.0</v>
      </c>
      <c r="B3" s="685">
        <v>3010.0</v>
      </c>
      <c r="C3" s="685" t="s">
        <v>2709</v>
      </c>
      <c r="D3" s="685" t="s">
        <v>307</v>
      </c>
      <c r="E3" s="685" t="s">
        <v>3033</v>
      </c>
      <c r="F3" s="685" t="s">
        <v>3034</v>
      </c>
      <c r="G3" s="685" t="s">
        <v>3034</v>
      </c>
      <c r="H3" s="685" t="s">
        <v>3034</v>
      </c>
      <c r="I3" s="686"/>
    </row>
    <row r="4">
      <c r="A4" s="685">
        <v>3.0</v>
      </c>
      <c r="B4" s="685">
        <v>3009.0</v>
      </c>
      <c r="C4" s="685" t="s">
        <v>2709</v>
      </c>
      <c r="D4" s="685" t="s">
        <v>324</v>
      </c>
      <c r="E4" s="685" t="s">
        <v>324</v>
      </c>
      <c r="F4" s="685" t="s">
        <v>2277</v>
      </c>
      <c r="G4" s="685" t="s">
        <v>2277</v>
      </c>
      <c r="H4" s="685" t="s">
        <v>2277</v>
      </c>
      <c r="I4" s="685"/>
    </row>
    <row r="5">
      <c r="A5" s="685">
        <v>4.0</v>
      </c>
      <c r="B5" s="685">
        <v>3013.0</v>
      </c>
      <c r="C5" s="685" t="s">
        <v>2709</v>
      </c>
      <c r="D5" s="685" t="s">
        <v>337</v>
      </c>
      <c r="E5" s="685" t="s">
        <v>3035</v>
      </c>
      <c r="F5" s="685" t="s">
        <v>3036</v>
      </c>
      <c r="G5" s="685" t="s">
        <v>3036</v>
      </c>
      <c r="H5" s="685" t="s">
        <v>3036</v>
      </c>
      <c r="I5" s="686"/>
    </row>
    <row r="6">
      <c r="A6" s="685">
        <v>5.0</v>
      </c>
      <c r="B6" s="685">
        <v>3006.0</v>
      </c>
      <c r="C6" s="685" t="s">
        <v>2709</v>
      </c>
      <c r="D6" s="685" t="s">
        <v>449</v>
      </c>
      <c r="E6" s="685" t="s">
        <v>3037</v>
      </c>
      <c r="F6" s="685" t="s">
        <v>3038</v>
      </c>
      <c r="G6" s="685" t="s">
        <v>3038</v>
      </c>
      <c r="H6" s="685" t="s">
        <v>3038</v>
      </c>
      <c r="I6" s="686"/>
    </row>
    <row r="7">
      <c r="A7" s="685">
        <v>6.0</v>
      </c>
      <c r="B7" s="685">
        <v>3001.0</v>
      </c>
      <c r="C7" s="685" t="s">
        <v>2709</v>
      </c>
      <c r="D7" s="685" t="s">
        <v>459</v>
      </c>
      <c r="E7" s="685" t="s">
        <v>3039</v>
      </c>
      <c r="F7" s="685" t="s">
        <v>3040</v>
      </c>
      <c r="G7" s="685" t="s">
        <v>3040</v>
      </c>
      <c r="H7" s="685" t="s">
        <v>3040</v>
      </c>
      <c r="I7" s="686"/>
    </row>
    <row r="8">
      <c r="A8" s="685">
        <v>7.0</v>
      </c>
      <c r="B8" s="685">
        <v>3002.0</v>
      </c>
      <c r="C8" s="685" t="s">
        <v>2709</v>
      </c>
      <c r="D8" s="685" t="s">
        <v>467</v>
      </c>
      <c r="E8" s="685" t="s">
        <v>3041</v>
      </c>
      <c r="F8" s="685" t="s">
        <v>3042</v>
      </c>
      <c r="G8" s="685" t="s">
        <v>3043</v>
      </c>
      <c r="H8" s="685" t="s">
        <v>3044</v>
      </c>
      <c r="I8" s="686"/>
    </row>
    <row r="9">
      <c r="A9" s="687"/>
      <c r="B9" s="688"/>
      <c r="C9" s="688"/>
      <c r="D9" s="688"/>
      <c r="E9" s="688"/>
      <c r="F9" s="688"/>
      <c r="G9" s="688"/>
      <c r="H9" s="688"/>
      <c r="I9" s="686"/>
    </row>
    <row r="10">
      <c r="A10" s="689" t="s">
        <v>117</v>
      </c>
      <c r="B10" s="689" t="s">
        <v>3045</v>
      </c>
      <c r="C10" s="689" t="s">
        <v>3046</v>
      </c>
      <c r="D10" s="689" t="s">
        <v>3047</v>
      </c>
      <c r="E10" s="689" t="s">
        <v>3048</v>
      </c>
      <c r="F10" s="689" t="s">
        <v>3049</v>
      </c>
      <c r="G10" s="689" t="s">
        <v>3050</v>
      </c>
      <c r="H10" s="689" t="s">
        <v>3051</v>
      </c>
      <c r="I10" s="686"/>
    </row>
    <row r="11">
      <c r="A11" s="685">
        <v>1.0</v>
      </c>
      <c r="B11" s="685">
        <v>3005.0</v>
      </c>
      <c r="C11" s="685" t="s">
        <v>3052</v>
      </c>
      <c r="D11" s="685" t="s">
        <v>412</v>
      </c>
      <c r="E11" s="685" t="s">
        <v>3053</v>
      </c>
      <c r="F11" s="685" t="s">
        <v>3054</v>
      </c>
      <c r="G11" s="685" t="s">
        <v>3055</v>
      </c>
      <c r="H11" s="685" t="s">
        <v>3056</v>
      </c>
      <c r="I11" s="686"/>
    </row>
    <row r="12">
      <c r="A12" s="685">
        <v>2.0</v>
      </c>
      <c r="B12" s="685">
        <v>6001.0</v>
      </c>
      <c r="C12" s="685" t="s">
        <v>3052</v>
      </c>
      <c r="D12" s="685" t="s">
        <v>422</v>
      </c>
      <c r="E12" s="685" t="s">
        <v>3057</v>
      </c>
      <c r="F12" s="685" t="s">
        <v>3058</v>
      </c>
      <c r="G12" s="685" t="s">
        <v>3058</v>
      </c>
      <c r="H12" s="685" t="s">
        <v>3058</v>
      </c>
      <c r="I12" s="686"/>
    </row>
    <row r="13">
      <c r="A13" s="685">
        <v>3.0</v>
      </c>
      <c r="B13" s="685">
        <v>6002.0</v>
      </c>
      <c r="C13" s="685" t="s">
        <v>3052</v>
      </c>
      <c r="D13" s="685" t="s">
        <v>431</v>
      </c>
      <c r="E13" s="685" t="s">
        <v>431</v>
      </c>
      <c r="F13" s="685" t="s">
        <v>3059</v>
      </c>
      <c r="G13" s="685" t="s">
        <v>3060</v>
      </c>
      <c r="H13" s="685" t="s">
        <v>3061</v>
      </c>
      <c r="I13" s="686"/>
    </row>
    <row r="14">
      <c r="A14" s="685">
        <v>4.0</v>
      </c>
      <c r="B14" s="685">
        <v>6003.0</v>
      </c>
      <c r="C14" s="685" t="s">
        <v>3052</v>
      </c>
      <c r="D14" s="685" t="s">
        <v>440</v>
      </c>
      <c r="E14" s="685" t="s">
        <v>3062</v>
      </c>
      <c r="F14" s="685" t="s">
        <v>3063</v>
      </c>
      <c r="G14" s="685" t="s">
        <v>3064</v>
      </c>
      <c r="H14" s="685" t="s">
        <v>3065</v>
      </c>
      <c r="I14" s="686"/>
    </row>
    <row r="15">
      <c r="A15" s="685">
        <v>5.0</v>
      </c>
      <c r="B15" s="685">
        <v>6006.0</v>
      </c>
      <c r="C15" s="685" t="s">
        <v>3052</v>
      </c>
      <c r="D15" s="685" t="s">
        <v>450</v>
      </c>
      <c r="E15" s="685" t="s">
        <v>3066</v>
      </c>
      <c r="F15" s="685" t="s">
        <v>3067</v>
      </c>
      <c r="G15" s="685" t="s">
        <v>3068</v>
      </c>
      <c r="H15" s="685" t="s">
        <v>3069</v>
      </c>
      <c r="I15" s="685"/>
    </row>
    <row r="16">
      <c r="A16" s="685">
        <v>6.0</v>
      </c>
      <c r="B16" s="685">
        <v>6007.0</v>
      </c>
      <c r="C16" s="685" t="s">
        <v>3052</v>
      </c>
      <c r="D16" s="685" t="s">
        <v>460</v>
      </c>
      <c r="E16" s="685" t="s">
        <v>3070</v>
      </c>
      <c r="F16" s="685" t="s">
        <v>3071</v>
      </c>
      <c r="G16" s="685" t="s">
        <v>3071</v>
      </c>
      <c r="H16" s="685" t="s">
        <v>3071</v>
      </c>
      <c r="I16" s="68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690" t="s">
        <v>3072</v>
      </c>
      <c r="C19" s="5"/>
      <c r="D19" s="5"/>
      <c r="E19" s="5"/>
      <c r="F19" s="5"/>
      <c r="G19" s="5"/>
      <c r="H19" s="5"/>
    </row>
    <row r="20">
      <c r="A20" s="5"/>
      <c r="B20" s="5"/>
      <c r="C20" s="5"/>
      <c r="D20" s="5"/>
      <c r="E20" s="5"/>
      <c r="F20" s="5"/>
      <c r="G20" s="5"/>
      <c r="H20" s="5"/>
    </row>
    <row r="21">
      <c r="A21" s="5"/>
      <c r="B21" s="5"/>
      <c r="C21" s="5"/>
      <c r="D21" s="5"/>
      <c r="E21" s="5"/>
      <c r="F21" s="5"/>
      <c r="G21" s="5"/>
      <c r="H21" s="5"/>
    </row>
    <row r="22">
      <c r="A22" s="5"/>
      <c r="B22" s="5"/>
      <c r="C22" s="5"/>
      <c r="D22" s="5"/>
      <c r="E22" s="5"/>
      <c r="F22" s="5"/>
      <c r="G22" s="5"/>
      <c r="H22" s="5"/>
    </row>
    <row r="23">
      <c r="A23" s="691"/>
      <c r="B23" s="5"/>
      <c r="C23" s="5"/>
      <c r="D23" s="5"/>
      <c r="E23" s="5"/>
      <c r="F23" s="5"/>
      <c r="G23" s="5"/>
      <c r="H23" s="5"/>
    </row>
    <row r="24">
      <c r="A24" s="5"/>
      <c r="B24" s="5"/>
      <c r="C24" s="5"/>
      <c r="D24" s="5"/>
      <c r="E24" s="5"/>
      <c r="F24" s="5"/>
      <c r="G24" s="5"/>
      <c r="H24" s="5"/>
    </row>
    <row r="25">
      <c r="A25" s="5"/>
      <c r="B25" s="5"/>
      <c r="C25" s="5"/>
      <c r="D25" s="5"/>
      <c r="E25" s="5"/>
      <c r="F25" s="5"/>
      <c r="G25" s="5"/>
      <c r="H25" s="5"/>
    </row>
    <row r="26">
      <c r="A26" s="5"/>
      <c r="B26" s="5"/>
      <c r="C26" s="5"/>
      <c r="D26" s="5"/>
      <c r="E26" s="5"/>
      <c r="F26" s="5"/>
      <c r="G26" s="5"/>
      <c r="H26" s="5"/>
    </row>
    <row r="27">
      <c r="A27" s="5"/>
      <c r="B27" s="5"/>
      <c r="C27" s="5"/>
      <c r="D27" s="5"/>
      <c r="E27" s="5"/>
      <c r="F27" s="5"/>
      <c r="G27" s="5"/>
      <c r="H27" s="5"/>
    </row>
    <row r="28">
      <c r="A28" s="5"/>
      <c r="B28" s="5"/>
      <c r="C28" s="5"/>
      <c r="D28" s="5"/>
      <c r="E28" s="5"/>
      <c r="F28" s="5"/>
      <c r="G28" s="5"/>
      <c r="H28" s="5"/>
    </row>
    <row r="29">
      <c r="A29" s="5"/>
      <c r="B29" s="5"/>
      <c r="C29" s="5"/>
      <c r="D29" s="5"/>
      <c r="E29" s="5"/>
      <c r="F29" s="5"/>
      <c r="G29" s="5"/>
      <c r="H29" s="5"/>
    </row>
    <row r="30">
      <c r="A30" s="5"/>
      <c r="B30" s="5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5"/>
      <c r="B32" s="5"/>
      <c r="C32" s="5"/>
      <c r="D32" s="5"/>
      <c r="E32" s="5"/>
      <c r="F32" s="5"/>
      <c r="G32" s="5"/>
      <c r="H32" s="5"/>
    </row>
    <row r="33">
      <c r="A33" s="5"/>
      <c r="B33" s="5"/>
      <c r="C33" s="5"/>
      <c r="D33" s="5"/>
      <c r="E33" s="5"/>
      <c r="F33" s="5"/>
      <c r="G33" s="5"/>
      <c r="H33" s="5"/>
    </row>
    <row r="34">
      <c r="A34" s="5"/>
      <c r="B34" s="5"/>
      <c r="C34" s="5"/>
      <c r="D34" s="5"/>
      <c r="E34" s="5"/>
      <c r="F34" s="5"/>
      <c r="G34" s="5"/>
      <c r="H34" s="5"/>
    </row>
    <row r="35">
      <c r="A35" s="5"/>
      <c r="B35" s="5"/>
      <c r="C35" s="5"/>
      <c r="D35" s="5"/>
      <c r="E35" s="5"/>
      <c r="F35" s="5"/>
      <c r="G35" s="5"/>
      <c r="H35" s="5"/>
    </row>
    <row r="36">
      <c r="A36" s="5"/>
      <c r="B36" s="5"/>
      <c r="C36" s="5"/>
      <c r="D36" s="5"/>
      <c r="E36" s="5"/>
      <c r="F36" s="5"/>
      <c r="G36" s="5"/>
      <c r="H36" s="5"/>
    </row>
    <row r="37">
      <c r="A37" s="5"/>
      <c r="B37" s="5"/>
      <c r="C37" s="5"/>
      <c r="D37" s="5"/>
      <c r="E37" s="5"/>
      <c r="F37" s="5"/>
      <c r="G37" s="5"/>
      <c r="H37" s="5"/>
    </row>
    <row r="38">
      <c r="A38" s="5"/>
      <c r="B38" s="5"/>
      <c r="C38" s="5"/>
      <c r="D38" s="5"/>
      <c r="E38" s="5"/>
      <c r="F38" s="5"/>
      <c r="G38" s="5"/>
      <c r="H38" s="5"/>
    </row>
    <row r="39">
      <c r="A39" s="5"/>
      <c r="B39" s="5"/>
      <c r="C39" s="5"/>
      <c r="D39" s="5"/>
      <c r="E39" s="5"/>
      <c r="F39" s="5"/>
      <c r="G39" s="5"/>
      <c r="H39" s="5"/>
    </row>
    <row r="40">
      <c r="A40" s="5"/>
      <c r="B40" s="5"/>
      <c r="C40" s="5"/>
      <c r="D40" s="5"/>
      <c r="E40" s="5"/>
      <c r="F40" s="5"/>
      <c r="G40" s="5"/>
      <c r="H40" s="5"/>
    </row>
    <row r="41">
      <c r="A41" s="5"/>
      <c r="B41" s="5"/>
      <c r="C41" s="5"/>
      <c r="D41" s="5"/>
      <c r="E41" s="5"/>
      <c r="F41" s="5"/>
      <c r="G41" s="5"/>
      <c r="H41" s="5"/>
    </row>
    <row r="42">
      <c r="A42" s="5"/>
      <c r="B42" s="5"/>
      <c r="C42" s="5"/>
      <c r="D42" s="5"/>
      <c r="E42" s="5"/>
      <c r="F42" s="5"/>
      <c r="G42" s="5"/>
      <c r="H42" s="5"/>
    </row>
    <row r="43">
      <c r="A43" s="5"/>
      <c r="B43" s="5"/>
      <c r="C43" s="5"/>
      <c r="D43" s="5"/>
      <c r="E43" s="5"/>
      <c r="F43" s="5"/>
      <c r="G43" s="5"/>
      <c r="H43" s="5"/>
    </row>
    <row r="44">
      <c r="A44" s="5"/>
      <c r="B44" s="5"/>
      <c r="C44" s="5"/>
      <c r="D44" s="5"/>
      <c r="E44" s="5"/>
      <c r="F44" s="5"/>
      <c r="G44" s="5"/>
      <c r="H44" s="5"/>
    </row>
    <row r="45">
      <c r="A45" s="5"/>
      <c r="B45" s="5"/>
      <c r="C45" s="5"/>
      <c r="D45" s="5"/>
      <c r="E45" s="5"/>
      <c r="F45" s="5"/>
      <c r="G45" s="5"/>
      <c r="H45" s="5"/>
    </row>
    <row r="46">
      <c r="A46" s="5"/>
      <c r="B46" s="5"/>
      <c r="C46" s="5"/>
      <c r="D46" s="5"/>
      <c r="E46" s="5"/>
      <c r="F46" s="5"/>
      <c r="G46" s="5"/>
      <c r="H46" s="5"/>
    </row>
    <row r="47">
      <c r="A47" s="5"/>
      <c r="B47" s="5"/>
      <c r="C47" s="5"/>
      <c r="D47" s="5"/>
      <c r="E47" s="5"/>
      <c r="F47" s="5"/>
      <c r="G47" s="5"/>
      <c r="H47" s="5"/>
    </row>
    <row r="48">
      <c r="A48" s="5"/>
      <c r="B48" s="5"/>
      <c r="C48" s="5"/>
      <c r="D48" s="5"/>
      <c r="E48" s="5"/>
      <c r="F48" s="5"/>
      <c r="G48" s="5"/>
      <c r="H48" s="5"/>
    </row>
    <row r="49">
      <c r="A49" s="5"/>
      <c r="B49" s="5"/>
      <c r="C49" s="5"/>
      <c r="D49" s="5"/>
      <c r="E49" s="5"/>
      <c r="F49" s="5"/>
      <c r="G49" s="5"/>
      <c r="H49" s="5"/>
    </row>
    <row r="50">
      <c r="A50" s="5"/>
      <c r="B50" s="5"/>
      <c r="C50" s="5"/>
      <c r="D50" s="5"/>
      <c r="E50" s="5"/>
      <c r="F50" s="5"/>
      <c r="G50" s="5"/>
      <c r="H50" s="5"/>
    </row>
    <row r="51">
      <c r="A51" s="5"/>
      <c r="B51" s="5"/>
      <c r="C51" s="5"/>
      <c r="D51" s="5"/>
      <c r="E51" s="5"/>
      <c r="F51" s="5"/>
      <c r="G51" s="5"/>
      <c r="H51" s="5"/>
    </row>
    <row r="52">
      <c r="A52" s="5"/>
      <c r="B52" s="5"/>
      <c r="C52" s="5"/>
      <c r="D52" s="5"/>
      <c r="E52" s="5"/>
      <c r="F52" s="5"/>
      <c r="G52" s="5"/>
      <c r="H52" s="5"/>
    </row>
    <row r="53">
      <c r="A53" s="5"/>
      <c r="B53" s="5"/>
      <c r="C53" s="5"/>
      <c r="D53" s="5"/>
      <c r="E53" s="5"/>
      <c r="F53" s="5"/>
      <c r="G53" s="5"/>
      <c r="H53" s="5"/>
    </row>
    <row r="54">
      <c r="A54" s="5"/>
      <c r="B54" s="5"/>
      <c r="C54" s="5"/>
      <c r="D54" s="5"/>
      <c r="E54" s="5"/>
      <c r="F54" s="5"/>
      <c r="G54" s="5"/>
      <c r="H54" s="5"/>
    </row>
    <row r="55">
      <c r="A55" s="5"/>
      <c r="B55" s="5"/>
      <c r="C55" s="5"/>
      <c r="D55" s="5"/>
      <c r="E55" s="5"/>
      <c r="F55" s="5"/>
      <c r="G55" s="5"/>
      <c r="H55" s="5"/>
    </row>
    <row r="56">
      <c r="A56" s="5"/>
      <c r="B56" s="5"/>
      <c r="C56" s="5"/>
      <c r="D56" s="5"/>
      <c r="E56" s="5"/>
      <c r="F56" s="5"/>
      <c r="G56" s="5"/>
      <c r="H56" s="5"/>
    </row>
    <row r="57">
      <c r="A57" s="5"/>
      <c r="B57" s="5"/>
      <c r="C57" s="5"/>
      <c r="D57" s="5"/>
      <c r="E57" s="5"/>
      <c r="F57" s="5"/>
      <c r="G57" s="5"/>
      <c r="H57" s="5"/>
    </row>
    <row r="58">
      <c r="A58" s="5"/>
      <c r="B58" s="5"/>
      <c r="C58" s="5"/>
      <c r="D58" s="5"/>
      <c r="E58" s="5"/>
      <c r="F58" s="5"/>
      <c r="G58" s="5"/>
      <c r="H58" s="5"/>
    </row>
    <row r="59">
      <c r="A59" s="5"/>
      <c r="B59" s="5"/>
      <c r="C59" s="5"/>
      <c r="D59" s="5"/>
      <c r="E59" s="5"/>
      <c r="F59" s="5"/>
      <c r="G59" s="5"/>
      <c r="H59" s="5"/>
    </row>
    <row r="60">
      <c r="A60" s="5"/>
      <c r="B60" s="5"/>
      <c r="C60" s="5"/>
      <c r="D60" s="5"/>
      <c r="E60" s="5"/>
      <c r="F60" s="5"/>
      <c r="G60" s="5"/>
      <c r="H60" s="5"/>
    </row>
    <row r="61">
      <c r="A61" s="5"/>
      <c r="B61" s="5"/>
      <c r="C61" s="5"/>
      <c r="D61" s="5"/>
      <c r="E61" s="5"/>
      <c r="F61" s="5"/>
      <c r="G61" s="5"/>
      <c r="H61" s="5"/>
    </row>
    <row r="62">
      <c r="A62" s="5"/>
      <c r="B62" s="5"/>
      <c r="C62" s="5"/>
      <c r="D62" s="5"/>
      <c r="E62" s="5"/>
      <c r="F62" s="5"/>
      <c r="G62" s="5"/>
      <c r="H62" s="5"/>
    </row>
    <row r="63">
      <c r="A63" s="5"/>
      <c r="B63" s="5"/>
      <c r="C63" s="5"/>
      <c r="D63" s="5"/>
      <c r="E63" s="5"/>
      <c r="F63" s="5"/>
      <c r="G63" s="5"/>
      <c r="H63" s="5"/>
    </row>
    <row r="64">
      <c r="A64" s="5"/>
      <c r="B64" s="5"/>
      <c r="C64" s="5"/>
      <c r="D64" s="5"/>
      <c r="E64" s="5"/>
      <c r="F64" s="5"/>
      <c r="G64" s="5"/>
      <c r="H64" s="5"/>
    </row>
    <row r="65">
      <c r="A65" s="5"/>
      <c r="B65" s="5"/>
      <c r="C65" s="5"/>
      <c r="D65" s="5"/>
      <c r="E65" s="5"/>
      <c r="F65" s="5"/>
      <c r="G65" s="5"/>
      <c r="H65" s="5"/>
    </row>
    <row r="66">
      <c r="A66" s="5"/>
      <c r="B66" s="5"/>
      <c r="C66" s="5"/>
      <c r="D66" s="5"/>
      <c r="E66" s="5"/>
      <c r="F66" s="5"/>
      <c r="G66" s="5"/>
      <c r="H66" s="5"/>
    </row>
    <row r="67">
      <c r="A67" s="5"/>
      <c r="B67" s="5"/>
      <c r="C67" s="5"/>
      <c r="D67" s="5"/>
      <c r="E67" s="5"/>
      <c r="F67" s="5"/>
      <c r="G67" s="5"/>
      <c r="H67" s="5"/>
    </row>
    <row r="68">
      <c r="A68" s="5"/>
      <c r="B68" s="5"/>
      <c r="C68" s="5"/>
      <c r="D68" s="5"/>
      <c r="E68" s="5"/>
      <c r="F68" s="5"/>
      <c r="G68" s="5"/>
      <c r="H68" s="5"/>
    </row>
    <row r="69">
      <c r="A69" s="5"/>
      <c r="B69" s="5"/>
      <c r="C69" s="5"/>
      <c r="D69" s="5"/>
      <c r="E69" s="5"/>
      <c r="F69" s="5"/>
      <c r="G69" s="5"/>
      <c r="H69" s="5"/>
    </row>
    <row r="70">
      <c r="A70" s="5"/>
      <c r="B70" s="5"/>
      <c r="C70" s="5"/>
      <c r="D70" s="5"/>
      <c r="E70" s="5"/>
      <c r="F70" s="5"/>
      <c r="G70" s="5"/>
      <c r="H70" s="5"/>
    </row>
    <row r="71">
      <c r="A71" s="5"/>
      <c r="B71" s="5"/>
      <c r="C71" s="5"/>
      <c r="D71" s="5"/>
      <c r="E71" s="5"/>
      <c r="F71" s="5"/>
      <c r="G71" s="5"/>
      <c r="H71" s="5"/>
    </row>
    <row r="72">
      <c r="A72" s="5"/>
      <c r="B72" s="5"/>
      <c r="C72" s="5"/>
      <c r="D72" s="5"/>
      <c r="E72" s="5"/>
      <c r="F72" s="5"/>
      <c r="G72" s="5"/>
      <c r="H72" s="5"/>
    </row>
    <row r="73">
      <c r="A73" s="5"/>
      <c r="B73" s="5"/>
      <c r="C73" s="5"/>
      <c r="D73" s="5"/>
      <c r="E73" s="5"/>
      <c r="F73" s="5"/>
      <c r="G73" s="5"/>
      <c r="H73" s="5"/>
    </row>
    <row r="74">
      <c r="A74" s="5"/>
      <c r="B74" s="5"/>
      <c r="C74" s="5"/>
      <c r="D74" s="5"/>
      <c r="E74" s="5"/>
      <c r="F74" s="5"/>
      <c r="G74" s="5"/>
      <c r="H74" s="5"/>
    </row>
    <row r="75">
      <c r="A75" s="5"/>
      <c r="B75" s="5"/>
      <c r="C75" s="5"/>
      <c r="D75" s="5"/>
      <c r="E75" s="5"/>
      <c r="F75" s="5"/>
      <c r="G75" s="5"/>
      <c r="H75" s="5"/>
    </row>
    <row r="76">
      <c r="A76" s="5"/>
      <c r="B76" s="5"/>
      <c r="C76" s="5"/>
      <c r="D76" s="5"/>
      <c r="E76" s="5"/>
      <c r="F76" s="5"/>
      <c r="G76" s="5"/>
      <c r="H76" s="5"/>
    </row>
    <row r="77">
      <c r="A77" s="5"/>
      <c r="B77" s="5"/>
      <c r="C77" s="5"/>
      <c r="D77" s="5"/>
      <c r="E77" s="5"/>
      <c r="F77" s="5"/>
      <c r="G77" s="5"/>
      <c r="H77" s="5"/>
    </row>
    <row r="78">
      <c r="A78" s="5"/>
      <c r="B78" s="5"/>
      <c r="C78" s="5"/>
      <c r="D78" s="5"/>
      <c r="E78" s="5"/>
      <c r="F78" s="5"/>
      <c r="G78" s="5"/>
      <c r="H78" s="5"/>
    </row>
    <row r="79">
      <c r="A79" s="5"/>
      <c r="B79" s="5"/>
      <c r="C79" s="5"/>
      <c r="D79" s="5"/>
      <c r="E79" s="5"/>
      <c r="F79" s="5"/>
      <c r="G79" s="5"/>
      <c r="H79" s="5"/>
    </row>
    <row r="80">
      <c r="A80" s="5"/>
      <c r="B80" s="5"/>
      <c r="C80" s="5"/>
      <c r="D80" s="5"/>
      <c r="E80" s="5"/>
      <c r="F80" s="5"/>
      <c r="G80" s="5"/>
      <c r="H80" s="5"/>
    </row>
    <row r="81">
      <c r="A81" s="5"/>
      <c r="B81" s="5"/>
      <c r="C81" s="5"/>
      <c r="D81" s="5"/>
      <c r="E81" s="5"/>
      <c r="F81" s="5"/>
      <c r="G81" s="5"/>
      <c r="H81" s="5"/>
    </row>
    <row r="82">
      <c r="A82" s="5"/>
      <c r="B82" s="5"/>
      <c r="C82" s="5"/>
      <c r="D82" s="5"/>
      <c r="E82" s="5"/>
      <c r="F82" s="5"/>
      <c r="G82" s="5"/>
      <c r="H82" s="5"/>
    </row>
    <row r="83">
      <c r="A83" s="5"/>
      <c r="B83" s="5"/>
      <c r="C83" s="5"/>
      <c r="D83" s="5"/>
      <c r="E83" s="5"/>
      <c r="F83" s="5"/>
      <c r="G83" s="5"/>
      <c r="H83" s="5"/>
    </row>
    <row r="84">
      <c r="A84" s="5"/>
      <c r="B84" s="5"/>
      <c r="C84" s="5"/>
      <c r="D84" s="5"/>
      <c r="E84" s="5"/>
      <c r="F84" s="5"/>
      <c r="G84" s="5"/>
      <c r="H84" s="5"/>
    </row>
    <row r="85">
      <c r="A85" s="5"/>
      <c r="B85" s="5"/>
      <c r="C85" s="5"/>
      <c r="D85" s="5"/>
      <c r="E85" s="5"/>
      <c r="F85" s="5"/>
      <c r="G85" s="5"/>
      <c r="H85" s="5"/>
    </row>
    <row r="86">
      <c r="A86" s="5"/>
      <c r="B86" s="5"/>
      <c r="C86" s="5"/>
      <c r="D86" s="5"/>
      <c r="E86" s="5"/>
      <c r="F86" s="5"/>
      <c r="G86" s="5"/>
      <c r="H86" s="5"/>
    </row>
    <row r="87">
      <c r="A87" s="5"/>
      <c r="B87" s="5"/>
      <c r="C87" s="5"/>
      <c r="D87" s="5"/>
      <c r="E87" s="5"/>
      <c r="F87" s="5"/>
      <c r="G87" s="5"/>
      <c r="H87" s="5"/>
    </row>
    <row r="88">
      <c r="A88" s="5"/>
      <c r="B88" s="5"/>
      <c r="C88" s="5"/>
      <c r="D88" s="5"/>
      <c r="E88" s="5"/>
      <c r="F88" s="5"/>
      <c r="G88" s="5"/>
      <c r="H88" s="5"/>
    </row>
    <row r="89">
      <c r="A89" s="5"/>
      <c r="B89" s="5"/>
      <c r="C89" s="5"/>
      <c r="D89" s="5"/>
      <c r="E89" s="5"/>
      <c r="F89" s="5"/>
      <c r="G89" s="5"/>
      <c r="H89" s="5"/>
    </row>
    <row r="90">
      <c r="A90" s="5"/>
      <c r="B90" s="5"/>
      <c r="C90" s="5"/>
      <c r="D90" s="5"/>
      <c r="E90" s="5"/>
      <c r="F90" s="5"/>
      <c r="G90" s="5"/>
      <c r="H90" s="5"/>
    </row>
    <row r="91">
      <c r="A91" s="5"/>
      <c r="B91" s="5"/>
      <c r="C91" s="5"/>
      <c r="D91" s="5"/>
      <c r="E91" s="5"/>
      <c r="F91" s="5"/>
      <c r="G91" s="5"/>
      <c r="H91" s="5"/>
    </row>
    <row r="92">
      <c r="A92" s="5"/>
      <c r="B92" s="5"/>
      <c r="C92" s="5"/>
      <c r="D92" s="5"/>
      <c r="E92" s="5"/>
      <c r="F92" s="5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  <row r="1001">
      <c r="A1001" s="5"/>
      <c r="B1001" s="5"/>
      <c r="C1001" s="5"/>
      <c r="D1001" s="5"/>
      <c r="E1001" s="5"/>
      <c r="F1001" s="5"/>
      <c r="G1001" s="5"/>
      <c r="H1001" s="5"/>
    </row>
  </sheetData>
  <hyperlinks>
    <hyperlink r:id="rId1" location="gid=0" ref="B19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56"/>
    <col customWidth="1" min="2" max="2" width="13.67"/>
    <col customWidth="1" min="3" max="4" width="20.22"/>
    <col customWidth="1" min="5" max="5" width="22.56"/>
    <col customWidth="1" min="6" max="6" width="29.78"/>
    <col customWidth="1" min="7" max="7" width="11.56"/>
    <col customWidth="1" min="8" max="8" width="6.78"/>
    <col customWidth="1" min="9" max="9" width="22.89"/>
    <col customWidth="1" min="10" max="25" width="6.78"/>
  </cols>
  <sheetData>
    <row r="1" ht="35.25" customHeight="1">
      <c r="A1" s="579" t="s">
        <v>116</v>
      </c>
      <c r="B1" s="546" t="s">
        <v>3073</v>
      </c>
      <c r="C1" s="547" t="s">
        <v>1491</v>
      </c>
      <c r="D1" s="547" t="s">
        <v>1492</v>
      </c>
      <c r="E1" s="547" t="s">
        <v>1493</v>
      </c>
      <c r="F1" s="547" t="s">
        <v>1494</v>
      </c>
      <c r="G1" s="407" t="s">
        <v>2513</v>
      </c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</row>
    <row r="2" ht="18.75" customHeight="1">
      <c r="A2" s="670">
        <v>1.0</v>
      </c>
      <c r="B2" s="692" t="s">
        <v>3074</v>
      </c>
      <c r="C2" s="671" t="s">
        <v>292</v>
      </c>
      <c r="D2" s="692" t="s">
        <v>3075</v>
      </c>
      <c r="E2" s="692" t="s">
        <v>3076</v>
      </c>
      <c r="F2" s="692" t="s">
        <v>3077</v>
      </c>
      <c r="G2" s="633" t="s">
        <v>1562</v>
      </c>
      <c r="H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</row>
    <row r="3" ht="18.75" customHeight="1">
      <c r="A3" s="670">
        <v>2.0</v>
      </c>
      <c r="B3" s="693" t="s">
        <v>3078</v>
      </c>
      <c r="C3" s="671" t="s">
        <v>308</v>
      </c>
      <c r="D3" s="671" t="s">
        <v>3079</v>
      </c>
      <c r="E3" s="671" t="s">
        <v>3080</v>
      </c>
      <c r="F3" s="671" t="s">
        <v>3081</v>
      </c>
      <c r="G3" s="633" t="s">
        <v>1562</v>
      </c>
      <c r="H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408"/>
    </row>
    <row r="4" ht="18.75" customHeight="1">
      <c r="A4" s="670">
        <v>3.0</v>
      </c>
      <c r="B4" s="693" t="s">
        <v>3082</v>
      </c>
      <c r="C4" s="671" t="s">
        <v>325</v>
      </c>
      <c r="D4" s="671" t="s">
        <v>3083</v>
      </c>
      <c r="E4" s="671" t="s">
        <v>3084</v>
      </c>
      <c r="F4" s="671" t="s">
        <v>3085</v>
      </c>
      <c r="G4" s="633" t="s">
        <v>1562</v>
      </c>
      <c r="H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</row>
    <row r="5" ht="18.75" customHeight="1">
      <c r="A5" s="670">
        <v>4.0</v>
      </c>
      <c r="B5" s="693" t="s">
        <v>3086</v>
      </c>
      <c r="C5" s="671" t="s">
        <v>338</v>
      </c>
      <c r="D5" s="671" t="s">
        <v>338</v>
      </c>
      <c r="E5" s="671" t="s">
        <v>3087</v>
      </c>
      <c r="F5" s="671" t="s">
        <v>3088</v>
      </c>
      <c r="G5" s="633" t="s">
        <v>1562</v>
      </c>
      <c r="H5" s="408"/>
      <c r="J5" s="408"/>
      <c r="K5" s="408"/>
      <c r="L5" s="408"/>
      <c r="M5" s="408"/>
      <c r="N5" s="408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</row>
    <row r="6" ht="18.75" customHeight="1">
      <c r="A6" s="674">
        <v>5.0</v>
      </c>
      <c r="B6" s="694" t="s">
        <v>3089</v>
      </c>
      <c r="C6" s="521" t="s">
        <v>352</v>
      </c>
      <c r="D6" s="521" t="s">
        <v>1121</v>
      </c>
      <c r="E6" s="521" t="s">
        <v>3090</v>
      </c>
      <c r="F6" s="521" t="s">
        <v>3091</v>
      </c>
      <c r="G6" s="402"/>
      <c r="H6" s="408"/>
      <c r="J6" s="408"/>
      <c r="K6" s="408"/>
      <c r="L6" s="408"/>
      <c r="M6" s="408"/>
      <c r="N6" s="408"/>
      <c r="O6" s="408"/>
      <c r="P6" s="408"/>
      <c r="Q6" s="408"/>
      <c r="R6" s="408"/>
      <c r="S6" s="408"/>
      <c r="T6" s="408"/>
      <c r="U6" s="408"/>
      <c r="V6" s="408"/>
      <c r="W6" s="408"/>
      <c r="X6" s="408"/>
      <c r="Y6" s="408"/>
    </row>
    <row r="7" ht="18.75" customHeight="1">
      <c r="A7" s="674">
        <v>6.0</v>
      </c>
      <c r="B7" s="694" t="s">
        <v>3092</v>
      </c>
      <c r="C7" s="521" t="s">
        <v>365</v>
      </c>
      <c r="D7" s="521" t="s">
        <v>365</v>
      </c>
      <c r="E7" s="521" t="s">
        <v>3093</v>
      </c>
      <c r="F7" s="521" t="s">
        <v>3094</v>
      </c>
      <c r="G7" s="402"/>
      <c r="H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/>
      <c r="W7" s="408"/>
      <c r="X7" s="408"/>
      <c r="Y7" s="408"/>
    </row>
    <row r="8" ht="18.75" customHeight="1">
      <c r="A8" s="674">
        <v>7.0</v>
      </c>
      <c r="B8" s="694" t="s">
        <v>3095</v>
      </c>
      <c r="C8" s="521" t="s">
        <v>377</v>
      </c>
      <c r="D8" s="521" t="s">
        <v>1111</v>
      </c>
      <c r="E8" s="521" t="s">
        <v>3096</v>
      </c>
      <c r="F8" s="521" t="s">
        <v>3097</v>
      </c>
      <c r="G8" s="402"/>
      <c r="H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</row>
    <row r="9" ht="18.75" customHeight="1">
      <c r="A9" s="674">
        <v>8.0</v>
      </c>
      <c r="B9" s="694" t="s">
        <v>3098</v>
      </c>
      <c r="C9" s="521" t="s">
        <v>390</v>
      </c>
      <c r="D9" s="521" t="s">
        <v>3099</v>
      </c>
      <c r="E9" s="521" t="s">
        <v>3100</v>
      </c>
      <c r="F9" s="521" t="s">
        <v>3101</v>
      </c>
      <c r="G9" s="402"/>
      <c r="H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/>
      <c r="W9" s="408"/>
      <c r="X9" s="408"/>
      <c r="Y9" s="408"/>
    </row>
    <row r="10" ht="18.75" customHeight="1">
      <c r="A10" s="674">
        <v>9.0</v>
      </c>
      <c r="B10" s="694" t="s">
        <v>3102</v>
      </c>
      <c r="C10" s="521" t="s">
        <v>481</v>
      </c>
      <c r="D10" s="521" t="s">
        <v>1137</v>
      </c>
      <c r="E10" s="521" t="s">
        <v>3103</v>
      </c>
      <c r="F10" s="521" t="s">
        <v>3104</v>
      </c>
      <c r="G10" s="402"/>
      <c r="H10" s="408"/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</row>
    <row r="11" ht="18.75" customHeight="1">
      <c r="A11" s="674">
        <v>10.0</v>
      </c>
      <c r="B11" s="694" t="s">
        <v>3105</v>
      </c>
      <c r="C11" s="521" t="s">
        <v>492</v>
      </c>
      <c r="D11" s="521" t="s">
        <v>3106</v>
      </c>
      <c r="E11" s="521" t="s">
        <v>3107</v>
      </c>
      <c r="F11" s="521" t="s">
        <v>3108</v>
      </c>
      <c r="G11" s="402"/>
      <c r="H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</row>
    <row r="12" ht="18.75" customHeight="1">
      <c r="A12" s="674">
        <v>11.0</v>
      </c>
      <c r="B12" s="694" t="s">
        <v>3109</v>
      </c>
      <c r="C12" s="521" t="s">
        <v>504</v>
      </c>
      <c r="D12" s="521" t="s">
        <v>504</v>
      </c>
      <c r="E12" s="521" t="s">
        <v>3110</v>
      </c>
      <c r="F12" s="521" t="s">
        <v>3111</v>
      </c>
      <c r="G12" s="402"/>
      <c r="H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</row>
    <row r="13" ht="18.75" customHeight="1">
      <c r="A13" s="674">
        <v>12.0</v>
      </c>
      <c r="B13" s="694" t="s">
        <v>3112</v>
      </c>
      <c r="C13" s="521" t="s">
        <v>518</v>
      </c>
      <c r="D13" s="521" t="s">
        <v>3113</v>
      </c>
      <c r="E13" s="521" t="s">
        <v>3114</v>
      </c>
      <c r="F13" s="521" t="s">
        <v>3115</v>
      </c>
      <c r="G13" s="402"/>
      <c r="H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</row>
    <row r="14" ht="18.75" customHeight="1">
      <c r="A14" s="674">
        <v>13.0</v>
      </c>
      <c r="B14" s="694" t="s">
        <v>3116</v>
      </c>
      <c r="C14" s="521" t="s">
        <v>532</v>
      </c>
      <c r="D14" s="521" t="s">
        <v>3117</v>
      </c>
      <c r="E14" s="521" t="s">
        <v>3118</v>
      </c>
      <c r="F14" s="521" t="s">
        <v>3119</v>
      </c>
      <c r="G14" s="402"/>
      <c r="H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</row>
    <row r="15" ht="18.75" customHeight="1">
      <c r="A15" s="674">
        <v>14.0</v>
      </c>
      <c r="B15" s="694" t="s">
        <v>3120</v>
      </c>
      <c r="C15" s="521" t="s">
        <v>547</v>
      </c>
      <c r="D15" s="521" t="s">
        <v>1146</v>
      </c>
      <c r="E15" s="521" t="s">
        <v>3121</v>
      </c>
      <c r="F15" s="521" t="s">
        <v>3122</v>
      </c>
      <c r="G15" s="402"/>
      <c r="H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/>
      <c r="W15" s="408"/>
      <c r="X15" s="408"/>
      <c r="Y15" s="408"/>
    </row>
    <row r="16" ht="18.75" customHeight="1">
      <c r="A16" s="674">
        <v>15.0</v>
      </c>
      <c r="B16" s="694" t="s">
        <v>3123</v>
      </c>
      <c r="C16" s="521" t="s">
        <v>562</v>
      </c>
      <c r="D16" s="521" t="s">
        <v>3124</v>
      </c>
      <c r="E16" s="677" t="s">
        <v>3125</v>
      </c>
      <c r="F16" s="677" t="s">
        <v>3126</v>
      </c>
      <c r="G16" s="402"/>
      <c r="H16" s="408"/>
      <c r="J16" s="408"/>
      <c r="K16" s="408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</row>
    <row r="17" ht="18.75" customHeight="1">
      <c r="A17" s="674">
        <v>16.0</v>
      </c>
      <c r="B17" s="694" t="s">
        <v>3127</v>
      </c>
      <c r="C17" s="521" t="s">
        <v>577</v>
      </c>
      <c r="D17" s="521" t="s">
        <v>3128</v>
      </c>
      <c r="E17" s="521" t="s">
        <v>3129</v>
      </c>
      <c r="F17" s="521" t="s">
        <v>3130</v>
      </c>
      <c r="G17" s="402"/>
      <c r="H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</row>
    <row r="18" ht="18.75" customHeight="1">
      <c r="A18" s="674">
        <v>17.0</v>
      </c>
      <c r="B18" s="694" t="s">
        <v>3131</v>
      </c>
      <c r="C18" s="521" t="s">
        <v>593</v>
      </c>
      <c r="D18" s="521" t="s">
        <v>593</v>
      </c>
      <c r="E18" s="521" t="s">
        <v>3132</v>
      </c>
      <c r="F18" s="521" t="s">
        <v>3133</v>
      </c>
      <c r="G18" s="402"/>
      <c r="H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</row>
    <row r="19" ht="18.75" customHeight="1">
      <c r="A19" s="674">
        <v>18.0</v>
      </c>
      <c r="B19" s="694" t="s">
        <v>3134</v>
      </c>
      <c r="C19" s="521" t="s">
        <v>608</v>
      </c>
      <c r="D19" s="521" t="s">
        <v>608</v>
      </c>
      <c r="E19" s="521" t="s">
        <v>3135</v>
      </c>
      <c r="F19" s="521" t="s">
        <v>3136</v>
      </c>
      <c r="G19" s="402"/>
      <c r="H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</row>
    <row r="20" ht="18.75" customHeight="1">
      <c r="A20" s="674">
        <v>19.0</v>
      </c>
      <c r="B20" s="694" t="s">
        <v>3137</v>
      </c>
      <c r="C20" s="521" t="s">
        <v>621</v>
      </c>
      <c r="D20" s="521" t="s">
        <v>3138</v>
      </c>
      <c r="E20" s="521" t="s">
        <v>3139</v>
      </c>
      <c r="F20" s="521" t="s">
        <v>3140</v>
      </c>
      <c r="G20" s="402"/>
      <c r="H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</row>
    <row r="21" ht="18.75" customHeight="1">
      <c r="A21" s="674">
        <v>20.0</v>
      </c>
      <c r="B21" s="694" t="s">
        <v>3141</v>
      </c>
      <c r="C21" s="521" t="s">
        <v>636</v>
      </c>
      <c r="D21" s="521" t="s">
        <v>1168</v>
      </c>
      <c r="E21" s="521" t="s">
        <v>3142</v>
      </c>
      <c r="F21" s="521" t="s">
        <v>3143</v>
      </c>
      <c r="G21" s="402"/>
      <c r="H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</row>
    <row r="22" ht="18.75" customHeight="1">
      <c r="A22" s="674">
        <v>21.0</v>
      </c>
      <c r="B22" s="521" t="s">
        <v>3144</v>
      </c>
      <c r="C22" s="521" t="s">
        <v>650</v>
      </c>
      <c r="D22" s="521" t="s">
        <v>1272</v>
      </c>
      <c r="E22" s="521" t="s">
        <v>3145</v>
      </c>
      <c r="F22" s="521" t="s">
        <v>3146</v>
      </c>
      <c r="G22" s="402"/>
      <c r="H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408"/>
      <c r="V22" s="408"/>
      <c r="W22" s="408"/>
      <c r="X22" s="408"/>
      <c r="Y22" s="408"/>
    </row>
    <row r="23" ht="18.75" customHeight="1">
      <c r="A23" s="674">
        <v>22.0</v>
      </c>
      <c r="B23" s="695" t="s">
        <v>3147</v>
      </c>
      <c r="C23" s="521" t="s">
        <v>665</v>
      </c>
      <c r="D23" s="696" t="s">
        <v>3148</v>
      </c>
      <c r="E23" s="695" t="s">
        <v>3149</v>
      </c>
      <c r="F23" s="695" t="s">
        <v>3150</v>
      </c>
      <c r="G23" s="402"/>
      <c r="H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  <c r="V23" s="408"/>
      <c r="W23" s="408"/>
      <c r="X23" s="408"/>
      <c r="Y23" s="408"/>
    </row>
    <row r="24" ht="18.75" customHeight="1">
      <c r="A24" s="674">
        <v>23.0</v>
      </c>
      <c r="B24" s="695" t="s">
        <v>3151</v>
      </c>
      <c r="C24" s="521" t="s">
        <v>679</v>
      </c>
      <c r="D24" s="521" t="s">
        <v>1213</v>
      </c>
      <c r="E24" s="695" t="s">
        <v>3152</v>
      </c>
      <c r="F24" s="697" t="s">
        <v>3153</v>
      </c>
      <c r="G24" s="402"/>
      <c r="H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  <c r="V24" s="408"/>
      <c r="W24" s="408"/>
      <c r="X24" s="408"/>
      <c r="Y24" s="408"/>
    </row>
    <row r="25" ht="18.75" customHeight="1">
      <c r="A25" s="674">
        <v>24.0</v>
      </c>
      <c r="B25" s="695" t="s">
        <v>3154</v>
      </c>
      <c r="C25" s="521" t="s">
        <v>693</v>
      </c>
      <c r="D25" s="696" t="s">
        <v>693</v>
      </c>
      <c r="E25" s="695" t="s">
        <v>3155</v>
      </c>
      <c r="F25" s="695" t="s">
        <v>3156</v>
      </c>
      <c r="G25" s="402"/>
      <c r="H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8"/>
      <c r="X25" s="408"/>
      <c r="Y25" s="408"/>
    </row>
    <row r="26" ht="18.75" customHeight="1">
      <c r="A26" s="674">
        <v>25.0</v>
      </c>
      <c r="B26" s="695" t="s">
        <v>3157</v>
      </c>
      <c r="C26" s="521" t="s">
        <v>708</v>
      </c>
      <c r="D26" s="698" t="s">
        <v>708</v>
      </c>
      <c r="E26" s="695" t="s">
        <v>3158</v>
      </c>
      <c r="F26" s="695" t="s">
        <v>3159</v>
      </c>
      <c r="G26" s="402"/>
      <c r="H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</row>
    <row r="27" ht="16.5" customHeight="1">
      <c r="A27" s="674">
        <v>26.0</v>
      </c>
      <c r="B27" s="695" t="s">
        <v>3160</v>
      </c>
      <c r="C27" s="521" t="s">
        <v>723</v>
      </c>
      <c r="D27" s="699" t="s">
        <v>1195</v>
      </c>
      <c r="E27" s="699" t="s">
        <v>3161</v>
      </c>
      <c r="F27" s="521" t="s">
        <v>3162</v>
      </c>
      <c r="G27" s="402"/>
      <c r="H27" s="408"/>
      <c r="J27" s="408"/>
      <c r="K27" s="408"/>
      <c r="L27" s="408"/>
      <c r="M27" s="408"/>
    </row>
    <row r="28" ht="16.5" customHeight="1">
      <c r="A28" s="674">
        <v>27.0</v>
      </c>
      <c r="B28" s="695" t="s">
        <v>3163</v>
      </c>
      <c r="C28" s="521" t="s">
        <v>737</v>
      </c>
      <c r="D28" s="699" t="s">
        <v>3164</v>
      </c>
      <c r="E28" s="699" t="s">
        <v>3165</v>
      </c>
      <c r="F28" s="521" t="s">
        <v>3166</v>
      </c>
      <c r="G28" s="402"/>
      <c r="H28" s="408"/>
      <c r="J28" s="408"/>
      <c r="K28" s="408"/>
      <c r="L28" s="408"/>
      <c r="M28" s="408"/>
    </row>
    <row r="29" ht="16.5" customHeight="1">
      <c r="A29" s="674">
        <v>28.0</v>
      </c>
      <c r="B29" s="695" t="s">
        <v>3167</v>
      </c>
      <c r="C29" s="521" t="s">
        <v>748</v>
      </c>
      <c r="D29" s="699" t="s">
        <v>1258</v>
      </c>
      <c r="E29" s="699" t="s">
        <v>3168</v>
      </c>
      <c r="F29" s="521" t="s">
        <v>3169</v>
      </c>
      <c r="G29" s="402"/>
      <c r="H29" s="408"/>
      <c r="J29" s="408"/>
      <c r="K29" s="408"/>
      <c r="L29" s="408"/>
      <c r="M29" s="408"/>
    </row>
    <row r="30" ht="16.5" customHeight="1">
      <c r="A30" s="674">
        <v>29.0</v>
      </c>
      <c r="B30" s="695" t="s">
        <v>3170</v>
      </c>
      <c r="C30" s="521" t="s">
        <v>760</v>
      </c>
      <c r="D30" s="699" t="s">
        <v>1129</v>
      </c>
      <c r="E30" s="699" t="s">
        <v>3171</v>
      </c>
      <c r="F30" s="521" t="s">
        <v>3172</v>
      </c>
      <c r="G30" s="402"/>
      <c r="H30" s="408"/>
      <c r="J30" s="408"/>
      <c r="K30" s="408"/>
      <c r="L30" s="408"/>
      <c r="M30" s="408"/>
    </row>
    <row r="31" ht="16.5" customHeight="1">
      <c r="A31" s="674">
        <v>30.0</v>
      </c>
      <c r="B31" s="695" t="s">
        <v>3173</v>
      </c>
      <c r="C31" s="521" t="s">
        <v>772</v>
      </c>
      <c r="D31" s="699" t="s">
        <v>772</v>
      </c>
      <c r="E31" s="699" t="s">
        <v>3174</v>
      </c>
      <c r="F31" s="521" t="s">
        <v>3175</v>
      </c>
      <c r="G31" s="402"/>
      <c r="H31" s="408"/>
      <c r="J31" s="408"/>
      <c r="K31" s="408"/>
      <c r="L31" s="408"/>
      <c r="M31" s="408"/>
    </row>
    <row r="32" ht="16.5" customHeight="1">
      <c r="A32" s="674">
        <v>31.0</v>
      </c>
      <c r="B32" s="695" t="s">
        <v>3176</v>
      </c>
      <c r="C32" s="521" t="s">
        <v>782</v>
      </c>
      <c r="D32" s="699" t="s">
        <v>1204</v>
      </c>
      <c r="E32" s="699" t="s">
        <v>3177</v>
      </c>
      <c r="F32" s="521" t="s">
        <v>3178</v>
      </c>
      <c r="G32" s="402"/>
      <c r="H32" s="408"/>
      <c r="J32" s="408"/>
      <c r="K32" s="408"/>
      <c r="L32" s="408"/>
      <c r="M32" s="408"/>
    </row>
    <row r="33" ht="16.5" customHeight="1">
      <c r="A33" s="674">
        <v>32.0</v>
      </c>
      <c r="B33" s="695" t="s">
        <v>3179</v>
      </c>
      <c r="C33" s="521" t="s">
        <v>789</v>
      </c>
      <c r="D33" s="699" t="s">
        <v>3180</v>
      </c>
      <c r="E33" s="699" t="s">
        <v>3181</v>
      </c>
      <c r="F33" s="521" t="s">
        <v>3182</v>
      </c>
      <c r="G33" s="402"/>
      <c r="H33" s="408"/>
      <c r="J33" s="408"/>
      <c r="K33" s="408"/>
      <c r="L33" s="408"/>
      <c r="M33" s="408"/>
    </row>
    <row r="34" ht="16.5" customHeight="1">
      <c r="A34" s="674">
        <v>33.0</v>
      </c>
      <c r="B34" s="695" t="s">
        <v>3183</v>
      </c>
      <c r="C34" s="521" t="s">
        <v>797</v>
      </c>
      <c r="D34" s="699" t="s">
        <v>3184</v>
      </c>
      <c r="E34" s="699" t="s">
        <v>3185</v>
      </c>
      <c r="F34" s="521" t="s">
        <v>3186</v>
      </c>
      <c r="G34" s="402"/>
      <c r="H34" s="408"/>
      <c r="J34" s="408"/>
      <c r="K34" s="408"/>
      <c r="L34" s="408"/>
      <c r="M34" s="408"/>
    </row>
    <row r="35" ht="16.5" customHeight="1">
      <c r="A35" s="674">
        <v>34.0</v>
      </c>
      <c r="B35" s="695" t="s">
        <v>3187</v>
      </c>
      <c r="C35" s="521" t="s">
        <v>806</v>
      </c>
      <c r="D35" s="699" t="s">
        <v>806</v>
      </c>
      <c r="E35" s="699" t="s">
        <v>3188</v>
      </c>
      <c r="F35" s="521" t="s">
        <v>3189</v>
      </c>
      <c r="G35" s="402"/>
      <c r="H35" s="408"/>
      <c r="J35" s="408"/>
      <c r="K35" s="408"/>
      <c r="L35" s="408"/>
      <c r="M35" s="408"/>
    </row>
    <row r="36" ht="16.5" customHeight="1">
      <c r="A36" s="674">
        <v>35.0</v>
      </c>
      <c r="B36" s="695" t="s">
        <v>3190</v>
      </c>
      <c r="C36" s="521" t="s">
        <v>814</v>
      </c>
      <c r="D36" s="699" t="s">
        <v>3191</v>
      </c>
      <c r="E36" s="699" t="s">
        <v>3192</v>
      </c>
      <c r="F36" s="521" t="s">
        <v>3193</v>
      </c>
      <c r="G36" s="402"/>
      <c r="H36" s="408"/>
      <c r="J36" s="408"/>
      <c r="K36" s="408"/>
      <c r="L36" s="408"/>
      <c r="M36" s="408"/>
    </row>
    <row r="37" ht="16.5" customHeight="1">
      <c r="A37" s="674">
        <v>36.0</v>
      </c>
      <c r="B37" s="695" t="s">
        <v>3194</v>
      </c>
      <c r="C37" s="521" t="s">
        <v>823</v>
      </c>
      <c r="D37" s="699" t="s">
        <v>3195</v>
      </c>
      <c r="E37" s="699" t="s">
        <v>3196</v>
      </c>
      <c r="F37" s="521" t="s">
        <v>3197</v>
      </c>
      <c r="G37" s="402"/>
      <c r="H37" s="408"/>
      <c r="J37" s="408"/>
      <c r="K37" s="408"/>
      <c r="L37" s="408"/>
      <c r="M37" s="408"/>
    </row>
    <row r="38" ht="16.5" customHeight="1">
      <c r="A38" s="674">
        <v>37.0</v>
      </c>
      <c r="B38" s="695" t="s">
        <v>3198</v>
      </c>
      <c r="C38" s="521" t="s">
        <v>832</v>
      </c>
      <c r="D38" s="699" t="s">
        <v>832</v>
      </c>
      <c r="E38" s="699" t="s">
        <v>3199</v>
      </c>
      <c r="F38" s="521" t="s">
        <v>3200</v>
      </c>
      <c r="G38" s="402"/>
      <c r="H38" s="408"/>
      <c r="J38" s="408"/>
      <c r="K38" s="408"/>
      <c r="L38" s="408"/>
      <c r="M38" s="408"/>
    </row>
    <row r="39" ht="16.5" customHeight="1">
      <c r="A39" s="674">
        <v>38.0</v>
      </c>
      <c r="B39" s="695" t="s">
        <v>3201</v>
      </c>
      <c r="C39" s="521" t="s">
        <v>841</v>
      </c>
      <c r="D39" s="699" t="s">
        <v>3202</v>
      </c>
      <c r="E39" s="699" t="s">
        <v>3203</v>
      </c>
      <c r="F39" s="521" t="s">
        <v>3204</v>
      </c>
      <c r="G39" s="402"/>
      <c r="H39" s="408"/>
      <c r="J39" s="408"/>
      <c r="K39" s="408"/>
      <c r="L39" s="408"/>
      <c r="M39" s="408"/>
    </row>
    <row r="40" ht="16.5" customHeight="1">
      <c r="A40" s="674">
        <v>39.0</v>
      </c>
      <c r="B40" s="695" t="s">
        <v>3205</v>
      </c>
      <c r="C40" s="521" t="s">
        <v>849</v>
      </c>
      <c r="D40" s="699" t="s">
        <v>3206</v>
      </c>
      <c r="E40" s="699" t="s">
        <v>3207</v>
      </c>
      <c r="F40" s="521" t="s">
        <v>3208</v>
      </c>
      <c r="G40" s="402"/>
      <c r="H40" s="408"/>
      <c r="J40" s="408"/>
      <c r="K40" s="408"/>
      <c r="L40" s="408"/>
      <c r="M40" s="408"/>
    </row>
    <row r="41" ht="16.5" customHeight="1">
      <c r="A41" s="674">
        <v>40.0</v>
      </c>
      <c r="B41" s="695" t="s">
        <v>3209</v>
      </c>
      <c r="C41" s="521" t="s">
        <v>856</v>
      </c>
      <c r="D41" s="699" t="s">
        <v>3210</v>
      </c>
      <c r="E41" s="699" t="s">
        <v>3211</v>
      </c>
      <c r="F41" s="521" t="s">
        <v>3212</v>
      </c>
      <c r="G41" s="402"/>
      <c r="H41" s="408"/>
      <c r="J41" s="408"/>
      <c r="K41" s="408"/>
      <c r="L41" s="408"/>
      <c r="M41" s="408"/>
    </row>
    <row r="42" ht="16.5" customHeight="1">
      <c r="A42" s="674">
        <v>41.0</v>
      </c>
      <c r="B42" s="695" t="s">
        <v>3213</v>
      </c>
      <c r="C42" s="521" t="s">
        <v>864</v>
      </c>
      <c r="D42" s="699" t="s">
        <v>3214</v>
      </c>
      <c r="E42" s="699" t="s">
        <v>3215</v>
      </c>
      <c r="F42" s="521" t="s">
        <v>3216</v>
      </c>
      <c r="G42" s="402"/>
      <c r="H42" s="408"/>
      <c r="J42" s="408"/>
      <c r="K42" s="408"/>
      <c r="L42" s="408"/>
      <c r="M42" s="408"/>
    </row>
    <row r="43" ht="16.5" customHeight="1">
      <c r="A43" s="674">
        <v>42.0</v>
      </c>
      <c r="B43" s="695" t="s">
        <v>3217</v>
      </c>
      <c r="C43" s="521" t="s">
        <v>871</v>
      </c>
      <c r="D43" s="699" t="s">
        <v>3218</v>
      </c>
      <c r="E43" s="699" t="s">
        <v>3219</v>
      </c>
      <c r="F43" s="521" t="s">
        <v>3220</v>
      </c>
      <c r="G43" s="402"/>
      <c r="H43" s="408"/>
      <c r="J43" s="408"/>
      <c r="K43" s="408"/>
      <c r="L43" s="408"/>
      <c r="M43" s="408"/>
    </row>
    <row r="44" ht="16.5" customHeight="1">
      <c r="A44" s="674">
        <v>43.0</v>
      </c>
      <c r="B44" s="695" t="s">
        <v>3221</v>
      </c>
      <c r="C44" s="521" t="s">
        <v>877</v>
      </c>
      <c r="D44" s="699" t="s">
        <v>3222</v>
      </c>
      <c r="E44" s="699" t="s">
        <v>3223</v>
      </c>
      <c r="F44" s="521" t="s">
        <v>3223</v>
      </c>
      <c r="G44" s="402"/>
      <c r="H44" s="408"/>
      <c r="J44" s="408"/>
      <c r="K44" s="408"/>
      <c r="L44" s="408"/>
      <c r="M44" s="408"/>
    </row>
    <row r="45" ht="16.5" customHeight="1">
      <c r="A45" s="674">
        <v>44.0</v>
      </c>
      <c r="B45" s="695" t="s">
        <v>3224</v>
      </c>
      <c r="C45" s="521" t="s">
        <v>882</v>
      </c>
      <c r="D45" s="699" t="s">
        <v>3225</v>
      </c>
      <c r="E45" s="699" t="s">
        <v>3226</v>
      </c>
      <c r="F45" s="521" t="s">
        <v>3227</v>
      </c>
      <c r="G45" s="402"/>
      <c r="H45" s="408"/>
      <c r="J45" s="408"/>
      <c r="K45" s="408"/>
      <c r="L45" s="408"/>
      <c r="M45" s="408"/>
    </row>
    <row r="46" ht="16.5" customHeight="1">
      <c r="A46" s="674">
        <v>45.0</v>
      </c>
      <c r="B46" s="695" t="s">
        <v>3228</v>
      </c>
      <c r="C46" s="521" t="s">
        <v>887</v>
      </c>
      <c r="D46" s="699" t="s">
        <v>887</v>
      </c>
      <c r="E46" s="699" t="s">
        <v>3229</v>
      </c>
      <c r="F46" s="521" t="s">
        <v>3230</v>
      </c>
      <c r="G46" s="402"/>
      <c r="H46" s="408"/>
      <c r="J46" s="408"/>
      <c r="K46" s="408"/>
      <c r="L46" s="408"/>
      <c r="M46" s="408"/>
    </row>
    <row r="47" ht="16.5" customHeight="1">
      <c r="A47" s="674">
        <v>46.0</v>
      </c>
      <c r="B47" s="423" t="s">
        <v>3231</v>
      </c>
      <c r="C47" s="423" t="s">
        <v>892</v>
      </c>
      <c r="D47" s="423" t="s">
        <v>1178</v>
      </c>
      <c r="E47" s="423" t="s">
        <v>3232</v>
      </c>
      <c r="F47" s="423" t="s">
        <v>3233</v>
      </c>
      <c r="G47" s="402"/>
      <c r="H47" s="408"/>
      <c r="J47" s="408"/>
      <c r="K47" s="408"/>
      <c r="L47" s="408"/>
      <c r="M47" s="408"/>
    </row>
    <row r="48" ht="16.5" customHeight="1">
      <c r="A48" s="674">
        <v>47.0</v>
      </c>
      <c r="B48" s="423" t="s">
        <v>3234</v>
      </c>
      <c r="C48" s="423" t="s">
        <v>897</v>
      </c>
      <c r="D48" s="423" t="s">
        <v>1288</v>
      </c>
      <c r="E48" s="423" t="s">
        <v>3235</v>
      </c>
      <c r="F48" s="423" t="s">
        <v>3236</v>
      </c>
      <c r="G48" s="402"/>
      <c r="H48" s="408"/>
      <c r="J48" s="408"/>
      <c r="K48" s="408"/>
      <c r="L48" s="408"/>
      <c r="M48" s="408"/>
    </row>
    <row r="49" ht="16.5" customHeight="1">
      <c r="A49" s="674">
        <v>48.0</v>
      </c>
      <c r="B49" s="423" t="s">
        <v>3237</v>
      </c>
      <c r="C49" s="423" t="s">
        <v>901</v>
      </c>
      <c r="D49" s="423" t="s">
        <v>3238</v>
      </c>
      <c r="E49" s="423" t="s">
        <v>3239</v>
      </c>
      <c r="F49" s="423" t="s">
        <v>3240</v>
      </c>
      <c r="G49" s="402"/>
      <c r="H49" s="408"/>
      <c r="J49" s="408"/>
      <c r="K49" s="408"/>
      <c r="L49" s="408"/>
      <c r="M49" s="408"/>
    </row>
    <row r="50" ht="16.5" customHeight="1">
      <c r="A50" s="674">
        <v>49.0</v>
      </c>
      <c r="B50" s="423" t="s">
        <v>3241</v>
      </c>
      <c r="C50" s="423" t="s">
        <v>905</v>
      </c>
      <c r="D50" s="423" t="s">
        <v>3242</v>
      </c>
      <c r="E50" s="423" t="s">
        <v>3243</v>
      </c>
      <c r="F50" s="423" t="s">
        <v>3244</v>
      </c>
      <c r="G50" s="402"/>
      <c r="H50" s="408"/>
      <c r="J50" s="408"/>
      <c r="K50" s="408"/>
      <c r="L50" s="408"/>
      <c r="M50" s="408"/>
    </row>
    <row r="51" ht="16.5" customHeight="1">
      <c r="A51" s="700"/>
    </row>
    <row r="52" ht="16.5" customHeight="1">
      <c r="A52" s="700"/>
    </row>
    <row r="53" ht="16.5" customHeight="1">
      <c r="A53" s="700"/>
      <c r="B53" s="701" t="s">
        <v>3245</v>
      </c>
    </row>
    <row r="54" ht="16.5" customHeight="1">
      <c r="A54" s="700"/>
      <c r="B54" s="695" t="s">
        <v>3246</v>
      </c>
      <c r="C54" s="702" t="s">
        <v>3247</v>
      </c>
      <c r="D54" s="699" t="s">
        <v>3248</v>
      </c>
      <c r="E54" s="699" t="s">
        <v>3249</v>
      </c>
      <c r="F54" s="521" t="s">
        <v>3250</v>
      </c>
    </row>
    <row r="55" ht="16.5" customHeight="1">
      <c r="A55" s="700"/>
      <c r="B55" s="695" t="s">
        <v>3251</v>
      </c>
      <c r="C55" s="702" t="s">
        <v>3252</v>
      </c>
      <c r="D55" s="699" t="s">
        <v>1220</v>
      </c>
      <c r="E55" s="699" t="s">
        <v>3253</v>
      </c>
      <c r="F55" s="521" t="s">
        <v>3254</v>
      </c>
    </row>
    <row r="56" ht="16.5" customHeight="1">
      <c r="A56" s="621"/>
      <c r="B56" s="695" t="s">
        <v>3255</v>
      </c>
      <c r="C56" s="702" t="s">
        <v>3256</v>
      </c>
      <c r="D56" s="699" t="s">
        <v>1231</v>
      </c>
      <c r="E56" s="699" t="s">
        <v>3257</v>
      </c>
      <c r="F56" s="521" t="s">
        <v>3258</v>
      </c>
    </row>
    <row r="57" ht="16.5" customHeight="1">
      <c r="A57" s="621"/>
      <c r="B57" s="695" t="s">
        <v>3259</v>
      </c>
      <c r="C57" s="702" t="s">
        <v>3260</v>
      </c>
      <c r="D57" s="699" t="s">
        <v>3260</v>
      </c>
      <c r="E57" s="699" t="s">
        <v>3261</v>
      </c>
      <c r="F57" s="521" t="s">
        <v>3262</v>
      </c>
    </row>
    <row r="58" ht="16.5" customHeight="1">
      <c r="A58" s="621"/>
      <c r="B58" s="695" t="s">
        <v>3263</v>
      </c>
      <c r="C58" s="702" t="s">
        <v>3264</v>
      </c>
      <c r="D58" s="699" t="s">
        <v>3265</v>
      </c>
      <c r="E58" s="699" t="s">
        <v>3266</v>
      </c>
      <c r="F58" s="521" t="s">
        <v>3267</v>
      </c>
    </row>
    <row r="59" ht="16.5" customHeight="1">
      <c r="A59" s="621"/>
    </row>
    <row r="60" ht="16.5" customHeight="1">
      <c r="B60" s="703" t="s">
        <v>3268</v>
      </c>
    </row>
    <row r="61" ht="16.5" customHeight="1">
      <c r="C61" s="704" t="s">
        <v>3269</v>
      </c>
    </row>
    <row r="62" ht="16.5" customHeight="1">
      <c r="A62" s="621"/>
    </row>
    <row r="63" ht="16.5" customHeight="1">
      <c r="A63" s="621"/>
    </row>
    <row r="64" ht="16.5" customHeight="1">
      <c r="A64" s="621"/>
    </row>
    <row r="65" ht="16.5" customHeight="1">
      <c r="A65" s="621"/>
    </row>
    <row r="66" ht="16.5" customHeight="1">
      <c r="A66" s="621"/>
    </row>
    <row r="67" ht="16.5" customHeight="1">
      <c r="A67" s="621"/>
    </row>
    <row r="68" ht="16.5" customHeight="1">
      <c r="A68" s="621"/>
    </row>
    <row r="69" ht="16.5" customHeight="1">
      <c r="A69" s="621"/>
    </row>
    <row r="70" ht="16.5" customHeight="1">
      <c r="A70" s="621"/>
    </row>
    <row r="71" ht="16.5" customHeight="1">
      <c r="A71" s="621"/>
    </row>
    <row r="72" ht="16.5" customHeight="1">
      <c r="A72" s="621"/>
    </row>
    <row r="73" ht="16.5" customHeight="1">
      <c r="A73" s="621"/>
    </row>
    <row r="74" ht="16.5" customHeight="1">
      <c r="A74" s="621"/>
    </row>
    <row r="75" ht="16.5" customHeight="1">
      <c r="A75" s="621"/>
    </row>
    <row r="76" ht="16.5" customHeight="1">
      <c r="A76" s="621"/>
    </row>
    <row r="77" ht="16.5" customHeight="1">
      <c r="A77" s="621"/>
    </row>
    <row r="78" ht="16.5" customHeight="1">
      <c r="A78" s="621"/>
    </row>
    <row r="79" ht="16.5" customHeight="1">
      <c r="A79" s="621"/>
    </row>
    <row r="80" ht="16.5" customHeight="1">
      <c r="A80" s="621"/>
    </row>
    <row r="81" ht="16.5" customHeight="1">
      <c r="A81" s="621"/>
    </row>
    <row r="82" ht="16.5" customHeight="1">
      <c r="A82" s="621"/>
    </row>
    <row r="83" ht="16.5" customHeight="1">
      <c r="A83" s="621"/>
    </row>
    <row r="84" ht="16.5" customHeight="1">
      <c r="A84" s="621"/>
    </row>
    <row r="85" ht="16.5" customHeight="1">
      <c r="A85" s="621"/>
    </row>
    <row r="86" ht="16.5" customHeight="1">
      <c r="A86" s="621"/>
    </row>
    <row r="87" ht="16.5" customHeight="1">
      <c r="A87" s="621"/>
    </row>
    <row r="88" ht="16.5" customHeight="1">
      <c r="A88" s="621"/>
    </row>
    <row r="89" ht="16.5" customHeight="1">
      <c r="A89" s="621"/>
    </row>
    <row r="90" ht="16.5" customHeight="1">
      <c r="A90" s="621"/>
    </row>
    <row r="91" ht="16.5" customHeight="1">
      <c r="A91" s="621"/>
    </row>
    <row r="92" ht="16.5" customHeight="1">
      <c r="A92" s="621"/>
    </row>
    <row r="93" ht="16.5" customHeight="1">
      <c r="A93" s="621"/>
    </row>
    <row r="94" ht="16.5" customHeight="1">
      <c r="A94" s="621"/>
    </row>
    <row r="95" ht="16.5" customHeight="1">
      <c r="A95" s="621"/>
    </row>
    <row r="96" ht="16.5" customHeight="1">
      <c r="A96" s="621"/>
    </row>
    <row r="97" ht="16.5" customHeight="1">
      <c r="A97" s="621"/>
    </row>
    <row r="98" ht="16.5" customHeight="1">
      <c r="A98" s="621"/>
    </row>
    <row r="99" ht="16.5" customHeight="1">
      <c r="A99" s="621"/>
    </row>
    <row r="100" ht="16.5" customHeight="1">
      <c r="A100" s="621"/>
    </row>
    <row r="101" ht="16.5" customHeight="1">
      <c r="A101" s="621"/>
    </row>
    <row r="102" ht="16.5" customHeight="1">
      <c r="A102" s="621"/>
    </row>
    <row r="103" ht="16.5" customHeight="1">
      <c r="A103" s="621"/>
    </row>
    <row r="104" ht="16.5" customHeight="1">
      <c r="A104" s="621"/>
    </row>
    <row r="105" ht="16.5" customHeight="1">
      <c r="A105" s="621"/>
    </row>
    <row r="106" ht="16.5" customHeight="1">
      <c r="A106" s="621"/>
    </row>
    <row r="107" ht="16.5" customHeight="1">
      <c r="A107" s="621"/>
    </row>
    <row r="108" ht="16.5" customHeight="1">
      <c r="A108" s="621"/>
    </row>
    <row r="109" ht="16.5" customHeight="1">
      <c r="A109" s="621"/>
    </row>
    <row r="110" ht="16.5" customHeight="1">
      <c r="A110" s="621"/>
    </row>
    <row r="111" ht="16.5" customHeight="1">
      <c r="A111" s="621"/>
    </row>
    <row r="112" ht="16.5" customHeight="1">
      <c r="A112" s="621"/>
    </row>
    <row r="113" ht="16.5" customHeight="1">
      <c r="A113" s="621"/>
    </row>
    <row r="114" ht="16.5" customHeight="1">
      <c r="A114" s="621"/>
    </row>
    <row r="115" ht="16.5" customHeight="1">
      <c r="A115" s="621"/>
    </row>
    <row r="116" ht="16.5" customHeight="1">
      <c r="A116" s="621"/>
    </row>
    <row r="117" ht="16.5" customHeight="1">
      <c r="A117" s="621"/>
    </row>
    <row r="118" ht="16.5" customHeight="1">
      <c r="A118" s="621"/>
    </row>
    <row r="119" ht="16.5" customHeight="1">
      <c r="A119" s="621"/>
    </row>
    <row r="120" ht="16.5" customHeight="1">
      <c r="A120" s="621"/>
    </row>
    <row r="121" ht="16.5" customHeight="1">
      <c r="A121" s="621"/>
    </row>
    <row r="122" ht="16.5" customHeight="1">
      <c r="A122" s="621"/>
    </row>
    <row r="123" ht="16.5" customHeight="1">
      <c r="A123" s="621"/>
    </row>
    <row r="124" ht="16.5" customHeight="1">
      <c r="A124" s="621"/>
    </row>
    <row r="125" ht="16.5" customHeight="1">
      <c r="A125" s="621"/>
    </row>
    <row r="126" ht="16.5" customHeight="1">
      <c r="A126" s="621"/>
    </row>
    <row r="127" ht="16.5" customHeight="1">
      <c r="A127" s="621"/>
    </row>
    <row r="128" ht="16.5" customHeight="1">
      <c r="A128" s="621"/>
    </row>
    <row r="129" ht="16.5" customHeight="1">
      <c r="A129" s="621"/>
    </row>
    <row r="130" ht="16.5" customHeight="1">
      <c r="A130" s="621"/>
    </row>
    <row r="131" ht="16.5" customHeight="1">
      <c r="A131" s="621"/>
    </row>
    <row r="132" ht="16.5" customHeight="1">
      <c r="A132" s="621"/>
    </row>
    <row r="133" ht="16.5" customHeight="1">
      <c r="A133" s="621"/>
    </row>
    <row r="134" ht="16.5" customHeight="1">
      <c r="A134" s="621"/>
    </row>
    <row r="135" ht="16.5" customHeight="1">
      <c r="A135" s="621"/>
    </row>
    <row r="136" ht="16.5" customHeight="1">
      <c r="A136" s="621"/>
    </row>
    <row r="137" ht="16.5" customHeight="1">
      <c r="A137" s="621"/>
    </row>
    <row r="138" ht="16.5" customHeight="1">
      <c r="A138" s="621"/>
    </row>
    <row r="139" ht="16.5" customHeight="1">
      <c r="A139" s="621"/>
    </row>
    <row r="140" ht="16.5" customHeight="1">
      <c r="A140" s="621"/>
    </row>
    <row r="141" ht="16.5" customHeight="1">
      <c r="A141" s="621"/>
    </row>
    <row r="142" ht="16.5" customHeight="1">
      <c r="A142" s="621"/>
    </row>
    <row r="143" ht="16.5" customHeight="1">
      <c r="A143" s="621"/>
    </row>
    <row r="144" ht="16.5" customHeight="1">
      <c r="A144" s="621"/>
    </row>
    <row r="145" ht="16.5" customHeight="1">
      <c r="A145" s="621"/>
    </row>
    <row r="146" ht="16.5" customHeight="1">
      <c r="A146" s="621"/>
    </row>
    <row r="147" ht="16.5" customHeight="1">
      <c r="A147" s="621"/>
    </row>
    <row r="148" ht="16.5" customHeight="1">
      <c r="A148" s="621"/>
    </row>
    <row r="149" ht="16.5" customHeight="1">
      <c r="A149" s="621"/>
    </row>
    <row r="150" ht="16.5" customHeight="1">
      <c r="A150" s="621"/>
    </row>
    <row r="151" ht="16.5" customHeight="1">
      <c r="A151" s="621"/>
    </row>
    <row r="152" ht="16.5" customHeight="1">
      <c r="A152" s="621"/>
    </row>
    <row r="153" ht="16.5" customHeight="1">
      <c r="A153" s="621"/>
    </row>
    <row r="154" ht="16.5" customHeight="1">
      <c r="A154" s="621"/>
    </row>
    <row r="155" ht="16.5" customHeight="1">
      <c r="A155" s="621"/>
    </row>
    <row r="156" ht="16.5" customHeight="1">
      <c r="A156" s="621"/>
    </row>
    <row r="157" ht="16.5" customHeight="1">
      <c r="A157" s="621"/>
    </row>
    <row r="158" ht="16.5" customHeight="1">
      <c r="A158" s="621"/>
    </row>
    <row r="159" ht="16.5" customHeight="1">
      <c r="A159" s="621"/>
    </row>
    <row r="160" ht="16.5" customHeight="1">
      <c r="A160" s="621"/>
    </row>
    <row r="161" ht="16.5" customHeight="1">
      <c r="A161" s="621"/>
    </row>
    <row r="162" ht="16.5" customHeight="1">
      <c r="A162" s="621"/>
    </row>
    <row r="163" ht="16.5" customHeight="1">
      <c r="A163" s="621"/>
    </row>
    <row r="164" ht="16.5" customHeight="1">
      <c r="A164" s="621"/>
    </row>
    <row r="165" ht="16.5" customHeight="1">
      <c r="A165" s="621"/>
    </row>
    <row r="166" ht="16.5" customHeight="1">
      <c r="A166" s="621"/>
    </row>
    <row r="167" ht="16.5" customHeight="1">
      <c r="A167" s="621"/>
    </row>
    <row r="168" ht="16.5" customHeight="1">
      <c r="A168" s="621"/>
    </row>
    <row r="169" ht="16.5" customHeight="1">
      <c r="A169" s="621"/>
    </row>
    <row r="170" ht="16.5" customHeight="1">
      <c r="A170" s="621"/>
    </row>
    <row r="171" ht="16.5" customHeight="1">
      <c r="A171" s="621"/>
    </row>
    <row r="172" ht="16.5" customHeight="1">
      <c r="A172" s="621"/>
    </row>
    <row r="173" ht="16.5" customHeight="1">
      <c r="A173" s="621"/>
    </row>
    <row r="174" ht="16.5" customHeight="1">
      <c r="A174" s="621"/>
    </row>
    <row r="175" ht="16.5" customHeight="1">
      <c r="A175" s="621"/>
    </row>
    <row r="176" ht="16.5" customHeight="1">
      <c r="A176" s="621"/>
    </row>
    <row r="177" ht="16.5" customHeight="1">
      <c r="A177" s="621"/>
    </row>
    <row r="178" ht="16.5" customHeight="1">
      <c r="A178" s="621"/>
    </row>
    <row r="179" ht="16.5" customHeight="1">
      <c r="A179" s="621"/>
    </row>
    <row r="180" ht="16.5" customHeight="1">
      <c r="A180" s="621"/>
    </row>
    <row r="181" ht="16.5" customHeight="1">
      <c r="A181" s="621"/>
    </row>
    <row r="182" ht="16.5" customHeight="1">
      <c r="A182" s="621"/>
    </row>
    <row r="183" ht="16.5" customHeight="1">
      <c r="A183" s="621"/>
    </row>
    <row r="184" ht="16.5" customHeight="1">
      <c r="A184" s="621"/>
    </row>
    <row r="185" ht="16.5" customHeight="1">
      <c r="A185" s="621"/>
    </row>
    <row r="186" ht="16.5" customHeight="1">
      <c r="A186" s="621"/>
    </row>
    <row r="187" ht="16.5" customHeight="1">
      <c r="A187" s="621"/>
    </row>
    <row r="188" ht="16.5" customHeight="1">
      <c r="A188" s="621"/>
    </row>
    <row r="189" ht="16.5" customHeight="1">
      <c r="A189" s="621"/>
    </row>
    <row r="190" ht="16.5" customHeight="1">
      <c r="A190" s="621"/>
    </row>
    <row r="191" ht="16.5" customHeight="1">
      <c r="A191" s="621"/>
    </row>
    <row r="192" ht="16.5" customHeight="1">
      <c r="A192" s="621"/>
    </row>
    <row r="193" ht="16.5" customHeight="1">
      <c r="A193" s="621"/>
    </row>
    <row r="194" ht="16.5" customHeight="1">
      <c r="A194" s="621"/>
    </row>
    <row r="195" ht="16.5" customHeight="1">
      <c r="A195" s="621"/>
    </row>
    <row r="196" ht="16.5" customHeight="1">
      <c r="A196" s="621"/>
    </row>
    <row r="197" ht="16.5" customHeight="1">
      <c r="A197" s="621"/>
    </row>
    <row r="198" ht="16.5" customHeight="1">
      <c r="A198" s="621"/>
    </row>
    <row r="199" ht="16.5" customHeight="1">
      <c r="A199" s="621"/>
    </row>
    <row r="200" ht="16.5" customHeight="1">
      <c r="A200" s="621"/>
    </row>
    <row r="201" ht="16.5" customHeight="1">
      <c r="A201" s="621"/>
    </row>
    <row r="202" ht="16.5" customHeight="1">
      <c r="A202" s="621"/>
    </row>
    <row r="203" ht="16.5" customHeight="1">
      <c r="A203" s="621"/>
    </row>
    <row r="204" ht="16.5" customHeight="1">
      <c r="A204" s="621"/>
    </row>
    <row r="205" ht="16.5" customHeight="1">
      <c r="A205" s="621"/>
    </row>
    <row r="206" ht="16.5" customHeight="1">
      <c r="A206" s="621"/>
    </row>
    <row r="207" ht="16.5" customHeight="1">
      <c r="A207" s="621"/>
    </row>
    <row r="208" ht="16.5" customHeight="1">
      <c r="A208" s="621"/>
    </row>
    <row r="209" ht="16.5" customHeight="1">
      <c r="A209" s="621"/>
    </row>
    <row r="210" ht="16.5" customHeight="1">
      <c r="A210" s="621"/>
    </row>
    <row r="211" ht="16.5" customHeight="1">
      <c r="A211" s="621"/>
    </row>
    <row r="212" ht="16.5" customHeight="1">
      <c r="A212" s="621"/>
    </row>
    <row r="213" ht="16.5" customHeight="1">
      <c r="A213" s="621"/>
    </row>
    <row r="214" ht="16.5" customHeight="1">
      <c r="A214" s="621"/>
    </row>
    <row r="215" ht="16.5" customHeight="1">
      <c r="A215" s="621"/>
    </row>
    <row r="216" ht="16.5" customHeight="1">
      <c r="A216" s="621"/>
    </row>
    <row r="217" ht="16.5" customHeight="1">
      <c r="A217" s="621"/>
    </row>
    <row r="218" ht="16.5" customHeight="1">
      <c r="A218" s="621"/>
    </row>
    <row r="219" ht="16.5" customHeight="1">
      <c r="A219" s="621"/>
    </row>
    <row r="220" ht="16.5" customHeight="1">
      <c r="A220" s="621"/>
    </row>
    <row r="221" ht="16.5" customHeight="1">
      <c r="A221" s="621"/>
    </row>
    <row r="222" ht="16.5" customHeight="1">
      <c r="A222" s="621"/>
    </row>
    <row r="223" ht="16.5" customHeight="1">
      <c r="A223" s="621"/>
    </row>
    <row r="224" ht="16.5" customHeight="1">
      <c r="A224" s="621"/>
    </row>
    <row r="225" ht="16.5" customHeight="1">
      <c r="A225" s="621"/>
    </row>
    <row r="226" ht="16.5" customHeight="1">
      <c r="A226" s="621"/>
    </row>
    <row r="227" ht="16.5" customHeight="1">
      <c r="A227" s="621"/>
    </row>
    <row r="228" ht="16.5" customHeight="1">
      <c r="A228" s="621"/>
    </row>
    <row r="229" ht="16.5" customHeight="1">
      <c r="A229" s="621"/>
    </row>
    <row r="230" ht="16.5" customHeight="1">
      <c r="A230" s="621"/>
    </row>
    <row r="231" ht="16.5" customHeight="1">
      <c r="A231" s="621"/>
    </row>
    <row r="232" ht="16.5" customHeight="1">
      <c r="A232" s="621"/>
    </row>
    <row r="233" ht="16.5" customHeight="1">
      <c r="A233" s="621"/>
    </row>
    <row r="234" ht="16.5" customHeight="1">
      <c r="A234" s="621"/>
    </row>
    <row r="235" ht="16.5" customHeight="1">
      <c r="A235" s="621"/>
    </row>
    <row r="236" ht="16.5" customHeight="1">
      <c r="A236" s="621"/>
    </row>
    <row r="237" ht="16.5" customHeight="1">
      <c r="A237" s="621"/>
    </row>
    <row r="238" ht="16.5" customHeight="1">
      <c r="A238" s="621"/>
    </row>
    <row r="239" ht="16.5" customHeight="1">
      <c r="A239" s="621"/>
    </row>
    <row r="240" ht="16.5" customHeight="1">
      <c r="A240" s="621"/>
    </row>
    <row r="241" ht="16.5" customHeight="1">
      <c r="A241" s="621"/>
    </row>
    <row r="242" ht="16.5" customHeight="1">
      <c r="A242" s="621"/>
    </row>
    <row r="243" ht="16.5" customHeight="1">
      <c r="A243" s="621"/>
    </row>
    <row r="244" ht="16.5" customHeight="1">
      <c r="A244" s="621"/>
    </row>
    <row r="245" ht="16.5" customHeight="1">
      <c r="A245" s="621"/>
    </row>
    <row r="246" ht="16.5" customHeight="1">
      <c r="A246" s="621"/>
    </row>
    <row r="247" ht="16.5" customHeight="1">
      <c r="A247" s="621"/>
    </row>
    <row r="248" ht="16.5" customHeight="1">
      <c r="A248" s="621"/>
    </row>
    <row r="249" ht="16.5" customHeight="1">
      <c r="A249" s="621"/>
    </row>
    <row r="250" ht="16.5" customHeight="1">
      <c r="A250" s="621"/>
    </row>
    <row r="251" ht="16.5" customHeight="1">
      <c r="A251" s="621"/>
    </row>
    <row r="252" ht="16.5" customHeight="1">
      <c r="A252" s="621"/>
    </row>
    <row r="253" ht="16.5" customHeight="1">
      <c r="A253" s="621"/>
    </row>
    <row r="254" ht="16.5" customHeight="1">
      <c r="A254" s="621"/>
    </row>
    <row r="255" ht="16.5" customHeight="1">
      <c r="A255" s="621"/>
    </row>
    <row r="256" ht="16.5" customHeight="1">
      <c r="A256" s="621"/>
    </row>
    <row r="257" ht="16.5" customHeight="1">
      <c r="A257" s="621"/>
    </row>
    <row r="258" ht="16.5" customHeight="1">
      <c r="A258" s="621"/>
    </row>
    <row r="259" ht="16.5" customHeight="1">
      <c r="A259" s="621"/>
    </row>
    <row r="260" ht="16.5" customHeight="1">
      <c r="A260" s="621"/>
    </row>
    <row r="261" ht="16.5" customHeight="1">
      <c r="A261" s="621"/>
    </row>
    <row r="262" ht="16.5" customHeight="1">
      <c r="A262" s="621"/>
    </row>
    <row r="263" ht="16.5" customHeight="1">
      <c r="A263" s="621"/>
    </row>
    <row r="264" ht="16.5" customHeight="1">
      <c r="A264" s="621"/>
    </row>
    <row r="265" ht="16.5" customHeight="1">
      <c r="A265" s="621"/>
    </row>
    <row r="266" ht="16.5" customHeight="1">
      <c r="A266" s="621"/>
    </row>
    <row r="267" ht="16.5" customHeight="1">
      <c r="A267" s="621"/>
    </row>
    <row r="268" ht="16.5" customHeight="1">
      <c r="A268" s="621"/>
    </row>
    <row r="269" ht="16.5" customHeight="1">
      <c r="A269" s="621"/>
    </row>
    <row r="270" ht="16.5" customHeight="1">
      <c r="A270" s="621"/>
    </row>
    <row r="271" ht="16.5" customHeight="1">
      <c r="A271" s="621"/>
    </row>
    <row r="272" ht="16.5" customHeight="1">
      <c r="A272" s="621"/>
    </row>
    <row r="273" ht="16.5" customHeight="1">
      <c r="A273" s="621"/>
    </row>
    <row r="274" ht="16.5" customHeight="1">
      <c r="A274" s="621"/>
    </row>
    <row r="275" ht="16.5" customHeight="1">
      <c r="A275" s="621"/>
    </row>
    <row r="276" ht="16.5" customHeight="1">
      <c r="A276" s="621"/>
    </row>
    <row r="277" ht="16.5" customHeight="1">
      <c r="A277" s="621"/>
    </row>
    <row r="278" ht="16.5" customHeight="1">
      <c r="A278" s="621"/>
    </row>
    <row r="279" ht="16.5" customHeight="1">
      <c r="A279" s="621"/>
    </row>
    <row r="280" ht="16.5" customHeight="1">
      <c r="A280" s="621"/>
    </row>
    <row r="281" ht="16.5" customHeight="1">
      <c r="A281" s="621"/>
    </row>
    <row r="282" ht="16.5" customHeight="1">
      <c r="A282" s="621"/>
    </row>
    <row r="283" ht="16.5" customHeight="1">
      <c r="A283" s="621"/>
    </row>
    <row r="284" ht="16.5" customHeight="1">
      <c r="A284" s="621"/>
    </row>
    <row r="285" ht="16.5" customHeight="1">
      <c r="A285" s="621"/>
    </row>
    <row r="286" ht="16.5" customHeight="1">
      <c r="A286" s="621"/>
    </row>
    <row r="287" ht="16.5" customHeight="1">
      <c r="A287" s="621"/>
    </row>
    <row r="288" ht="16.5" customHeight="1">
      <c r="A288" s="621"/>
    </row>
    <row r="289" ht="16.5" customHeight="1">
      <c r="A289" s="621"/>
    </row>
    <row r="290" ht="16.5" customHeight="1">
      <c r="A290" s="621"/>
    </row>
    <row r="291" ht="16.5" customHeight="1">
      <c r="A291" s="621"/>
    </row>
    <row r="292" ht="16.5" customHeight="1">
      <c r="A292" s="621"/>
    </row>
    <row r="293" ht="16.5" customHeight="1">
      <c r="A293" s="621"/>
    </row>
    <row r="294" ht="16.5" customHeight="1">
      <c r="A294" s="621"/>
    </row>
    <row r="295" ht="16.5" customHeight="1">
      <c r="A295" s="621"/>
    </row>
    <row r="296" ht="16.5" customHeight="1">
      <c r="A296" s="621"/>
    </row>
    <row r="297" ht="16.5" customHeight="1">
      <c r="A297" s="621"/>
    </row>
    <row r="298" ht="16.5" customHeight="1">
      <c r="A298" s="621"/>
    </row>
    <row r="299" ht="16.5" customHeight="1">
      <c r="A299" s="621"/>
    </row>
    <row r="300" ht="16.5" customHeight="1">
      <c r="A300" s="621"/>
    </row>
    <row r="301" ht="16.5" customHeight="1">
      <c r="A301" s="621"/>
    </row>
    <row r="302" ht="16.5" customHeight="1">
      <c r="A302" s="621"/>
    </row>
    <row r="303" ht="16.5" customHeight="1">
      <c r="A303" s="621"/>
    </row>
    <row r="304" ht="16.5" customHeight="1">
      <c r="A304" s="621"/>
    </row>
    <row r="305" ht="16.5" customHeight="1">
      <c r="A305" s="621"/>
    </row>
    <row r="306" ht="16.5" customHeight="1">
      <c r="A306" s="621"/>
    </row>
    <row r="307" ht="16.5" customHeight="1">
      <c r="A307" s="621"/>
    </row>
    <row r="308" ht="16.5" customHeight="1">
      <c r="A308" s="621"/>
    </row>
    <row r="309" ht="16.5" customHeight="1">
      <c r="A309" s="621"/>
    </row>
    <row r="310" ht="16.5" customHeight="1">
      <c r="A310" s="621"/>
    </row>
    <row r="311" ht="16.5" customHeight="1">
      <c r="A311" s="621"/>
    </row>
    <row r="312" ht="16.5" customHeight="1">
      <c r="A312" s="621"/>
    </row>
    <row r="313" ht="16.5" customHeight="1">
      <c r="A313" s="621"/>
    </row>
    <row r="314" ht="16.5" customHeight="1">
      <c r="A314" s="621"/>
    </row>
    <row r="315" ht="16.5" customHeight="1">
      <c r="A315" s="621"/>
    </row>
    <row r="316" ht="16.5" customHeight="1">
      <c r="A316" s="621"/>
    </row>
    <row r="317" ht="16.5" customHeight="1">
      <c r="A317" s="621"/>
    </row>
    <row r="318" ht="16.5" customHeight="1">
      <c r="A318" s="621"/>
    </row>
    <row r="319" ht="16.5" customHeight="1">
      <c r="A319" s="621"/>
    </row>
    <row r="320" ht="16.5" customHeight="1">
      <c r="A320" s="621"/>
    </row>
    <row r="321" ht="16.5" customHeight="1">
      <c r="A321" s="621"/>
    </row>
    <row r="322" ht="16.5" customHeight="1">
      <c r="A322" s="621"/>
    </row>
    <row r="323" ht="16.5" customHeight="1">
      <c r="A323" s="621"/>
    </row>
    <row r="324" ht="16.5" customHeight="1">
      <c r="A324" s="621"/>
    </row>
    <row r="325" ht="16.5" customHeight="1">
      <c r="A325" s="621"/>
    </row>
    <row r="326" ht="16.5" customHeight="1">
      <c r="A326" s="621"/>
    </row>
    <row r="327" ht="16.5" customHeight="1">
      <c r="A327" s="621"/>
    </row>
    <row r="328" ht="16.5" customHeight="1">
      <c r="A328" s="621"/>
    </row>
    <row r="329" ht="16.5" customHeight="1">
      <c r="A329" s="621"/>
    </row>
    <row r="330" ht="16.5" customHeight="1">
      <c r="A330" s="621"/>
    </row>
    <row r="331" ht="16.5" customHeight="1">
      <c r="A331" s="621"/>
    </row>
    <row r="332" ht="16.5" customHeight="1">
      <c r="A332" s="621"/>
    </row>
    <row r="333" ht="16.5" customHeight="1">
      <c r="A333" s="621"/>
    </row>
    <row r="334" ht="16.5" customHeight="1">
      <c r="A334" s="621"/>
    </row>
    <row r="335" ht="16.5" customHeight="1">
      <c r="A335" s="621"/>
    </row>
    <row r="336" ht="16.5" customHeight="1">
      <c r="A336" s="621"/>
    </row>
    <row r="337" ht="16.5" customHeight="1">
      <c r="A337" s="621"/>
    </row>
    <row r="338" ht="16.5" customHeight="1">
      <c r="A338" s="621"/>
    </row>
    <row r="339" ht="16.5" customHeight="1">
      <c r="A339" s="621"/>
    </row>
    <row r="340" ht="16.5" customHeight="1">
      <c r="A340" s="621"/>
    </row>
    <row r="341" ht="16.5" customHeight="1">
      <c r="A341" s="621"/>
    </row>
    <row r="342" ht="16.5" customHeight="1">
      <c r="A342" s="621"/>
    </row>
    <row r="343" ht="16.5" customHeight="1">
      <c r="A343" s="621"/>
    </row>
    <row r="344" ht="16.5" customHeight="1">
      <c r="A344" s="621"/>
    </row>
    <row r="345" ht="16.5" customHeight="1">
      <c r="A345" s="621"/>
    </row>
    <row r="346" ht="16.5" customHeight="1">
      <c r="A346" s="621"/>
    </row>
    <row r="347" ht="16.5" customHeight="1">
      <c r="A347" s="621"/>
    </row>
    <row r="348" ht="16.5" customHeight="1">
      <c r="A348" s="621"/>
    </row>
    <row r="349" ht="16.5" customHeight="1">
      <c r="A349" s="621"/>
    </row>
    <row r="350" ht="16.5" customHeight="1">
      <c r="A350" s="621"/>
    </row>
    <row r="351" ht="16.5" customHeight="1">
      <c r="A351" s="621"/>
    </row>
    <row r="352" ht="16.5" customHeight="1">
      <c r="A352" s="621"/>
    </row>
    <row r="353" ht="16.5" customHeight="1">
      <c r="A353" s="621"/>
    </row>
    <row r="354" ht="16.5" customHeight="1">
      <c r="A354" s="621"/>
    </row>
    <row r="355" ht="16.5" customHeight="1">
      <c r="A355" s="621"/>
    </row>
    <row r="356" ht="16.5" customHeight="1">
      <c r="A356" s="621"/>
    </row>
    <row r="357" ht="16.5" customHeight="1">
      <c r="A357" s="621"/>
    </row>
    <row r="358" ht="16.5" customHeight="1">
      <c r="A358" s="621"/>
    </row>
    <row r="359" ht="16.5" customHeight="1">
      <c r="A359" s="621"/>
    </row>
    <row r="360" ht="16.5" customHeight="1">
      <c r="A360" s="621"/>
    </row>
    <row r="361" ht="16.5" customHeight="1">
      <c r="A361" s="621"/>
    </row>
    <row r="362" ht="16.5" customHeight="1">
      <c r="A362" s="621"/>
    </row>
    <row r="363" ht="16.5" customHeight="1">
      <c r="A363" s="621"/>
    </row>
    <row r="364" ht="16.5" customHeight="1">
      <c r="A364" s="621"/>
    </row>
    <row r="365" ht="16.5" customHeight="1">
      <c r="A365" s="621"/>
    </row>
    <row r="366" ht="16.5" customHeight="1">
      <c r="A366" s="621"/>
    </row>
    <row r="367" ht="16.5" customHeight="1">
      <c r="A367" s="621"/>
    </row>
    <row r="368" ht="16.5" customHeight="1">
      <c r="A368" s="621"/>
    </row>
    <row r="369" ht="16.5" customHeight="1">
      <c r="A369" s="621"/>
    </row>
    <row r="370" ht="16.5" customHeight="1">
      <c r="A370" s="621"/>
    </row>
    <row r="371" ht="16.5" customHeight="1">
      <c r="A371" s="621"/>
    </row>
    <row r="372" ht="16.5" customHeight="1">
      <c r="A372" s="621"/>
    </row>
    <row r="373" ht="16.5" customHeight="1">
      <c r="A373" s="621"/>
    </row>
    <row r="374" ht="16.5" customHeight="1">
      <c r="A374" s="621"/>
    </row>
    <row r="375" ht="16.5" customHeight="1">
      <c r="A375" s="621"/>
    </row>
    <row r="376" ht="16.5" customHeight="1">
      <c r="A376" s="621"/>
    </row>
    <row r="377" ht="16.5" customHeight="1">
      <c r="A377" s="621"/>
    </row>
    <row r="378" ht="16.5" customHeight="1">
      <c r="A378" s="621"/>
    </row>
    <row r="379" ht="16.5" customHeight="1">
      <c r="A379" s="621"/>
    </row>
    <row r="380" ht="16.5" customHeight="1">
      <c r="A380" s="621"/>
    </row>
    <row r="381" ht="16.5" customHeight="1">
      <c r="A381" s="621"/>
    </row>
    <row r="382" ht="16.5" customHeight="1">
      <c r="A382" s="621"/>
    </row>
    <row r="383" ht="16.5" customHeight="1">
      <c r="A383" s="621"/>
    </row>
    <row r="384" ht="16.5" customHeight="1">
      <c r="A384" s="621"/>
    </row>
    <row r="385" ht="16.5" customHeight="1">
      <c r="A385" s="621"/>
    </row>
    <row r="386" ht="16.5" customHeight="1">
      <c r="A386" s="621"/>
    </row>
    <row r="387" ht="16.5" customHeight="1">
      <c r="A387" s="621"/>
    </row>
    <row r="388" ht="16.5" customHeight="1">
      <c r="A388" s="621"/>
    </row>
    <row r="389" ht="16.5" customHeight="1">
      <c r="A389" s="621"/>
    </row>
    <row r="390" ht="16.5" customHeight="1">
      <c r="A390" s="621"/>
    </row>
    <row r="391" ht="16.5" customHeight="1">
      <c r="A391" s="621"/>
    </row>
    <row r="392" ht="16.5" customHeight="1">
      <c r="A392" s="621"/>
    </row>
    <row r="393" ht="16.5" customHeight="1">
      <c r="A393" s="621"/>
    </row>
    <row r="394" ht="16.5" customHeight="1">
      <c r="A394" s="621"/>
    </row>
    <row r="395" ht="16.5" customHeight="1">
      <c r="A395" s="621"/>
    </row>
    <row r="396" ht="16.5" customHeight="1">
      <c r="A396" s="621"/>
    </row>
    <row r="397" ht="16.5" customHeight="1">
      <c r="A397" s="621"/>
    </row>
    <row r="398" ht="16.5" customHeight="1">
      <c r="A398" s="621"/>
    </row>
    <row r="399" ht="16.5" customHeight="1">
      <c r="A399" s="621"/>
    </row>
    <row r="400" ht="16.5" customHeight="1">
      <c r="A400" s="621"/>
    </row>
    <row r="401" ht="16.5" customHeight="1">
      <c r="A401" s="621"/>
    </row>
    <row r="402" ht="16.5" customHeight="1">
      <c r="A402" s="621"/>
    </row>
    <row r="403" ht="16.5" customHeight="1">
      <c r="A403" s="621"/>
    </row>
    <row r="404" ht="16.5" customHeight="1">
      <c r="A404" s="621"/>
    </row>
    <row r="405" ht="16.5" customHeight="1">
      <c r="A405" s="621"/>
    </row>
    <row r="406" ht="16.5" customHeight="1">
      <c r="A406" s="621"/>
    </row>
    <row r="407" ht="16.5" customHeight="1">
      <c r="A407" s="621"/>
    </row>
    <row r="408" ht="16.5" customHeight="1">
      <c r="A408" s="621"/>
    </row>
    <row r="409" ht="16.5" customHeight="1">
      <c r="A409" s="621"/>
    </row>
    <row r="410" ht="16.5" customHeight="1">
      <c r="A410" s="621"/>
    </row>
    <row r="411" ht="16.5" customHeight="1">
      <c r="A411" s="621"/>
    </row>
    <row r="412" ht="16.5" customHeight="1">
      <c r="A412" s="621"/>
    </row>
    <row r="413" ht="16.5" customHeight="1">
      <c r="A413" s="621"/>
    </row>
    <row r="414" ht="16.5" customHeight="1">
      <c r="A414" s="621"/>
    </row>
    <row r="415" ht="16.5" customHeight="1">
      <c r="A415" s="621"/>
    </row>
    <row r="416" ht="16.5" customHeight="1">
      <c r="A416" s="621"/>
    </row>
    <row r="417" ht="16.5" customHeight="1">
      <c r="A417" s="621"/>
    </row>
    <row r="418" ht="16.5" customHeight="1">
      <c r="A418" s="621"/>
    </row>
    <row r="419" ht="16.5" customHeight="1">
      <c r="A419" s="621"/>
    </row>
    <row r="420" ht="16.5" customHeight="1">
      <c r="A420" s="621"/>
    </row>
    <row r="421" ht="16.5" customHeight="1">
      <c r="A421" s="621"/>
    </row>
    <row r="422" ht="16.5" customHeight="1">
      <c r="A422" s="621"/>
    </row>
    <row r="423" ht="16.5" customHeight="1">
      <c r="A423" s="621"/>
    </row>
    <row r="424" ht="16.5" customHeight="1">
      <c r="A424" s="621"/>
    </row>
    <row r="425" ht="16.5" customHeight="1">
      <c r="A425" s="621"/>
    </row>
    <row r="426" ht="16.5" customHeight="1">
      <c r="A426" s="621"/>
    </row>
    <row r="427" ht="16.5" customHeight="1">
      <c r="A427" s="621"/>
    </row>
    <row r="428" ht="16.5" customHeight="1">
      <c r="A428" s="621"/>
    </row>
    <row r="429" ht="16.5" customHeight="1">
      <c r="A429" s="621"/>
    </row>
    <row r="430" ht="16.5" customHeight="1">
      <c r="A430" s="621"/>
    </row>
    <row r="431" ht="16.5" customHeight="1">
      <c r="A431" s="621"/>
    </row>
    <row r="432" ht="16.5" customHeight="1">
      <c r="A432" s="621"/>
    </row>
    <row r="433" ht="16.5" customHeight="1">
      <c r="A433" s="621"/>
    </row>
    <row r="434" ht="16.5" customHeight="1">
      <c r="A434" s="621"/>
    </row>
    <row r="435" ht="16.5" customHeight="1">
      <c r="A435" s="621"/>
    </row>
    <row r="436" ht="16.5" customHeight="1">
      <c r="A436" s="621"/>
    </row>
    <row r="437" ht="16.5" customHeight="1">
      <c r="A437" s="621"/>
    </row>
    <row r="438" ht="16.5" customHeight="1">
      <c r="A438" s="621"/>
    </row>
    <row r="439" ht="16.5" customHeight="1">
      <c r="A439" s="621"/>
    </row>
    <row r="440" ht="16.5" customHeight="1">
      <c r="A440" s="621"/>
    </row>
    <row r="441" ht="16.5" customHeight="1">
      <c r="A441" s="621"/>
    </row>
    <row r="442" ht="16.5" customHeight="1">
      <c r="A442" s="621"/>
    </row>
    <row r="443" ht="16.5" customHeight="1">
      <c r="A443" s="621"/>
    </row>
    <row r="444" ht="16.5" customHeight="1">
      <c r="A444" s="621"/>
    </row>
    <row r="445" ht="16.5" customHeight="1">
      <c r="A445" s="621"/>
    </row>
    <row r="446" ht="16.5" customHeight="1">
      <c r="A446" s="621"/>
    </row>
    <row r="447" ht="16.5" customHeight="1">
      <c r="A447" s="621"/>
    </row>
    <row r="448" ht="16.5" customHeight="1">
      <c r="A448" s="621"/>
    </row>
    <row r="449" ht="16.5" customHeight="1">
      <c r="A449" s="621"/>
    </row>
    <row r="450" ht="16.5" customHeight="1">
      <c r="A450" s="621"/>
    </row>
    <row r="451" ht="16.5" customHeight="1">
      <c r="A451" s="621"/>
    </row>
    <row r="452" ht="16.5" customHeight="1">
      <c r="A452" s="621"/>
    </row>
    <row r="453" ht="16.5" customHeight="1">
      <c r="A453" s="621"/>
    </row>
    <row r="454" ht="16.5" customHeight="1">
      <c r="A454" s="621"/>
    </row>
    <row r="455" ht="16.5" customHeight="1">
      <c r="A455" s="621"/>
    </row>
    <row r="456" ht="16.5" customHeight="1">
      <c r="A456" s="621"/>
    </row>
    <row r="457" ht="16.5" customHeight="1">
      <c r="A457" s="621"/>
    </row>
    <row r="458" ht="16.5" customHeight="1">
      <c r="A458" s="621"/>
    </row>
    <row r="459" ht="16.5" customHeight="1">
      <c r="A459" s="621"/>
    </row>
    <row r="460" ht="16.5" customHeight="1">
      <c r="A460" s="621"/>
    </row>
    <row r="461" ht="16.5" customHeight="1">
      <c r="A461" s="621"/>
    </row>
    <row r="462" ht="16.5" customHeight="1">
      <c r="A462" s="621"/>
    </row>
    <row r="463" ht="16.5" customHeight="1">
      <c r="A463" s="621"/>
    </row>
    <row r="464" ht="16.5" customHeight="1">
      <c r="A464" s="621"/>
    </row>
    <row r="465" ht="16.5" customHeight="1">
      <c r="A465" s="621"/>
    </row>
    <row r="466" ht="16.5" customHeight="1">
      <c r="A466" s="621"/>
    </row>
    <row r="467" ht="16.5" customHeight="1">
      <c r="A467" s="621"/>
    </row>
    <row r="468" ht="16.5" customHeight="1">
      <c r="A468" s="621"/>
    </row>
    <row r="469" ht="16.5" customHeight="1">
      <c r="A469" s="621"/>
    </row>
    <row r="470" ht="16.5" customHeight="1">
      <c r="A470" s="621"/>
    </row>
    <row r="471" ht="16.5" customHeight="1">
      <c r="A471" s="621"/>
    </row>
    <row r="472" ht="16.5" customHeight="1">
      <c r="A472" s="621"/>
    </row>
    <row r="473" ht="16.5" customHeight="1">
      <c r="A473" s="621"/>
    </row>
    <row r="474" ht="16.5" customHeight="1">
      <c r="A474" s="621"/>
    </row>
    <row r="475" ht="16.5" customHeight="1">
      <c r="A475" s="621"/>
    </row>
    <row r="476" ht="16.5" customHeight="1">
      <c r="A476" s="621"/>
    </row>
    <row r="477" ht="16.5" customHeight="1">
      <c r="A477" s="621"/>
    </row>
    <row r="478" ht="16.5" customHeight="1">
      <c r="A478" s="621"/>
    </row>
    <row r="479" ht="16.5" customHeight="1">
      <c r="A479" s="621"/>
    </row>
    <row r="480" ht="16.5" customHeight="1">
      <c r="A480" s="621"/>
    </row>
    <row r="481" ht="16.5" customHeight="1">
      <c r="A481" s="621"/>
    </row>
    <row r="482" ht="16.5" customHeight="1">
      <c r="A482" s="621"/>
    </row>
    <row r="483" ht="16.5" customHeight="1">
      <c r="A483" s="621"/>
    </row>
    <row r="484" ht="16.5" customHeight="1">
      <c r="A484" s="621"/>
    </row>
    <row r="485" ht="16.5" customHeight="1">
      <c r="A485" s="621"/>
    </row>
    <row r="486" ht="16.5" customHeight="1">
      <c r="A486" s="621"/>
    </row>
    <row r="487" ht="16.5" customHeight="1">
      <c r="A487" s="621"/>
    </row>
    <row r="488" ht="16.5" customHeight="1">
      <c r="A488" s="621"/>
    </row>
    <row r="489" ht="16.5" customHeight="1">
      <c r="A489" s="621"/>
    </row>
    <row r="490" ht="16.5" customHeight="1">
      <c r="A490" s="621"/>
    </row>
    <row r="491" ht="16.5" customHeight="1">
      <c r="A491" s="621"/>
    </row>
    <row r="492" ht="16.5" customHeight="1">
      <c r="A492" s="621"/>
    </row>
    <row r="493" ht="16.5" customHeight="1">
      <c r="A493" s="621"/>
    </row>
    <row r="494" ht="16.5" customHeight="1">
      <c r="A494" s="621"/>
    </row>
    <row r="495" ht="16.5" customHeight="1">
      <c r="A495" s="621"/>
    </row>
    <row r="496" ht="16.5" customHeight="1">
      <c r="A496" s="621"/>
    </row>
    <row r="497" ht="16.5" customHeight="1">
      <c r="A497" s="621"/>
    </row>
    <row r="498" ht="16.5" customHeight="1">
      <c r="A498" s="621"/>
    </row>
    <row r="499" ht="16.5" customHeight="1">
      <c r="A499" s="621"/>
    </row>
    <row r="500" ht="16.5" customHeight="1">
      <c r="A500" s="621"/>
    </row>
    <row r="501" ht="16.5" customHeight="1">
      <c r="A501" s="621"/>
    </row>
    <row r="502" ht="16.5" customHeight="1">
      <c r="A502" s="621"/>
    </row>
    <row r="503" ht="16.5" customHeight="1">
      <c r="A503" s="621"/>
    </row>
    <row r="504" ht="16.5" customHeight="1">
      <c r="A504" s="621"/>
    </row>
    <row r="505" ht="16.5" customHeight="1">
      <c r="A505" s="621"/>
    </row>
    <row r="506" ht="16.5" customHeight="1">
      <c r="A506" s="621"/>
    </row>
    <row r="507" ht="16.5" customHeight="1">
      <c r="A507" s="621"/>
    </row>
    <row r="508" ht="16.5" customHeight="1">
      <c r="A508" s="621"/>
    </row>
    <row r="509" ht="16.5" customHeight="1">
      <c r="A509" s="621"/>
    </row>
    <row r="510" ht="16.5" customHeight="1">
      <c r="A510" s="621"/>
    </row>
    <row r="511" ht="16.5" customHeight="1">
      <c r="A511" s="621"/>
    </row>
    <row r="512" ht="16.5" customHeight="1">
      <c r="A512" s="621"/>
    </row>
    <row r="513" ht="16.5" customHeight="1">
      <c r="A513" s="621"/>
    </row>
    <row r="514" ht="16.5" customHeight="1">
      <c r="A514" s="621"/>
    </row>
    <row r="515" ht="16.5" customHeight="1">
      <c r="A515" s="621"/>
    </row>
    <row r="516" ht="16.5" customHeight="1">
      <c r="A516" s="621"/>
    </row>
    <row r="517" ht="16.5" customHeight="1">
      <c r="A517" s="621"/>
    </row>
    <row r="518" ht="16.5" customHeight="1">
      <c r="A518" s="621"/>
    </row>
    <row r="519" ht="16.5" customHeight="1">
      <c r="A519" s="621"/>
    </row>
    <row r="520" ht="16.5" customHeight="1">
      <c r="A520" s="621"/>
    </row>
    <row r="521" ht="16.5" customHeight="1">
      <c r="A521" s="621"/>
    </row>
    <row r="522" ht="16.5" customHeight="1">
      <c r="A522" s="621"/>
    </row>
    <row r="523" ht="16.5" customHeight="1">
      <c r="A523" s="621"/>
    </row>
    <row r="524" ht="16.5" customHeight="1">
      <c r="A524" s="621"/>
    </row>
    <row r="525" ht="16.5" customHeight="1">
      <c r="A525" s="621"/>
    </row>
    <row r="526" ht="16.5" customHeight="1">
      <c r="A526" s="621"/>
    </row>
    <row r="527" ht="16.5" customHeight="1">
      <c r="A527" s="621"/>
    </row>
    <row r="528" ht="16.5" customHeight="1">
      <c r="A528" s="621"/>
    </row>
    <row r="529" ht="16.5" customHeight="1">
      <c r="A529" s="621"/>
    </row>
    <row r="530" ht="16.5" customHeight="1">
      <c r="A530" s="621"/>
    </row>
    <row r="531" ht="16.5" customHeight="1">
      <c r="A531" s="621"/>
    </row>
    <row r="532" ht="16.5" customHeight="1">
      <c r="A532" s="621"/>
    </row>
    <row r="533" ht="16.5" customHeight="1">
      <c r="A533" s="621"/>
    </row>
    <row r="534" ht="16.5" customHeight="1">
      <c r="A534" s="621"/>
    </row>
    <row r="535" ht="16.5" customHeight="1">
      <c r="A535" s="621"/>
    </row>
    <row r="536" ht="16.5" customHeight="1">
      <c r="A536" s="621"/>
    </row>
    <row r="537" ht="16.5" customHeight="1">
      <c r="A537" s="621"/>
    </row>
    <row r="538" ht="16.5" customHeight="1">
      <c r="A538" s="621"/>
    </row>
    <row r="539" ht="16.5" customHeight="1">
      <c r="A539" s="621"/>
    </row>
    <row r="540" ht="16.5" customHeight="1">
      <c r="A540" s="621"/>
    </row>
    <row r="541" ht="16.5" customHeight="1">
      <c r="A541" s="621"/>
    </row>
    <row r="542" ht="16.5" customHeight="1">
      <c r="A542" s="621"/>
    </row>
    <row r="543" ht="16.5" customHeight="1">
      <c r="A543" s="621"/>
    </row>
    <row r="544" ht="16.5" customHeight="1">
      <c r="A544" s="621"/>
    </row>
    <row r="545" ht="16.5" customHeight="1">
      <c r="A545" s="621"/>
    </row>
    <row r="546" ht="16.5" customHeight="1">
      <c r="A546" s="621"/>
    </row>
    <row r="547" ht="16.5" customHeight="1">
      <c r="A547" s="621"/>
    </row>
    <row r="548" ht="16.5" customHeight="1">
      <c r="A548" s="621"/>
    </row>
    <row r="549" ht="16.5" customHeight="1">
      <c r="A549" s="621"/>
    </row>
    <row r="550" ht="16.5" customHeight="1">
      <c r="A550" s="621"/>
    </row>
    <row r="551" ht="16.5" customHeight="1">
      <c r="A551" s="621"/>
    </row>
    <row r="552" ht="16.5" customHeight="1">
      <c r="A552" s="621"/>
    </row>
    <row r="553" ht="16.5" customHeight="1">
      <c r="A553" s="621"/>
    </row>
    <row r="554" ht="16.5" customHeight="1">
      <c r="A554" s="621"/>
    </row>
    <row r="555" ht="16.5" customHeight="1">
      <c r="A555" s="621"/>
    </row>
    <row r="556" ht="16.5" customHeight="1">
      <c r="A556" s="621"/>
    </row>
    <row r="557" ht="16.5" customHeight="1">
      <c r="A557" s="621"/>
    </row>
    <row r="558" ht="16.5" customHeight="1">
      <c r="A558" s="621"/>
    </row>
    <row r="559" ht="16.5" customHeight="1">
      <c r="A559" s="621"/>
    </row>
    <row r="560" ht="16.5" customHeight="1">
      <c r="A560" s="621"/>
    </row>
    <row r="561" ht="16.5" customHeight="1">
      <c r="A561" s="621"/>
    </row>
    <row r="562" ht="16.5" customHeight="1">
      <c r="A562" s="621"/>
    </row>
    <row r="563" ht="16.5" customHeight="1">
      <c r="A563" s="621"/>
    </row>
    <row r="564" ht="16.5" customHeight="1">
      <c r="A564" s="621"/>
    </row>
    <row r="565" ht="16.5" customHeight="1">
      <c r="A565" s="621"/>
    </row>
    <row r="566" ht="16.5" customHeight="1">
      <c r="A566" s="621"/>
    </row>
    <row r="567" ht="16.5" customHeight="1">
      <c r="A567" s="621"/>
    </row>
    <row r="568" ht="16.5" customHeight="1">
      <c r="A568" s="621"/>
    </row>
    <row r="569" ht="16.5" customHeight="1">
      <c r="A569" s="621"/>
    </row>
    <row r="570" ht="16.5" customHeight="1">
      <c r="A570" s="621"/>
    </row>
    <row r="571" ht="16.5" customHeight="1">
      <c r="A571" s="621"/>
    </row>
    <row r="572" ht="16.5" customHeight="1">
      <c r="A572" s="621"/>
    </row>
    <row r="573" ht="16.5" customHeight="1">
      <c r="A573" s="621"/>
    </row>
    <row r="574" ht="16.5" customHeight="1">
      <c r="A574" s="621"/>
    </row>
    <row r="575" ht="16.5" customHeight="1">
      <c r="A575" s="621"/>
    </row>
    <row r="576" ht="16.5" customHeight="1">
      <c r="A576" s="621"/>
    </row>
    <row r="577" ht="16.5" customHeight="1">
      <c r="A577" s="621"/>
    </row>
    <row r="578" ht="16.5" customHeight="1">
      <c r="A578" s="621"/>
    </row>
    <row r="579" ht="16.5" customHeight="1">
      <c r="A579" s="621"/>
    </row>
    <row r="580" ht="16.5" customHeight="1">
      <c r="A580" s="621"/>
    </row>
    <row r="581" ht="16.5" customHeight="1">
      <c r="A581" s="621"/>
    </row>
    <row r="582" ht="16.5" customHeight="1">
      <c r="A582" s="621"/>
    </row>
    <row r="583" ht="16.5" customHeight="1">
      <c r="A583" s="621"/>
    </row>
    <row r="584" ht="16.5" customHeight="1">
      <c r="A584" s="621"/>
    </row>
    <row r="585" ht="16.5" customHeight="1">
      <c r="A585" s="621"/>
    </row>
    <row r="586" ht="16.5" customHeight="1">
      <c r="A586" s="621"/>
    </row>
    <row r="587" ht="16.5" customHeight="1">
      <c r="A587" s="621"/>
    </row>
    <row r="588" ht="16.5" customHeight="1">
      <c r="A588" s="621"/>
    </row>
    <row r="589" ht="16.5" customHeight="1">
      <c r="A589" s="621"/>
    </row>
    <row r="590" ht="16.5" customHeight="1">
      <c r="A590" s="621"/>
    </row>
    <row r="591" ht="16.5" customHeight="1">
      <c r="A591" s="621"/>
    </row>
    <row r="592" ht="16.5" customHeight="1">
      <c r="A592" s="621"/>
    </row>
    <row r="593" ht="16.5" customHeight="1">
      <c r="A593" s="621"/>
    </row>
    <row r="594" ht="16.5" customHeight="1">
      <c r="A594" s="621"/>
    </row>
    <row r="595" ht="16.5" customHeight="1">
      <c r="A595" s="621"/>
    </row>
    <row r="596" ht="16.5" customHeight="1">
      <c r="A596" s="621"/>
    </row>
    <row r="597" ht="16.5" customHeight="1">
      <c r="A597" s="621"/>
    </row>
    <row r="598" ht="16.5" customHeight="1">
      <c r="A598" s="621"/>
    </row>
    <row r="599" ht="16.5" customHeight="1">
      <c r="A599" s="621"/>
    </row>
    <row r="600" ht="16.5" customHeight="1">
      <c r="A600" s="621"/>
    </row>
    <row r="601" ht="16.5" customHeight="1">
      <c r="A601" s="621"/>
    </row>
    <row r="602" ht="16.5" customHeight="1">
      <c r="A602" s="621"/>
    </row>
    <row r="603" ht="16.5" customHeight="1">
      <c r="A603" s="621"/>
    </row>
    <row r="604" ht="16.5" customHeight="1">
      <c r="A604" s="621"/>
    </row>
    <row r="605" ht="16.5" customHeight="1">
      <c r="A605" s="621"/>
    </row>
    <row r="606" ht="16.5" customHeight="1">
      <c r="A606" s="621"/>
    </row>
    <row r="607" ht="16.5" customHeight="1">
      <c r="A607" s="621"/>
    </row>
    <row r="608" ht="16.5" customHeight="1">
      <c r="A608" s="621"/>
    </row>
    <row r="609" ht="16.5" customHeight="1">
      <c r="A609" s="621"/>
    </row>
    <row r="610" ht="16.5" customHeight="1">
      <c r="A610" s="621"/>
    </row>
    <row r="611" ht="16.5" customHeight="1">
      <c r="A611" s="621"/>
    </row>
    <row r="612" ht="16.5" customHeight="1">
      <c r="A612" s="621"/>
    </row>
    <row r="613" ht="16.5" customHeight="1">
      <c r="A613" s="621"/>
    </row>
    <row r="614" ht="16.5" customHeight="1">
      <c r="A614" s="621"/>
    </row>
    <row r="615" ht="16.5" customHeight="1">
      <c r="A615" s="621"/>
    </row>
    <row r="616" ht="16.5" customHeight="1">
      <c r="A616" s="621"/>
    </row>
    <row r="617" ht="16.5" customHeight="1">
      <c r="A617" s="621"/>
    </row>
    <row r="618" ht="16.5" customHeight="1">
      <c r="A618" s="621"/>
    </row>
    <row r="619" ht="16.5" customHeight="1">
      <c r="A619" s="621"/>
    </row>
    <row r="620" ht="16.5" customHeight="1">
      <c r="A620" s="621"/>
    </row>
    <row r="621" ht="16.5" customHeight="1">
      <c r="A621" s="621"/>
    </row>
    <row r="622" ht="16.5" customHeight="1">
      <c r="A622" s="621"/>
    </row>
    <row r="623" ht="16.5" customHeight="1">
      <c r="A623" s="621"/>
    </row>
    <row r="624" ht="16.5" customHeight="1">
      <c r="A624" s="621"/>
    </row>
    <row r="625" ht="16.5" customHeight="1">
      <c r="A625" s="621"/>
    </row>
    <row r="626" ht="16.5" customHeight="1">
      <c r="A626" s="621"/>
    </row>
    <row r="627" ht="16.5" customHeight="1">
      <c r="A627" s="621"/>
    </row>
    <row r="628" ht="16.5" customHeight="1">
      <c r="A628" s="621"/>
    </row>
    <row r="629" ht="16.5" customHeight="1">
      <c r="A629" s="621"/>
    </row>
    <row r="630" ht="16.5" customHeight="1">
      <c r="A630" s="621"/>
    </row>
    <row r="631" ht="16.5" customHeight="1">
      <c r="A631" s="621"/>
    </row>
    <row r="632" ht="16.5" customHeight="1">
      <c r="A632" s="621"/>
    </row>
    <row r="633" ht="16.5" customHeight="1">
      <c r="A633" s="621"/>
    </row>
    <row r="634" ht="16.5" customHeight="1">
      <c r="A634" s="621"/>
    </row>
    <row r="635" ht="16.5" customHeight="1">
      <c r="A635" s="621"/>
    </row>
    <row r="636" ht="16.5" customHeight="1">
      <c r="A636" s="621"/>
    </row>
    <row r="637" ht="16.5" customHeight="1">
      <c r="A637" s="621"/>
    </row>
    <row r="638" ht="16.5" customHeight="1">
      <c r="A638" s="621"/>
    </row>
    <row r="639" ht="16.5" customHeight="1">
      <c r="A639" s="621"/>
    </row>
    <row r="640" ht="16.5" customHeight="1">
      <c r="A640" s="621"/>
    </row>
    <row r="641" ht="16.5" customHeight="1">
      <c r="A641" s="621"/>
    </row>
    <row r="642" ht="16.5" customHeight="1">
      <c r="A642" s="621"/>
    </row>
    <row r="643" ht="16.5" customHeight="1">
      <c r="A643" s="621"/>
    </row>
    <row r="644" ht="16.5" customHeight="1">
      <c r="A644" s="621"/>
    </row>
    <row r="645" ht="16.5" customHeight="1">
      <c r="A645" s="621"/>
    </row>
    <row r="646" ht="16.5" customHeight="1">
      <c r="A646" s="621"/>
    </row>
    <row r="647" ht="16.5" customHeight="1">
      <c r="A647" s="621"/>
    </row>
    <row r="648" ht="16.5" customHeight="1">
      <c r="A648" s="621"/>
    </row>
    <row r="649" ht="16.5" customHeight="1">
      <c r="A649" s="621"/>
    </row>
    <row r="650" ht="16.5" customHeight="1">
      <c r="A650" s="621"/>
    </row>
    <row r="651" ht="16.5" customHeight="1">
      <c r="A651" s="621"/>
    </row>
    <row r="652" ht="16.5" customHeight="1">
      <c r="A652" s="621"/>
    </row>
    <row r="653" ht="16.5" customHeight="1">
      <c r="A653" s="621"/>
    </row>
    <row r="654" ht="16.5" customHeight="1">
      <c r="A654" s="621"/>
    </row>
    <row r="655" ht="16.5" customHeight="1">
      <c r="A655" s="621"/>
    </row>
    <row r="656" ht="16.5" customHeight="1">
      <c r="A656" s="621"/>
    </row>
    <row r="657" ht="16.5" customHeight="1">
      <c r="A657" s="621"/>
    </row>
    <row r="658" ht="16.5" customHeight="1">
      <c r="A658" s="621"/>
    </row>
    <row r="659" ht="16.5" customHeight="1">
      <c r="A659" s="621"/>
    </row>
    <row r="660" ht="16.5" customHeight="1">
      <c r="A660" s="621"/>
    </row>
    <row r="661" ht="16.5" customHeight="1">
      <c r="A661" s="621"/>
    </row>
    <row r="662" ht="16.5" customHeight="1">
      <c r="A662" s="621"/>
    </row>
    <row r="663" ht="16.5" customHeight="1">
      <c r="A663" s="621"/>
    </row>
    <row r="664" ht="16.5" customHeight="1">
      <c r="A664" s="621"/>
    </row>
    <row r="665" ht="16.5" customHeight="1">
      <c r="A665" s="621"/>
    </row>
    <row r="666" ht="16.5" customHeight="1">
      <c r="A666" s="621"/>
    </row>
    <row r="667" ht="16.5" customHeight="1">
      <c r="A667" s="621"/>
    </row>
    <row r="668" ht="16.5" customHeight="1">
      <c r="A668" s="621"/>
    </row>
    <row r="669" ht="16.5" customHeight="1">
      <c r="A669" s="621"/>
    </row>
    <row r="670" ht="16.5" customHeight="1">
      <c r="A670" s="621"/>
    </row>
    <row r="671" ht="16.5" customHeight="1">
      <c r="A671" s="621"/>
    </row>
    <row r="672" ht="16.5" customHeight="1">
      <c r="A672" s="621"/>
    </row>
    <row r="673" ht="16.5" customHeight="1">
      <c r="A673" s="621"/>
    </row>
    <row r="674" ht="16.5" customHeight="1">
      <c r="A674" s="621"/>
    </row>
    <row r="675" ht="16.5" customHeight="1">
      <c r="A675" s="621"/>
    </row>
    <row r="676" ht="16.5" customHeight="1">
      <c r="A676" s="621"/>
    </row>
    <row r="677" ht="16.5" customHeight="1">
      <c r="A677" s="621"/>
    </row>
    <row r="678" ht="16.5" customHeight="1">
      <c r="A678" s="621"/>
    </row>
    <row r="679" ht="16.5" customHeight="1">
      <c r="A679" s="621"/>
    </row>
    <row r="680" ht="16.5" customHeight="1">
      <c r="A680" s="621"/>
    </row>
    <row r="681" ht="16.5" customHeight="1">
      <c r="A681" s="621"/>
    </row>
    <row r="682" ht="16.5" customHeight="1">
      <c r="A682" s="621"/>
    </row>
    <row r="683" ht="16.5" customHeight="1">
      <c r="A683" s="621"/>
    </row>
    <row r="684" ht="16.5" customHeight="1">
      <c r="A684" s="621"/>
    </row>
    <row r="685" ht="16.5" customHeight="1">
      <c r="A685" s="621"/>
    </row>
    <row r="686" ht="16.5" customHeight="1">
      <c r="A686" s="621"/>
    </row>
    <row r="687" ht="16.5" customHeight="1">
      <c r="A687" s="621"/>
    </row>
    <row r="688" ht="16.5" customHeight="1">
      <c r="A688" s="621"/>
    </row>
    <row r="689" ht="16.5" customHeight="1">
      <c r="A689" s="621"/>
    </row>
    <row r="690" ht="16.5" customHeight="1">
      <c r="A690" s="621"/>
    </row>
    <row r="691" ht="16.5" customHeight="1">
      <c r="A691" s="621"/>
    </row>
    <row r="692" ht="16.5" customHeight="1">
      <c r="A692" s="621"/>
    </row>
    <row r="693" ht="16.5" customHeight="1">
      <c r="A693" s="621"/>
    </row>
    <row r="694" ht="16.5" customHeight="1">
      <c r="A694" s="621"/>
    </row>
    <row r="695" ht="16.5" customHeight="1">
      <c r="A695" s="621"/>
    </row>
    <row r="696" ht="16.5" customHeight="1">
      <c r="A696" s="621"/>
    </row>
    <row r="697" ht="16.5" customHeight="1">
      <c r="A697" s="621"/>
    </row>
    <row r="698" ht="16.5" customHeight="1">
      <c r="A698" s="621"/>
    </row>
    <row r="699" ht="16.5" customHeight="1">
      <c r="A699" s="621"/>
    </row>
    <row r="700" ht="16.5" customHeight="1">
      <c r="A700" s="621"/>
    </row>
    <row r="701" ht="16.5" customHeight="1">
      <c r="A701" s="621"/>
    </row>
    <row r="702" ht="16.5" customHeight="1">
      <c r="A702" s="621"/>
    </row>
    <row r="703" ht="16.5" customHeight="1">
      <c r="A703" s="621"/>
    </row>
    <row r="704" ht="16.5" customHeight="1">
      <c r="A704" s="621"/>
    </row>
    <row r="705" ht="16.5" customHeight="1">
      <c r="A705" s="621"/>
    </row>
    <row r="706" ht="16.5" customHeight="1">
      <c r="A706" s="621"/>
    </row>
    <row r="707" ht="16.5" customHeight="1">
      <c r="A707" s="621"/>
    </row>
    <row r="708" ht="16.5" customHeight="1">
      <c r="A708" s="621"/>
    </row>
    <row r="709" ht="16.5" customHeight="1">
      <c r="A709" s="621"/>
    </row>
    <row r="710" ht="16.5" customHeight="1">
      <c r="A710" s="621"/>
    </row>
    <row r="711" ht="16.5" customHeight="1">
      <c r="A711" s="621"/>
    </row>
    <row r="712" ht="16.5" customHeight="1">
      <c r="A712" s="621"/>
    </row>
    <row r="713" ht="16.5" customHeight="1">
      <c r="A713" s="621"/>
    </row>
    <row r="714" ht="16.5" customHeight="1">
      <c r="A714" s="621"/>
    </row>
    <row r="715" ht="16.5" customHeight="1">
      <c r="A715" s="621"/>
    </row>
    <row r="716" ht="16.5" customHeight="1">
      <c r="A716" s="621"/>
    </row>
    <row r="717" ht="16.5" customHeight="1">
      <c r="A717" s="621"/>
    </row>
    <row r="718" ht="16.5" customHeight="1">
      <c r="A718" s="621"/>
    </row>
    <row r="719" ht="16.5" customHeight="1">
      <c r="A719" s="621"/>
    </row>
    <row r="720" ht="16.5" customHeight="1">
      <c r="A720" s="621"/>
    </row>
    <row r="721" ht="16.5" customHeight="1">
      <c r="A721" s="621"/>
    </row>
    <row r="722" ht="16.5" customHeight="1">
      <c r="A722" s="621"/>
    </row>
    <row r="723" ht="16.5" customHeight="1">
      <c r="A723" s="621"/>
    </row>
    <row r="724" ht="16.5" customHeight="1">
      <c r="A724" s="621"/>
    </row>
    <row r="725" ht="16.5" customHeight="1">
      <c r="A725" s="621"/>
    </row>
    <row r="726" ht="16.5" customHeight="1">
      <c r="A726" s="621"/>
    </row>
    <row r="727" ht="16.5" customHeight="1">
      <c r="A727" s="621"/>
    </row>
    <row r="728" ht="16.5" customHeight="1">
      <c r="A728" s="621"/>
    </row>
    <row r="729" ht="16.5" customHeight="1">
      <c r="A729" s="621"/>
    </row>
    <row r="730" ht="16.5" customHeight="1">
      <c r="A730" s="621"/>
    </row>
    <row r="731" ht="16.5" customHeight="1">
      <c r="A731" s="621"/>
    </row>
    <row r="732" ht="16.5" customHeight="1">
      <c r="A732" s="621"/>
    </row>
    <row r="733" ht="16.5" customHeight="1">
      <c r="A733" s="621"/>
    </row>
    <row r="734" ht="16.5" customHeight="1">
      <c r="A734" s="621"/>
    </row>
    <row r="735" ht="16.5" customHeight="1">
      <c r="A735" s="621"/>
    </row>
    <row r="736" ht="16.5" customHeight="1">
      <c r="A736" s="621"/>
    </row>
    <row r="737" ht="16.5" customHeight="1">
      <c r="A737" s="621"/>
    </row>
    <row r="738" ht="16.5" customHeight="1">
      <c r="A738" s="621"/>
    </row>
    <row r="739" ht="16.5" customHeight="1">
      <c r="A739" s="621"/>
    </row>
    <row r="740" ht="16.5" customHeight="1">
      <c r="A740" s="621"/>
    </row>
    <row r="741" ht="16.5" customHeight="1">
      <c r="A741" s="621"/>
    </row>
    <row r="742" ht="16.5" customHeight="1">
      <c r="A742" s="621"/>
    </row>
    <row r="743" ht="16.5" customHeight="1">
      <c r="A743" s="621"/>
    </row>
    <row r="744" ht="16.5" customHeight="1">
      <c r="A744" s="621"/>
    </row>
    <row r="745" ht="16.5" customHeight="1">
      <c r="A745" s="621"/>
    </row>
    <row r="746" ht="16.5" customHeight="1">
      <c r="A746" s="621"/>
    </row>
    <row r="747" ht="16.5" customHeight="1">
      <c r="A747" s="621"/>
    </row>
    <row r="748" ht="16.5" customHeight="1">
      <c r="A748" s="621"/>
    </row>
    <row r="749" ht="16.5" customHeight="1">
      <c r="A749" s="621"/>
    </row>
    <row r="750" ht="16.5" customHeight="1">
      <c r="A750" s="621"/>
    </row>
    <row r="751" ht="16.5" customHeight="1">
      <c r="A751" s="621"/>
    </row>
    <row r="752" ht="16.5" customHeight="1">
      <c r="A752" s="621"/>
    </row>
    <row r="753" ht="16.5" customHeight="1">
      <c r="A753" s="621"/>
    </row>
    <row r="754" ht="16.5" customHeight="1">
      <c r="A754" s="621"/>
    </row>
    <row r="755" ht="16.5" customHeight="1">
      <c r="A755" s="621"/>
    </row>
    <row r="756" ht="16.5" customHeight="1">
      <c r="A756" s="621"/>
    </row>
    <row r="757" ht="16.5" customHeight="1">
      <c r="A757" s="621"/>
    </row>
    <row r="758" ht="16.5" customHeight="1">
      <c r="A758" s="621"/>
    </row>
    <row r="759" ht="16.5" customHeight="1">
      <c r="A759" s="621"/>
    </row>
    <row r="760" ht="16.5" customHeight="1">
      <c r="A760" s="621"/>
    </row>
    <row r="761" ht="16.5" customHeight="1">
      <c r="A761" s="621"/>
    </row>
    <row r="762" ht="16.5" customHeight="1">
      <c r="A762" s="621"/>
    </row>
    <row r="763" ht="16.5" customHeight="1">
      <c r="A763" s="621"/>
    </row>
    <row r="764" ht="16.5" customHeight="1">
      <c r="A764" s="621"/>
    </row>
    <row r="765" ht="16.5" customHeight="1">
      <c r="A765" s="621"/>
    </row>
    <row r="766" ht="16.5" customHeight="1">
      <c r="A766" s="621"/>
    </row>
    <row r="767" ht="16.5" customHeight="1">
      <c r="A767" s="621"/>
    </row>
    <row r="768" ht="16.5" customHeight="1">
      <c r="A768" s="621"/>
    </row>
    <row r="769" ht="16.5" customHeight="1">
      <c r="A769" s="621"/>
    </row>
    <row r="770" ht="16.5" customHeight="1">
      <c r="A770" s="621"/>
    </row>
    <row r="771" ht="16.5" customHeight="1">
      <c r="A771" s="621"/>
    </row>
    <row r="772" ht="16.5" customHeight="1">
      <c r="A772" s="621"/>
    </row>
    <row r="773" ht="16.5" customHeight="1">
      <c r="A773" s="621"/>
    </row>
    <row r="774" ht="16.5" customHeight="1">
      <c r="A774" s="621"/>
    </row>
    <row r="775" ht="16.5" customHeight="1">
      <c r="A775" s="621"/>
    </row>
    <row r="776" ht="16.5" customHeight="1">
      <c r="A776" s="621"/>
    </row>
    <row r="777" ht="16.5" customHeight="1">
      <c r="A777" s="621"/>
    </row>
    <row r="778" ht="16.5" customHeight="1">
      <c r="A778" s="621"/>
    </row>
    <row r="779" ht="16.5" customHeight="1">
      <c r="A779" s="621"/>
    </row>
    <row r="780" ht="16.5" customHeight="1">
      <c r="A780" s="621"/>
    </row>
    <row r="781" ht="16.5" customHeight="1">
      <c r="A781" s="621"/>
    </row>
    <row r="782" ht="16.5" customHeight="1">
      <c r="A782" s="621"/>
    </row>
    <row r="783" ht="16.5" customHeight="1">
      <c r="A783" s="621"/>
    </row>
    <row r="784" ht="16.5" customHeight="1">
      <c r="A784" s="621"/>
    </row>
    <row r="785" ht="16.5" customHeight="1">
      <c r="A785" s="621"/>
    </row>
    <row r="786" ht="16.5" customHeight="1">
      <c r="A786" s="621"/>
    </row>
    <row r="787" ht="16.5" customHeight="1">
      <c r="A787" s="621"/>
    </row>
    <row r="788" ht="16.5" customHeight="1">
      <c r="A788" s="621"/>
    </row>
    <row r="789" ht="16.5" customHeight="1">
      <c r="A789" s="621"/>
    </row>
    <row r="790" ht="16.5" customHeight="1">
      <c r="A790" s="621"/>
    </row>
    <row r="791" ht="16.5" customHeight="1">
      <c r="A791" s="621"/>
    </row>
    <row r="792" ht="16.5" customHeight="1">
      <c r="A792" s="621"/>
    </row>
    <row r="793" ht="16.5" customHeight="1">
      <c r="A793" s="621"/>
    </row>
    <row r="794" ht="16.5" customHeight="1">
      <c r="A794" s="621"/>
    </row>
    <row r="795" ht="16.5" customHeight="1">
      <c r="A795" s="621"/>
    </row>
    <row r="796" ht="16.5" customHeight="1">
      <c r="A796" s="621"/>
    </row>
    <row r="797" ht="16.5" customHeight="1">
      <c r="A797" s="621"/>
    </row>
    <row r="798" ht="16.5" customHeight="1">
      <c r="A798" s="621"/>
    </row>
    <row r="799" ht="16.5" customHeight="1">
      <c r="A799" s="621"/>
    </row>
    <row r="800" ht="16.5" customHeight="1">
      <c r="A800" s="621"/>
    </row>
    <row r="801" ht="16.5" customHeight="1">
      <c r="A801" s="621"/>
    </row>
    <row r="802" ht="16.5" customHeight="1">
      <c r="A802" s="621"/>
    </row>
    <row r="803" ht="16.5" customHeight="1">
      <c r="A803" s="621"/>
    </row>
    <row r="804" ht="16.5" customHeight="1">
      <c r="A804" s="621"/>
    </row>
    <row r="805" ht="16.5" customHeight="1">
      <c r="A805" s="621"/>
    </row>
    <row r="806" ht="16.5" customHeight="1">
      <c r="A806" s="621"/>
    </row>
    <row r="807" ht="16.5" customHeight="1">
      <c r="A807" s="621"/>
    </row>
    <row r="808" ht="16.5" customHeight="1">
      <c r="A808" s="621"/>
    </row>
    <row r="809" ht="16.5" customHeight="1">
      <c r="A809" s="621"/>
    </row>
    <row r="810" ht="16.5" customHeight="1">
      <c r="A810" s="621"/>
    </row>
    <row r="811" ht="16.5" customHeight="1">
      <c r="A811" s="621"/>
    </row>
    <row r="812" ht="16.5" customHeight="1">
      <c r="A812" s="621"/>
    </row>
    <row r="813" ht="16.5" customHeight="1">
      <c r="A813" s="621"/>
    </row>
    <row r="814" ht="16.5" customHeight="1">
      <c r="A814" s="621"/>
    </row>
    <row r="815" ht="16.5" customHeight="1">
      <c r="A815" s="621"/>
    </row>
    <row r="816" ht="16.5" customHeight="1">
      <c r="A816" s="621"/>
    </row>
    <row r="817" ht="16.5" customHeight="1">
      <c r="A817" s="621"/>
    </row>
    <row r="818" ht="16.5" customHeight="1">
      <c r="A818" s="621"/>
    </row>
    <row r="819" ht="16.5" customHeight="1">
      <c r="A819" s="621"/>
    </row>
    <row r="820" ht="16.5" customHeight="1">
      <c r="A820" s="621"/>
    </row>
    <row r="821" ht="16.5" customHeight="1">
      <c r="A821" s="621"/>
    </row>
    <row r="822" ht="16.5" customHeight="1">
      <c r="A822" s="621"/>
    </row>
    <row r="823" ht="16.5" customHeight="1">
      <c r="A823" s="621"/>
    </row>
    <row r="824" ht="16.5" customHeight="1">
      <c r="A824" s="621"/>
    </row>
    <row r="825" ht="16.5" customHeight="1">
      <c r="A825" s="621"/>
    </row>
    <row r="826" ht="16.5" customHeight="1">
      <c r="A826" s="621"/>
    </row>
    <row r="827" ht="16.5" customHeight="1">
      <c r="A827" s="621"/>
    </row>
    <row r="828" ht="16.5" customHeight="1">
      <c r="A828" s="621"/>
    </row>
    <row r="829" ht="16.5" customHeight="1">
      <c r="A829" s="621"/>
    </row>
    <row r="830" ht="16.5" customHeight="1">
      <c r="A830" s="621"/>
    </row>
    <row r="831" ht="16.5" customHeight="1">
      <c r="A831" s="621"/>
    </row>
    <row r="832" ht="16.5" customHeight="1">
      <c r="A832" s="621"/>
    </row>
    <row r="833" ht="16.5" customHeight="1">
      <c r="A833" s="621"/>
    </row>
    <row r="834" ht="16.5" customHeight="1">
      <c r="A834" s="621"/>
    </row>
    <row r="835" ht="16.5" customHeight="1">
      <c r="A835" s="621"/>
    </row>
    <row r="836" ht="16.5" customHeight="1">
      <c r="A836" s="621"/>
    </row>
    <row r="837" ht="16.5" customHeight="1">
      <c r="A837" s="621"/>
    </row>
    <row r="838" ht="16.5" customHeight="1">
      <c r="A838" s="621"/>
    </row>
    <row r="839" ht="16.5" customHeight="1">
      <c r="A839" s="621"/>
    </row>
    <row r="840" ht="16.5" customHeight="1">
      <c r="A840" s="621"/>
    </row>
    <row r="841" ht="16.5" customHeight="1">
      <c r="A841" s="621"/>
    </row>
    <row r="842" ht="16.5" customHeight="1">
      <c r="A842" s="621"/>
    </row>
    <row r="843" ht="16.5" customHeight="1">
      <c r="A843" s="621"/>
    </row>
    <row r="844" ht="16.5" customHeight="1">
      <c r="A844" s="621"/>
    </row>
    <row r="845" ht="16.5" customHeight="1">
      <c r="A845" s="621"/>
    </row>
    <row r="846" ht="16.5" customHeight="1">
      <c r="A846" s="621"/>
    </row>
    <row r="847" ht="16.5" customHeight="1">
      <c r="A847" s="621"/>
    </row>
    <row r="848" ht="16.5" customHeight="1">
      <c r="A848" s="621"/>
    </row>
    <row r="849" ht="16.5" customHeight="1">
      <c r="A849" s="621"/>
    </row>
    <row r="850" ht="16.5" customHeight="1">
      <c r="A850" s="621"/>
    </row>
    <row r="851" ht="16.5" customHeight="1">
      <c r="A851" s="621"/>
    </row>
    <row r="852" ht="16.5" customHeight="1">
      <c r="A852" s="621"/>
    </row>
    <row r="853" ht="16.5" customHeight="1">
      <c r="A853" s="621"/>
    </row>
    <row r="854" ht="16.5" customHeight="1">
      <c r="A854" s="621"/>
    </row>
    <row r="855" ht="16.5" customHeight="1">
      <c r="A855" s="621"/>
    </row>
    <row r="856" ht="16.5" customHeight="1">
      <c r="A856" s="621"/>
    </row>
    <row r="857" ht="16.5" customHeight="1">
      <c r="A857" s="621"/>
    </row>
    <row r="858" ht="16.5" customHeight="1">
      <c r="A858" s="621"/>
    </row>
    <row r="859" ht="16.5" customHeight="1">
      <c r="A859" s="621"/>
    </row>
    <row r="860" ht="16.5" customHeight="1">
      <c r="A860" s="621"/>
    </row>
    <row r="861" ht="16.5" customHeight="1">
      <c r="A861" s="621"/>
    </row>
    <row r="862" ht="16.5" customHeight="1">
      <c r="A862" s="621"/>
    </row>
    <row r="863" ht="16.5" customHeight="1">
      <c r="A863" s="621"/>
    </row>
    <row r="864" ht="16.5" customHeight="1">
      <c r="A864" s="621"/>
    </row>
    <row r="865" ht="16.5" customHeight="1">
      <c r="A865" s="621"/>
    </row>
    <row r="866" ht="16.5" customHeight="1">
      <c r="A866" s="621"/>
    </row>
    <row r="867" ht="16.5" customHeight="1">
      <c r="A867" s="621"/>
    </row>
    <row r="868" ht="16.5" customHeight="1">
      <c r="A868" s="621"/>
    </row>
    <row r="869" ht="16.5" customHeight="1">
      <c r="A869" s="621"/>
    </row>
    <row r="870" ht="16.5" customHeight="1">
      <c r="A870" s="621"/>
    </row>
    <row r="871" ht="16.5" customHeight="1">
      <c r="A871" s="621"/>
    </row>
    <row r="872" ht="16.5" customHeight="1">
      <c r="A872" s="621"/>
    </row>
    <row r="873" ht="16.5" customHeight="1">
      <c r="A873" s="621"/>
    </row>
    <row r="874" ht="16.5" customHeight="1">
      <c r="A874" s="621"/>
    </row>
    <row r="875" ht="16.5" customHeight="1">
      <c r="A875" s="621"/>
    </row>
    <row r="876" ht="16.5" customHeight="1">
      <c r="A876" s="621"/>
    </row>
    <row r="877" ht="16.5" customHeight="1">
      <c r="A877" s="621"/>
    </row>
    <row r="878" ht="16.5" customHeight="1">
      <c r="A878" s="621"/>
    </row>
    <row r="879" ht="16.5" customHeight="1">
      <c r="A879" s="621"/>
    </row>
    <row r="880" ht="16.5" customHeight="1">
      <c r="A880" s="621"/>
    </row>
    <row r="881" ht="16.5" customHeight="1">
      <c r="A881" s="621"/>
    </row>
    <row r="882" ht="16.5" customHeight="1">
      <c r="A882" s="621"/>
    </row>
    <row r="883" ht="16.5" customHeight="1">
      <c r="A883" s="621"/>
    </row>
    <row r="884" ht="16.5" customHeight="1">
      <c r="A884" s="621"/>
    </row>
    <row r="885" ht="16.5" customHeight="1">
      <c r="A885" s="621"/>
    </row>
    <row r="886" ht="16.5" customHeight="1">
      <c r="A886" s="621"/>
    </row>
    <row r="887" ht="16.5" customHeight="1">
      <c r="A887" s="621"/>
    </row>
    <row r="888" ht="16.5" customHeight="1">
      <c r="A888" s="621"/>
    </row>
    <row r="889" ht="16.5" customHeight="1">
      <c r="A889" s="621"/>
    </row>
    <row r="890" ht="16.5" customHeight="1">
      <c r="A890" s="621"/>
    </row>
    <row r="891" ht="16.5" customHeight="1">
      <c r="A891" s="621"/>
    </row>
    <row r="892" ht="16.5" customHeight="1">
      <c r="A892" s="621"/>
    </row>
    <row r="893" ht="16.5" customHeight="1">
      <c r="A893" s="621"/>
    </row>
    <row r="894" ht="16.5" customHeight="1">
      <c r="A894" s="621"/>
    </row>
    <row r="895" ht="16.5" customHeight="1">
      <c r="A895" s="621"/>
    </row>
    <row r="896" ht="16.5" customHeight="1">
      <c r="A896" s="621"/>
    </row>
    <row r="897" ht="16.5" customHeight="1">
      <c r="A897" s="621"/>
    </row>
    <row r="898" ht="16.5" customHeight="1">
      <c r="A898" s="621"/>
    </row>
    <row r="899" ht="16.5" customHeight="1">
      <c r="A899" s="621"/>
    </row>
    <row r="900" ht="16.5" customHeight="1">
      <c r="A900" s="621"/>
    </row>
    <row r="901" ht="16.5" customHeight="1">
      <c r="A901" s="621"/>
    </row>
    <row r="902" ht="16.5" customHeight="1">
      <c r="A902" s="621"/>
    </row>
    <row r="903" ht="16.5" customHeight="1">
      <c r="A903" s="621"/>
    </row>
    <row r="904" ht="16.5" customHeight="1">
      <c r="A904" s="621"/>
    </row>
    <row r="905" ht="16.5" customHeight="1">
      <c r="A905" s="621"/>
    </row>
    <row r="906" ht="16.5" customHeight="1">
      <c r="A906" s="621"/>
    </row>
    <row r="907" ht="16.5" customHeight="1">
      <c r="A907" s="621"/>
    </row>
    <row r="908" ht="16.5" customHeight="1">
      <c r="A908" s="621"/>
    </row>
    <row r="909" ht="16.5" customHeight="1">
      <c r="A909" s="621"/>
    </row>
    <row r="910" ht="16.5" customHeight="1">
      <c r="A910" s="621"/>
    </row>
    <row r="911" ht="16.5" customHeight="1">
      <c r="A911" s="621"/>
    </row>
    <row r="912" ht="16.5" customHeight="1">
      <c r="A912" s="621"/>
    </row>
    <row r="913" ht="16.5" customHeight="1">
      <c r="A913" s="621"/>
    </row>
    <row r="914" ht="16.5" customHeight="1">
      <c r="A914" s="621"/>
    </row>
    <row r="915" ht="16.5" customHeight="1">
      <c r="A915" s="621"/>
    </row>
    <row r="916" ht="16.5" customHeight="1">
      <c r="A916" s="621"/>
    </row>
    <row r="917" ht="16.5" customHeight="1">
      <c r="A917" s="621"/>
    </row>
    <row r="918" ht="16.5" customHeight="1">
      <c r="A918" s="621"/>
    </row>
    <row r="919" ht="16.5" customHeight="1">
      <c r="A919" s="621"/>
    </row>
    <row r="920" ht="16.5" customHeight="1">
      <c r="A920" s="621"/>
    </row>
    <row r="921" ht="16.5" customHeight="1">
      <c r="A921" s="621"/>
    </row>
    <row r="922" ht="16.5" customHeight="1">
      <c r="A922" s="621"/>
    </row>
    <row r="923" ht="16.5" customHeight="1">
      <c r="A923" s="621"/>
    </row>
    <row r="924" ht="16.5" customHeight="1">
      <c r="A924" s="621"/>
    </row>
    <row r="925" ht="16.5" customHeight="1">
      <c r="A925" s="621"/>
    </row>
    <row r="926" ht="16.5" customHeight="1">
      <c r="A926" s="621"/>
    </row>
    <row r="927" ht="16.5" customHeight="1">
      <c r="A927" s="621"/>
    </row>
    <row r="928" ht="16.5" customHeight="1">
      <c r="A928" s="621"/>
    </row>
    <row r="929" ht="16.5" customHeight="1">
      <c r="A929" s="621"/>
    </row>
    <row r="930" ht="16.5" customHeight="1">
      <c r="A930" s="621"/>
    </row>
    <row r="931" ht="16.5" customHeight="1">
      <c r="A931" s="621"/>
    </row>
    <row r="932" ht="16.5" customHeight="1">
      <c r="A932" s="621"/>
    </row>
    <row r="933" ht="16.5" customHeight="1">
      <c r="A933" s="621"/>
    </row>
    <row r="934" ht="16.5" customHeight="1">
      <c r="A934" s="621"/>
    </row>
    <row r="935" ht="16.5" customHeight="1">
      <c r="A935" s="621"/>
    </row>
    <row r="936" ht="16.5" customHeight="1">
      <c r="A936" s="621"/>
    </row>
    <row r="937" ht="16.5" customHeight="1">
      <c r="A937" s="621"/>
    </row>
    <row r="938" ht="16.5" customHeight="1">
      <c r="A938" s="621"/>
    </row>
    <row r="939" ht="16.5" customHeight="1">
      <c r="A939" s="621"/>
    </row>
    <row r="940" ht="16.5" customHeight="1">
      <c r="A940" s="621"/>
    </row>
    <row r="941" ht="16.5" customHeight="1">
      <c r="A941" s="621"/>
    </row>
    <row r="942" ht="16.5" customHeight="1">
      <c r="A942" s="621"/>
    </row>
    <row r="943" ht="16.5" customHeight="1">
      <c r="A943" s="621"/>
    </row>
    <row r="944" ht="16.5" customHeight="1">
      <c r="A944" s="621"/>
    </row>
    <row r="945" ht="16.5" customHeight="1">
      <c r="A945" s="621"/>
    </row>
    <row r="946" ht="16.5" customHeight="1">
      <c r="A946" s="621"/>
    </row>
    <row r="947" ht="16.5" customHeight="1">
      <c r="A947" s="621"/>
    </row>
    <row r="948" ht="16.5" customHeight="1">
      <c r="A948" s="621"/>
    </row>
    <row r="949" ht="16.5" customHeight="1">
      <c r="A949" s="621"/>
    </row>
    <row r="950" ht="16.5" customHeight="1">
      <c r="A950" s="621"/>
    </row>
    <row r="951" ht="16.5" customHeight="1">
      <c r="A951" s="621"/>
    </row>
    <row r="952" ht="16.5" customHeight="1">
      <c r="A952" s="621"/>
    </row>
    <row r="953" ht="16.5" customHeight="1">
      <c r="A953" s="621"/>
    </row>
    <row r="954" ht="16.5" customHeight="1">
      <c r="A954" s="621"/>
    </row>
    <row r="955" ht="16.5" customHeight="1">
      <c r="A955" s="621"/>
    </row>
    <row r="956" ht="16.5" customHeight="1">
      <c r="A956" s="621"/>
    </row>
    <row r="957" ht="16.5" customHeight="1">
      <c r="A957" s="621"/>
    </row>
    <row r="958" ht="16.5" customHeight="1">
      <c r="A958" s="621"/>
    </row>
    <row r="959" ht="16.5" customHeight="1">
      <c r="A959" s="621"/>
    </row>
    <row r="960" ht="16.5" customHeight="1">
      <c r="A960" s="621"/>
    </row>
    <row r="961" ht="16.5" customHeight="1">
      <c r="A961" s="621"/>
    </row>
    <row r="962" ht="16.5" customHeight="1">
      <c r="A962" s="621"/>
    </row>
    <row r="963" ht="16.5" customHeight="1">
      <c r="A963" s="621"/>
    </row>
    <row r="964" ht="16.5" customHeight="1">
      <c r="A964" s="621"/>
    </row>
    <row r="965" ht="16.5" customHeight="1">
      <c r="A965" s="621"/>
    </row>
    <row r="966" ht="16.5" customHeight="1">
      <c r="A966" s="621"/>
    </row>
    <row r="967" ht="16.5" customHeight="1">
      <c r="A967" s="621"/>
    </row>
    <row r="968" ht="16.5" customHeight="1">
      <c r="A968" s="621"/>
    </row>
    <row r="969" ht="16.5" customHeight="1">
      <c r="A969" s="621"/>
    </row>
    <row r="970" ht="16.5" customHeight="1">
      <c r="A970" s="621"/>
    </row>
    <row r="971" ht="16.5" customHeight="1">
      <c r="A971" s="621"/>
    </row>
    <row r="972" ht="16.5" customHeight="1">
      <c r="A972" s="621"/>
    </row>
    <row r="973" ht="16.5" customHeight="1">
      <c r="A973" s="621"/>
    </row>
    <row r="974" ht="16.5" customHeight="1">
      <c r="A974" s="621"/>
    </row>
    <row r="975" ht="16.5" customHeight="1">
      <c r="A975" s="621"/>
    </row>
    <row r="976" ht="16.5" customHeight="1">
      <c r="A976" s="621"/>
    </row>
    <row r="977" ht="16.5" customHeight="1">
      <c r="A977" s="621"/>
    </row>
    <row r="978" ht="16.5" customHeight="1">
      <c r="A978" s="621"/>
    </row>
    <row r="979" ht="16.5" customHeight="1">
      <c r="A979" s="621"/>
    </row>
    <row r="980" ht="16.5" customHeight="1">
      <c r="A980" s="621"/>
    </row>
    <row r="981" ht="16.5" customHeight="1">
      <c r="A981" s="621"/>
    </row>
    <row r="982" ht="16.5" customHeight="1">
      <c r="A982" s="621"/>
    </row>
    <row r="983" ht="16.5" customHeight="1">
      <c r="A983" s="621"/>
    </row>
    <row r="984" ht="16.5" customHeight="1">
      <c r="A984" s="621"/>
    </row>
    <row r="985" ht="16.5" customHeight="1">
      <c r="A985" s="621"/>
    </row>
    <row r="986" ht="16.5" customHeight="1">
      <c r="A986" s="621"/>
    </row>
    <row r="987" ht="16.5" customHeight="1">
      <c r="A987" s="621"/>
    </row>
    <row r="988" ht="16.5" customHeight="1">
      <c r="A988" s="621"/>
    </row>
    <row r="989" ht="16.5" customHeight="1">
      <c r="A989" s="621"/>
    </row>
    <row r="990" ht="16.5" customHeight="1">
      <c r="A990" s="621"/>
    </row>
    <row r="991" ht="16.5" customHeight="1">
      <c r="A991" s="621"/>
    </row>
    <row r="992" ht="16.5" customHeight="1">
      <c r="A992" s="621"/>
    </row>
    <row r="993" ht="16.5" customHeight="1">
      <c r="A993" s="621"/>
    </row>
    <row r="994" ht="16.5" customHeight="1">
      <c r="A994" s="621"/>
    </row>
    <row r="995" ht="16.5" customHeight="1">
      <c r="A995" s="621"/>
    </row>
    <row r="996" ht="16.5" customHeight="1">
      <c r="A996" s="621"/>
    </row>
    <row r="997" ht="16.5" customHeight="1">
      <c r="A997" s="621"/>
    </row>
    <row r="998" ht="16.5" customHeight="1">
      <c r="A998" s="621"/>
    </row>
    <row r="999" ht="16.5" customHeight="1">
      <c r="A999" s="621"/>
    </row>
  </sheetData>
  <mergeCells count="1">
    <mergeCell ref="B53:F53"/>
  </mergeCells>
  <hyperlinks>
    <hyperlink r:id="rId1" ref="B60"/>
  </hyperlinks>
  <printOptions/>
  <pageMargins bottom="0.75" footer="0.0" header="0.0" left="0.7" right="0.7" top="0.75"/>
  <pageSetup orientation="landscape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5.78"/>
    <col customWidth="1" min="2" max="2" width="6.22"/>
    <col customWidth="1" min="3" max="4" width="17.67"/>
    <col customWidth="1" min="5" max="5" width="23.44"/>
    <col customWidth="1" min="6" max="6" width="20.11"/>
    <col customWidth="1" min="7" max="7" width="23.78"/>
    <col customWidth="1" min="8" max="8" width="24.44"/>
    <col customWidth="1" min="9" max="9" width="20.44"/>
    <col customWidth="1" min="10" max="10" width="22.22"/>
    <col customWidth="1" min="11" max="11" width="21.67"/>
    <col customWidth="1" min="12" max="12" width="13.33"/>
    <col customWidth="1" min="13" max="13" width="11.0"/>
    <col customWidth="1" min="14" max="14" width="12.33"/>
    <col customWidth="1" min="15" max="15" width="10.33"/>
    <col customWidth="1" min="16" max="16" width="10.11"/>
    <col customWidth="1" min="17" max="26" width="28.89"/>
  </cols>
  <sheetData>
    <row r="1" ht="16.5" customHeight="1">
      <c r="A1" s="579" t="s">
        <v>116</v>
      </c>
      <c r="B1" s="547" t="s">
        <v>1845</v>
      </c>
      <c r="C1" s="547" t="s">
        <v>1491</v>
      </c>
      <c r="D1" s="547" t="s">
        <v>1492</v>
      </c>
      <c r="E1" s="547" t="s">
        <v>1493</v>
      </c>
      <c r="F1" s="547" t="s">
        <v>1494</v>
      </c>
      <c r="G1" s="474" t="s">
        <v>1646</v>
      </c>
      <c r="H1" s="474" t="s">
        <v>1644</v>
      </c>
      <c r="I1" s="474" t="s">
        <v>1647</v>
      </c>
      <c r="J1" s="474" t="s">
        <v>1643</v>
      </c>
      <c r="K1" s="474" t="s">
        <v>1645</v>
      </c>
      <c r="L1" s="423" t="s">
        <v>2513</v>
      </c>
    </row>
    <row r="2" ht="18.0" customHeight="1">
      <c r="A2" s="670">
        <v>1.0</v>
      </c>
      <c r="B2" s="617">
        <v>264.0</v>
      </c>
      <c r="C2" s="705" t="s">
        <v>293</v>
      </c>
      <c r="D2" s="706" t="s">
        <v>293</v>
      </c>
      <c r="E2" s="707" t="s">
        <v>3270</v>
      </c>
      <c r="F2" s="707" t="s">
        <v>3271</v>
      </c>
      <c r="G2" s="708" t="s">
        <v>3272</v>
      </c>
      <c r="H2" s="709" t="s">
        <v>3273</v>
      </c>
      <c r="I2" s="451" t="s">
        <v>3274</v>
      </c>
      <c r="J2" s="451" t="s">
        <v>3275</v>
      </c>
      <c r="K2" s="451" t="s">
        <v>3273</v>
      </c>
      <c r="L2" s="613" t="s">
        <v>1562</v>
      </c>
      <c r="O2" s="673"/>
      <c r="P2" s="710"/>
      <c r="Q2" s="710"/>
      <c r="R2" s="710"/>
      <c r="S2" s="710"/>
      <c r="T2" s="710"/>
    </row>
    <row r="3" ht="18.0" customHeight="1">
      <c r="A3" s="670">
        <v>2.0</v>
      </c>
      <c r="B3" s="617">
        <v>240.0</v>
      </c>
      <c r="C3" s="705" t="s">
        <v>309</v>
      </c>
      <c r="D3" s="706" t="s">
        <v>3276</v>
      </c>
      <c r="E3" s="707" t="s">
        <v>3277</v>
      </c>
      <c r="F3" s="707" t="s">
        <v>3278</v>
      </c>
      <c r="G3" s="708" t="s">
        <v>3279</v>
      </c>
      <c r="H3" s="451" t="s">
        <v>3280</v>
      </c>
      <c r="I3" s="451" t="s">
        <v>3281</v>
      </c>
      <c r="J3" s="451" t="s">
        <v>3282</v>
      </c>
      <c r="K3" s="709" t="s">
        <v>3283</v>
      </c>
      <c r="L3" s="613" t="s">
        <v>1562</v>
      </c>
      <c r="O3" s="673"/>
      <c r="P3" s="710"/>
      <c r="Q3" s="710"/>
      <c r="R3" s="710"/>
      <c r="S3" s="710"/>
      <c r="T3" s="710"/>
    </row>
    <row r="4" ht="18.0" customHeight="1">
      <c r="A4" s="670">
        <v>3.0</v>
      </c>
      <c r="B4" s="617">
        <v>302.0</v>
      </c>
      <c r="C4" s="705" t="s">
        <v>326</v>
      </c>
      <c r="D4" s="706" t="s">
        <v>3284</v>
      </c>
      <c r="E4" s="707" t="s">
        <v>3285</v>
      </c>
      <c r="F4" s="707" t="s">
        <v>3286</v>
      </c>
      <c r="G4" s="451" t="s">
        <v>3287</v>
      </c>
      <c r="H4" s="451" t="s">
        <v>3288</v>
      </c>
      <c r="I4" s="451" t="s">
        <v>3289</v>
      </c>
      <c r="J4" s="451" t="s">
        <v>3290</v>
      </c>
      <c r="K4" s="451" t="s">
        <v>3291</v>
      </c>
      <c r="L4" s="613" t="s">
        <v>1562</v>
      </c>
      <c r="O4" s="710"/>
      <c r="P4" s="710"/>
      <c r="Q4" s="710"/>
      <c r="R4" s="710"/>
      <c r="S4" s="710"/>
      <c r="T4" s="710"/>
    </row>
    <row r="5" ht="18.0" customHeight="1">
      <c r="A5" s="670">
        <v>4.0</v>
      </c>
      <c r="B5" s="617">
        <v>403.0</v>
      </c>
      <c r="C5" s="705" t="s">
        <v>339</v>
      </c>
      <c r="D5" s="706" t="s">
        <v>3292</v>
      </c>
      <c r="E5" s="707" t="s">
        <v>3293</v>
      </c>
      <c r="F5" s="707" t="s">
        <v>3294</v>
      </c>
      <c r="G5" s="451" t="s">
        <v>3295</v>
      </c>
      <c r="H5" s="451" t="s">
        <v>3296</v>
      </c>
      <c r="I5" s="451" t="s">
        <v>3297</v>
      </c>
      <c r="J5" s="451" t="s">
        <v>3298</v>
      </c>
      <c r="K5" s="451" t="s">
        <v>3299</v>
      </c>
      <c r="L5" s="613" t="s">
        <v>1562</v>
      </c>
      <c r="O5" s="710"/>
      <c r="P5" s="710"/>
      <c r="Q5" s="710"/>
      <c r="R5" s="710"/>
      <c r="S5" s="710"/>
      <c r="T5" s="710"/>
    </row>
    <row r="6" ht="18.0" customHeight="1">
      <c r="A6" s="674">
        <v>5.0</v>
      </c>
      <c r="B6" s="556">
        <v>103.0</v>
      </c>
      <c r="C6" s="559" t="s">
        <v>353</v>
      </c>
      <c r="D6" s="562" t="s">
        <v>1102</v>
      </c>
      <c r="E6" s="559" t="s">
        <v>3300</v>
      </c>
      <c r="F6" s="559" t="s">
        <v>3301</v>
      </c>
      <c r="G6" s="458" t="s">
        <v>3302</v>
      </c>
      <c r="H6" s="458" t="s">
        <v>3303</v>
      </c>
      <c r="I6" s="458" t="s">
        <v>3304</v>
      </c>
      <c r="J6" s="458" t="s">
        <v>3305</v>
      </c>
      <c r="K6" s="458" t="s">
        <v>3306</v>
      </c>
      <c r="L6" s="422"/>
      <c r="M6" s="710"/>
      <c r="O6" s="710"/>
      <c r="P6" s="710"/>
      <c r="Q6" s="710"/>
      <c r="R6" s="710"/>
      <c r="S6" s="710"/>
      <c r="T6" s="710"/>
    </row>
    <row r="7" ht="18.0" customHeight="1">
      <c r="A7" s="674">
        <v>6.0</v>
      </c>
      <c r="B7" s="550">
        <v>49.0</v>
      </c>
      <c r="C7" s="563" t="s">
        <v>366</v>
      </c>
      <c r="D7" s="562" t="s">
        <v>1094</v>
      </c>
      <c r="E7" s="553" t="s">
        <v>3273</v>
      </c>
      <c r="F7" s="553" t="s">
        <v>3307</v>
      </c>
      <c r="G7" s="468" t="s">
        <v>3308</v>
      </c>
      <c r="H7" s="458" t="s">
        <v>3309</v>
      </c>
      <c r="I7" s="458" t="s">
        <v>3310</v>
      </c>
      <c r="J7" s="458" t="s">
        <v>3311</v>
      </c>
      <c r="K7" s="458" t="s">
        <v>3308</v>
      </c>
      <c r="L7" s="422"/>
      <c r="M7" s="710"/>
      <c r="O7" s="710"/>
      <c r="P7" s="710"/>
      <c r="Q7" s="710"/>
      <c r="R7" s="710"/>
      <c r="S7" s="710"/>
      <c r="T7" s="710"/>
    </row>
    <row r="8" ht="18.0" customHeight="1">
      <c r="A8" s="674">
        <v>7.0</v>
      </c>
      <c r="B8" s="550">
        <v>102.0</v>
      </c>
      <c r="C8" s="563" t="s">
        <v>378</v>
      </c>
      <c r="D8" s="562" t="s">
        <v>1138</v>
      </c>
      <c r="E8" s="553" t="s">
        <v>3308</v>
      </c>
      <c r="F8" s="553" t="s">
        <v>3308</v>
      </c>
      <c r="G8" s="458" t="s">
        <v>3312</v>
      </c>
      <c r="H8" s="458" t="s">
        <v>3313</v>
      </c>
      <c r="I8" s="458" t="s">
        <v>3314</v>
      </c>
      <c r="J8" s="458" t="s">
        <v>3315</v>
      </c>
      <c r="K8" s="458" t="s">
        <v>3316</v>
      </c>
      <c r="L8" s="422"/>
      <c r="M8" s="393"/>
      <c r="O8" s="393"/>
      <c r="P8" s="710"/>
      <c r="Q8" s="710"/>
      <c r="R8" s="710"/>
      <c r="S8" s="710"/>
      <c r="T8" s="710"/>
    </row>
    <row r="9" ht="18.0" customHeight="1">
      <c r="A9" s="674">
        <v>8.0</v>
      </c>
      <c r="B9" s="550">
        <v>109.0</v>
      </c>
      <c r="C9" s="563" t="s">
        <v>391</v>
      </c>
      <c r="D9" s="562" t="s">
        <v>1112</v>
      </c>
      <c r="E9" s="553" t="s">
        <v>3317</v>
      </c>
      <c r="F9" s="553" t="s">
        <v>3318</v>
      </c>
      <c r="G9" s="458" t="s">
        <v>3319</v>
      </c>
      <c r="H9" s="458" t="s">
        <v>3320</v>
      </c>
      <c r="I9" s="458" t="s">
        <v>3321</v>
      </c>
      <c r="J9" s="458" t="s">
        <v>3322</v>
      </c>
      <c r="K9" s="458" t="s">
        <v>3323</v>
      </c>
      <c r="L9" s="422"/>
      <c r="M9" s="393"/>
      <c r="O9" s="393"/>
      <c r="P9" s="710"/>
      <c r="Q9" s="710"/>
      <c r="R9" s="710"/>
      <c r="S9" s="710"/>
      <c r="T9" s="710"/>
    </row>
    <row r="10" ht="18.0" customHeight="1">
      <c r="A10" s="674">
        <v>9.0</v>
      </c>
      <c r="B10" s="550">
        <v>51.0</v>
      </c>
      <c r="C10" s="563" t="s">
        <v>482</v>
      </c>
      <c r="D10" s="562" t="s">
        <v>1122</v>
      </c>
      <c r="E10" s="553" t="s">
        <v>3299</v>
      </c>
      <c r="F10" s="553" t="s">
        <v>3324</v>
      </c>
      <c r="G10" s="458" t="s">
        <v>3325</v>
      </c>
      <c r="H10" s="458" t="s">
        <v>1978</v>
      </c>
      <c r="I10" s="458" t="s">
        <v>1979</v>
      </c>
      <c r="J10" s="458" t="s">
        <v>1977</v>
      </c>
      <c r="K10" s="458" t="s">
        <v>1975</v>
      </c>
      <c r="L10" s="422"/>
      <c r="M10" s="393"/>
      <c r="O10" s="393"/>
      <c r="P10" s="710"/>
      <c r="Q10" s="710"/>
      <c r="R10" s="710"/>
      <c r="S10" s="710"/>
      <c r="T10" s="710"/>
    </row>
    <row r="11" ht="18.0" customHeight="1">
      <c r="A11" s="674">
        <v>10.0</v>
      </c>
      <c r="B11" s="550">
        <v>77.0</v>
      </c>
      <c r="C11" s="563" t="s">
        <v>493</v>
      </c>
      <c r="D11" s="562" t="s">
        <v>493</v>
      </c>
      <c r="E11" s="553" t="s">
        <v>3306</v>
      </c>
      <c r="F11" s="553" t="s">
        <v>3326</v>
      </c>
      <c r="G11" s="458" t="s">
        <v>3327</v>
      </c>
      <c r="H11" s="458" t="s">
        <v>3328</v>
      </c>
      <c r="I11" s="458" t="s">
        <v>3329</v>
      </c>
      <c r="J11" s="458" t="s">
        <v>3330</v>
      </c>
      <c r="K11" s="458" t="s">
        <v>3331</v>
      </c>
      <c r="L11" s="422"/>
      <c r="M11" s="393"/>
      <c r="O11" s="393"/>
      <c r="P11" s="710"/>
      <c r="Q11" s="710"/>
      <c r="R11" s="710"/>
      <c r="S11" s="710"/>
      <c r="T11" s="710"/>
    </row>
    <row r="12" ht="18.0" customHeight="1">
      <c r="A12" s="674">
        <v>11.0</v>
      </c>
      <c r="B12" s="550">
        <v>35.0</v>
      </c>
      <c r="C12" s="563" t="s">
        <v>505</v>
      </c>
      <c r="D12" s="553" t="s">
        <v>1147</v>
      </c>
      <c r="E12" s="553" t="s">
        <v>3332</v>
      </c>
      <c r="F12" s="553" t="s">
        <v>3332</v>
      </c>
      <c r="G12" s="458" t="s">
        <v>3333</v>
      </c>
      <c r="H12" s="458" t="s">
        <v>3334</v>
      </c>
      <c r="I12" s="458" t="s">
        <v>2021</v>
      </c>
      <c r="J12" s="458" t="s">
        <v>3335</v>
      </c>
      <c r="K12" s="458" t="s">
        <v>3336</v>
      </c>
      <c r="L12" s="422"/>
      <c r="M12" s="393"/>
      <c r="O12" s="393"/>
      <c r="P12" s="710"/>
      <c r="Q12" s="710"/>
      <c r="R12" s="710"/>
      <c r="S12" s="710"/>
      <c r="T12" s="710"/>
    </row>
    <row r="13" ht="18.0" customHeight="1">
      <c r="A13" s="674">
        <v>12.0</v>
      </c>
      <c r="B13" s="550">
        <v>134.0</v>
      </c>
      <c r="C13" s="563" t="s">
        <v>519</v>
      </c>
      <c r="D13" s="562" t="s">
        <v>1152</v>
      </c>
      <c r="E13" s="553" t="s">
        <v>3337</v>
      </c>
      <c r="F13" s="553" t="s">
        <v>3337</v>
      </c>
      <c r="G13" s="458" t="s">
        <v>3338</v>
      </c>
      <c r="H13" s="458" t="s">
        <v>3339</v>
      </c>
      <c r="I13" s="458" t="s">
        <v>3340</v>
      </c>
      <c r="J13" s="458" t="s">
        <v>3341</v>
      </c>
      <c r="K13" s="458" t="s">
        <v>3342</v>
      </c>
      <c r="L13" s="422"/>
      <c r="M13" s="393"/>
      <c r="O13" s="393"/>
      <c r="P13" s="710"/>
      <c r="Q13" s="710"/>
      <c r="R13" s="710"/>
      <c r="S13" s="710"/>
      <c r="T13" s="710"/>
    </row>
    <row r="14" ht="18.0" customHeight="1">
      <c r="A14" s="674">
        <v>13.0</v>
      </c>
      <c r="B14" s="550">
        <v>110.0</v>
      </c>
      <c r="C14" s="563" t="s">
        <v>533</v>
      </c>
      <c r="D14" s="553" t="s">
        <v>533</v>
      </c>
      <c r="E14" s="553" t="s">
        <v>3325</v>
      </c>
      <c r="F14" s="563" t="s">
        <v>3343</v>
      </c>
      <c r="G14" s="576" t="s">
        <v>3344</v>
      </c>
      <c r="H14" s="576" t="s">
        <v>3345</v>
      </c>
      <c r="I14" s="576" t="s">
        <v>3346</v>
      </c>
      <c r="J14" s="576" t="s">
        <v>3347</v>
      </c>
      <c r="K14" s="576" t="s">
        <v>3348</v>
      </c>
      <c r="L14" s="422"/>
      <c r="O14" s="393"/>
      <c r="P14" s="710"/>
      <c r="Q14" s="710"/>
      <c r="R14" s="710"/>
      <c r="S14" s="710"/>
      <c r="T14" s="710"/>
    </row>
    <row r="15" ht="18.0" customHeight="1">
      <c r="A15" s="674">
        <v>14.0</v>
      </c>
      <c r="B15" s="550">
        <v>92.0</v>
      </c>
      <c r="C15" s="563" t="s">
        <v>548</v>
      </c>
      <c r="D15" s="553" t="s">
        <v>1169</v>
      </c>
      <c r="E15" s="553" t="s">
        <v>3349</v>
      </c>
      <c r="F15" s="563" t="s">
        <v>3350</v>
      </c>
      <c r="G15" s="576" t="s">
        <v>3351</v>
      </c>
      <c r="H15" s="576" t="s">
        <v>3352</v>
      </c>
      <c r="I15" s="576" t="s">
        <v>3353</v>
      </c>
      <c r="J15" s="576" t="s">
        <v>3354</v>
      </c>
      <c r="K15" s="576" t="s">
        <v>3352</v>
      </c>
      <c r="L15" s="422"/>
      <c r="O15" s="393"/>
      <c r="P15" s="710"/>
      <c r="Q15" s="710"/>
      <c r="R15" s="710"/>
      <c r="S15" s="710"/>
      <c r="T15" s="710"/>
    </row>
    <row r="16" ht="18.0" customHeight="1">
      <c r="A16" s="674">
        <v>15.0</v>
      </c>
      <c r="B16" s="550">
        <v>47.0</v>
      </c>
      <c r="C16" s="563" t="s">
        <v>563</v>
      </c>
      <c r="D16" s="553" t="s">
        <v>1179</v>
      </c>
      <c r="E16" s="553" t="s">
        <v>3336</v>
      </c>
      <c r="F16" s="563" t="s">
        <v>3355</v>
      </c>
      <c r="G16" s="576" t="s">
        <v>3356</v>
      </c>
      <c r="H16" s="576" t="s">
        <v>3357</v>
      </c>
      <c r="I16" s="576" t="s">
        <v>3358</v>
      </c>
      <c r="J16" s="576" t="s">
        <v>3359</v>
      </c>
      <c r="K16" s="576" t="s">
        <v>3360</v>
      </c>
      <c r="L16" s="422"/>
      <c r="O16" s="393"/>
      <c r="P16" s="710"/>
      <c r="Q16" s="710"/>
      <c r="R16" s="710"/>
      <c r="S16" s="710"/>
      <c r="T16" s="710"/>
    </row>
    <row r="17" ht="18.0" customHeight="1">
      <c r="A17" s="674">
        <v>16.0</v>
      </c>
      <c r="B17" s="550">
        <v>85.0</v>
      </c>
      <c r="C17" s="563" t="s">
        <v>578</v>
      </c>
      <c r="D17" s="553" t="s">
        <v>1188</v>
      </c>
      <c r="E17" s="553" t="s">
        <v>3361</v>
      </c>
      <c r="F17" s="563" t="s">
        <v>3362</v>
      </c>
      <c r="G17" s="576" t="s">
        <v>3363</v>
      </c>
      <c r="H17" s="576" t="s">
        <v>3364</v>
      </c>
      <c r="I17" s="576" t="s">
        <v>3365</v>
      </c>
      <c r="J17" s="576" t="s">
        <v>3366</v>
      </c>
      <c r="K17" s="576" t="s">
        <v>3367</v>
      </c>
      <c r="L17" s="422"/>
      <c r="O17" s="393"/>
      <c r="P17" s="710"/>
      <c r="Q17" s="710"/>
      <c r="R17" s="710"/>
      <c r="S17" s="710"/>
      <c r="T17" s="710"/>
    </row>
    <row r="18" ht="18.0" customHeight="1">
      <c r="A18" s="674">
        <v>17.0</v>
      </c>
      <c r="B18" s="550">
        <v>38.0</v>
      </c>
      <c r="C18" s="563" t="s">
        <v>594</v>
      </c>
      <c r="D18" s="562" t="s">
        <v>594</v>
      </c>
      <c r="E18" s="553" t="s">
        <v>3368</v>
      </c>
      <c r="F18" s="563" t="s">
        <v>3369</v>
      </c>
      <c r="G18" s="576" t="s">
        <v>3370</v>
      </c>
      <c r="H18" s="576" t="s">
        <v>3371</v>
      </c>
      <c r="I18" s="576" t="s">
        <v>3372</v>
      </c>
      <c r="J18" s="576" t="s">
        <v>3373</v>
      </c>
      <c r="K18" s="576" t="s">
        <v>2055</v>
      </c>
      <c r="L18" s="422"/>
      <c r="O18" s="393"/>
      <c r="P18" s="710"/>
      <c r="Q18" s="710"/>
      <c r="R18" s="710"/>
      <c r="S18" s="710"/>
      <c r="T18" s="710"/>
    </row>
    <row r="19" ht="18.0" customHeight="1">
      <c r="A19" s="674">
        <v>18.0</v>
      </c>
      <c r="B19" s="550">
        <v>30.0</v>
      </c>
      <c r="C19" s="563" t="s">
        <v>609</v>
      </c>
      <c r="D19" s="553" t="s">
        <v>1205</v>
      </c>
      <c r="E19" s="553" t="s">
        <v>3352</v>
      </c>
      <c r="F19" s="563" t="s">
        <v>3374</v>
      </c>
      <c r="G19" s="576" t="s">
        <v>3375</v>
      </c>
      <c r="H19" s="576" t="s">
        <v>3376</v>
      </c>
      <c r="I19" s="711" t="s">
        <v>666</v>
      </c>
      <c r="J19" s="576" t="s">
        <v>3377</v>
      </c>
      <c r="K19" s="576" t="s">
        <v>3378</v>
      </c>
      <c r="L19" s="422"/>
      <c r="O19" s="393"/>
      <c r="P19" s="710"/>
      <c r="Q19" s="710"/>
      <c r="R19" s="710"/>
      <c r="S19" s="710"/>
      <c r="T19" s="710"/>
    </row>
    <row r="20" ht="18.0" customHeight="1">
      <c r="A20" s="674">
        <v>19.0</v>
      </c>
      <c r="B20" s="550">
        <v>17.0</v>
      </c>
      <c r="C20" s="563" t="s">
        <v>622</v>
      </c>
      <c r="D20" s="553" t="s">
        <v>622</v>
      </c>
      <c r="E20" s="553" t="s">
        <v>3360</v>
      </c>
      <c r="F20" s="563" t="s">
        <v>3379</v>
      </c>
      <c r="G20" s="576" t="s">
        <v>3380</v>
      </c>
      <c r="H20" s="576" t="s">
        <v>3381</v>
      </c>
      <c r="I20" s="576" t="s">
        <v>3382</v>
      </c>
      <c r="J20" s="576" t="s">
        <v>3383</v>
      </c>
      <c r="K20" s="576" t="s">
        <v>3384</v>
      </c>
      <c r="L20" s="422"/>
      <c r="O20" s="393"/>
      <c r="P20" s="710"/>
      <c r="Q20" s="710"/>
      <c r="R20" s="710"/>
      <c r="S20" s="710"/>
      <c r="T20" s="710"/>
    </row>
    <row r="21" ht="18.0" customHeight="1">
      <c r="A21" s="674">
        <v>20.0</v>
      </c>
      <c r="B21" s="556">
        <v>137.0</v>
      </c>
      <c r="C21" s="712" t="s">
        <v>637</v>
      </c>
      <c r="D21" s="559" t="s">
        <v>1221</v>
      </c>
      <c r="E21" s="559" t="s">
        <v>3367</v>
      </c>
      <c r="F21" s="563" t="s">
        <v>3385</v>
      </c>
      <c r="G21" s="576" t="s">
        <v>3386</v>
      </c>
      <c r="H21" s="576" t="s">
        <v>3387</v>
      </c>
      <c r="I21" s="576" t="s">
        <v>3388</v>
      </c>
      <c r="J21" s="576" t="s">
        <v>3389</v>
      </c>
      <c r="K21" s="576" t="s">
        <v>3390</v>
      </c>
      <c r="L21" s="422"/>
      <c r="O21" s="393"/>
      <c r="P21" s="710"/>
      <c r="Q21" s="710"/>
      <c r="R21" s="710"/>
      <c r="S21" s="710"/>
      <c r="T21" s="710"/>
    </row>
    <row r="22" ht="18.0" customHeight="1">
      <c r="A22" s="674">
        <v>21.0</v>
      </c>
      <c r="B22" s="713">
        <v>2.0</v>
      </c>
      <c r="C22" s="714" t="s">
        <v>651</v>
      </c>
      <c r="D22" s="714" t="s">
        <v>1232</v>
      </c>
      <c r="E22" s="714" t="s">
        <v>2055</v>
      </c>
      <c r="F22" s="714" t="s">
        <v>3391</v>
      </c>
      <c r="G22" s="715" t="s">
        <v>3392</v>
      </c>
      <c r="H22" s="715" t="s">
        <v>3393</v>
      </c>
      <c r="I22" s="715" t="s">
        <v>3394</v>
      </c>
      <c r="J22" s="715" t="s">
        <v>3395</v>
      </c>
      <c r="K22" s="715" t="s">
        <v>3396</v>
      </c>
      <c r="L22" s="422"/>
      <c r="O22" s="393"/>
      <c r="P22" s="710"/>
      <c r="Q22" s="710"/>
      <c r="R22" s="710"/>
      <c r="S22" s="710"/>
      <c r="T22" s="710"/>
    </row>
    <row r="23" ht="18.0" customHeight="1">
      <c r="A23" s="674">
        <v>22.0</v>
      </c>
      <c r="B23" s="713">
        <v>130.0</v>
      </c>
      <c r="C23" s="714" t="s">
        <v>666</v>
      </c>
      <c r="D23" s="714" t="s">
        <v>666</v>
      </c>
      <c r="E23" s="714" t="s">
        <v>3378</v>
      </c>
      <c r="F23" s="714" t="s">
        <v>3397</v>
      </c>
      <c r="G23" s="715" t="s">
        <v>3398</v>
      </c>
      <c r="H23" s="715" t="s">
        <v>3399</v>
      </c>
      <c r="I23" s="715" t="s">
        <v>3400</v>
      </c>
      <c r="J23" s="715" t="s">
        <v>3401</v>
      </c>
      <c r="K23" s="715" t="s">
        <v>3402</v>
      </c>
      <c r="L23" s="422"/>
      <c r="O23" s="393"/>
      <c r="P23" s="710"/>
      <c r="Q23" s="710"/>
      <c r="R23" s="710"/>
      <c r="S23" s="710"/>
      <c r="T23" s="710"/>
    </row>
    <row r="24" ht="18.0" customHeight="1">
      <c r="A24" s="674">
        <v>23.0</v>
      </c>
      <c r="B24" s="713">
        <v>126.0</v>
      </c>
      <c r="C24" s="714" t="s">
        <v>680</v>
      </c>
      <c r="D24" s="714" t="s">
        <v>1250</v>
      </c>
      <c r="E24" s="714" t="s">
        <v>3384</v>
      </c>
      <c r="F24" s="714" t="s">
        <v>3403</v>
      </c>
      <c r="G24" s="715" t="s">
        <v>3404</v>
      </c>
      <c r="H24" s="715" t="s">
        <v>3404</v>
      </c>
      <c r="I24" s="715" t="s">
        <v>3405</v>
      </c>
      <c r="J24" s="715" t="s">
        <v>3406</v>
      </c>
      <c r="K24" s="715" t="s">
        <v>3404</v>
      </c>
      <c r="L24" s="422"/>
      <c r="O24" s="393"/>
      <c r="P24" s="710"/>
      <c r="Q24" s="710"/>
      <c r="R24" s="710"/>
      <c r="S24" s="710"/>
      <c r="T24" s="710"/>
    </row>
    <row r="25" ht="18.0" customHeight="1">
      <c r="A25" s="674">
        <v>24.0</v>
      </c>
      <c r="B25" s="713">
        <v>135.0</v>
      </c>
      <c r="C25" s="714" t="s">
        <v>694</v>
      </c>
      <c r="D25" s="714" t="s">
        <v>1197</v>
      </c>
      <c r="E25" s="714" t="s">
        <v>3390</v>
      </c>
      <c r="F25" s="714" t="s">
        <v>3407</v>
      </c>
      <c r="G25" s="715" t="s">
        <v>3408</v>
      </c>
      <c r="H25" s="715" t="s">
        <v>3408</v>
      </c>
      <c r="I25" s="715" t="s">
        <v>3409</v>
      </c>
      <c r="J25" s="715" t="s">
        <v>3410</v>
      </c>
      <c r="K25" s="715" t="s">
        <v>3408</v>
      </c>
      <c r="L25" s="422"/>
      <c r="O25" s="393"/>
      <c r="P25" s="710"/>
      <c r="Q25" s="710"/>
      <c r="R25" s="710"/>
      <c r="S25" s="710"/>
      <c r="T25" s="710"/>
    </row>
    <row r="26" ht="18.0" customHeight="1">
      <c r="A26" s="674">
        <v>25.0</v>
      </c>
      <c r="B26" s="713">
        <v>183.0</v>
      </c>
      <c r="C26" s="714" t="s">
        <v>709</v>
      </c>
      <c r="D26" s="714" t="s">
        <v>1266</v>
      </c>
      <c r="E26" s="714" t="s">
        <v>3396</v>
      </c>
      <c r="F26" s="714" t="s">
        <v>3396</v>
      </c>
      <c r="G26" s="715" t="s">
        <v>3411</v>
      </c>
      <c r="H26" s="715" t="s">
        <v>3412</v>
      </c>
      <c r="I26" s="715" t="s">
        <v>3413</v>
      </c>
      <c r="J26" s="715" t="s">
        <v>3414</v>
      </c>
      <c r="K26" s="715" t="s">
        <v>3415</v>
      </c>
      <c r="L26" s="422"/>
      <c r="O26" s="393"/>
      <c r="P26" s="710"/>
      <c r="Q26" s="710"/>
      <c r="R26" s="710"/>
      <c r="S26" s="710"/>
      <c r="T26" s="710"/>
    </row>
    <row r="27" ht="16.5" customHeight="1">
      <c r="A27" s="674">
        <v>26.0</v>
      </c>
      <c r="B27" s="713">
        <v>145.0</v>
      </c>
      <c r="C27" s="716" t="s">
        <v>724</v>
      </c>
      <c r="D27" s="716" t="s">
        <v>1273</v>
      </c>
      <c r="E27" s="716" t="s">
        <v>3416</v>
      </c>
      <c r="F27" s="716" t="s">
        <v>3417</v>
      </c>
      <c r="G27" s="716" t="s">
        <v>3418</v>
      </c>
      <c r="H27" s="716" t="s">
        <v>3419</v>
      </c>
      <c r="I27" s="716" t="s">
        <v>3420</v>
      </c>
      <c r="J27" s="716" t="s">
        <v>3421</v>
      </c>
      <c r="K27" s="716" t="s">
        <v>3422</v>
      </c>
      <c r="L27" s="423"/>
      <c r="O27" s="393"/>
      <c r="P27" s="710"/>
      <c r="Q27" s="710"/>
      <c r="R27" s="710"/>
      <c r="S27" s="710"/>
      <c r="T27" s="710"/>
    </row>
    <row r="28" ht="16.5" customHeight="1">
      <c r="A28" s="674">
        <v>27.0</v>
      </c>
      <c r="B28" s="713">
        <v>181.0</v>
      </c>
      <c r="C28" s="716" t="s">
        <v>738</v>
      </c>
      <c r="D28" s="716" t="s">
        <v>738</v>
      </c>
      <c r="E28" s="716" t="s">
        <v>3404</v>
      </c>
      <c r="F28" s="716" t="s">
        <v>3404</v>
      </c>
      <c r="G28" s="463" t="s">
        <v>3423</v>
      </c>
      <c r="H28" s="463" t="s">
        <v>3424</v>
      </c>
      <c r="I28" s="463" t="s">
        <v>783</v>
      </c>
      <c r="J28" s="463" t="s">
        <v>3425</v>
      </c>
      <c r="K28" s="463" t="s">
        <v>3426</v>
      </c>
      <c r="L28" s="423"/>
      <c r="O28" s="19"/>
      <c r="P28" s="710"/>
      <c r="Q28" s="710"/>
      <c r="R28" s="710"/>
      <c r="S28" s="710"/>
      <c r="T28" s="710"/>
    </row>
    <row r="29" ht="16.5" customHeight="1">
      <c r="A29" s="674">
        <v>28.0</v>
      </c>
      <c r="B29" s="713">
        <v>176.0</v>
      </c>
      <c r="C29" s="716" t="s">
        <v>749</v>
      </c>
      <c r="D29" s="716" t="s">
        <v>749</v>
      </c>
      <c r="E29" s="716" t="s">
        <v>3408</v>
      </c>
      <c r="F29" s="716" t="s">
        <v>3408</v>
      </c>
      <c r="G29" s="463" t="s">
        <v>3427</v>
      </c>
      <c r="H29" s="463" t="s">
        <v>3428</v>
      </c>
      <c r="I29" s="463" t="s">
        <v>3429</v>
      </c>
      <c r="J29" s="463" t="s">
        <v>3430</v>
      </c>
      <c r="K29" s="463" t="s">
        <v>3431</v>
      </c>
      <c r="L29" s="423"/>
      <c r="O29" s="393"/>
      <c r="P29" s="710"/>
      <c r="Q29" s="710"/>
      <c r="R29" s="710"/>
      <c r="S29" s="710"/>
      <c r="T29" s="710"/>
    </row>
    <row r="30" ht="16.5" customHeight="1">
      <c r="A30" s="674">
        <v>29.0</v>
      </c>
      <c r="B30" s="713">
        <v>223.0</v>
      </c>
      <c r="C30" s="716" t="s">
        <v>761</v>
      </c>
      <c r="D30" s="716" t="s">
        <v>1294</v>
      </c>
      <c r="E30" s="716" t="s">
        <v>3432</v>
      </c>
      <c r="F30" s="716" t="s">
        <v>3433</v>
      </c>
      <c r="G30" s="463" t="s">
        <v>3434</v>
      </c>
      <c r="H30" s="463" t="s">
        <v>3435</v>
      </c>
      <c r="I30" s="463" t="s">
        <v>3436</v>
      </c>
      <c r="J30" s="463" t="s">
        <v>3437</v>
      </c>
      <c r="K30" s="463" t="s">
        <v>3438</v>
      </c>
      <c r="L30" s="423"/>
      <c r="O30" s="393"/>
      <c r="P30" s="710"/>
      <c r="Q30" s="710"/>
      <c r="R30" s="710"/>
      <c r="S30" s="710"/>
      <c r="T30" s="710"/>
    </row>
    <row r="31" ht="16.5" customHeight="1">
      <c r="A31" s="674">
        <v>30.0</v>
      </c>
      <c r="B31" s="713">
        <v>209.0</v>
      </c>
      <c r="C31" s="716" t="s">
        <v>773</v>
      </c>
      <c r="D31" s="716" t="s">
        <v>3439</v>
      </c>
      <c r="E31" s="716" t="s">
        <v>3419</v>
      </c>
      <c r="F31" s="716" t="s">
        <v>3440</v>
      </c>
      <c r="G31" s="463" t="s">
        <v>3441</v>
      </c>
      <c r="H31" s="463">
        <v>777.0</v>
      </c>
      <c r="I31" s="463" t="s">
        <v>3442</v>
      </c>
      <c r="J31" s="463" t="s">
        <v>3443</v>
      </c>
      <c r="K31" s="463">
        <v>777.0</v>
      </c>
      <c r="L31" s="423"/>
      <c r="O31" s="717"/>
      <c r="P31" s="710"/>
      <c r="Q31" s="710"/>
      <c r="R31" s="710"/>
      <c r="S31" s="710"/>
      <c r="T31" s="710"/>
    </row>
    <row r="32" ht="16.5" customHeight="1">
      <c r="A32" s="674">
        <v>31.0</v>
      </c>
      <c r="B32" s="713">
        <v>144.0</v>
      </c>
      <c r="C32" s="716" t="s">
        <v>783</v>
      </c>
      <c r="D32" s="716" t="s">
        <v>3444</v>
      </c>
      <c r="E32" s="716" t="s">
        <v>3445</v>
      </c>
      <c r="F32" s="716" t="s">
        <v>3445</v>
      </c>
      <c r="G32" s="463" t="s">
        <v>3446</v>
      </c>
      <c r="H32" s="463" t="s">
        <v>3447</v>
      </c>
      <c r="I32" s="463" t="s">
        <v>3448</v>
      </c>
      <c r="J32" s="463" t="s">
        <v>3449</v>
      </c>
      <c r="K32" s="463" t="s">
        <v>3450</v>
      </c>
      <c r="L32" s="423"/>
      <c r="O32" s="393"/>
      <c r="P32" s="710"/>
      <c r="Q32" s="710"/>
      <c r="R32" s="710"/>
      <c r="S32" s="710"/>
      <c r="T32" s="710"/>
    </row>
    <row r="33" ht="16.5" customHeight="1">
      <c r="A33" s="674">
        <v>32.0</v>
      </c>
      <c r="B33" s="713">
        <v>16.0</v>
      </c>
      <c r="C33" s="716" t="s">
        <v>790</v>
      </c>
      <c r="D33" s="716" t="s">
        <v>3451</v>
      </c>
      <c r="E33" s="716" t="s">
        <v>3431</v>
      </c>
      <c r="F33" s="716" t="s">
        <v>3452</v>
      </c>
      <c r="G33" s="463" t="s">
        <v>3453</v>
      </c>
      <c r="H33" s="463" t="s">
        <v>3454</v>
      </c>
      <c r="I33" s="463" t="s">
        <v>3455</v>
      </c>
      <c r="J33" s="463" t="s">
        <v>3456</v>
      </c>
      <c r="K33" s="463" t="s">
        <v>3457</v>
      </c>
      <c r="L33" s="423"/>
      <c r="O33" s="19"/>
      <c r="P33" s="710"/>
      <c r="Q33" s="710"/>
      <c r="R33" s="710"/>
      <c r="S33" s="710"/>
      <c r="T33" s="710"/>
    </row>
    <row r="34" ht="16.5" customHeight="1">
      <c r="A34" s="674">
        <v>33.0</v>
      </c>
      <c r="B34" s="713">
        <v>45.0</v>
      </c>
      <c r="C34" s="716" t="s">
        <v>798</v>
      </c>
      <c r="D34" s="716" t="s">
        <v>3458</v>
      </c>
      <c r="E34" s="716" t="s">
        <v>3438</v>
      </c>
      <c r="F34" s="716" t="s">
        <v>3459</v>
      </c>
      <c r="G34" s="463" t="s">
        <v>3460</v>
      </c>
      <c r="H34" s="463" t="s">
        <v>3461</v>
      </c>
      <c r="I34" s="463" t="s">
        <v>3462</v>
      </c>
      <c r="J34" s="463" t="s">
        <v>3463</v>
      </c>
      <c r="K34" s="463" t="s">
        <v>3464</v>
      </c>
      <c r="L34" s="423"/>
      <c r="O34" s="718"/>
      <c r="P34" s="710"/>
      <c r="Q34" s="710"/>
      <c r="R34" s="710"/>
      <c r="S34" s="710"/>
      <c r="T34" s="710"/>
    </row>
    <row r="35" ht="16.5" customHeight="1">
      <c r="A35" s="674">
        <v>34.0</v>
      </c>
      <c r="B35" s="713">
        <v>27.0</v>
      </c>
      <c r="C35" s="716" t="s">
        <v>807</v>
      </c>
      <c r="D35" s="716" t="s">
        <v>3465</v>
      </c>
      <c r="E35" s="716" t="s">
        <v>3466</v>
      </c>
      <c r="F35" s="716" t="s">
        <v>3467</v>
      </c>
      <c r="G35" s="463" t="s">
        <v>3468</v>
      </c>
      <c r="H35" s="463" t="s">
        <v>3469</v>
      </c>
      <c r="I35" s="463" t="s">
        <v>3470</v>
      </c>
      <c r="J35" s="463" t="s">
        <v>3471</v>
      </c>
      <c r="K35" s="463" t="s">
        <v>3472</v>
      </c>
      <c r="L35" s="423"/>
      <c r="O35" s="393"/>
      <c r="P35" s="710"/>
      <c r="Q35" s="710"/>
      <c r="R35" s="710"/>
      <c r="S35" s="710"/>
      <c r="T35" s="710"/>
    </row>
    <row r="36" ht="16.5" customHeight="1">
      <c r="A36" s="674">
        <v>35.0</v>
      </c>
      <c r="B36" s="719">
        <v>33.0</v>
      </c>
      <c r="C36" s="719" t="s">
        <v>815</v>
      </c>
      <c r="D36" s="719" t="s">
        <v>3473</v>
      </c>
      <c r="E36" s="719" t="s">
        <v>3474</v>
      </c>
      <c r="F36" s="719" t="s">
        <v>3475</v>
      </c>
      <c r="G36" s="463"/>
      <c r="H36" s="463"/>
      <c r="I36" s="463"/>
      <c r="J36" s="463"/>
      <c r="K36" s="463"/>
      <c r="L36" s="423"/>
      <c r="O36" s="393"/>
      <c r="P36" s="710"/>
      <c r="Q36" s="710"/>
      <c r="R36" s="710"/>
      <c r="S36" s="710"/>
      <c r="T36" s="710"/>
    </row>
    <row r="37" ht="16.5" customHeight="1">
      <c r="A37" s="674">
        <v>36.0</v>
      </c>
      <c r="B37" s="719">
        <v>48.0</v>
      </c>
      <c r="C37" s="719" t="s">
        <v>824</v>
      </c>
      <c r="D37" s="719" t="s">
        <v>3476</v>
      </c>
      <c r="E37" s="719" t="s">
        <v>3457</v>
      </c>
      <c r="F37" s="719" t="s">
        <v>3477</v>
      </c>
      <c r="G37" s="463"/>
      <c r="H37" s="463"/>
      <c r="I37" s="463"/>
      <c r="J37" s="463"/>
      <c r="K37" s="463"/>
      <c r="L37" s="423"/>
      <c r="O37" s="393"/>
      <c r="P37" s="710"/>
      <c r="Q37" s="710"/>
      <c r="R37" s="710"/>
      <c r="S37" s="710"/>
      <c r="T37" s="710"/>
    </row>
    <row r="38" ht="16.5" customHeight="1">
      <c r="A38" s="674">
        <v>37.0</v>
      </c>
      <c r="B38" s="719">
        <v>142.0</v>
      </c>
      <c r="C38" s="719" t="s">
        <v>833</v>
      </c>
      <c r="D38" s="719" t="s">
        <v>3478</v>
      </c>
      <c r="E38" s="719" t="s">
        <v>3479</v>
      </c>
      <c r="F38" s="719" t="s">
        <v>3480</v>
      </c>
      <c r="G38" s="463"/>
      <c r="H38" s="463"/>
      <c r="I38" s="463"/>
      <c r="J38" s="463"/>
      <c r="K38" s="463"/>
      <c r="L38" s="423"/>
      <c r="O38" s="393"/>
      <c r="P38" s="710"/>
      <c r="Q38" s="710"/>
      <c r="R38" s="710"/>
      <c r="S38" s="710"/>
      <c r="T38" s="710"/>
    </row>
    <row r="39" ht="16.5" customHeight="1">
      <c r="A39" s="674">
        <v>38.0</v>
      </c>
      <c r="B39" s="719">
        <v>164.0</v>
      </c>
      <c r="C39" s="719" t="s">
        <v>842</v>
      </c>
      <c r="D39" s="719" t="s">
        <v>3481</v>
      </c>
      <c r="E39" s="719" t="s">
        <v>3482</v>
      </c>
      <c r="F39" s="719" t="s">
        <v>3482</v>
      </c>
      <c r="G39" s="463"/>
      <c r="H39" s="463"/>
      <c r="I39" s="463"/>
      <c r="J39" s="463"/>
      <c r="K39" s="463"/>
      <c r="L39" s="423"/>
      <c r="O39" s="393"/>
      <c r="P39" s="710"/>
      <c r="Q39" s="710"/>
      <c r="R39" s="710"/>
      <c r="S39" s="710"/>
      <c r="T39" s="710"/>
    </row>
    <row r="40" ht="16.5" customHeight="1">
      <c r="A40" s="681"/>
      <c r="B40" s="720"/>
      <c r="C40" s="720"/>
      <c r="D40" s="720"/>
      <c r="E40" s="720"/>
      <c r="F40" s="721"/>
      <c r="G40" s="722"/>
      <c r="H40" s="722"/>
      <c r="I40" s="722"/>
      <c r="J40" s="722"/>
      <c r="K40" s="722"/>
      <c r="L40" s="12"/>
    </row>
    <row r="41" ht="16.5" customHeight="1">
      <c r="A41" s="681"/>
      <c r="B41" s="720"/>
      <c r="C41" s="720"/>
      <c r="D41" s="720"/>
      <c r="E41" s="720"/>
      <c r="F41" s="721"/>
      <c r="G41" s="722"/>
      <c r="H41" s="722"/>
      <c r="I41" s="722"/>
      <c r="J41" s="722"/>
      <c r="K41" s="722"/>
      <c r="L41" s="12"/>
    </row>
    <row r="42" ht="16.5" customHeight="1">
      <c r="A42" s="723" t="s">
        <v>117</v>
      </c>
      <c r="B42" s="724" t="s">
        <v>2358</v>
      </c>
      <c r="C42" s="573" t="s">
        <v>2359</v>
      </c>
      <c r="D42" s="573" t="s">
        <v>2360</v>
      </c>
      <c r="E42" s="573" t="s">
        <v>2361</v>
      </c>
      <c r="F42" s="573" t="s">
        <v>2362</v>
      </c>
      <c r="G42" s="573" t="s">
        <v>2367</v>
      </c>
      <c r="H42" s="573" t="s">
        <v>2366</v>
      </c>
      <c r="I42" s="573" t="s">
        <v>2365</v>
      </c>
      <c r="J42" s="573" t="s">
        <v>2364</v>
      </c>
      <c r="K42" s="573" t="s">
        <v>2363</v>
      </c>
      <c r="L42" s="423"/>
    </row>
    <row r="43" ht="16.5" customHeight="1">
      <c r="A43" s="670">
        <v>1.0</v>
      </c>
      <c r="B43" s="725">
        <v>440.0</v>
      </c>
      <c r="C43" s="725" t="s">
        <v>413</v>
      </c>
      <c r="D43" s="725" t="s">
        <v>413</v>
      </c>
      <c r="E43" s="725" t="s">
        <v>413</v>
      </c>
      <c r="F43" s="709" t="s">
        <v>3483</v>
      </c>
      <c r="G43" s="463"/>
      <c r="H43" s="463"/>
      <c r="I43" s="463"/>
      <c r="J43" s="463"/>
      <c r="K43" s="463"/>
      <c r="L43" s="613" t="s">
        <v>1562</v>
      </c>
    </row>
    <row r="44" ht="16.5" customHeight="1">
      <c r="A44" s="670">
        <v>2.0</v>
      </c>
      <c r="B44" s="725">
        <v>469.0</v>
      </c>
      <c r="C44" s="725" t="s">
        <v>423</v>
      </c>
      <c r="D44" s="725" t="s">
        <v>423</v>
      </c>
      <c r="E44" s="725" t="s">
        <v>423</v>
      </c>
      <c r="F44" s="709" t="s">
        <v>3484</v>
      </c>
      <c r="G44" s="463"/>
      <c r="H44" s="463"/>
      <c r="I44" s="463"/>
      <c r="J44" s="463"/>
      <c r="K44" s="463"/>
      <c r="L44" s="613" t="s">
        <v>1562</v>
      </c>
    </row>
    <row r="45" ht="16.5" customHeight="1">
      <c r="A45" s="670">
        <v>3.0</v>
      </c>
      <c r="B45" s="725">
        <v>397.0</v>
      </c>
      <c r="C45" s="725" t="s">
        <v>432</v>
      </c>
      <c r="D45" s="725" t="s">
        <v>432</v>
      </c>
      <c r="E45" s="725" t="s">
        <v>432</v>
      </c>
      <c r="F45" s="709" t="s">
        <v>3485</v>
      </c>
      <c r="G45" s="463"/>
      <c r="H45" s="463"/>
      <c r="I45" s="463"/>
      <c r="J45" s="463"/>
      <c r="K45" s="463"/>
      <c r="L45" s="613" t="s">
        <v>1562</v>
      </c>
    </row>
    <row r="46" ht="16.5" customHeight="1">
      <c r="A46" s="670">
        <v>4.0</v>
      </c>
      <c r="B46" s="725">
        <v>439.0</v>
      </c>
      <c r="C46" s="725" t="s">
        <v>441</v>
      </c>
      <c r="D46" s="725" t="s">
        <v>441</v>
      </c>
      <c r="E46" s="725" t="s">
        <v>441</v>
      </c>
      <c r="F46" s="709" t="s">
        <v>3486</v>
      </c>
      <c r="G46" s="463"/>
      <c r="H46" s="463"/>
      <c r="I46" s="463"/>
      <c r="J46" s="463"/>
      <c r="K46" s="463"/>
      <c r="L46" s="613" t="s">
        <v>1562</v>
      </c>
    </row>
    <row r="47" ht="16.5" customHeight="1">
      <c r="A47" s="670">
        <v>5.0</v>
      </c>
      <c r="B47" s="726">
        <v>389.0</v>
      </c>
      <c r="C47" s="727" t="s">
        <v>451</v>
      </c>
      <c r="D47" s="727" t="s">
        <v>451</v>
      </c>
      <c r="E47" s="727" t="s">
        <v>451</v>
      </c>
      <c r="F47" s="727" t="s">
        <v>451</v>
      </c>
      <c r="G47" s="463"/>
      <c r="H47" s="463"/>
      <c r="I47" s="463"/>
      <c r="J47" s="463"/>
      <c r="K47" s="463"/>
      <c r="L47" s="613" t="s">
        <v>1562</v>
      </c>
    </row>
    <row r="48" ht="16.5" customHeight="1">
      <c r="A48" s="683"/>
      <c r="B48" s="728"/>
      <c r="C48" s="463"/>
      <c r="D48" s="463"/>
      <c r="E48" s="463"/>
      <c r="F48" s="463"/>
      <c r="G48" s="463"/>
      <c r="H48" s="463"/>
      <c r="I48" s="463"/>
      <c r="J48" s="463"/>
      <c r="K48" s="463"/>
      <c r="L48" s="423"/>
    </row>
    <row r="49" ht="16.5" customHeight="1">
      <c r="A49" s="683"/>
      <c r="B49" s="728"/>
      <c r="C49" s="463"/>
      <c r="D49" s="463"/>
      <c r="E49" s="463"/>
      <c r="F49" s="463"/>
      <c r="G49" s="463"/>
      <c r="H49" s="463"/>
      <c r="I49" s="463"/>
      <c r="J49" s="463"/>
      <c r="K49" s="463"/>
      <c r="L49" s="423"/>
    </row>
    <row r="50" ht="16.5" customHeight="1">
      <c r="A50" s="729" t="s">
        <v>123</v>
      </c>
      <c r="B50" s="724" t="s">
        <v>2358</v>
      </c>
      <c r="C50" s="573" t="s">
        <v>2359</v>
      </c>
      <c r="D50" s="573" t="s">
        <v>2360</v>
      </c>
      <c r="E50" s="573" t="s">
        <v>2361</v>
      </c>
      <c r="F50" s="573" t="s">
        <v>2362</v>
      </c>
      <c r="G50" s="573" t="s">
        <v>2367</v>
      </c>
      <c r="H50" s="573" t="s">
        <v>2366</v>
      </c>
      <c r="I50" s="573" t="s">
        <v>2365</v>
      </c>
      <c r="J50" s="573" t="s">
        <v>2364</v>
      </c>
      <c r="K50" s="573" t="s">
        <v>2363</v>
      </c>
      <c r="L50" s="422"/>
    </row>
    <row r="51" ht="16.5" customHeight="1">
      <c r="A51" s="670">
        <v>1.0</v>
      </c>
      <c r="B51" s="725">
        <v>464.0</v>
      </c>
      <c r="C51" s="725" t="s">
        <v>918</v>
      </c>
      <c r="D51" s="725" t="s">
        <v>918</v>
      </c>
      <c r="E51" s="725" t="s">
        <v>3487</v>
      </c>
      <c r="F51" s="725" t="s">
        <v>3488</v>
      </c>
      <c r="G51" s="730" t="s">
        <v>3489</v>
      </c>
      <c r="H51" s="730" t="s">
        <v>3490</v>
      </c>
      <c r="I51" s="730" t="s">
        <v>3491</v>
      </c>
      <c r="J51" s="730" t="s">
        <v>3491</v>
      </c>
      <c r="K51" s="730" t="s">
        <v>3492</v>
      </c>
      <c r="L51" s="731" t="s">
        <v>1855</v>
      </c>
    </row>
    <row r="52" ht="16.5" customHeight="1">
      <c r="A52" s="674">
        <v>2.0</v>
      </c>
      <c r="B52" s="574">
        <v>32.0</v>
      </c>
      <c r="C52" s="732" t="s">
        <v>927</v>
      </c>
      <c r="D52" s="636" t="s">
        <v>3493</v>
      </c>
      <c r="E52" s="460" t="s">
        <v>3494</v>
      </c>
      <c r="F52" s="733" t="s">
        <v>3495</v>
      </c>
      <c r="G52" s="732" t="s">
        <v>3496</v>
      </c>
      <c r="H52" s="732" t="s">
        <v>3497</v>
      </c>
      <c r="I52" s="732" t="s">
        <v>3498</v>
      </c>
      <c r="J52" s="732" t="s">
        <v>3499</v>
      </c>
      <c r="K52" s="732" t="s">
        <v>3500</v>
      </c>
      <c r="L52" s="734"/>
    </row>
    <row r="53" ht="16.5" customHeight="1">
      <c r="A53" s="674">
        <v>3.0</v>
      </c>
      <c r="B53" s="574">
        <v>82.0</v>
      </c>
      <c r="C53" s="463" t="s">
        <v>934</v>
      </c>
      <c r="D53" s="636" t="s">
        <v>3501</v>
      </c>
      <c r="E53" s="463" t="s">
        <v>3502</v>
      </c>
      <c r="F53" s="733" t="s">
        <v>3503</v>
      </c>
      <c r="G53" s="732" t="s">
        <v>3504</v>
      </c>
      <c r="H53" s="732" t="s">
        <v>3505</v>
      </c>
      <c r="I53" s="732" t="s">
        <v>3506</v>
      </c>
      <c r="J53" s="732" t="s">
        <v>3507</v>
      </c>
      <c r="K53" s="732" t="s">
        <v>3508</v>
      </c>
      <c r="L53" s="734"/>
    </row>
    <row r="54" ht="16.5" customHeight="1">
      <c r="A54" s="674">
        <v>4.0</v>
      </c>
      <c r="B54" s="574">
        <v>74.0</v>
      </c>
      <c r="C54" s="732" t="s">
        <v>936</v>
      </c>
      <c r="D54" s="636" t="s">
        <v>3509</v>
      </c>
      <c r="E54" s="463" t="s">
        <v>3510</v>
      </c>
      <c r="F54" s="733" t="s">
        <v>3511</v>
      </c>
      <c r="G54" s="732" t="s">
        <v>3512</v>
      </c>
      <c r="H54" s="732" t="s">
        <v>3513</v>
      </c>
      <c r="I54" s="732" t="s">
        <v>3514</v>
      </c>
      <c r="J54" s="732" t="s">
        <v>3515</v>
      </c>
      <c r="K54" s="732" t="s">
        <v>3516</v>
      </c>
      <c r="L54" s="734"/>
    </row>
    <row r="55" ht="16.5" customHeight="1">
      <c r="A55" s="674">
        <v>5.0</v>
      </c>
      <c r="B55" s="574">
        <v>42.0</v>
      </c>
      <c r="C55" s="732" t="s">
        <v>939</v>
      </c>
      <c r="D55" s="636" t="s">
        <v>3517</v>
      </c>
      <c r="E55" s="460" t="s">
        <v>3518</v>
      </c>
      <c r="F55" s="733" t="s">
        <v>3519</v>
      </c>
      <c r="G55" s="733" t="s">
        <v>3520</v>
      </c>
      <c r="H55" s="733" t="s">
        <v>3521</v>
      </c>
      <c r="I55" s="733" t="s">
        <v>3522</v>
      </c>
      <c r="J55" s="733" t="s">
        <v>3523</v>
      </c>
      <c r="K55" s="733" t="s">
        <v>3524</v>
      </c>
      <c r="L55" s="734"/>
    </row>
    <row r="56" ht="16.5" customHeight="1">
      <c r="A56" s="674">
        <v>6.0</v>
      </c>
      <c r="B56" s="574">
        <v>119.0</v>
      </c>
      <c r="C56" s="463" t="s">
        <v>941</v>
      </c>
      <c r="D56" s="636" t="s">
        <v>3525</v>
      </c>
      <c r="E56" s="460" t="s">
        <v>3526</v>
      </c>
      <c r="F56" s="733" t="s">
        <v>3527</v>
      </c>
      <c r="G56" s="733" t="s">
        <v>3528</v>
      </c>
      <c r="H56" s="733" t="s">
        <v>3529</v>
      </c>
      <c r="I56" s="733" t="s">
        <v>3494</v>
      </c>
      <c r="J56" s="733" t="s">
        <v>3530</v>
      </c>
      <c r="K56" s="733" t="s">
        <v>3531</v>
      </c>
      <c r="L56" s="734"/>
    </row>
    <row r="57" ht="16.5" customHeight="1">
      <c r="A57" s="674">
        <v>7.0</v>
      </c>
      <c r="B57" s="574">
        <v>212.0</v>
      </c>
      <c r="C57" s="463" t="s">
        <v>959</v>
      </c>
      <c r="D57" s="636" t="s">
        <v>3532</v>
      </c>
      <c r="E57" s="460" t="s">
        <v>3514</v>
      </c>
      <c r="F57" s="732" t="s">
        <v>3533</v>
      </c>
      <c r="G57" s="462" t="s">
        <v>3534</v>
      </c>
      <c r="H57" s="733" t="s">
        <v>3535</v>
      </c>
      <c r="I57" s="462" t="s">
        <v>3502</v>
      </c>
      <c r="J57" s="733" t="s">
        <v>3536</v>
      </c>
      <c r="K57" s="733" t="s">
        <v>3537</v>
      </c>
      <c r="L57" s="734"/>
    </row>
    <row r="58" ht="16.5" customHeight="1">
      <c r="A58" s="674">
        <v>8.0</v>
      </c>
      <c r="B58" s="575">
        <v>1.0</v>
      </c>
      <c r="C58" s="732" t="s">
        <v>964</v>
      </c>
      <c r="D58" s="636" t="s">
        <v>3538</v>
      </c>
      <c r="E58" s="460" t="s">
        <v>3491</v>
      </c>
      <c r="F58" s="732" t="s">
        <v>3539</v>
      </c>
      <c r="G58" s="733" t="s">
        <v>3540</v>
      </c>
      <c r="H58" s="733" t="s">
        <v>3541</v>
      </c>
      <c r="I58" s="733" t="s">
        <v>3510</v>
      </c>
      <c r="J58" s="733" t="s">
        <v>3542</v>
      </c>
      <c r="K58" s="733" t="s">
        <v>3543</v>
      </c>
      <c r="L58" s="734"/>
    </row>
    <row r="59" ht="16.5" customHeight="1">
      <c r="A59" s="674">
        <v>9.0</v>
      </c>
      <c r="B59" s="574">
        <v>60.0</v>
      </c>
      <c r="C59" s="732" t="s">
        <v>968</v>
      </c>
      <c r="D59" s="636" t="s">
        <v>3544</v>
      </c>
      <c r="E59" s="460" t="s">
        <v>3498</v>
      </c>
      <c r="F59" s="732" t="s">
        <v>3545</v>
      </c>
      <c r="G59" s="733" t="s">
        <v>3546</v>
      </c>
      <c r="H59" s="733" t="s">
        <v>3547</v>
      </c>
      <c r="I59" s="733" t="s">
        <v>3518</v>
      </c>
      <c r="J59" s="733" t="s">
        <v>3518</v>
      </c>
      <c r="K59" s="733" t="s">
        <v>3548</v>
      </c>
      <c r="L59" s="734"/>
    </row>
    <row r="60" ht="16.5" customHeight="1">
      <c r="A60" s="674">
        <v>10.0</v>
      </c>
      <c r="B60" s="574">
        <v>71.0</v>
      </c>
      <c r="C60" s="732" t="s">
        <v>971</v>
      </c>
      <c r="D60" s="636" t="s">
        <v>3549</v>
      </c>
      <c r="E60" s="460" t="s">
        <v>3550</v>
      </c>
      <c r="F60" s="732" t="s">
        <v>3551</v>
      </c>
      <c r="G60" s="733" t="s">
        <v>3552</v>
      </c>
      <c r="H60" s="733" t="s">
        <v>3553</v>
      </c>
      <c r="I60" s="733" t="s">
        <v>3554</v>
      </c>
      <c r="J60" s="733" t="s">
        <v>3555</v>
      </c>
      <c r="K60" s="733" t="s">
        <v>3556</v>
      </c>
      <c r="L60" s="734"/>
    </row>
    <row r="61" ht="16.5" customHeight="1">
      <c r="A61" s="674">
        <v>11.0</v>
      </c>
      <c r="B61" s="574">
        <v>20.0</v>
      </c>
      <c r="C61" s="732" t="s">
        <v>943</v>
      </c>
      <c r="D61" s="636" t="s">
        <v>3557</v>
      </c>
      <c r="E61" s="732" t="s">
        <v>3554</v>
      </c>
      <c r="F61" s="733" t="s">
        <v>3558</v>
      </c>
      <c r="G61" s="733" t="s">
        <v>3559</v>
      </c>
      <c r="H61" s="733" t="s">
        <v>3560</v>
      </c>
      <c r="I61" s="733" t="s">
        <v>3561</v>
      </c>
      <c r="J61" s="733" t="s">
        <v>3562</v>
      </c>
      <c r="K61" s="733" t="s">
        <v>3563</v>
      </c>
      <c r="L61" s="735"/>
    </row>
    <row r="62" ht="16.5" customHeight="1">
      <c r="A62" s="736">
        <v>12.0</v>
      </c>
      <c r="B62" s="454">
        <v>289.0</v>
      </c>
      <c r="C62" s="732" t="s">
        <v>974</v>
      </c>
      <c r="D62" s="636" t="s">
        <v>974</v>
      </c>
      <c r="E62" s="732" t="s">
        <v>3562</v>
      </c>
      <c r="F62" s="733" t="s">
        <v>3564</v>
      </c>
      <c r="G62" s="463"/>
      <c r="H62" s="463"/>
      <c r="I62" s="463"/>
      <c r="J62" s="463"/>
      <c r="K62" s="463"/>
      <c r="L62" s="735"/>
    </row>
    <row r="63" ht="16.5" customHeight="1">
      <c r="A63" s="621"/>
      <c r="B63" s="5"/>
    </row>
    <row r="64" ht="16.5" customHeight="1">
      <c r="A64" s="703" t="s">
        <v>1844</v>
      </c>
      <c r="B64" s="5"/>
    </row>
    <row r="65" ht="16.5" customHeight="1">
      <c r="A65" s="621"/>
      <c r="B65" s="5"/>
    </row>
    <row r="66" ht="16.5" customHeight="1">
      <c r="A66" s="621"/>
      <c r="B66" s="5"/>
    </row>
    <row r="67" ht="16.5" customHeight="1">
      <c r="A67" s="621"/>
      <c r="B67" s="5"/>
    </row>
    <row r="68" ht="16.5" customHeight="1">
      <c r="A68" s="621"/>
      <c r="B68" s="5"/>
    </row>
    <row r="69" ht="16.5" customHeight="1">
      <c r="A69" s="621"/>
      <c r="B69" s="5"/>
    </row>
    <row r="70" ht="16.5" customHeight="1">
      <c r="A70" s="621"/>
      <c r="B70" s="5"/>
    </row>
    <row r="71" ht="16.5" customHeight="1">
      <c r="A71" s="621"/>
      <c r="B71" s="5"/>
    </row>
    <row r="72" ht="16.5" customHeight="1">
      <c r="A72" s="621"/>
      <c r="B72" s="5"/>
    </row>
    <row r="73" ht="16.5" customHeight="1">
      <c r="A73" s="621"/>
      <c r="B73" s="5"/>
    </row>
    <row r="74" ht="16.5" customHeight="1">
      <c r="A74" s="621"/>
      <c r="B74" s="5"/>
    </row>
    <row r="75" ht="16.5" customHeight="1">
      <c r="A75" s="621"/>
      <c r="B75" s="5"/>
    </row>
    <row r="76" ht="16.5" customHeight="1">
      <c r="A76" s="621"/>
      <c r="B76" s="5"/>
    </row>
    <row r="77" ht="16.5" customHeight="1">
      <c r="A77" s="621"/>
      <c r="B77" s="5"/>
    </row>
    <row r="78" ht="16.5" customHeight="1">
      <c r="A78" s="621"/>
      <c r="B78" s="5"/>
    </row>
    <row r="79" ht="16.5" customHeight="1">
      <c r="A79" s="621"/>
      <c r="B79" s="5"/>
    </row>
    <row r="80" ht="16.5" customHeight="1">
      <c r="A80" s="621"/>
      <c r="B80" s="5"/>
    </row>
    <row r="81" ht="16.5" customHeight="1">
      <c r="A81" s="621"/>
      <c r="B81" s="5"/>
    </row>
    <row r="82" ht="16.5" customHeight="1">
      <c r="A82" s="621"/>
      <c r="B82" s="5"/>
    </row>
    <row r="83" ht="16.5" customHeight="1">
      <c r="A83" s="621"/>
      <c r="B83" s="5"/>
    </row>
    <row r="84" ht="16.5" customHeight="1">
      <c r="A84" s="621"/>
      <c r="B84" s="5"/>
    </row>
    <row r="85" ht="16.5" customHeight="1">
      <c r="A85" s="621"/>
      <c r="B85" s="5"/>
    </row>
    <row r="86" ht="16.5" customHeight="1">
      <c r="A86" s="621"/>
      <c r="B86" s="5"/>
    </row>
    <row r="87" ht="16.5" customHeight="1">
      <c r="A87" s="621"/>
      <c r="B87" s="5"/>
    </row>
    <row r="88" ht="16.5" customHeight="1">
      <c r="A88" s="621"/>
      <c r="B88" s="5"/>
    </row>
    <row r="89" ht="16.5" customHeight="1">
      <c r="A89" s="621"/>
      <c r="B89" s="5"/>
    </row>
    <row r="90" ht="16.5" customHeight="1">
      <c r="A90" s="621"/>
      <c r="B90" s="5"/>
    </row>
    <row r="91" ht="16.5" customHeight="1">
      <c r="A91" s="621"/>
      <c r="B91" s="5"/>
    </row>
    <row r="92" ht="16.5" customHeight="1">
      <c r="A92" s="621"/>
      <c r="B92" s="5"/>
    </row>
    <row r="93" ht="16.5" customHeight="1">
      <c r="A93" s="621"/>
      <c r="B93" s="5"/>
    </row>
    <row r="94" ht="16.5" customHeight="1">
      <c r="A94" s="621"/>
      <c r="B94" s="5"/>
    </row>
    <row r="95" ht="16.5" customHeight="1">
      <c r="A95" s="621"/>
      <c r="B95" s="5"/>
    </row>
    <row r="96" ht="16.5" customHeight="1">
      <c r="A96" s="621"/>
      <c r="B96" s="5"/>
    </row>
    <row r="97" ht="16.5" customHeight="1">
      <c r="A97" s="621"/>
      <c r="B97" s="5"/>
    </row>
    <row r="98" ht="16.5" customHeight="1">
      <c r="A98" s="621"/>
      <c r="B98" s="5"/>
    </row>
    <row r="99" ht="16.5" customHeight="1">
      <c r="A99" s="621"/>
      <c r="B99" s="5"/>
    </row>
    <row r="100" ht="16.5" customHeight="1">
      <c r="A100" s="621"/>
      <c r="B100" s="5"/>
    </row>
    <row r="101" ht="16.5" customHeight="1">
      <c r="A101" s="621"/>
      <c r="B101" s="5"/>
    </row>
    <row r="102" ht="16.5" customHeight="1">
      <c r="A102" s="621"/>
      <c r="B102" s="5"/>
    </row>
    <row r="103" ht="16.5" customHeight="1">
      <c r="A103" s="621"/>
      <c r="B103" s="5"/>
    </row>
    <row r="104" ht="16.5" customHeight="1">
      <c r="A104" s="621"/>
      <c r="B104" s="5"/>
    </row>
    <row r="105" ht="16.5" customHeight="1">
      <c r="A105" s="621"/>
      <c r="B105" s="5"/>
    </row>
    <row r="106" ht="16.5" customHeight="1">
      <c r="A106" s="621"/>
      <c r="B106" s="5"/>
    </row>
    <row r="107" ht="16.5" customHeight="1">
      <c r="A107" s="621"/>
      <c r="B107" s="5"/>
    </row>
    <row r="108" ht="16.5" customHeight="1">
      <c r="A108" s="621"/>
      <c r="B108" s="5"/>
    </row>
    <row r="109" ht="16.5" customHeight="1">
      <c r="A109" s="621"/>
      <c r="B109" s="5"/>
    </row>
    <row r="110" ht="16.5" customHeight="1">
      <c r="A110" s="621"/>
      <c r="B110" s="5"/>
    </row>
    <row r="111" ht="16.5" customHeight="1">
      <c r="A111" s="621"/>
      <c r="B111" s="5"/>
    </row>
    <row r="112" ht="16.5" customHeight="1">
      <c r="A112" s="621"/>
      <c r="B112" s="5"/>
    </row>
    <row r="113" ht="16.5" customHeight="1">
      <c r="A113" s="621"/>
      <c r="B113" s="5"/>
    </row>
    <row r="114" ht="16.5" customHeight="1">
      <c r="A114" s="621"/>
      <c r="B114" s="5"/>
    </row>
    <row r="115" ht="16.5" customHeight="1">
      <c r="A115" s="621"/>
      <c r="B115" s="5"/>
    </row>
    <row r="116" ht="16.5" customHeight="1">
      <c r="A116" s="621"/>
      <c r="B116" s="5"/>
    </row>
    <row r="117" ht="16.5" customHeight="1">
      <c r="A117" s="621"/>
      <c r="B117" s="5"/>
    </row>
    <row r="118" ht="16.5" customHeight="1">
      <c r="A118" s="621"/>
      <c r="B118" s="5"/>
    </row>
    <row r="119" ht="16.5" customHeight="1">
      <c r="A119" s="621"/>
      <c r="B119" s="5"/>
    </row>
    <row r="120" ht="16.5" customHeight="1">
      <c r="A120" s="621"/>
      <c r="B120" s="5"/>
    </row>
    <row r="121" ht="16.5" customHeight="1">
      <c r="A121" s="621"/>
      <c r="B121" s="5"/>
    </row>
    <row r="122" ht="16.5" customHeight="1">
      <c r="A122" s="621"/>
      <c r="B122" s="5"/>
    </row>
    <row r="123" ht="16.5" customHeight="1">
      <c r="A123" s="621"/>
      <c r="B123" s="5"/>
    </row>
    <row r="124" ht="16.5" customHeight="1">
      <c r="A124" s="621"/>
      <c r="B124" s="5"/>
    </row>
    <row r="125" ht="16.5" customHeight="1">
      <c r="A125" s="621"/>
      <c r="B125" s="5"/>
    </row>
    <row r="126" ht="16.5" customHeight="1">
      <c r="A126" s="621"/>
      <c r="B126" s="5"/>
    </row>
    <row r="127" ht="16.5" customHeight="1">
      <c r="A127" s="621"/>
      <c r="B127" s="5"/>
    </row>
    <row r="128" ht="16.5" customHeight="1">
      <c r="A128" s="621"/>
      <c r="B128" s="5"/>
    </row>
    <row r="129" ht="16.5" customHeight="1">
      <c r="A129" s="621"/>
      <c r="B129" s="5"/>
    </row>
    <row r="130" ht="16.5" customHeight="1">
      <c r="A130" s="621"/>
      <c r="B130" s="5"/>
    </row>
    <row r="131" ht="16.5" customHeight="1">
      <c r="A131" s="621"/>
      <c r="B131" s="5"/>
    </row>
    <row r="132" ht="16.5" customHeight="1">
      <c r="A132" s="621"/>
      <c r="B132" s="5"/>
    </row>
    <row r="133" ht="16.5" customHeight="1">
      <c r="A133" s="621"/>
      <c r="B133" s="5"/>
    </row>
    <row r="134" ht="16.5" customHeight="1">
      <c r="A134" s="621"/>
      <c r="B134" s="5"/>
    </row>
    <row r="135" ht="16.5" customHeight="1">
      <c r="A135" s="621"/>
      <c r="B135" s="5"/>
    </row>
    <row r="136" ht="16.5" customHeight="1">
      <c r="A136" s="621"/>
      <c r="B136" s="5"/>
    </row>
    <row r="137" ht="16.5" customHeight="1">
      <c r="A137" s="621"/>
      <c r="B137" s="5"/>
    </row>
    <row r="138" ht="16.5" customHeight="1">
      <c r="A138" s="621"/>
      <c r="B138" s="5"/>
    </row>
    <row r="139" ht="16.5" customHeight="1">
      <c r="A139" s="621"/>
      <c r="B139" s="5"/>
    </row>
    <row r="140" ht="16.5" customHeight="1">
      <c r="A140" s="621"/>
      <c r="B140" s="5"/>
    </row>
    <row r="141" ht="16.5" customHeight="1">
      <c r="A141" s="621"/>
      <c r="B141" s="5"/>
    </row>
    <row r="142" ht="16.5" customHeight="1">
      <c r="A142" s="621"/>
      <c r="B142" s="5"/>
    </row>
    <row r="143" ht="16.5" customHeight="1">
      <c r="A143" s="621"/>
      <c r="B143" s="5"/>
    </row>
    <row r="144" ht="16.5" customHeight="1">
      <c r="A144" s="621"/>
      <c r="B144" s="5"/>
    </row>
    <row r="145" ht="16.5" customHeight="1">
      <c r="A145" s="621"/>
      <c r="B145" s="5"/>
    </row>
    <row r="146" ht="16.5" customHeight="1">
      <c r="A146" s="621"/>
      <c r="B146" s="5"/>
    </row>
    <row r="147" ht="16.5" customHeight="1">
      <c r="A147" s="621"/>
      <c r="B147" s="5"/>
    </row>
    <row r="148" ht="16.5" customHeight="1">
      <c r="A148" s="621"/>
      <c r="B148" s="5"/>
    </row>
    <row r="149" ht="16.5" customHeight="1">
      <c r="A149" s="621"/>
      <c r="B149" s="5"/>
    </row>
    <row r="150" ht="16.5" customHeight="1">
      <c r="A150" s="621"/>
      <c r="B150" s="5"/>
    </row>
    <row r="151" ht="16.5" customHeight="1">
      <c r="A151" s="621"/>
      <c r="B151" s="5"/>
    </row>
    <row r="152" ht="16.5" customHeight="1">
      <c r="A152" s="621"/>
      <c r="B152" s="5"/>
    </row>
    <row r="153" ht="16.5" customHeight="1">
      <c r="A153" s="621"/>
      <c r="B153" s="5"/>
    </row>
    <row r="154" ht="16.5" customHeight="1">
      <c r="A154" s="621"/>
      <c r="B154" s="5"/>
    </row>
    <row r="155" ht="16.5" customHeight="1">
      <c r="A155" s="621"/>
      <c r="B155" s="5"/>
    </row>
    <row r="156" ht="16.5" customHeight="1">
      <c r="A156" s="621"/>
      <c r="B156" s="5"/>
    </row>
    <row r="157" ht="16.5" customHeight="1">
      <c r="A157" s="621"/>
      <c r="B157" s="5"/>
    </row>
    <row r="158" ht="16.5" customHeight="1">
      <c r="A158" s="621"/>
      <c r="B158" s="5"/>
    </row>
    <row r="159" ht="16.5" customHeight="1">
      <c r="A159" s="621"/>
      <c r="B159" s="5"/>
    </row>
    <row r="160" ht="16.5" customHeight="1">
      <c r="A160" s="621"/>
      <c r="B160" s="5"/>
    </row>
    <row r="161" ht="16.5" customHeight="1">
      <c r="A161" s="621"/>
      <c r="B161" s="5"/>
    </row>
    <row r="162" ht="16.5" customHeight="1">
      <c r="A162" s="621"/>
      <c r="B162" s="5"/>
    </row>
    <row r="163" ht="16.5" customHeight="1">
      <c r="A163" s="621"/>
      <c r="B163" s="5"/>
    </row>
    <row r="164" ht="16.5" customHeight="1">
      <c r="A164" s="621"/>
      <c r="B164" s="5"/>
    </row>
    <row r="165" ht="16.5" customHeight="1">
      <c r="A165" s="621"/>
      <c r="B165" s="5"/>
    </row>
    <row r="166" ht="16.5" customHeight="1">
      <c r="A166" s="621"/>
      <c r="B166" s="5"/>
    </row>
    <row r="167" ht="16.5" customHeight="1">
      <c r="A167" s="621"/>
      <c r="B167" s="5"/>
    </row>
    <row r="168" ht="16.5" customHeight="1">
      <c r="A168" s="621"/>
      <c r="B168" s="5"/>
    </row>
    <row r="169" ht="16.5" customHeight="1">
      <c r="A169" s="621"/>
      <c r="B169" s="5"/>
    </row>
    <row r="170" ht="16.5" customHeight="1">
      <c r="A170" s="621"/>
      <c r="B170" s="5"/>
    </row>
    <row r="171" ht="16.5" customHeight="1">
      <c r="A171" s="621"/>
      <c r="B171" s="5"/>
    </row>
    <row r="172" ht="16.5" customHeight="1">
      <c r="A172" s="621"/>
      <c r="B172" s="5"/>
    </row>
    <row r="173" ht="16.5" customHeight="1">
      <c r="A173" s="621"/>
      <c r="B173" s="5"/>
    </row>
    <row r="174" ht="16.5" customHeight="1">
      <c r="A174" s="621"/>
      <c r="B174" s="5"/>
    </row>
    <row r="175" ht="16.5" customHeight="1">
      <c r="A175" s="621"/>
      <c r="B175" s="5"/>
    </row>
    <row r="176" ht="16.5" customHeight="1">
      <c r="A176" s="621"/>
      <c r="B176" s="5"/>
    </row>
    <row r="177" ht="16.5" customHeight="1">
      <c r="A177" s="621"/>
      <c r="B177" s="5"/>
    </row>
    <row r="178" ht="16.5" customHeight="1">
      <c r="A178" s="621"/>
      <c r="B178" s="5"/>
    </row>
    <row r="179" ht="16.5" customHeight="1">
      <c r="A179" s="621"/>
      <c r="B179" s="5"/>
    </row>
    <row r="180" ht="16.5" customHeight="1">
      <c r="A180" s="621"/>
      <c r="B180" s="5"/>
    </row>
    <row r="181" ht="16.5" customHeight="1">
      <c r="A181" s="621"/>
      <c r="B181" s="5"/>
    </row>
    <row r="182" ht="16.5" customHeight="1">
      <c r="A182" s="621"/>
      <c r="B182" s="5"/>
    </row>
    <row r="183" ht="16.5" customHeight="1">
      <c r="A183" s="621"/>
      <c r="B183" s="5"/>
    </row>
    <row r="184" ht="16.5" customHeight="1">
      <c r="A184" s="621"/>
      <c r="B184" s="5"/>
    </row>
    <row r="185" ht="16.5" customHeight="1">
      <c r="A185" s="621"/>
      <c r="B185" s="5"/>
    </row>
    <row r="186" ht="16.5" customHeight="1">
      <c r="A186" s="621"/>
      <c r="B186" s="5"/>
    </row>
    <row r="187" ht="16.5" customHeight="1">
      <c r="A187" s="621"/>
      <c r="B187" s="5"/>
    </row>
    <row r="188" ht="16.5" customHeight="1">
      <c r="A188" s="621"/>
      <c r="B188" s="5"/>
    </row>
    <row r="189" ht="16.5" customHeight="1">
      <c r="A189" s="621"/>
      <c r="B189" s="5"/>
    </row>
    <row r="190" ht="16.5" customHeight="1">
      <c r="A190" s="621"/>
      <c r="B190" s="5"/>
    </row>
    <row r="191" ht="16.5" customHeight="1">
      <c r="A191" s="621"/>
      <c r="B191" s="5"/>
    </row>
    <row r="192" ht="16.5" customHeight="1">
      <c r="A192" s="621"/>
      <c r="B192" s="5"/>
    </row>
    <row r="193" ht="16.5" customHeight="1">
      <c r="A193" s="621"/>
      <c r="B193" s="5"/>
    </row>
    <row r="194" ht="16.5" customHeight="1">
      <c r="A194" s="621"/>
      <c r="B194" s="5"/>
    </row>
    <row r="195" ht="16.5" customHeight="1">
      <c r="A195" s="621"/>
      <c r="B195" s="5"/>
    </row>
    <row r="196" ht="16.5" customHeight="1">
      <c r="A196" s="621"/>
      <c r="B196" s="5"/>
    </row>
    <row r="197" ht="16.5" customHeight="1">
      <c r="A197" s="621"/>
      <c r="B197" s="5"/>
    </row>
    <row r="198" ht="16.5" customHeight="1">
      <c r="A198" s="621"/>
      <c r="B198" s="5"/>
    </row>
    <row r="199" ht="16.5" customHeight="1">
      <c r="A199" s="621"/>
      <c r="B199" s="5"/>
    </row>
    <row r="200" ht="16.5" customHeight="1">
      <c r="A200" s="621"/>
      <c r="B200" s="5"/>
    </row>
    <row r="201" ht="16.5" customHeight="1">
      <c r="A201" s="621"/>
      <c r="B201" s="5"/>
    </row>
    <row r="202" ht="16.5" customHeight="1">
      <c r="A202" s="621"/>
      <c r="B202" s="5"/>
    </row>
    <row r="203" ht="16.5" customHeight="1">
      <c r="A203" s="621"/>
      <c r="B203" s="5"/>
    </row>
    <row r="204" ht="16.5" customHeight="1">
      <c r="A204" s="621"/>
      <c r="B204" s="5"/>
    </row>
    <row r="205" ht="16.5" customHeight="1">
      <c r="A205" s="621"/>
      <c r="B205" s="5"/>
    </row>
    <row r="206" ht="16.5" customHeight="1">
      <c r="A206" s="621"/>
      <c r="B206" s="5"/>
    </row>
    <row r="207" ht="16.5" customHeight="1">
      <c r="A207" s="621"/>
      <c r="B207" s="5"/>
    </row>
    <row r="208" ht="16.5" customHeight="1">
      <c r="A208" s="621"/>
      <c r="B208" s="5"/>
    </row>
    <row r="209" ht="16.5" customHeight="1">
      <c r="A209" s="621"/>
      <c r="B209" s="5"/>
    </row>
    <row r="210" ht="16.5" customHeight="1">
      <c r="A210" s="621"/>
      <c r="B210" s="5"/>
    </row>
    <row r="211" ht="16.5" customHeight="1">
      <c r="A211" s="621"/>
      <c r="B211" s="5"/>
    </row>
    <row r="212" ht="16.5" customHeight="1">
      <c r="A212" s="621"/>
      <c r="B212" s="5"/>
    </row>
    <row r="213" ht="16.5" customHeight="1">
      <c r="A213" s="621"/>
      <c r="B213" s="5"/>
    </row>
    <row r="214" ht="16.5" customHeight="1">
      <c r="A214" s="621"/>
      <c r="B214" s="5"/>
    </row>
    <row r="215" ht="16.5" customHeight="1">
      <c r="A215" s="621"/>
      <c r="B215" s="5"/>
    </row>
    <row r="216" ht="16.5" customHeight="1">
      <c r="A216" s="621"/>
      <c r="B216" s="5"/>
    </row>
    <row r="217" ht="16.5" customHeight="1">
      <c r="A217" s="621"/>
      <c r="B217" s="5"/>
    </row>
    <row r="218" ht="16.5" customHeight="1">
      <c r="A218" s="621"/>
      <c r="B218" s="5"/>
    </row>
    <row r="219" ht="16.5" customHeight="1">
      <c r="A219" s="621"/>
      <c r="B219" s="5"/>
    </row>
    <row r="220" ht="16.5" customHeight="1">
      <c r="A220" s="621"/>
      <c r="B220" s="5"/>
    </row>
    <row r="221" ht="16.5" customHeight="1">
      <c r="A221" s="621"/>
      <c r="B221" s="5"/>
    </row>
    <row r="222" ht="16.5" customHeight="1">
      <c r="A222" s="621"/>
      <c r="B222" s="5"/>
    </row>
    <row r="223" ht="16.5" customHeight="1">
      <c r="A223" s="621"/>
      <c r="B223" s="5"/>
    </row>
    <row r="224" ht="16.5" customHeight="1">
      <c r="A224" s="621"/>
      <c r="B224" s="5"/>
    </row>
    <row r="225" ht="16.5" customHeight="1">
      <c r="A225" s="621"/>
      <c r="B225" s="5"/>
    </row>
    <row r="226" ht="16.5" customHeight="1">
      <c r="A226" s="621"/>
      <c r="B226" s="5"/>
    </row>
    <row r="227" ht="16.5" customHeight="1">
      <c r="A227" s="621"/>
      <c r="B227" s="5"/>
    </row>
    <row r="228" ht="16.5" customHeight="1">
      <c r="A228" s="621"/>
      <c r="B228" s="5"/>
    </row>
    <row r="229" ht="16.5" customHeight="1">
      <c r="A229" s="621"/>
      <c r="B229" s="5"/>
    </row>
    <row r="230" ht="16.5" customHeight="1">
      <c r="A230" s="621"/>
      <c r="B230" s="5"/>
    </row>
    <row r="231" ht="16.5" customHeight="1">
      <c r="A231" s="621"/>
      <c r="B231" s="5"/>
    </row>
    <row r="232" ht="16.5" customHeight="1">
      <c r="A232" s="621"/>
      <c r="B232" s="5"/>
    </row>
    <row r="233" ht="16.5" customHeight="1">
      <c r="A233" s="621"/>
      <c r="B233" s="5"/>
    </row>
    <row r="234" ht="16.5" customHeight="1">
      <c r="A234" s="621"/>
      <c r="B234" s="5"/>
    </row>
    <row r="235" ht="16.5" customHeight="1">
      <c r="A235" s="621"/>
      <c r="B235" s="5"/>
    </row>
    <row r="236" ht="16.5" customHeight="1">
      <c r="A236" s="621"/>
      <c r="B236" s="5"/>
    </row>
    <row r="237" ht="16.5" customHeight="1">
      <c r="A237" s="621"/>
      <c r="B237" s="5"/>
    </row>
    <row r="238" ht="16.5" customHeight="1">
      <c r="A238" s="621"/>
      <c r="B238" s="5"/>
    </row>
    <row r="239" ht="16.5" customHeight="1">
      <c r="A239" s="621"/>
      <c r="B239" s="5"/>
    </row>
    <row r="240" ht="16.5" customHeight="1">
      <c r="A240" s="621"/>
      <c r="B240" s="5"/>
    </row>
    <row r="241" ht="16.5" customHeight="1">
      <c r="A241" s="621"/>
      <c r="B241" s="5"/>
    </row>
    <row r="242" ht="16.5" customHeight="1">
      <c r="A242" s="621"/>
      <c r="B242" s="5"/>
    </row>
    <row r="243" ht="16.5" customHeight="1">
      <c r="A243" s="621"/>
      <c r="B243" s="5"/>
    </row>
    <row r="244" ht="16.5" customHeight="1">
      <c r="A244" s="621"/>
      <c r="B244" s="5"/>
    </row>
    <row r="245" ht="16.5" customHeight="1">
      <c r="A245" s="621"/>
      <c r="B245" s="5"/>
    </row>
    <row r="246" ht="16.5" customHeight="1">
      <c r="A246" s="621"/>
      <c r="B246" s="5"/>
    </row>
    <row r="247" ht="16.5" customHeight="1">
      <c r="A247" s="621"/>
      <c r="B247" s="5"/>
    </row>
    <row r="248" ht="16.5" customHeight="1">
      <c r="A248" s="621"/>
      <c r="B248" s="5"/>
    </row>
    <row r="249" ht="16.5" customHeight="1">
      <c r="A249" s="621"/>
      <c r="B249" s="5"/>
    </row>
    <row r="250" ht="16.5" customHeight="1">
      <c r="A250" s="621"/>
      <c r="B250" s="5"/>
    </row>
    <row r="251" ht="16.5" customHeight="1">
      <c r="A251" s="621"/>
      <c r="B251" s="5"/>
    </row>
    <row r="252" ht="16.5" customHeight="1">
      <c r="A252" s="621"/>
      <c r="B252" s="5"/>
    </row>
    <row r="253" ht="16.5" customHeight="1">
      <c r="A253" s="621"/>
      <c r="B253" s="5"/>
    </row>
    <row r="254" ht="16.5" customHeight="1">
      <c r="A254" s="621"/>
      <c r="B254" s="5"/>
    </row>
    <row r="255" ht="16.5" customHeight="1">
      <c r="A255" s="621"/>
      <c r="B255" s="5"/>
    </row>
    <row r="256" ht="16.5" customHeight="1">
      <c r="A256" s="621"/>
      <c r="B256" s="5"/>
    </row>
    <row r="257" ht="16.5" customHeight="1">
      <c r="A257" s="621"/>
      <c r="B257" s="5"/>
    </row>
    <row r="258" ht="16.5" customHeight="1">
      <c r="A258" s="621"/>
      <c r="B258" s="5"/>
    </row>
    <row r="259" ht="16.5" customHeight="1">
      <c r="A259" s="621"/>
      <c r="B259" s="5"/>
    </row>
    <row r="260" ht="16.5" customHeight="1">
      <c r="A260" s="621"/>
      <c r="B260" s="5"/>
    </row>
    <row r="261" ht="16.5" customHeight="1">
      <c r="A261" s="621"/>
      <c r="B261" s="5"/>
    </row>
    <row r="262" ht="16.5" customHeight="1">
      <c r="A262" s="621"/>
      <c r="B262" s="5"/>
    </row>
    <row r="263" ht="16.5" customHeight="1">
      <c r="A263" s="621"/>
      <c r="B263" s="5"/>
    </row>
    <row r="264" ht="16.5" customHeight="1">
      <c r="A264" s="621"/>
      <c r="B264" s="5"/>
    </row>
    <row r="265" ht="16.5" customHeight="1">
      <c r="A265" s="621"/>
      <c r="B265" s="5"/>
    </row>
    <row r="266" ht="16.5" customHeight="1">
      <c r="A266" s="621"/>
      <c r="B266" s="5"/>
    </row>
    <row r="267" ht="16.5" customHeight="1">
      <c r="A267" s="621"/>
      <c r="B267" s="5"/>
    </row>
    <row r="268" ht="16.5" customHeight="1">
      <c r="A268" s="621"/>
      <c r="B268" s="5"/>
    </row>
    <row r="269" ht="16.5" customHeight="1">
      <c r="A269" s="621"/>
      <c r="B269" s="5"/>
    </row>
    <row r="270" ht="16.5" customHeight="1">
      <c r="A270" s="621"/>
      <c r="B270" s="5"/>
    </row>
    <row r="271" ht="16.5" customHeight="1">
      <c r="A271" s="621"/>
      <c r="B271" s="5"/>
    </row>
    <row r="272" ht="16.5" customHeight="1">
      <c r="A272" s="621"/>
      <c r="B272" s="5"/>
    </row>
    <row r="273" ht="16.5" customHeight="1">
      <c r="A273" s="621"/>
      <c r="B273" s="5"/>
    </row>
    <row r="274" ht="16.5" customHeight="1">
      <c r="A274" s="621"/>
      <c r="B274" s="5"/>
    </row>
    <row r="275" ht="16.5" customHeight="1">
      <c r="A275" s="621"/>
      <c r="B275" s="5"/>
    </row>
    <row r="276" ht="16.5" customHeight="1">
      <c r="A276" s="621"/>
      <c r="B276" s="5"/>
    </row>
    <row r="277" ht="16.5" customHeight="1">
      <c r="A277" s="621"/>
      <c r="B277" s="5"/>
    </row>
    <row r="278" ht="16.5" customHeight="1">
      <c r="A278" s="621"/>
      <c r="B278" s="5"/>
    </row>
    <row r="279" ht="16.5" customHeight="1">
      <c r="A279" s="621"/>
      <c r="B279" s="5"/>
    </row>
    <row r="280" ht="16.5" customHeight="1">
      <c r="A280" s="621"/>
      <c r="B280" s="5"/>
    </row>
    <row r="281" ht="16.5" customHeight="1">
      <c r="A281" s="621"/>
      <c r="B281" s="5"/>
    </row>
    <row r="282" ht="16.5" customHeight="1">
      <c r="A282" s="621"/>
      <c r="B282" s="5"/>
    </row>
    <row r="283" ht="16.5" customHeight="1">
      <c r="A283" s="621"/>
      <c r="B283" s="5"/>
    </row>
    <row r="284" ht="16.5" customHeight="1">
      <c r="A284" s="621"/>
      <c r="B284" s="5"/>
    </row>
    <row r="285" ht="16.5" customHeight="1">
      <c r="A285" s="621"/>
      <c r="B285" s="5"/>
    </row>
    <row r="286" ht="16.5" customHeight="1">
      <c r="A286" s="621"/>
      <c r="B286" s="5"/>
    </row>
    <row r="287" ht="16.5" customHeight="1">
      <c r="A287" s="621"/>
      <c r="B287" s="5"/>
    </row>
    <row r="288" ht="16.5" customHeight="1">
      <c r="A288" s="621"/>
      <c r="B288" s="5"/>
    </row>
    <row r="289" ht="16.5" customHeight="1">
      <c r="A289" s="621"/>
      <c r="B289" s="5"/>
    </row>
    <row r="290" ht="16.5" customHeight="1">
      <c r="A290" s="621"/>
      <c r="B290" s="5"/>
    </row>
    <row r="291" ht="16.5" customHeight="1">
      <c r="A291" s="621"/>
      <c r="B291" s="5"/>
    </row>
    <row r="292" ht="16.5" customHeight="1">
      <c r="A292" s="621"/>
      <c r="B292" s="5"/>
    </row>
    <row r="293" ht="16.5" customHeight="1">
      <c r="A293" s="621"/>
      <c r="B293" s="5"/>
    </row>
    <row r="294" ht="16.5" customHeight="1">
      <c r="A294" s="621"/>
      <c r="B294" s="5"/>
    </row>
    <row r="295" ht="16.5" customHeight="1">
      <c r="A295" s="621"/>
      <c r="B295" s="5"/>
    </row>
    <row r="296" ht="16.5" customHeight="1">
      <c r="A296" s="621"/>
      <c r="B296" s="5"/>
    </row>
    <row r="297" ht="16.5" customHeight="1">
      <c r="A297" s="621"/>
      <c r="B297" s="5"/>
    </row>
    <row r="298" ht="16.5" customHeight="1">
      <c r="A298" s="621"/>
      <c r="B298" s="5"/>
    </row>
    <row r="299" ht="16.5" customHeight="1">
      <c r="A299" s="621"/>
      <c r="B299" s="5"/>
    </row>
    <row r="300" ht="16.5" customHeight="1">
      <c r="A300" s="621"/>
      <c r="B300" s="5"/>
    </row>
    <row r="301" ht="16.5" customHeight="1">
      <c r="A301" s="621"/>
      <c r="B301" s="5"/>
    </row>
    <row r="302" ht="16.5" customHeight="1">
      <c r="A302" s="621"/>
      <c r="B302" s="5"/>
    </row>
    <row r="303" ht="16.5" customHeight="1">
      <c r="A303" s="621"/>
      <c r="B303" s="5"/>
    </row>
    <row r="304" ht="16.5" customHeight="1">
      <c r="A304" s="621"/>
      <c r="B304" s="5"/>
    </row>
    <row r="305" ht="16.5" customHeight="1">
      <c r="A305" s="621"/>
      <c r="B305" s="5"/>
    </row>
    <row r="306" ht="16.5" customHeight="1">
      <c r="A306" s="621"/>
      <c r="B306" s="5"/>
    </row>
    <row r="307" ht="16.5" customHeight="1">
      <c r="A307" s="621"/>
      <c r="B307" s="5"/>
    </row>
    <row r="308" ht="16.5" customHeight="1">
      <c r="A308" s="621"/>
      <c r="B308" s="5"/>
    </row>
    <row r="309" ht="16.5" customHeight="1">
      <c r="A309" s="621"/>
      <c r="B309" s="5"/>
    </row>
    <row r="310" ht="16.5" customHeight="1">
      <c r="A310" s="621"/>
      <c r="B310" s="5"/>
    </row>
    <row r="311" ht="16.5" customHeight="1">
      <c r="A311" s="621"/>
      <c r="B311" s="5"/>
    </row>
    <row r="312" ht="16.5" customHeight="1">
      <c r="A312" s="621"/>
      <c r="B312" s="5"/>
    </row>
    <row r="313" ht="16.5" customHeight="1">
      <c r="A313" s="621"/>
      <c r="B313" s="5"/>
    </row>
    <row r="314" ht="16.5" customHeight="1">
      <c r="A314" s="621"/>
      <c r="B314" s="5"/>
    </row>
    <row r="315" ht="16.5" customHeight="1">
      <c r="A315" s="621"/>
      <c r="B315" s="5"/>
    </row>
    <row r="316" ht="16.5" customHeight="1">
      <c r="A316" s="621"/>
      <c r="B316" s="5"/>
    </row>
    <row r="317" ht="16.5" customHeight="1">
      <c r="A317" s="621"/>
      <c r="B317" s="5"/>
    </row>
    <row r="318" ht="16.5" customHeight="1">
      <c r="A318" s="621"/>
      <c r="B318" s="5"/>
    </row>
    <row r="319" ht="16.5" customHeight="1">
      <c r="A319" s="621"/>
      <c r="B319" s="5"/>
    </row>
    <row r="320" ht="16.5" customHeight="1">
      <c r="A320" s="621"/>
      <c r="B320" s="5"/>
    </row>
    <row r="321" ht="16.5" customHeight="1">
      <c r="A321" s="621"/>
      <c r="B321" s="5"/>
    </row>
    <row r="322" ht="16.5" customHeight="1">
      <c r="A322" s="621"/>
      <c r="B322" s="5"/>
    </row>
    <row r="323" ht="16.5" customHeight="1">
      <c r="A323" s="621"/>
      <c r="B323" s="5"/>
    </row>
    <row r="324" ht="16.5" customHeight="1">
      <c r="A324" s="621"/>
      <c r="B324" s="5"/>
    </row>
    <row r="325" ht="16.5" customHeight="1">
      <c r="A325" s="621"/>
      <c r="B325" s="5"/>
    </row>
    <row r="326" ht="16.5" customHeight="1">
      <c r="A326" s="621"/>
      <c r="B326" s="5"/>
    </row>
    <row r="327" ht="16.5" customHeight="1">
      <c r="A327" s="621"/>
      <c r="B327" s="5"/>
    </row>
    <row r="328" ht="16.5" customHeight="1">
      <c r="A328" s="621"/>
      <c r="B328" s="5"/>
    </row>
    <row r="329" ht="16.5" customHeight="1">
      <c r="A329" s="621"/>
      <c r="B329" s="5"/>
    </row>
    <row r="330" ht="16.5" customHeight="1">
      <c r="A330" s="621"/>
      <c r="B330" s="5"/>
    </row>
    <row r="331" ht="16.5" customHeight="1">
      <c r="A331" s="621"/>
      <c r="B331" s="5"/>
    </row>
    <row r="332" ht="16.5" customHeight="1">
      <c r="A332" s="621"/>
      <c r="B332" s="5"/>
    </row>
    <row r="333" ht="16.5" customHeight="1">
      <c r="A333" s="621"/>
      <c r="B333" s="5"/>
    </row>
    <row r="334" ht="16.5" customHeight="1">
      <c r="A334" s="621"/>
      <c r="B334" s="5"/>
    </row>
    <row r="335" ht="16.5" customHeight="1">
      <c r="A335" s="621"/>
      <c r="B335" s="5"/>
    </row>
    <row r="336" ht="16.5" customHeight="1">
      <c r="A336" s="621"/>
      <c r="B336" s="5"/>
    </row>
    <row r="337" ht="16.5" customHeight="1">
      <c r="A337" s="621"/>
      <c r="B337" s="5"/>
    </row>
    <row r="338" ht="16.5" customHeight="1">
      <c r="A338" s="621"/>
      <c r="B338" s="5"/>
    </row>
    <row r="339" ht="16.5" customHeight="1">
      <c r="A339" s="621"/>
      <c r="B339" s="5"/>
    </row>
    <row r="340" ht="16.5" customHeight="1">
      <c r="A340" s="621"/>
      <c r="B340" s="5"/>
    </row>
    <row r="341" ht="16.5" customHeight="1">
      <c r="A341" s="621"/>
      <c r="B341" s="5"/>
    </row>
    <row r="342" ht="16.5" customHeight="1">
      <c r="A342" s="621"/>
      <c r="B342" s="5"/>
    </row>
    <row r="343" ht="16.5" customHeight="1">
      <c r="A343" s="621"/>
      <c r="B343" s="5"/>
    </row>
    <row r="344" ht="16.5" customHeight="1">
      <c r="A344" s="621"/>
      <c r="B344" s="5"/>
    </row>
    <row r="345" ht="16.5" customHeight="1">
      <c r="A345" s="621"/>
      <c r="B345" s="5"/>
    </row>
    <row r="346" ht="16.5" customHeight="1">
      <c r="A346" s="621"/>
      <c r="B346" s="5"/>
    </row>
    <row r="347" ht="16.5" customHeight="1">
      <c r="A347" s="621"/>
      <c r="B347" s="5"/>
    </row>
    <row r="348" ht="16.5" customHeight="1">
      <c r="A348" s="621"/>
      <c r="B348" s="5"/>
    </row>
    <row r="349" ht="16.5" customHeight="1">
      <c r="A349" s="621"/>
      <c r="B349" s="5"/>
    </row>
    <row r="350" ht="16.5" customHeight="1">
      <c r="A350" s="621"/>
      <c r="B350" s="5"/>
    </row>
    <row r="351" ht="16.5" customHeight="1">
      <c r="A351" s="621"/>
      <c r="B351" s="5"/>
    </row>
    <row r="352" ht="16.5" customHeight="1">
      <c r="A352" s="621"/>
      <c r="B352" s="5"/>
    </row>
    <row r="353" ht="16.5" customHeight="1">
      <c r="A353" s="621"/>
      <c r="B353" s="5"/>
    </row>
    <row r="354" ht="16.5" customHeight="1">
      <c r="A354" s="621"/>
      <c r="B354" s="5"/>
    </row>
    <row r="355" ht="16.5" customHeight="1">
      <c r="A355" s="621"/>
      <c r="B355" s="5"/>
    </row>
    <row r="356" ht="16.5" customHeight="1">
      <c r="A356" s="621"/>
      <c r="B356" s="5"/>
    </row>
    <row r="357" ht="16.5" customHeight="1">
      <c r="A357" s="621"/>
      <c r="B357" s="5"/>
    </row>
    <row r="358" ht="16.5" customHeight="1">
      <c r="A358" s="621"/>
      <c r="B358" s="5"/>
    </row>
    <row r="359" ht="16.5" customHeight="1">
      <c r="A359" s="621"/>
      <c r="B359" s="5"/>
    </row>
    <row r="360" ht="16.5" customHeight="1">
      <c r="A360" s="621"/>
      <c r="B360" s="5"/>
    </row>
    <row r="361" ht="16.5" customHeight="1">
      <c r="A361" s="621"/>
      <c r="B361" s="5"/>
    </row>
    <row r="362" ht="16.5" customHeight="1">
      <c r="A362" s="621"/>
      <c r="B362" s="5"/>
    </row>
    <row r="363" ht="16.5" customHeight="1">
      <c r="A363" s="621"/>
      <c r="B363" s="5"/>
    </row>
    <row r="364" ht="16.5" customHeight="1">
      <c r="A364" s="621"/>
      <c r="B364" s="5"/>
    </row>
    <row r="365" ht="16.5" customHeight="1">
      <c r="A365" s="621"/>
      <c r="B365" s="5"/>
    </row>
    <row r="366" ht="16.5" customHeight="1">
      <c r="A366" s="621"/>
      <c r="B366" s="5"/>
    </row>
    <row r="367" ht="16.5" customHeight="1">
      <c r="A367" s="621"/>
      <c r="B367" s="5"/>
    </row>
    <row r="368" ht="16.5" customHeight="1">
      <c r="A368" s="621"/>
      <c r="B368" s="5"/>
    </row>
    <row r="369" ht="16.5" customHeight="1">
      <c r="A369" s="621"/>
      <c r="B369" s="5"/>
    </row>
    <row r="370" ht="16.5" customHeight="1">
      <c r="A370" s="621"/>
      <c r="B370" s="5"/>
    </row>
    <row r="371" ht="16.5" customHeight="1">
      <c r="A371" s="621"/>
      <c r="B371" s="5"/>
    </row>
    <row r="372" ht="16.5" customHeight="1">
      <c r="A372" s="621"/>
      <c r="B372" s="5"/>
    </row>
    <row r="373" ht="16.5" customHeight="1">
      <c r="A373" s="621"/>
      <c r="B373" s="5"/>
    </row>
    <row r="374" ht="16.5" customHeight="1">
      <c r="A374" s="621"/>
      <c r="B374" s="5"/>
    </row>
    <row r="375" ht="16.5" customHeight="1">
      <c r="A375" s="621"/>
      <c r="B375" s="5"/>
    </row>
    <row r="376" ht="16.5" customHeight="1">
      <c r="A376" s="621"/>
      <c r="B376" s="5"/>
    </row>
    <row r="377" ht="16.5" customHeight="1">
      <c r="A377" s="621"/>
      <c r="B377" s="5"/>
    </row>
    <row r="378" ht="16.5" customHeight="1">
      <c r="A378" s="621"/>
      <c r="B378" s="5"/>
    </row>
    <row r="379" ht="16.5" customHeight="1">
      <c r="A379" s="621"/>
      <c r="B379" s="5"/>
    </row>
    <row r="380" ht="16.5" customHeight="1">
      <c r="A380" s="621"/>
      <c r="B380" s="5"/>
    </row>
    <row r="381" ht="16.5" customHeight="1">
      <c r="A381" s="621"/>
      <c r="B381" s="5"/>
    </row>
    <row r="382" ht="16.5" customHeight="1">
      <c r="A382" s="621"/>
      <c r="B382" s="5"/>
    </row>
    <row r="383" ht="16.5" customHeight="1">
      <c r="A383" s="621"/>
      <c r="B383" s="5"/>
    </row>
    <row r="384" ht="16.5" customHeight="1">
      <c r="A384" s="621"/>
      <c r="B384" s="5"/>
    </row>
    <row r="385" ht="16.5" customHeight="1">
      <c r="A385" s="621"/>
      <c r="B385" s="5"/>
    </row>
    <row r="386" ht="16.5" customHeight="1">
      <c r="A386" s="621"/>
      <c r="B386" s="5"/>
    </row>
    <row r="387" ht="16.5" customHeight="1">
      <c r="A387" s="621"/>
      <c r="B387" s="5"/>
    </row>
    <row r="388" ht="16.5" customHeight="1">
      <c r="A388" s="621"/>
      <c r="B388" s="5"/>
    </row>
    <row r="389" ht="16.5" customHeight="1">
      <c r="A389" s="621"/>
      <c r="B389" s="5"/>
    </row>
    <row r="390" ht="16.5" customHeight="1">
      <c r="A390" s="621"/>
      <c r="B390" s="5"/>
    </row>
    <row r="391" ht="16.5" customHeight="1">
      <c r="A391" s="621"/>
      <c r="B391" s="5"/>
    </row>
    <row r="392" ht="16.5" customHeight="1">
      <c r="A392" s="621"/>
      <c r="B392" s="5"/>
    </row>
    <row r="393" ht="16.5" customHeight="1">
      <c r="A393" s="621"/>
      <c r="B393" s="5"/>
    </row>
    <row r="394" ht="16.5" customHeight="1">
      <c r="A394" s="621"/>
      <c r="B394" s="5"/>
    </row>
    <row r="395" ht="16.5" customHeight="1">
      <c r="A395" s="621"/>
      <c r="B395" s="5"/>
    </row>
    <row r="396" ht="16.5" customHeight="1">
      <c r="A396" s="621"/>
      <c r="B396" s="5"/>
    </row>
    <row r="397" ht="16.5" customHeight="1">
      <c r="A397" s="621"/>
      <c r="B397" s="5"/>
    </row>
    <row r="398" ht="16.5" customHeight="1">
      <c r="A398" s="621"/>
      <c r="B398" s="5"/>
    </row>
    <row r="399" ht="16.5" customHeight="1">
      <c r="A399" s="621"/>
      <c r="B399" s="5"/>
    </row>
    <row r="400" ht="16.5" customHeight="1">
      <c r="A400" s="621"/>
      <c r="B400" s="5"/>
    </row>
    <row r="401" ht="16.5" customHeight="1">
      <c r="A401" s="621"/>
      <c r="B401" s="5"/>
    </row>
    <row r="402" ht="16.5" customHeight="1">
      <c r="A402" s="621"/>
      <c r="B402" s="5"/>
    </row>
    <row r="403" ht="16.5" customHeight="1">
      <c r="A403" s="621"/>
      <c r="B403" s="5"/>
    </row>
    <row r="404" ht="16.5" customHeight="1">
      <c r="A404" s="621"/>
      <c r="B404" s="5"/>
    </row>
    <row r="405" ht="16.5" customHeight="1">
      <c r="A405" s="621"/>
      <c r="B405" s="5"/>
    </row>
    <row r="406" ht="16.5" customHeight="1">
      <c r="A406" s="621"/>
      <c r="B406" s="5"/>
    </row>
    <row r="407" ht="16.5" customHeight="1">
      <c r="A407" s="621"/>
      <c r="B407" s="5"/>
    </row>
    <row r="408" ht="16.5" customHeight="1">
      <c r="A408" s="621"/>
      <c r="B408" s="5"/>
    </row>
    <row r="409" ht="16.5" customHeight="1">
      <c r="A409" s="621"/>
      <c r="B409" s="5"/>
    </row>
    <row r="410" ht="16.5" customHeight="1">
      <c r="A410" s="621"/>
      <c r="B410" s="5"/>
    </row>
    <row r="411" ht="16.5" customHeight="1">
      <c r="A411" s="621"/>
      <c r="B411" s="5"/>
    </row>
    <row r="412" ht="16.5" customHeight="1">
      <c r="A412" s="621"/>
      <c r="B412" s="5"/>
    </row>
    <row r="413" ht="16.5" customHeight="1">
      <c r="A413" s="621"/>
      <c r="B413" s="5"/>
    </row>
    <row r="414" ht="16.5" customHeight="1">
      <c r="A414" s="621"/>
      <c r="B414" s="5"/>
    </row>
    <row r="415" ht="16.5" customHeight="1">
      <c r="A415" s="621"/>
      <c r="B415" s="5"/>
    </row>
    <row r="416" ht="16.5" customHeight="1">
      <c r="A416" s="621"/>
      <c r="B416" s="5"/>
    </row>
    <row r="417" ht="16.5" customHeight="1">
      <c r="A417" s="621"/>
      <c r="B417" s="5"/>
    </row>
    <row r="418" ht="16.5" customHeight="1">
      <c r="A418" s="621"/>
      <c r="B418" s="5"/>
    </row>
    <row r="419" ht="16.5" customHeight="1">
      <c r="A419" s="621"/>
      <c r="B419" s="5"/>
    </row>
    <row r="420" ht="16.5" customHeight="1">
      <c r="A420" s="621"/>
      <c r="B420" s="5"/>
    </row>
    <row r="421" ht="16.5" customHeight="1">
      <c r="A421" s="621"/>
      <c r="B421" s="5"/>
    </row>
    <row r="422" ht="16.5" customHeight="1">
      <c r="A422" s="621"/>
      <c r="B422" s="5"/>
    </row>
    <row r="423" ht="16.5" customHeight="1">
      <c r="A423" s="621"/>
      <c r="B423" s="5"/>
    </row>
    <row r="424" ht="16.5" customHeight="1">
      <c r="A424" s="621"/>
      <c r="B424" s="5"/>
    </row>
    <row r="425" ht="16.5" customHeight="1">
      <c r="A425" s="621"/>
      <c r="B425" s="5"/>
    </row>
    <row r="426" ht="16.5" customHeight="1">
      <c r="A426" s="621"/>
      <c r="B426" s="5"/>
    </row>
    <row r="427" ht="16.5" customHeight="1">
      <c r="A427" s="621"/>
      <c r="B427" s="5"/>
    </row>
    <row r="428" ht="16.5" customHeight="1">
      <c r="A428" s="621"/>
      <c r="B428" s="5"/>
    </row>
    <row r="429" ht="16.5" customHeight="1">
      <c r="A429" s="621"/>
      <c r="B429" s="5"/>
    </row>
    <row r="430" ht="16.5" customHeight="1">
      <c r="A430" s="621"/>
      <c r="B430" s="5"/>
    </row>
    <row r="431" ht="16.5" customHeight="1">
      <c r="A431" s="621"/>
      <c r="B431" s="5"/>
    </row>
    <row r="432" ht="16.5" customHeight="1">
      <c r="A432" s="621"/>
      <c r="B432" s="5"/>
    </row>
    <row r="433" ht="16.5" customHeight="1">
      <c r="A433" s="621"/>
      <c r="B433" s="5"/>
    </row>
    <row r="434" ht="16.5" customHeight="1">
      <c r="A434" s="621"/>
      <c r="B434" s="5"/>
    </row>
    <row r="435" ht="16.5" customHeight="1">
      <c r="A435" s="621"/>
      <c r="B435" s="5"/>
    </row>
    <row r="436" ht="16.5" customHeight="1">
      <c r="A436" s="621"/>
      <c r="B436" s="5"/>
    </row>
    <row r="437" ht="16.5" customHeight="1">
      <c r="A437" s="621"/>
      <c r="B437" s="5"/>
    </row>
    <row r="438" ht="16.5" customHeight="1">
      <c r="A438" s="621"/>
      <c r="B438" s="5"/>
    </row>
    <row r="439" ht="16.5" customHeight="1">
      <c r="A439" s="621"/>
      <c r="B439" s="5"/>
    </row>
    <row r="440" ht="16.5" customHeight="1">
      <c r="A440" s="621"/>
      <c r="B440" s="5"/>
    </row>
    <row r="441" ht="16.5" customHeight="1">
      <c r="A441" s="621"/>
      <c r="B441" s="5"/>
    </row>
    <row r="442" ht="16.5" customHeight="1">
      <c r="A442" s="621"/>
      <c r="B442" s="5"/>
    </row>
    <row r="443" ht="16.5" customHeight="1">
      <c r="A443" s="621"/>
      <c r="B443" s="5"/>
    </row>
    <row r="444" ht="16.5" customHeight="1">
      <c r="A444" s="621"/>
      <c r="B444" s="5"/>
    </row>
    <row r="445" ht="16.5" customHeight="1">
      <c r="A445" s="621"/>
      <c r="B445" s="5"/>
    </row>
    <row r="446" ht="16.5" customHeight="1">
      <c r="A446" s="621"/>
      <c r="B446" s="5"/>
    </row>
    <row r="447" ht="16.5" customHeight="1">
      <c r="A447" s="621"/>
      <c r="B447" s="5"/>
    </row>
    <row r="448" ht="16.5" customHeight="1">
      <c r="A448" s="621"/>
      <c r="B448" s="5"/>
    </row>
    <row r="449" ht="16.5" customHeight="1">
      <c r="A449" s="621"/>
      <c r="B449" s="5"/>
    </row>
    <row r="450" ht="16.5" customHeight="1">
      <c r="A450" s="621"/>
      <c r="B450" s="5"/>
    </row>
    <row r="451" ht="16.5" customHeight="1">
      <c r="A451" s="621"/>
      <c r="B451" s="5"/>
    </row>
    <row r="452" ht="16.5" customHeight="1">
      <c r="A452" s="621"/>
      <c r="B452" s="5"/>
    </row>
    <row r="453" ht="16.5" customHeight="1">
      <c r="A453" s="621"/>
      <c r="B453" s="5"/>
    </row>
    <row r="454" ht="16.5" customHeight="1">
      <c r="A454" s="621"/>
      <c r="B454" s="5"/>
    </row>
    <row r="455" ht="16.5" customHeight="1">
      <c r="A455" s="621"/>
      <c r="B455" s="5"/>
    </row>
    <row r="456" ht="16.5" customHeight="1">
      <c r="A456" s="621"/>
      <c r="B456" s="5"/>
    </row>
    <row r="457" ht="16.5" customHeight="1">
      <c r="A457" s="621"/>
      <c r="B457" s="5"/>
    </row>
    <row r="458" ht="16.5" customHeight="1">
      <c r="A458" s="621"/>
      <c r="B458" s="5"/>
    </row>
    <row r="459" ht="16.5" customHeight="1">
      <c r="A459" s="621"/>
      <c r="B459" s="5"/>
    </row>
    <row r="460" ht="16.5" customHeight="1">
      <c r="A460" s="621"/>
      <c r="B460" s="5"/>
    </row>
    <row r="461" ht="16.5" customHeight="1">
      <c r="A461" s="621"/>
      <c r="B461" s="5"/>
    </row>
    <row r="462" ht="16.5" customHeight="1">
      <c r="A462" s="621"/>
      <c r="B462" s="5"/>
    </row>
    <row r="463" ht="16.5" customHeight="1">
      <c r="A463" s="621"/>
      <c r="B463" s="5"/>
    </row>
    <row r="464" ht="16.5" customHeight="1">
      <c r="A464" s="621"/>
      <c r="B464" s="5"/>
    </row>
    <row r="465" ht="16.5" customHeight="1">
      <c r="A465" s="621"/>
      <c r="B465" s="5"/>
    </row>
    <row r="466" ht="16.5" customHeight="1">
      <c r="A466" s="621"/>
      <c r="B466" s="5"/>
    </row>
    <row r="467" ht="16.5" customHeight="1">
      <c r="A467" s="621"/>
      <c r="B467" s="5"/>
    </row>
    <row r="468" ht="16.5" customHeight="1">
      <c r="A468" s="621"/>
      <c r="B468" s="5"/>
    </row>
    <row r="469" ht="16.5" customHeight="1">
      <c r="A469" s="621"/>
      <c r="B469" s="5"/>
    </row>
    <row r="470" ht="16.5" customHeight="1">
      <c r="A470" s="621"/>
      <c r="B470" s="5"/>
    </row>
    <row r="471" ht="16.5" customHeight="1">
      <c r="A471" s="621"/>
      <c r="B471" s="5"/>
    </row>
    <row r="472" ht="16.5" customHeight="1">
      <c r="A472" s="621"/>
      <c r="B472" s="5"/>
    </row>
    <row r="473" ht="16.5" customHeight="1">
      <c r="A473" s="621"/>
      <c r="B473" s="5"/>
    </row>
    <row r="474" ht="16.5" customHeight="1">
      <c r="A474" s="621"/>
      <c r="B474" s="5"/>
    </row>
    <row r="475" ht="16.5" customHeight="1">
      <c r="A475" s="621"/>
      <c r="B475" s="5"/>
    </row>
    <row r="476" ht="16.5" customHeight="1">
      <c r="A476" s="621"/>
      <c r="B476" s="5"/>
    </row>
    <row r="477" ht="16.5" customHeight="1">
      <c r="A477" s="621"/>
      <c r="B477" s="5"/>
    </row>
    <row r="478" ht="16.5" customHeight="1">
      <c r="A478" s="621"/>
      <c r="B478" s="5"/>
    </row>
    <row r="479" ht="16.5" customHeight="1">
      <c r="A479" s="621"/>
      <c r="B479" s="5"/>
    </row>
    <row r="480" ht="16.5" customHeight="1">
      <c r="A480" s="621"/>
      <c r="B480" s="5"/>
    </row>
    <row r="481" ht="16.5" customHeight="1">
      <c r="A481" s="621"/>
      <c r="B481" s="5"/>
    </row>
    <row r="482" ht="16.5" customHeight="1">
      <c r="A482" s="621"/>
      <c r="B482" s="5"/>
    </row>
    <row r="483" ht="16.5" customHeight="1">
      <c r="A483" s="621"/>
      <c r="B483" s="5"/>
    </row>
    <row r="484" ht="16.5" customHeight="1">
      <c r="A484" s="621"/>
      <c r="B484" s="5"/>
    </row>
    <row r="485" ht="16.5" customHeight="1">
      <c r="A485" s="621"/>
      <c r="B485" s="5"/>
    </row>
    <row r="486" ht="16.5" customHeight="1">
      <c r="A486" s="621"/>
      <c r="B486" s="5"/>
    </row>
    <row r="487" ht="16.5" customHeight="1">
      <c r="A487" s="621"/>
      <c r="B487" s="5"/>
    </row>
    <row r="488" ht="16.5" customHeight="1">
      <c r="A488" s="621"/>
      <c r="B488" s="5"/>
    </row>
    <row r="489" ht="16.5" customHeight="1">
      <c r="A489" s="621"/>
      <c r="B489" s="5"/>
    </row>
    <row r="490" ht="16.5" customHeight="1">
      <c r="A490" s="621"/>
      <c r="B490" s="5"/>
    </row>
    <row r="491" ht="16.5" customHeight="1">
      <c r="A491" s="621"/>
      <c r="B491" s="5"/>
    </row>
    <row r="492" ht="16.5" customHeight="1">
      <c r="A492" s="621"/>
      <c r="B492" s="5"/>
    </row>
    <row r="493" ht="16.5" customHeight="1">
      <c r="A493" s="621"/>
      <c r="B493" s="5"/>
    </row>
    <row r="494" ht="16.5" customHeight="1">
      <c r="A494" s="621"/>
      <c r="B494" s="5"/>
    </row>
    <row r="495" ht="16.5" customHeight="1">
      <c r="A495" s="621"/>
      <c r="B495" s="5"/>
    </row>
    <row r="496" ht="16.5" customHeight="1">
      <c r="A496" s="621"/>
      <c r="B496" s="5"/>
    </row>
    <row r="497" ht="16.5" customHeight="1">
      <c r="A497" s="621"/>
      <c r="B497" s="5"/>
    </row>
    <row r="498" ht="16.5" customHeight="1">
      <c r="A498" s="621"/>
      <c r="B498" s="5"/>
    </row>
    <row r="499" ht="16.5" customHeight="1">
      <c r="A499" s="621"/>
      <c r="B499" s="5"/>
    </row>
    <row r="500" ht="16.5" customHeight="1">
      <c r="A500" s="621"/>
      <c r="B500" s="5"/>
    </row>
    <row r="501" ht="16.5" customHeight="1">
      <c r="A501" s="621"/>
      <c r="B501" s="5"/>
    </row>
    <row r="502" ht="16.5" customHeight="1">
      <c r="A502" s="621"/>
      <c r="B502" s="5"/>
    </row>
    <row r="503" ht="16.5" customHeight="1">
      <c r="A503" s="621"/>
      <c r="B503" s="5"/>
    </row>
    <row r="504" ht="16.5" customHeight="1">
      <c r="A504" s="621"/>
      <c r="B504" s="5"/>
    </row>
    <row r="505" ht="16.5" customHeight="1">
      <c r="A505" s="621"/>
      <c r="B505" s="5"/>
    </row>
    <row r="506" ht="16.5" customHeight="1">
      <c r="A506" s="621"/>
      <c r="B506" s="5"/>
    </row>
    <row r="507" ht="16.5" customHeight="1">
      <c r="A507" s="621"/>
      <c r="B507" s="5"/>
    </row>
    <row r="508" ht="16.5" customHeight="1">
      <c r="A508" s="621"/>
      <c r="B508" s="5"/>
    </row>
    <row r="509" ht="16.5" customHeight="1">
      <c r="A509" s="621"/>
      <c r="B509" s="5"/>
    </row>
    <row r="510" ht="16.5" customHeight="1">
      <c r="A510" s="621"/>
      <c r="B510" s="5"/>
    </row>
    <row r="511" ht="16.5" customHeight="1">
      <c r="A511" s="621"/>
      <c r="B511" s="5"/>
    </row>
    <row r="512" ht="16.5" customHeight="1">
      <c r="A512" s="621"/>
      <c r="B512" s="5"/>
    </row>
    <row r="513" ht="16.5" customHeight="1">
      <c r="A513" s="621"/>
      <c r="B513" s="5"/>
    </row>
    <row r="514" ht="16.5" customHeight="1">
      <c r="A514" s="621"/>
      <c r="B514" s="5"/>
    </row>
    <row r="515" ht="16.5" customHeight="1">
      <c r="A515" s="621"/>
      <c r="B515" s="5"/>
    </row>
    <row r="516" ht="16.5" customHeight="1">
      <c r="A516" s="621"/>
      <c r="B516" s="5"/>
    </row>
    <row r="517" ht="16.5" customHeight="1">
      <c r="A517" s="621"/>
      <c r="B517" s="5"/>
    </row>
    <row r="518" ht="16.5" customHeight="1">
      <c r="A518" s="621"/>
      <c r="B518" s="5"/>
    </row>
    <row r="519" ht="16.5" customHeight="1">
      <c r="A519" s="621"/>
      <c r="B519" s="5"/>
    </row>
    <row r="520" ht="16.5" customHeight="1">
      <c r="A520" s="621"/>
      <c r="B520" s="5"/>
    </row>
    <row r="521" ht="16.5" customHeight="1">
      <c r="A521" s="621"/>
      <c r="B521" s="5"/>
    </row>
    <row r="522" ht="16.5" customHeight="1">
      <c r="A522" s="621"/>
      <c r="B522" s="5"/>
    </row>
    <row r="523" ht="16.5" customHeight="1">
      <c r="A523" s="621"/>
      <c r="B523" s="5"/>
    </row>
    <row r="524" ht="16.5" customHeight="1">
      <c r="A524" s="621"/>
      <c r="B524" s="5"/>
    </row>
    <row r="525" ht="16.5" customHeight="1">
      <c r="A525" s="621"/>
      <c r="B525" s="5"/>
    </row>
    <row r="526" ht="16.5" customHeight="1">
      <c r="A526" s="621"/>
      <c r="B526" s="5"/>
    </row>
    <row r="527" ht="16.5" customHeight="1">
      <c r="A527" s="621"/>
      <c r="B527" s="5"/>
    </row>
    <row r="528" ht="16.5" customHeight="1">
      <c r="A528" s="621"/>
      <c r="B528" s="5"/>
    </row>
    <row r="529" ht="16.5" customHeight="1">
      <c r="A529" s="621"/>
      <c r="B529" s="5"/>
    </row>
    <row r="530" ht="16.5" customHeight="1">
      <c r="A530" s="621"/>
      <c r="B530" s="5"/>
    </row>
    <row r="531" ht="16.5" customHeight="1">
      <c r="A531" s="621"/>
      <c r="B531" s="5"/>
    </row>
    <row r="532" ht="16.5" customHeight="1">
      <c r="A532" s="621"/>
      <c r="B532" s="5"/>
    </row>
    <row r="533" ht="16.5" customHeight="1">
      <c r="A533" s="621"/>
      <c r="B533" s="5"/>
    </row>
    <row r="534" ht="16.5" customHeight="1">
      <c r="A534" s="621"/>
      <c r="B534" s="5"/>
    </row>
    <row r="535" ht="16.5" customHeight="1">
      <c r="A535" s="621"/>
      <c r="B535" s="5"/>
    </row>
    <row r="536" ht="16.5" customHeight="1">
      <c r="A536" s="621"/>
      <c r="B536" s="5"/>
    </row>
    <row r="537" ht="16.5" customHeight="1">
      <c r="A537" s="621"/>
      <c r="B537" s="5"/>
    </row>
    <row r="538" ht="16.5" customHeight="1">
      <c r="A538" s="621"/>
      <c r="B538" s="5"/>
    </row>
    <row r="539" ht="16.5" customHeight="1">
      <c r="A539" s="621"/>
      <c r="B539" s="5"/>
    </row>
    <row r="540" ht="16.5" customHeight="1">
      <c r="A540" s="621"/>
      <c r="B540" s="5"/>
    </row>
    <row r="541" ht="16.5" customHeight="1">
      <c r="A541" s="621"/>
      <c r="B541" s="5"/>
    </row>
    <row r="542" ht="16.5" customHeight="1">
      <c r="A542" s="621"/>
      <c r="B542" s="5"/>
    </row>
    <row r="543" ht="16.5" customHeight="1">
      <c r="A543" s="621"/>
      <c r="B543" s="5"/>
    </row>
    <row r="544" ht="16.5" customHeight="1">
      <c r="A544" s="621"/>
      <c r="B544" s="5"/>
    </row>
    <row r="545" ht="16.5" customHeight="1">
      <c r="A545" s="621"/>
      <c r="B545" s="5"/>
    </row>
    <row r="546" ht="16.5" customHeight="1">
      <c r="A546" s="621"/>
      <c r="B546" s="5"/>
    </row>
    <row r="547" ht="16.5" customHeight="1">
      <c r="A547" s="621"/>
      <c r="B547" s="5"/>
    </row>
    <row r="548" ht="16.5" customHeight="1">
      <c r="A548" s="621"/>
      <c r="B548" s="5"/>
    </row>
    <row r="549" ht="16.5" customHeight="1">
      <c r="A549" s="621"/>
      <c r="B549" s="5"/>
    </row>
    <row r="550" ht="16.5" customHeight="1">
      <c r="A550" s="621"/>
      <c r="B550" s="5"/>
    </row>
    <row r="551" ht="16.5" customHeight="1">
      <c r="A551" s="621"/>
      <c r="B551" s="5"/>
    </row>
    <row r="552" ht="16.5" customHeight="1">
      <c r="A552" s="621"/>
      <c r="B552" s="5"/>
    </row>
    <row r="553" ht="16.5" customHeight="1">
      <c r="A553" s="621"/>
      <c r="B553" s="5"/>
    </row>
    <row r="554" ht="16.5" customHeight="1">
      <c r="A554" s="621"/>
      <c r="B554" s="5"/>
    </row>
    <row r="555" ht="16.5" customHeight="1">
      <c r="A555" s="621"/>
      <c r="B555" s="5"/>
    </row>
    <row r="556" ht="16.5" customHeight="1">
      <c r="A556" s="621"/>
      <c r="B556" s="5"/>
    </row>
    <row r="557" ht="16.5" customHeight="1">
      <c r="A557" s="621"/>
      <c r="B557" s="5"/>
    </row>
    <row r="558" ht="16.5" customHeight="1">
      <c r="A558" s="621"/>
      <c r="B558" s="5"/>
    </row>
    <row r="559" ht="16.5" customHeight="1">
      <c r="A559" s="621"/>
      <c r="B559" s="5"/>
    </row>
    <row r="560" ht="16.5" customHeight="1">
      <c r="A560" s="621"/>
      <c r="B560" s="5"/>
    </row>
    <row r="561" ht="16.5" customHeight="1">
      <c r="A561" s="621"/>
      <c r="B561" s="5"/>
    </row>
    <row r="562" ht="16.5" customHeight="1">
      <c r="A562" s="621"/>
      <c r="B562" s="5"/>
    </row>
    <row r="563" ht="16.5" customHeight="1">
      <c r="A563" s="621"/>
      <c r="B563" s="5"/>
    </row>
    <row r="564" ht="16.5" customHeight="1">
      <c r="A564" s="621"/>
      <c r="B564" s="5"/>
    </row>
    <row r="565" ht="16.5" customHeight="1">
      <c r="A565" s="621"/>
      <c r="B565" s="5"/>
    </row>
    <row r="566" ht="16.5" customHeight="1">
      <c r="A566" s="621"/>
      <c r="B566" s="5"/>
    </row>
    <row r="567" ht="16.5" customHeight="1">
      <c r="A567" s="621"/>
      <c r="B567" s="5"/>
    </row>
    <row r="568" ht="16.5" customHeight="1">
      <c r="A568" s="621"/>
      <c r="B568" s="5"/>
    </row>
    <row r="569" ht="16.5" customHeight="1">
      <c r="A569" s="621"/>
      <c r="B569" s="5"/>
    </row>
    <row r="570" ht="16.5" customHeight="1">
      <c r="A570" s="621"/>
      <c r="B570" s="5"/>
    </row>
    <row r="571" ht="16.5" customHeight="1">
      <c r="A571" s="621"/>
      <c r="B571" s="5"/>
    </row>
    <row r="572" ht="16.5" customHeight="1">
      <c r="A572" s="621"/>
      <c r="B572" s="5"/>
    </row>
    <row r="573" ht="16.5" customHeight="1">
      <c r="A573" s="621"/>
      <c r="B573" s="5"/>
    </row>
    <row r="574" ht="16.5" customHeight="1">
      <c r="A574" s="621"/>
      <c r="B574" s="5"/>
    </row>
    <row r="575" ht="16.5" customHeight="1">
      <c r="A575" s="621"/>
      <c r="B575" s="5"/>
    </row>
    <row r="576" ht="16.5" customHeight="1">
      <c r="A576" s="621"/>
      <c r="B576" s="5"/>
    </row>
    <row r="577" ht="16.5" customHeight="1">
      <c r="A577" s="621"/>
      <c r="B577" s="5"/>
    </row>
    <row r="578" ht="16.5" customHeight="1">
      <c r="A578" s="621"/>
      <c r="B578" s="5"/>
    </row>
    <row r="579" ht="16.5" customHeight="1">
      <c r="A579" s="621"/>
      <c r="B579" s="5"/>
    </row>
    <row r="580" ht="16.5" customHeight="1">
      <c r="A580" s="621"/>
      <c r="B580" s="5"/>
    </row>
    <row r="581" ht="16.5" customHeight="1">
      <c r="A581" s="621"/>
      <c r="B581" s="5"/>
    </row>
    <row r="582" ht="16.5" customHeight="1">
      <c r="A582" s="621"/>
      <c r="B582" s="5"/>
    </row>
    <row r="583" ht="16.5" customHeight="1">
      <c r="A583" s="621"/>
      <c r="B583" s="5"/>
    </row>
    <row r="584" ht="16.5" customHeight="1">
      <c r="A584" s="621"/>
      <c r="B584" s="5"/>
    </row>
    <row r="585" ht="16.5" customHeight="1">
      <c r="A585" s="621"/>
      <c r="B585" s="5"/>
    </row>
    <row r="586" ht="16.5" customHeight="1">
      <c r="A586" s="621"/>
      <c r="B586" s="5"/>
    </row>
    <row r="587" ht="16.5" customHeight="1">
      <c r="A587" s="621"/>
      <c r="B587" s="5"/>
    </row>
    <row r="588" ht="16.5" customHeight="1">
      <c r="A588" s="621"/>
      <c r="B588" s="5"/>
    </row>
    <row r="589" ht="16.5" customHeight="1">
      <c r="A589" s="621"/>
      <c r="B589" s="5"/>
    </row>
    <row r="590" ht="16.5" customHeight="1">
      <c r="A590" s="621"/>
      <c r="B590" s="5"/>
    </row>
    <row r="591" ht="16.5" customHeight="1">
      <c r="A591" s="621"/>
      <c r="B591" s="5"/>
    </row>
    <row r="592" ht="16.5" customHeight="1">
      <c r="A592" s="621"/>
      <c r="B592" s="5"/>
    </row>
    <row r="593" ht="16.5" customHeight="1">
      <c r="A593" s="621"/>
      <c r="B593" s="5"/>
    </row>
    <row r="594" ht="16.5" customHeight="1">
      <c r="A594" s="621"/>
      <c r="B594" s="5"/>
    </row>
    <row r="595" ht="16.5" customHeight="1">
      <c r="A595" s="621"/>
      <c r="B595" s="5"/>
    </row>
    <row r="596" ht="16.5" customHeight="1">
      <c r="A596" s="621"/>
      <c r="B596" s="5"/>
    </row>
    <row r="597" ht="16.5" customHeight="1">
      <c r="A597" s="621"/>
      <c r="B597" s="5"/>
    </row>
    <row r="598" ht="16.5" customHeight="1">
      <c r="A598" s="621"/>
      <c r="B598" s="5"/>
    </row>
    <row r="599" ht="16.5" customHeight="1">
      <c r="A599" s="621"/>
      <c r="B599" s="5"/>
    </row>
    <row r="600" ht="16.5" customHeight="1">
      <c r="A600" s="621"/>
      <c r="B600" s="5"/>
    </row>
    <row r="601" ht="16.5" customHeight="1">
      <c r="A601" s="621"/>
      <c r="B601" s="5"/>
    </row>
    <row r="602" ht="16.5" customHeight="1">
      <c r="A602" s="621"/>
      <c r="B602" s="5"/>
    </row>
    <row r="603" ht="16.5" customHeight="1">
      <c r="A603" s="621"/>
      <c r="B603" s="5"/>
    </row>
    <row r="604" ht="16.5" customHeight="1">
      <c r="A604" s="621"/>
      <c r="B604" s="5"/>
    </row>
    <row r="605" ht="16.5" customHeight="1">
      <c r="A605" s="621"/>
      <c r="B605" s="5"/>
    </row>
    <row r="606" ht="16.5" customHeight="1">
      <c r="A606" s="621"/>
      <c r="B606" s="5"/>
    </row>
    <row r="607" ht="16.5" customHeight="1">
      <c r="A607" s="621"/>
      <c r="B607" s="5"/>
    </row>
    <row r="608" ht="16.5" customHeight="1">
      <c r="A608" s="621"/>
      <c r="B608" s="5"/>
    </row>
    <row r="609" ht="16.5" customHeight="1">
      <c r="A609" s="621"/>
      <c r="B609" s="5"/>
    </row>
    <row r="610" ht="16.5" customHeight="1">
      <c r="A610" s="621"/>
      <c r="B610" s="5"/>
    </row>
    <row r="611" ht="16.5" customHeight="1">
      <c r="A611" s="621"/>
      <c r="B611" s="5"/>
    </row>
    <row r="612" ht="16.5" customHeight="1">
      <c r="A612" s="621"/>
      <c r="B612" s="5"/>
    </row>
    <row r="613" ht="16.5" customHeight="1">
      <c r="A613" s="621"/>
      <c r="B613" s="5"/>
    </row>
    <row r="614" ht="16.5" customHeight="1">
      <c r="A614" s="621"/>
      <c r="B614" s="5"/>
    </row>
    <row r="615" ht="16.5" customHeight="1">
      <c r="A615" s="621"/>
      <c r="B615" s="5"/>
    </row>
    <row r="616" ht="16.5" customHeight="1">
      <c r="A616" s="621"/>
      <c r="B616" s="5"/>
    </row>
    <row r="617" ht="16.5" customHeight="1">
      <c r="A617" s="621"/>
      <c r="B617" s="5"/>
    </row>
    <row r="618" ht="16.5" customHeight="1">
      <c r="A618" s="621"/>
      <c r="B618" s="5"/>
    </row>
    <row r="619" ht="16.5" customHeight="1">
      <c r="A619" s="621"/>
      <c r="B619" s="5"/>
    </row>
    <row r="620" ht="16.5" customHeight="1">
      <c r="A620" s="621"/>
      <c r="B620" s="5"/>
    </row>
    <row r="621" ht="16.5" customHeight="1">
      <c r="A621" s="621"/>
      <c r="B621" s="5"/>
    </row>
    <row r="622" ht="16.5" customHeight="1">
      <c r="A622" s="621"/>
      <c r="B622" s="5"/>
    </row>
    <row r="623" ht="16.5" customHeight="1">
      <c r="A623" s="621"/>
      <c r="B623" s="5"/>
    </row>
    <row r="624" ht="16.5" customHeight="1">
      <c r="A624" s="621"/>
      <c r="B624" s="5"/>
    </row>
    <row r="625" ht="16.5" customHeight="1">
      <c r="A625" s="621"/>
      <c r="B625" s="5"/>
    </row>
    <row r="626" ht="16.5" customHeight="1">
      <c r="A626" s="621"/>
      <c r="B626" s="5"/>
    </row>
    <row r="627" ht="16.5" customHeight="1">
      <c r="A627" s="621"/>
      <c r="B627" s="5"/>
    </row>
    <row r="628" ht="16.5" customHeight="1">
      <c r="A628" s="621"/>
      <c r="B628" s="5"/>
    </row>
    <row r="629" ht="16.5" customHeight="1">
      <c r="A629" s="621"/>
      <c r="B629" s="5"/>
    </row>
    <row r="630" ht="16.5" customHeight="1">
      <c r="A630" s="621"/>
      <c r="B630" s="5"/>
    </row>
    <row r="631" ht="16.5" customHeight="1">
      <c r="A631" s="621"/>
      <c r="B631" s="5"/>
    </row>
    <row r="632" ht="16.5" customHeight="1">
      <c r="A632" s="621"/>
      <c r="B632" s="5"/>
    </row>
    <row r="633" ht="16.5" customHeight="1">
      <c r="A633" s="621"/>
      <c r="B633" s="5"/>
    </row>
    <row r="634" ht="16.5" customHeight="1">
      <c r="A634" s="621"/>
      <c r="B634" s="5"/>
    </row>
    <row r="635" ht="16.5" customHeight="1">
      <c r="A635" s="621"/>
      <c r="B635" s="5"/>
    </row>
    <row r="636" ht="16.5" customHeight="1">
      <c r="A636" s="621"/>
      <c r="B636" s="5"/>
    </row>
    <row r="637" ht="16.5" customHeight="1">
      <c r="A637" s="621"/>
      <c r="B637" s="5"/>
    </row>
    <row r="638" ht="16.5" customHeight="1">
      <c r="A638" s="621"/>
      <c r="B638" s="5"/>
    </row>
    <row r="639" ht="16.5" customHeight="1">
      <c r="A639" s="621"/>
      <c r="B639" s="5"/>
    </row>
    <row r="640" ht="16.5" customHeight="1">
      <c r="A640" s="621"/>
      <c r="B640" s="5"/>
    </row>
    <row r="641" ht="16.5" customHeight="1">
      <c r="A641" s="621"/>
      <c r="B641" s="5"/>
    </row>
    <row r="642" ht="16.5" customHeight="1">
      <c r="A642" s="621"/>
      <c r="B642" s="5"/>
    </row>
    <row r="643" ht="16.5" customHeight="1">
      <c r="A643" s="621"/>
      <c r="B643" s="5"/>
    </row>
    <row r="644" ht="16.5" customHeight="1">
      <c r="A644" s="621"/>
      <c r="B644" s="5"/>
    </row>
    <row r="645" ht="16.5" customHeight="1">
      <c r="A645" s="621"/>
      <c r="B645" s="5"/>
    </row>
    <row r="646" ht="16.5" customHeight="1">
      <c r="A646" s="621"/>
      <c r="B646" s="5"/>
    </row>
    <row r="647" ht="16.5" customHeight="1">
      <c r="A647" s="621"/>
      <c r="B647" s="5"/>
    </row>
    <row r="648" ht="16.5" customHeight="1">
      <c r="A648" s="621"/>
      <c r="B648" s="5"/>
    </row>
    <row r="649" ht="16.5" customHeight="1">
      <c r="A649" s="621"/>
      <c r="B649" s="5"/>
    </row>
    <row r="650" ht="16.5" customHeight="1">
      <c r="A650" s="621"/>
      <c r="B650" s="5"/>
    </row>
    <row r="651" ht="16.5" customHeight="1">
      <c r="A651" s="621"/>
      <c r="B651" s="5"/>
    </row>
    <row r="652" ht="16.5" customHeight="1">
      <c r="A652" s="621"/>
      <c r="B652" s="5"/>
    </row>
    <row r="653" ht="16.5" customHeight="1">
      <c r="A653" s="621"/>
      <c r="B653" s="5"/>
    </row>
    <row r="654" ht="16.5" customHeight="1">
      <c r="A654" s="621"/>
      <c r="B654" s="5"/>
    </row>
    <row r="655" ht="16.5" customHeight="1">
      <c r="A655" s="621"/>
      <c r="B655" s="5"/>
    </row>
    <row r="656" ht="16.5" customHeight="1">
      <c r="A656" s="621"/>
      <c r="B656" s="5"/>
    </row>
    <row r="657" ht="16.5" customHeight="1">
      <c r="A657" s="621"/>
      <c r="B657" s="5"/>
    </row>
    <row r="658" ht="16.5" customHeight="1">
      <c r="A658" s="621"/>
      <c r="B658" s="5"/>
    </row>
    <row r="659" ht="16.5" customHeight="1">
      <c r="A659" s="621"/>
      <c r="B659" s="5"/>
    </row>
    <row r="660" ht="16.5" customHeight="1">
      <c r="A660" s="621"/>
      <c r="B660" s="5"/>
    </row>
    <row r="661" ht="16.5" customHeight="1">
      <c r="A661" s="621"/>
      <c r="B661" s="5"/>
    </row>
    <row r="662" ht="16.5" customHeight="1">
      <c r="A662" s="621"/>
      <c r="B662" s="5"/>
    </row>
    <row r="663" ht="16.5" customHeight="1">
      <c r="A663" s="621"/>
      <c r="B663" s="5"/>
    </row>
    <row r="664" ht="16.5" customHeight="1">
      <c r="A664" s="621"/>
      <c r="B664" s="5"/>
    </row>
    <row r="665" ht="16.5" customHeight="1">
      <c r="A665" s="621"/>
      <c r="B665" s="5"/>
    </row>
    <row r="666" ht="16.5" customHeight="1">
      <c r="A666" s="621"/>
      <c r="B666" s="5"/>
    </row>
    <row r="667" ht="16.5" customHeight="1">
      <c r="A667" s="621"/>
      <c r="B667" s="5"/>
    </row>
    <row r="668" ht="16.5" customHeight="1">
      <c r="A668" s="621"/>
      <c r="B668" s="5"/>
    </row>
    <row r="669" ht="16.5" customHeight="1">
      <c r="A669" s="621"/>
      <c r="B669" s="5"/>
    </row>
    <row r="670" ht="16.5" customHeight="1">
      <c r="A670" s="621"/>
      <c r="B670" s="5"/>
    </row>
    <row r="671" ht="16.5" customHeight="1">
      <c r="A671" s="621"/>
      <c r="B671" s="5"/>
    </row>
    <row r="672" ht="16.5" customHeight="1">
      <c r="A672" s="621"/>
      <c r="B672" s="5"/>
    </row>
    <row r="673" ht="16.5" customHeight="1">
      <c r="A673" s="621"/>
      <c r="B673" s="5"/>
    </row>
    <row r="674" ht="16.5" customHeight="1">
      <c r="A674" s="621"/>
      <c r="B674" s="5"/>
    </row>
    <row r="675" ht="16.5" customHeight="1">
      <c r="A675" s="621"/>
      <c r="B675" s="5"/>
    </row>
    <row r="676" ht="16.5" customHeight="1">
      <c r="A676" s="621"/>
      <c r="B676" s="5"/>
    </row>
    <row r="677" ht="16.5" customHeight="1">
      <c r="A677" s="621"/>
      <c r="B677" s="5"/>
    </row>
    <row r="678" ht="16.5" customHeight="1">
      <c r="A678" s="621"/>
      <c r="B678" s="5"/>
    </row>
    <row r="679" ht="16.5" customHeight="1">
      <c r="A679" s="621"/>
      <c r="B679" s="5"/>
    </row>
    <row r="680" ht="16.5" customHeight="1">
      <c r="A680" s="621"/>
      <c r="B680" s="5"/>
    </row>
    <row r="681" ht="16.5" customHeight="1">
      <c r="A681" s="621"/>
      <c r="B681" s="5"/>
    </row>
    <row r="682" ht="16.5" customHeight="1">
      <c r="A682" s="621"/>
      <c r="B682" s="5"/>
    </row>
    <row r="683" ht="16.5" customHeight="1">
      <c r="A683" s="621"/>
      <c r="B683" s="5"/>
    </row>
    <row r="684" ht="16.5" customHeight="1">
      <c r="A684" s="621"/>
      <c r="B684" s="5"/>
    </row>
    <row r="685" ht="16.5" customHeight="1">
      <c r="A685" s="621"/>
      <c r="B685" s="5"/>
    </row>
    <row r="686" ht="16.5" customHeight="1">
      <c r="A686" s="621"/>
      <c r="B686" s="5"/>
    </row>
    <row r="687" ht="16.5" customHeight="1">
      <c r="A687" s="621"/>
      <c r="B687" s="5"/>
    </row>
    <row r="688" ht="16.5" customHeight="1">
      <c r="A688" s="621"/>
      <c r="B688" s="5"/>
    </row>
    <row r="689" ht="16.5" customHeight="1">
      <c r="A689" s="621"/>
      <c r="B689" s="5"/>
    </row>
    <row r="690" ht="16.5" customHeight="1">
      <c r="A690" s="621"/>
      <c r="B690" s="5"/>
    </row>
    <row r="691" ht="16.5" customHeight="1">
      <c r="A691" s="621"/>
      <c r="B691" s="5"/>
    </row>
    <row r="692" ht="16.5" customHeight="1">
      <c r="A692" s="621"/>
      <c r="B692" s="5"/>
    </row>
    <row r="693" ht="16.5" customHeight="1">
      <c r="A693" s="621"/>
      <c r="B693" s="5"/>
    </row>
    <row r="694" ht="16.5" customHeight="1">
      <c r="A694" s="621"/>
      <c r="B694" s="5"/>
    </row>
    <row r="695" ht="16.5" customHeight="1">
      <c r="A695" s="621"/>
      <c r="B695" s="5"/>
    </row>
    <row r="696" ht="16.5" customHeight="1">
      <c r="A696" s="621"/>
      <c r="B696" s="5"/>
    </row>
    <row r="697" ht="16.5" customHeight="1">
      <c r="A697" s="621"/>
      <c r="B697" s="5"/>
    </row>
    <row r="698" ht="16.5" customHeight="1">
      <c r="A698" s="621"/>
      <c r="B698" s="5"/>
    </row>
    <row r="699" ht="16.5" customHeight="1">
      <c r="A699" s="621"/>
      <c r="B699" s="5"/>
    </row>
    <row r="700" ht="16.5" customHeight="1">
      <c r="A700" s="621"/>
      <c r="B700" s="5"/>
    </row>
    <row r="701" ht="16.5" customHeight="1">
      <c r="A701" s="621"/>
      <c r="B701" s="5"/>
    </row>
    <row r="702" ht="16.5" customHeight="1">
      <c r="A702" s="621"/>
      <c r="B702" s="5"/>
    </row>
    <row r="703" ht="16.5" customHeight="1">
      <c r="A703" s="621"/>
      <c r="B703" s="5"/>
    </row>
    <row r="704" ht="16.5" customHeight="1">
      <c r="A704" s="621"/>
      <c r="B704" s="5"/>
    </row>
    <row r="705" ht="16.5" customHeight="1">
      <c r="A705" s="621"/>
      <c r="B705" s="5"/>
    </row>
    <row r="706" ht="16.5" customHeight="1">
      <c r="A706" s="621"/>
      <c r="B706" s="5"/>
    </row>
    <row r="707" ht="16.5" customHeight="1">
      <c r="A707" s="621"/>
      <c r="B707" s="5"/>
    </row>
    <row r="708" ht="16.5" customHeight="1">
      <c r="A708" s="621"/>
      <c r="B708" s="5"/>
    </row>
    <row r="709" ht="16.5" customHeight="1">
      <c r="A709" s="621"/>
      <c r="B709" s="5"/>
    </row>
    <row r="710" ht="16.5" customHeight="1">
      <c r="A710" s="621"/>
      <c r="B710" s="5"/>
    </row>
    <row r="711" ht="16.5" customHeight="1">
      <c r="A711" s="621"/>
      <c r="B711" s="5"/>
    </row>
    <row r="712" ht="16.5" customHeight="1">
      <c r="A712" s="621"/>
      <c r="B712" s="5"/>
    </row>
    <row r="713" ht="16.5" customHeight="1">
      <c r="A713" s="621"/>
      <c r="B713" s="5"/>
    </row>
    <row r="714" ht="16.5" customHeight="1">
      <c r="A714" s="621"/>
      <c r="B714" s="5"/>
    </row>
    <row r="715" ht="16.5" customHeight="1">
      <c r="A715" s="621"/>
      <c r="B715" s="5"/>
    </row>
    <row r="716" ht="16.5" customHeight="1">
      <c r="A716" s="621"/>
      <c r="B716" s="5"/>
    </row>
    <row r="717" ht="16.5" customHeight="1">
      <c r="A717" s="621"/>
      <c r="B717" s="5"/>
    </row>
    <row r="718" ht="16.5" customHeight="1">
      <c r="A718" s="621"/>
      <c r="B718" s="5"/>
    </row>
    <row r="719" ht="16.5" customHeight="1">
      <c r="A719" s="621"/>
      <c r="B719" s="5"/>
    </row>
    <row r="720" ht="16.5" customHeight="1">
      <c r="A720" s="621"/>
      <c r="B720" s="5"/>
    </row>
    <row r="721" ht="16.5" customHeight="1">
      <c r="A721" s="621"/>
      <c r="B721" s="5"/>
    </row>
    <row r="722" ht="16.5" customHeight="1">
      <c r="A722" s="621"/>
      <c r="B722" s="5"/>
    </row>
    <row r="723" ht="16.5" customHeight="1">
      <c r="A723" s="621"/>
      <c r="B723" s="5"/>
    </row>
    <row r="724" ht="16.5" customHeight="1">
      <c r="A724" s="621"/>
      <c r="B724" s="5"/>
    </row>
    <row r="725" ht="16.5" customHeight="1">
      <c r="A725" s="621"/>
      <c r="B725" s="5"/>
    </row>
    <row r="726" ht="16.5" customHeight="1">
      <c r="A726" s="621"/>
      <c r="B726" s="5"/>
    </row>
    <row r="727" ht="16.5" customHeight="1">
      <c r="A727" s="621"/>
      <c r="B727" s="5"/>
    </row>
    <row r="728" ht="16.5" customHeight="1">
      <c r="A728" s="621"/>
      <c r="B728" s="5"/>
    </row>
    <row r="729" ht="16.5" customHeight="1">
      <c r="A729" s="621"/>
      <c r="B729" s="5"/>
    </row>
    <row r="730" ht="16.5" customHeight="1">
      <c r="A730" s="621"/>
      <c r="B730" s="5"/>
    </row>
    <row r="731" ht="16.5" customHeight="1">
      <c r="A731" s="621"/>
      <c r="B731" s="5"/>
    </row>
    <row r="732" ht="16.5" customHeight="1">
      <c r="A732" s="621"/>
      <c r="B732" s="5"/>
    </row>
    <row r="733" ht="16.5" customHeight="1">
      <c r="A733" s="621"/>
      <c r="B733" s="5"/>
    </row>
    <row r="734" ht="16.5" customHeight="1">
      <c r="A734" s="621"/>
      <c r="B734" s="5"/>
    </row>
    <row r="735" ht="16.5" customHeight="1">
      <c r="A735" s="621"/>
      <c r="B735" s="5"/>
    </row>
    <row r="736" ht="16.5" customHeight="1">
      <c r="A736" s="621"/>
      <c r="B736" s="5"/>
    </row>
    <row r="737" ht="16.5" customHeight="1">
      <c r="A737" s="621"/>
      <c r="B737" s="5"/>
    </row>
    <row r="738" ht="16.5" customHeight="1">
      <c r="A738" s="621"/>
      <c r="B738" s="5"/>
    </row>
    <row r="739" ht="16.5" customHeight="1">
      <c r="A739" s="621"/>
      <c r="B739" s="5"/>
    </row>
    <row r="740" ht="16.5" customHeight="1">
      <c r="A740" s="621"/>
      <c r="B740" s="5"/>
    </row>
    <row r="741" ht="16.5" customHeight="1">
      <c r="A741" s="621"/>
      <c r="B741" s="5"/>
    </row>
    <row r="742" ht="16.5" customHeight="1">
      <c r="A742" s="621"/>
      <c r="B742" s="5"/>
    </row>
    <row r="743" ht="16.5" customHeight="1">
      <c r="A743" s="621"/>
      <c r="B743" s="5"/>
    </row>
    <row r="744" ht="16.5" customHeight="1">
      <c r="A744" s="621"/>
      <c r="B744" s="5"/>
    </row>
    <row r="745" ht="16.5" customHeight="1">
      <c r="A745" s="621"/>
      <c r="B745" s="5"/>
    </row>
    <row r="746" ht="16.5" customHeight="1">
      <c r="A746" s="621"/>
      <c r="B746" s="5"/>
    </row>
    <row r="747" ht="16.5" customHeight="1">
      <c r="A747" s="621"/>
      <c r="B747" s="5"/>
    </row>
    <row r="748" ht="16.5" customHeight="1">
      <c r="A748" s="621"/>
      <c r="B748" s="5"/>
    </row>
    <row r="749" ht="16.5" customHeight="1">
      <c r="A749" s="621"/>
      <c r="B749" s="5"/>
    </row>
    <row r="750" ht="16.5" customHeight="1">
      <c r="A750" s="621"/>
      <c r="B750" s="5"/>
    </row>
    <row r="751" ht="16.5" customHeight="1">
      <c r="A751" s="621"/>
      <c r="B751" s="5"/>
    </row>
    <row r="752" ht="16.5" customHeight="1">
      <c r="A752" s="621"/>
      <c r="B752" s="5"/>
    </row>
    <row r="753" ht="16.5" customHeight="1">
      <c r="A753" s="621"/>
      <c r="B753" s="5"/>
    </row>
    <row r="754" ht="16.5" customHeight="1">
      <c r="A754" s="621"/>
      <c r="B754" s="5"/>
    </row>
    <row r="755" ht="16.5" customHeight="1">
      <c r="A755" s="621"/>
      <c r="B755" s="5"/>
    </row>
    <row r="756" ht="16.5" customHeight="1">
      <c r="A756" s="621"/>
      <c r="B756" s="5"/>
    </row>
    <row r="757" ht="16.5" customHeight="1">
      <c r="A757" s="621"/>
      <c r="B757" s="5"/>
    </row>
    <row r="758" ht="16.5" customHeight="1">
      <c r="A758" s="621"/>
      <c r="B758" s="5"/>
    </row>
    <row r="759" ht="16.5" customHeight="1">
      <c r="A759" s="621"/>
      <c r="B759" s="5"/>
    </row>
    <row r="760" ht="16.5" customHeight="1">
      <c r="A760" s="621"/>
      <c r="B760" s="5"/>
    </row>
    <row r="761" ht="16.5" customHeight="1">
      <c r="A761" s="621"/>
      <c r="B761" s="5"/>
    </row>
    <row r="762" ht="16.5" customHeight="1">
      <c r="A762" s="621"/>
      <c r="B762" s="5"/>
    </row>
    <row r="763" ht="16.5" customHeight="1">
      <c r="A763" s="621"/>
      <c r="B763" s="5"/>
    </row>
    <row r="764" ht="16.5" customHeight="1">
      <c r="A764" s="621"/>
      <c r="B764" s="5"/>
    </row>
    <row r="765" ht="16.5" customHeight="1">
      <c r="A765" s="621"/>
      <c r="B765" s="5"/>
    </row>
    <row r="766" ht="16.5" customHeight="1">
      <c r="A766" s="621"/>
      <c r="B766" s="5"/>
    </row>
    <row r="767" ht="16.5" customHeight="1">
      <c r="A767" s="621"/>
      <c r="B767" s="5"/>
    </row>
    <row r="768" ht="16.5" customHeight="1">
      <c r="A768" s="621"/>
      <c r="B768" s="5"/>
    </row>
    <row r="769" ht="16.5" customHeight="1">
      <c r="A769" s="621"/>
      <c r="B769" s="5"/>
    </row>
    <row r="770" ht="16.5" customHeight="1">
      <c r="A770" s="621"/>
      <c r="B770" s="5"/>
    </row>
    <row r="771" ht="16.5" customHeight="1">
      <c r="A771" s="621"/>
      <c r="B771" s="5"/>
    </row>
    <row r="772" ht="16.5" customHeight="1">
      <c r="A772" s="621"/>
      <c r="B772" s="5"/>
    </row>
    <row r="773" ht="16.5" customHeight="1">
      <c r="A773" s="621"/>
      <c r="B773" s="5"/>
    </row>
    <row r="774" ht="16.5" customHeight="1">
      <c r="A774" s="621"/>
      <c r="B774" s="5"/>
    </row>
    <row r="775" ht="16.5" customHeight="1">
      <c r="A775" s="621"/>
      <c r="B775" s="5"/>
    </row>
    <row r="776" ht="16.5" customHeight="1">
      <c r="A776" s="621"/>
      <c r="B776" s="5"/>
    </row>
    <row r="777" ht="16.5" customHeight="1">
      <c r="A777" s="621"/>
      <c r="B777" s="5"/>
    </row>
    <row r="778" ht="16.5" customHeight="1">
      <c r="A778" s="621"/>
      <c r="B778" s="5"/>
    </row>
    <row r="779" ht="16.5" customHeight="1">
      <c r="A779" s="621"/>
      <c r="B779" s="5"/>
    </row>
    <row r="780" ht="16.5" customHeight="1">
      <c r="A780" s="621"/>
      <c r="B780" s="5"/>
    </row>
    <row r="781" ht="16.5" customHeight="1">
      <c r="A781" s="621"/>
      <c r="B781" s="5"/>
    </row>
    <row r="782" ht="16.5" customHeight="1">
      <c r="A782" s="621"/>
      <c r="B782" s="5"/>
    </row>
    <row r="783" ht="16.5" customHeight="1">
      <c r="A783" s="621"/>
      <c r="B783" s="5"/>
    </row>
    <row r="784" ht="16.5" customHeight="1">
      <c r="A784" s="621"/>
      <c r="B784" s="5"/>
    </row>
    <row r="785" ht="16.5" customHeight="1">
      <c r="A785" s="621"/>
      <c r="B785" s="5"/>
    </row>
    <row r="786" ht="16.5" customHeight="1">
      <c r="A786" s="621"/>
      <c r="B786" s="5"/>
    </row>
    <row r="787" ht="16.5" customHeight="1">
      <c r="A787" s="621"/>
      <c r="B787" s="5"/>
    </row>
    <row r="788" ht="16.5" customHeight="1">
      <c r="A788" s="621"/>
      <c r="B788" s="5"/>
    </row>
    <row r="789" ht="16.5" customHeight="1">
      <c r="A789" s="621"/>
      <c r="B789" s="5"/>
    </row>
    <row r="790" ht="16.5" customHeight="1">
      <c r="A790" s="621"/>
      <c r="B790" s="5"/>
    </row>
    <row r="791" ht="16.5" customHeight="1">
      <c r="A791" s="621"/>
      <c r="B791" s="5"/>
    </row>
    <row r="792" ht="16.5" customHeight="1">
      <c r="A792" s="621"/>
      <c r="B792" s="5"/>
    </row>
    <row r="793" ht="16.5" customHeight="1">
      <c r="A793" s="621"/>
      <c r="B793" s="5"/>
    </row>
    <row r="794" ht="16.5" customHeight="1">
      <c r="A794" s="621"/>
      <c r="B794" s="5"/>
    </row>
    <row r="795" ht="16.5" customHeight="1">
      <c r="A795" s="621"/>
      <c r="B795" s="5"/>
    </row>
    <row r="796" ht="16.5" customHeight="1">
      <c r="A796" s="621"/>
      <c r="B796" s="5"/>
    </row>
    <row r="797" ht="16.5" customHeight="1">
      <c r="A797" s="621"/>
      <c r="B797" s="5"/>
    </row>
    <row r="798" ht="16.5" customHeight="1">
      <c r="A798" s="621"/>
      <c r="B798" s="5"/>
    </row>
    <row r="799" ht="16.5" customHeight="1">
      <c r="A799" s="621"/>
      <c r="B799" s="5"/>
    </row>
    <row r="800" ht="16.5" customHeight="1">
      <c r="A800" s="621"/>
      <c r="B800" s="5"/>
    </row>
    <row r="801" ht="16.5" customHeight="1">
      <c r="A801" s="621"/>
      <c r="B801" s="5"/>
    </row>
    <row r="802" ht="16.5" customHeight="1">
      <c r="A802" s="621"/>
      <c r="B802" s="5"/>
    </row>
    <row r="803" ht="16.5" customHeight="1">
      <c r="A803" s="621"/>
      <c r="B803" s="5"/>
    </row>
    <row r="804" ht="16.5" customHeight="1">
      <c r="A804" s="621"/>
      <c r="B804" s="5"/>
    </row>
    <row r="805" ht="16.5" customHeight="1">
      <c r="A805" s="621"/>
      <c r="B805" s="5"/>
    </row>
    <row r="806" ht="16.5" customHeight="1">
      <c r="A806" s="621"/>
      <c r="B806" s="5"/>
    </row>
    <row r="807" ht="16.5" customHeight="1">
      <c r="A807" s="621"/>
      <c r="B807" s="5"/>
    </row>
    <row r="808" ht="16.5" customHeight="1">
      <c r="A808" s="621"/>
      <c r="B808" s="5"/>
    </row>
    <row r="809" ht="16.5" customHeight="1">
      <c r="A809" s="621"/>
      <c r="B809" s="5"/>
    </row>
    <row r="810" ht="16.5" customHeight="1">
      <c r="A810" s="621"/>
      <c r="B810" s="5"/>
    </row>
    <row r="811" ht="16.5" customHeight="1">
      <c r="A811" s="621"/>
      <c r="B811" s="5"/>
    </row>
    <row r="812" ht="16.5" customHeight="1">
      <c r="A812" s="621"/>
      <c r="B812" s="5"/>
    </row>
    <row r="813" ht="16.5" customHeight="1">
      <c r="A813" s="621"/>
      <c r="B813" s="5"/>
    </row>
    <row r="814" ht="16.5" customHeight="1">
      <c r="A814" s="621"/>
      <c r="B814" s="5"/>
    </row>
    <row r="815" ht="16.5" customHeight="1">
      <c r="A815" s="621"/>
      <c r="B815" s="5"/>
    </row>
    <row r="816" ht="16.5" customHeight="1">
      <c r="A816" s="621"/>
      <c r="B816" s="5"/>
    </row>
    <row r="817" ht="16.5" customHeight="1">
      <c r="A817" s="621"/>
      <c r="B817" s="5"/>
    </row>
    <row r="818" ht="16.5" customHeight="1">
      <c r="A818" s="621"/>
      <c r="B818" s="5"/>
    </row>
    <row r="819" ht="16.5" customHeight="1">
      <c r="A819" s="621"/>
      <c r="B819" s="5"/>
    </row>
    <row r="820" ht="16.5" customHeight="1">
      <c r="A820" s="621"/>
      <c r="B820" s="5"/>
    </row>
    <row r="821" ht="16.5" customHeight="1">
      <c r="A821" s="621"/>
      <c r="B821" s="5"/>
    </row>
    <row r="822" ht="16.5" customHeight="1">
      <c r="A822" s="621"/>
      <c r="B822" s="5"/>
    </row>
    <row r="823" ht="16.5" customHeight="1">
      <c r="A823" s="621"/>
      <c r="B823" s="5"/>
    </row>
    <row r="824" ht="16.5" customHeight="1">
      <c r="A824" s="621"/>
      <c r="B824" s="5"/>
    </row>
    <row r="825" ht="16.5" customHeight="1">
      <c r="A825" s="621"/>
      <c r="B825" s="5"/>
    </row>
    <row r="826" ht="16.5" customHeight="1">
      <c r="A826" s="621"/>
      <c r="B826" s="5"/>
    </row>
    <row r="827" ht="16.5" customHeight="1">
      <c r="A827" s="621"/>
      <c r="B827" s="5"/>
    </row>
    <row r="828" ht="16.5" customHeight="1">
      <c r="A828" s="621"/>
      <c r="B828" s="5"/>
    </row>
    <row r="829" ht="16.5" customHeight="1">
      <c r="A829" s="621"/>
      <c r="B829" s="5"/>
    </row>
    <row r="830" ht="16.5" customHeight="1">
      <c r="A830" s="621"/>
      <c r="B830" s="5"/>
    </row>
    <row r="831" ht="16.5" customHeight="1">
      <c r="A831" s="621"/>
      <c r="B831" s="5"/>
    </row>
    <row r="832" ht="16.5" customHeight="1">
      <c r="A832" s="621"/>
      <c r="B832" s="5"/>
    </row>
    <row r="833" ht="16.5" customHeight="1">
      <c r="A833" s="621"/>
      <c r="B833" s="5"/>
    </row>
    <row r="834" ht="16.5" customHeight="1">
      <c r="A834" s="621"/>
      <c r="B834" s="5"/>
    </row>
    <row r="835" ht="16.5" customHeight="1">
      <c r="A835" s="621"/>
      <c r="B835" s="5"/>
    </row>
    <row r="836" ht="16.5" customHeight="1">
      <c r="A836" s="621"/>
      <c r="B836" s="5"/>
    </row>
    <row r="837" ht="16.5" customHeight="1">
      <c r="A837" s="621"/>
      <c r="B837" s="5"/>
    </row>
    <row r="838" ht="16.5" customHeight="1">
      <c r="A838" s="621"/>
      <c r="B838" s="5"/>
    </row>
    <row r="839" ht="16.5" customHeight="1">
      <c r="A839" s="621"/>
      <c r="B839" s="5"/>
    </row>
    <row r="840" ht="16.5" customHeight="1">
      <c r="A840" s="621"/>
      <c r="B840" s="5"/>
    </row>
    <row r="841" ht="16.5" customHeight="1">
      <c r="A841" s="621"/>
      <c r="B841" s="5"/>
    </row>
    <row r="842" ht="16.5" customHeight="1">
      <c r="A842" s="621"/>
      <c r="B842" s="5"/>
    </row>
    <row r="843" ht="16.5" customHeight="1">
      <c r="A843" s="621"/>
      <c r="B843" s="5"/>
    </row>
    <row r="844" ht="16.5" customHeight="1">
      <c r="A844" s="621"/>
      <c r="B844" s="5"/>
    </row>
    <row r="845" ht="16.5" customHeight="1">
      <c r="A845" s="621"/>
      <c r="B845" s="5"/>
    </row>
    <row r="846" ht="16.5" customHeight="1">
      <c r="A846" s="621"/>
      <c r="B846" s="5"/>
    </row>
    <row r="847" ht="16.5" customHeight="1">
      <c r="A847" s="621"/>
      <c r="B847" s="5"/>
    </row>
    <row r="848" ht="16.5" customHeight="1">
      <c r="A848" s="621"/>
      <c r="B848" s="5"/>
    </row>
    <row r="849" ht="16.5" customHeight="1">
      <c r="A849" s="621"/>
      <c r="B849" s="5"/>
    </row>
    <row r="850" ht="16.5" customHeight="1">
      <c r="A850" s="621"/>
      <c r="B850" s="5"/>
    </row>
    <row r="851" ht="16.5" customHeight="1">
      <c r="A851" s="621"/>
      <c r="B851" s="5"/>
    </row>
    <row r="852" ht="16.5" customHeight="1">
      <c r="A852" s="621"/>
      <c r="B852" s="5"/>
    </row>
    <row r="853" ht="16.5" customHeight="1">
      <c r="A853" s="621"/>
      <c r="B853" s="5"/>
    </row>
    <row r="854" ht="16.5" customHeight="1">
      <c r="A854" s="621"/>
      <c r="B854" s="5"/>
    </row>
    <row r="855" ht="16.5" customHeight="1">
      <c r="A855" s="621"/>
      <c r="B855" s="5"/>
    </row>
    <row r="856" ht="16.5" customHeight="1">
      <c r="A856" s="621"/>
      <c r="B856" s="5"/>
    </row>
    <row r="857" ht="16.5" customHeight="1">
      <c r="A857" s="621"/>
      <c r="B857" s="5"/>
    </row>
    <row r="858" ht="16.5" customHeight="1">
      <c r="A858" s="621"/>
      <c r="B858" s="5"/>
    </row>
    <row r="859" ht="16.5" customHeight="1">
      <c r="A859" s="621"/>
      <c r="B859" s="5"/>
    </row>
    <row r="860" ht="16.5" customHeight="1">
      <c r="A860" s="621"/>
      <c r="B860" s="5"/>
    </row>
    <row r="861" ht="16.5" customHeight="1">
      <c r="A861" s="621"/>
      <c r="B861" s="5"/>
    </row>
    <row r="862" ht="16.5" customHeight="1">
      <c r="A862" s="621"/>
      <c r="B862" s="5"/>
    </row>
    <row r="863" ht="16.5" customHeight="1">
      <c r="A863" s="621"/>
      <c r="B863" s="5"/>
    </row>
    <row r="864" ht="16.5" customHeight="1">
      <c r="A864" s="621"/>
      <c r="B864" s="5"/>
    </row>
    <row r="865" ht="16.5" customHeight="1">
      <c r="A865" s="621"/>
      <c r="B865" s="5"/>
    </row>
    <row r="866" ht="16.5" customHeight="1">
      <c r="A866" s="621"/>
      <c r="B866" s="5"/>
    </row>
    <row r="867" ht="16.5" customHeight="1">
      <c r="A867" s="621"/>
      <c r="B867" s="5"/>
    </row>
    <row r="868" ht="16.5" customHeight="1">
      <c r="A868" s="621"/>
      <c r="B868" s="5"/>
    </row>
    <row r="869" ht="16.5" customHeight="1">
      <c r="A869" s="621"/>
      <c r="B869" s="5"/>
    </row>
    <row r="870" ht="16.5" customHeight="1">
      <c r="A870" s="621"/>
      <c r="B870" s="5"/>
    </row>
    <row r="871" ht="16.5" customHeight="1">
      <c r="A871" s="621"/>
      <c r="B871" s="5"/>
    </row>
    <row r="872" ht="16.5" customHeight="1">
      <c r="A872" s="621"/>
      <c r="B872" s="5"/>
    </row>
    <row r="873" ht="16.5" customHeight="1">
      <c r="A873" s="621"/>
      <c r="B873" s="5"/>
    </row>
    <row r="874" ht="16.5" customHeight="1">
      <c r="A874" s="621"/>
      <c r="B874" s="5"/>
    </row>
    <row r="875" ht="16.5" customHeight="1">
      <c r="A875" s="621"/>
      <c r="B875" s="5"/>
    </row>
    <row r="876" ht="16.5" customHeight="1">
      <c r="A876" s="621"/>
      <c r="B876" s="5"/>
    </row>
    <row r="877" ht="16.5" customHeight="1">
      <c r="A877" s="621"/>
      <c r="B877" s="5"/>
    </row>
    <row r="878" ht="16.5" customHeight="1">
      <c r="A878" s="621"/>
      <c r="B878" s="5"/>
    </row>
    <row r="879" ht="16.5" customHeight="1">
      <c r="A879" s="621"/>
      <c r="B879" s="5"/>
    </row>
    <row r="880" ht="16.5" customHeight="1">
      <c r="A880" s="621"/>
      <c r="B880" s="5"/>
    </row>
    <row r="881" ht="16.5" customHeight="1">
      <c r="A881" s="621"/>
      <c r="B881" s="5"/>
    </row>
    <row r="882" ht="16.5" customHeight="1">
      <c r="A882" s="621"/>
      <c r="B882" s="5"/>
    </row>
    <row r="883" ht="16.5" customHeight="1">
      <c r="A883" s="621"/>
      <c r="B883" s="5"/>
    </row>
    <row r="884" ht="16.5" customHeight="1">
      <c r="A884" s="621"/>
      <c r="B884" s="5"/>
    </row>
    <row r="885" ht="16.5" customHeight="1">
      <c r="A885" s="621"/>
      <c r="B885" s="5"/>
    </row>
    <row r="886" ht="16.5" customHeight="1">
      <c r="A886" s="621"/>
      <c r="B886" s="5"/>
    </row>
    <row r="887" ht="16.5" customHeight="1">
      <c r="A887" s="621"/>
      <c r="B887" s="5"/>
    </row>
    <row r="888" ht="16.5" customHeight="1">
      <c r="A888" s="621"/>
      <c r="B888" s="5"/>
    </row>
    <row r="889" ht="16.5" customHeight="1">
      <c r="A889" s="621"/>
      <c r="B889" s="5"/>
    </row>
    <row r="890" ht="16.5" customHeight="1">
      <c r="A890" s="621"/>
      <c r="B890" s="5"/>
    </row>
    <row r="891" ht="16.5" customHeight="1">
      <c r="A891" s="621"/>
      <c r="B891" s="5"/>
    </row>
    <row r="892" ht="16.5" customHeight="1">
      <c r="A892" s="621"/>
      <c r="B892" s="5"/>
    </row>
    <row r="893" ht="16.5" customHeight="1">
      <c r="A893" s="621"/>
      <c r="B893" s="5"/>
    </row>
    <row r="894" ht="16.5" customHeight="1">
      <c r="A894" s="621"/>
      <c r="B894" s="5"/>
    </row>
    <row r="895" ht="16.5" customHeight="1">
      <c r="A895" s="621"/>
      <c r="B895" s="5"/>
    </row>
    <row r="896" ht="16.5" customHeight="1">
      <c r="A896" s="621"/>
      <c r="B896" s="5"/>
    </row>
    <row r="897" ht="16.5" customHeight="1">
      <c r="A897" s="621"/>
      <c r="B897" s="5"/>
    </row>
    <row r="898" ht="16.5" customHeight="1">
      <c r="A898" s="621"/>
      <c r="B898" s="5"/>
    </row>
    <row r="899" ht="16.5" customHeight="1">
      <c r="A899" s="621"/>
      <c r="B899" s="5"/>
    </row>
    <row r="900" ht="16.5" customHeight="1">
      <c r="A900" s="621"/>
      <c r="B900" s="5"/>
    </row>
    <row r="901" ht="16.5" customHeight="1">
      <c r="A901" s="621"/>
      <c r="B901" s="5"/>
    </row>
    <row r="902" ht="16.5" customHeight="1">
      <c r="A902" s="621"/>
      <c r="B902" s="5"/>
    </row>
    <row r="903" ht="16.5" customHeight="1">
      <c r="A903" s="621"/>
      <c r="B903" s="5"/>
    </row>
    <row r="904" ht="16.5" customHeight="1">
      <c r="A904" s="621"/>
      <c r="B904" s="5"/>
    </row>
    <row r="905" ht="16.5" customHeight="1">
      <c r="A905" s="621"/>
      <c r="B905" s="5"/>
    </row>
    <row r="906" ht="16.5" customHeight="1">
      <c r="A906" s="621"/>
      <c r="B906" s="5"/>
    </row>
    <row r="907" ht="16.5" customHeight="1">
      <c r="A907" s="621"/>
      <c r="B907" s="5"/>
    </row>
    <row r="908" ht="16.5" customHeight="1">
      <c r="A908" s="621"/>
      <c r="B908" s="5"/>
    </row>
    <row r="909" ht="16.5" customHeight="1">
      <c r="A909" s="621"/>
      <c r="B909" s="5"/>
    </row>
    <row r="910" ht="16.5" customHeight="1">
      <c r="A910" s="621"/>
      <c r="B910" s="5"/>
    </row>
    <row r="911" ht="16.5" customHeight="1">
      <c r="A911" s="621"/>
      <c r="B911" s="5"/>
    </row>
    <row r="912" ht="16.5" customHeight="1">
      <c r="A912" s="621"/>
      <c r="B912" s="5"/>
    </row>
    <row r="913" ht="16.5" customHeight="1">
      <c r="A913" s="621"/>
      <c r="B913" s="5"/>
    </row>
    <row r="914" ht="16.5" customHeight="1">
      <c r="A914" s="621"/>
      <c r="B914" s="5"/>
    </row>
    <row r="915" ht="16.5" customHeight="1">
      <c r="A915" s="621"/>
      <c r="B915" s="5"/>
    </row>
    <row r="916" ht="16.5" customHeight="1">
      <c r="A916" s="621"/>
      <c r="B916" s="5"/>
    </row>
    <row r="917" ht="16.5" customHeight="1">
      <c r="A917" s="621"/>
      <c r="B917" s="5"/>
    </row>
    <row r="918" ht="16.5" customHeight="1">
      <c r="A918" s="621"/>
      <c r="B918" s="5"/>
    </row>
    <row r="919" ht="16.5" customHeight="1">
      <c r="A919" s="621"/>
      <c r="B919" s="5"/>
    </row>
    <row r="920" ht="16.5" customHeight="1">
      <c r="A920" s="621"/>
      <c r="B920" s="5"/>
    </row>
    <row r="921" ht="16.5" customHeight="1">
      <c r="A921" s="621"/>
      <c r="B921" s="5"/>
    </row>
    <row r="922" ht="16.5" customHeight="1">
      <c r="A922" s="621"/>
      <c r="B922" s="5"/>
    </row>
    <row r="923" ht="16.5" customHeight="1">
      <c r="A923" s="621"/>
      <c r="B923" s="5"/>
    </row>
    <row r="924" ht="16.5" customHeight="1">
      <c r="A924" s="621"/>
      <c r="B924" s="5"/>
    </row>
    <row r="925" ht="16.5" customHeight="1">
      <c r="A925" s="621"/>
      <c r="B925" s="5"/>
    </row>
    <row r="926" ht="16.5" customHeight="1">
      <c r="A926" s="621"/>
      <c r="B926" s="5"/>
    </row>
    <row r="927" ht="16.5" customHeight="1">
      <c r="A927" s="621"/>
      <c r="B927" s="5"/>
    </row>
    <row r="928" ht="16.5" customHeight="1">
      <c r="A928" s="621"/>
      <c r="B928" s="5"/>
    </row>
    <row r="929" ht="16.5" customHeight="1">
      <c r="A929" s="621"/>
      <c r="B929" s="5"/>
    </row>
    <row r="930" ht="16.5" customHeight="1">
      <c r="A930" s="621"/>
      <c r="B930" s="5"/>
    </row>
    <row r="931" ht="16.5" customHeight="1">
      <c r="A931" s="621"/>
      <c r="B931" s="5"/>
    </row>
    <row r="932" ht="16.5" customHeight="1">
      <c r="A932" s="621"/>
      <c r="B932" s="5"/>
    </row>
    <row r="933" ht="16.5" customHeight="1">
      <c r="A933" s="621"/>
      <c r="B933" s="5"/>
    </row>
    <row r="934" ht="16.5" customHeight="1">
      <c r="A934" s="621"/>
      <c r="B934" s="5"/>
    </row>
    <row r="935" ht="16.5" customHeight="1">
      <c r="A935" s="621"/>
      <c r="B935" s="5"/>
    </row>
    <row r="936" ht="16.5" customHeight="1">
      <c r="A936" s="621"/>
      <c r="B936" s="5"/>
    </row>
    <row r="937" ht="16.5" customHeight="1">
      <c r="A937" s="621"/>
      <c r="B937" s="5"/>
    </row>
    <row r="938" ht="16.5" customHeight="1">
      <c r="A938" s="621"/>
      <c r="B938" s="5"/>
    </row>
    <row r="939" ht="16.5" customHeight="1">
      <c r="A939" s="621"/>
      <c r="B939" s="5"/>
    </row>
    <row r="940" ht="16.5" customHeight="1">
      <c r="A940" s="621"/>
      <c r="B940" s="5"/>
    </row>
    <row r="941" ht="16.5" customHeight="1">
      <c r="A941" s="621"/>
      <c r="B941" s="5"/>
    </row>
    <row r="942" ht="16.5" customHeight="1">
      <c r="A942" s="621"/>
      <c r="B942" s="5"/>
    </row>
    <row r="943" ht="16.5" customHeight="1">
      <c r="A943" s="621"/>
      <c r="B943" s="5"/>
    </row>
    <row r="944" ht="16.5" customHeight="1">
      <c r="A944" s="621"/>
      <c r="B944" s="5"/>
    </row>
    <row r="945" ht="16.5" customHeight="1">
      <c r="A945" s="621"/>
      <c r="B945" s="5"/>
    </row>
    <row r="946" ht="16.5" customHeight="1">
      <c r="A946" s="621"/>
      <c r="B946" s="5"/>
    </row>
    <row r="947" ht="16.5" customHeight="1">
      <c r="A947" s="621"/>
      <c r="B947" s="5"/>
    </row>
    <row r="948" ht="16.5" customHeight="1">
      <c r="A948" s="621"/>
      <c r="B948" s="5"/>
    </row>
    <row r="949" ht="16.5" customHeight="1">
      <c r="A949" s="621"/>
      <c r="B949" s="5"/>
    </row>
    <row r="950" ht="16.5" customHeight="1">
      <c r="A950" s="621"/>
      <c r="B950" s="5"/>
    </row>
    <row r="951" ht="16.5" customHeight="1">
      <c r="A951" s="621"/>
      <c r="B951" s="5"/>
    </row>
    <row r="952" ht="16.5" customHeight="1">
      <c r="A952" s="621"/>
      <c r="B952" s="5"/>
    </row>
    <row r="953" ht="16.5" customHeight="1">
      <c r="A953" s="621"/>
      <c r="B953" s="5"/>
    </row>
    <row r="954" ht="16.5" customHeight="1">
      <c r="A954" s="621"/>
      <c r="B954" s="5"/>
    </row>
    <row r="955" ht="16.5" customHeight="1">
      <c r="A955" s="621"/>
      <c r="B955" s="5"/>
    </row>
    <row r="956" ht="16.5" customHeight="1">
      <c r="A956" s="621"/>
      <c r="B956" s="5"/>
    </row>
    <row r="957" ht="16.5" customHeight="1">
      <c r="A957" s="621"/>
      <c r="B957" s="5"/>
    </row>
    <row r="958" ht="16.5" customHeight="1">
      <c r="A958" s="621"/>
      <c r="B958" s="5"/>
    </row>
    <row r="959" ht="16.5" customHeight="1">
      <c r="A959" s="621"/>
      <c r="B959" s="5"/>
    </row>
    <row r="960" ht="16.5" customHeight="1">
      <c r="A960" s="621"/>
      <c r="B960" s="5"/>
    </row>
    <row r="961" ht="16.5" customHeight="1">
      <c r="A961" s="621"/>
      <c r="B961" s="5"/>
    </row>
    <row r="962" ht="16.5" customHeight="1">
      <c r="A962" s="621"/>
      <c r="B962" s="5"/>
    </row>
    <row r="963" ht="16.5" customHeight="1">
      <c r="A963" s="621"/>
      <c r="B963" s="5"/>
    </row>
    <row r="964" ht="16.5" customHeight="1">
      <c r="A964" s="621"/>
      <c r="B964" s="5"/>
    </row>
    <row r="965" ht="16.5" customHeight="1">
      <c r="A965" s="621"/>
      <c r="B965" s="5"/>
    </row>
    <row r="966" ht="16.5" customHeight="1">
      <c r="A966" s="621"/>
      <c r="B966" s="5"/>
    </row>
    <row r="967" ht="16.5" customHeight="1">
      <c r="A967" s="621"/>
      <c r="B967" s="5"/>
    </row>
    <row r="968" ht="16.5" customHeight="1">
      <c r="A968" s="621"/>
      <c r="B968" s="5"/>
    </row>
    <row r="969" ht="16.5" customHeight="1">
      <c r="A969" s="621"/>
      <c r="B969" s="5"/>
    </row>
    <row r="970" ht="16.5" customHeight="1">
      <c r="A970" s="621"/>
      <c r="B970" s="5"/>
    </row>
    <row r="971" ht="16.5" customHeight="1">
      <c r="A971" s="621"/>
      <c r="B971" s="5"/>
    </row>
    <row r="972" ht="16.5" customHeight="1">
      <c r="A972" s="621"/>
      <c r="B972" s="5"/>
    </row>
    <row r="973" ht="16.5" customHeight="1">
      <c r="A973" s="621"/>
      <c r="B973" s="5"/>
    </row>
    <row r="974" ht="16.5" customHeight="1">
      <c r="A974" s="621"/>
      <c r="B974" s="5"/>
    </row>
    <row r="975" ht="16.5" customHeight="1">
      <c r="A975" s="621"/>
      <c r="B975" s="5"/>
    </row>
    <row r="976" ht="16.5" customHeight="1">
      <c r="A976" s="621"/>
      <c r="B976" s="5"/>
    </row>
    <row r="977" ht="16.5" customHeight="1">
      <c r="A977" s="621"/>
      <c r="B977" s="5"/>
    </row>
    <row r="978" ht="16.5" customHeight="1">
      <c r="A978" s="621"/>
      <c r="B978" s="5"/>
    </row>
    <row r="979" ht="16.5" customHeight="1">
      <c r="A979" s="621"/>
      <c r="B979" s="5"/>
    </row>
    <row r="980" ht="16.5" customHeight="1">
      <c r="A980" s="621"/>
      <c r="B980" s="5"/>
    </row>
    <row r="981" ht="16.5" customHeight="1">
      <c r="A981" s="621"/>
      <c r="B981" s="5"/>
    </row>
    <row r="982" ht="16.5" customHeight="1">
      <c r="A982" s="621"/>
      <c r="B982" s="5"/>
    </row>
    <row r="983" ht="16.5" customHeight="1">
      <c r="A983" s="621"/>
      <c r="B983" s="5"/>
    </row>
    <row r="984" ht="16.5" customHeight="1">
      <c r="A984" s="621"/>
      <c r="B984" s="5"/>
    </row>
    <row r="985" ht="16.5" customHeight="1">
      <c r="A985" s="621"/>
      <c r="B985" s="5"/>
    </row>
    <row r="986" ht="16.5" customHeight="1">
      <c r="A986" s="621"/>
      <c r="B986" s="5"/>
    </row>
    <row r="987" ht="16.5" customHeight="1">
      <c r="A987" s="621"/>
      <c r="B987" s="5"/>
    </row>
    <row r="988" ht="16.5" customHeight="1">
      <c r="A988" s="621"/>
      <c r="B988" s="5"/>
    </row>
    <row r="989" ht="16.5" customHeight="1">
      <c r="A989" s="621"/>
      <c r="B989" s="5"/>
    </row>
    <row r="990" ht="16.5" customHeight="1">
      <c r="A990" s="621"/>
      <c r="B990" s="5"/>
    </row>
    <row r="991" ht="16.5" customHeight="1">
      <c r="A991" s="621"/>
      <c r="B991" s="5"/>
    </row>
    <row r="992" ht="16.5" customHeight="1">
      <c r="A992" s="621"/>
      <c r="B992" s="5"/>
    </row>
    <row r="993" ht="16.5" customHeight="1">
      <c r="A993" s="621"/>
      <c r="B993" s="5"/>
    </row>
    <row r="994" ht="16.5" customHeight="1">
      <c r="A994" s="621"/>
      <c r="B994" s="5"/>
    </row>
    <row r="995" ht="16.5" customHeight="1">
      <c r="A995" s="621"/>
      <c r="B995" s="5"/>
    </row>
    <row r="996" ht="16.5" customHeight="1">
      <c r="A996" s="621"/>
      <c r="B996" s="5"/>
    </row>
    <row r="997" ht="16.5" customHeight="1">
      <c r="A997" s="621"/>
      <c r="B997" s="5"/>
    </row>
    <row r="998" ht="16.5" customHeight="1">
      <c r="A998" s="621"/>
      <c r="B998" s="5"/>
    </row>
    <row r="999" ht="16.5" customHeight="1">
      <c r="A999" s="621"/>
      <c r="B999" s="5"/>
    </row>
    <row r="1000" ht="16.5" customHeight="1">
      <c r="A1000" s="621"/>
      <c r="B1000" s="5"/>
    </row>
    <row r="1001" ht="16.5" customHeight="1">
      <c r="A1001" s="621"/>
      <c r="B1001" s="5"/>
    </row>
    <row r="1002" ht="16.5" customHeight="1">
      <c r="A1002" s="621"/>
      <c r="B1002" s="5"/>
    </row>
    <row r="1003" ht="16.5" customHeight="1">
      <c r="A1003" s="621"/>
      <c r="B1003" s="5"/>
    </row>
    <row r="1004" ht="16.5" customHeight="1">
      <c r="A1004" s="621"/>
      <c r="B1004" s="5"/>
    </row>
    <row r="1005" ht="16.5" customHeight="1">
      <c r="A1005" s="621"/>
      <c r="B1005" s="5"/>
    </row>
    <row r="1006" ht="16.5" customHeight="1">
      <c r="A1006" s="621"/>
      <c r="B1006" s="5"/>
    </row>
    <row r="1007" ht="16.5" customHeight="1">
      <c r="A1007" s="621"/>
      <c r="B1007" s="5"/>
    </row>
    <row r="1008" ht="16.5" customHeight="1">
      <c r="A1008" s="621"/>
      <c r="B1008" s="5"/>
    </row>
    <row r="1009" ht="16.5" customHeight="1">
      <c r="A1009" s="621"/>
      <c r="B1009" s="5"/>
    </row>
    <row r="1010" ht="16.5" customHeight="1">
      <c r="A1010" s="621"/>
      <c r="B1010" s="5"/>
    </row>
    <row r="1011" ht="16.5" customHeight="1">
      <c r="A1011" s="621"/>
      <c r="B1011" s="5"/>
    </row>
    <row r="1012" ht="16.5" customHeight="1">
      <c r="A1012" s="621"/>
      <c r="B1012" s="5"/>
    </row>
    <row r="1013" ht="16.5" customHeight="1">
      <c r="A1013" s="621"/>
      <c r="B1013" s="5"/>
    </row>
    <row r="1014" ht="16.5" customHeight="1">
      <c r="A1014" s="621"/>
      <c r="B1014" s="5"/>
    </row>
    <row r="1015" ht="16.5" customHeight="1">
      <c r="A1015" s="621"/>
      <c r="B1015" s="5"/>
    </row>
    <row r="1016" ht="16.5" customHeight="1">
      <c r="A1016" s="621"/>
      <c r="B1016" s="5"/>
    </row>
    <row r="1017" ht="16.5" customHeight="1">
      <c r="A1017" s="621"/>
      <c r="B1017" s="5"/>
    </row>
    <row r="1018" ht="16.5" customHeight="1">
      <c r="A1018" s="621"/>
      <c r="B1018" s="5"/>
    </row>
    <row r="1019" ht="16.5" customHeight="1">
      <c r="A1019" s="621"/>
      <c r="B1019" s="5"/>
    </row>
    <row r="1020" ht="16.5" customHeight="1">
      <c r="A1020" s="621"/>
      <c r="B1020" s="5"/>
    </row>
    <row r="1021" ht="16.5" customHeight="1">
      <c r="A1021" s="621"/>
      <c r="B1021" s="5"/>
    </row>
    <row r="1022" ht="16.5" customHeight="1">
      <c r="A1022" s="621"/>
      <c r="B1022" s="5"/>
    </row>
  </sheetData>
  <hyperlinks>
    <hyperlink r:id="rId1" location="gid=2092046084" ref="A64"/>
  </hyperlinks>
  <printOptions/>
  <pageMargins bottom="0.75" footer="0.0" header="0.0" left="0.7" right="0.7" top="0.75"/>
  <pageSetup orientation="landscape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8.11"/>
    <col customWidth="1" min="2" max="2" width="28.67"/>
    <col customWidth="1" min="3" max="4" width="22.33"/>
    <col customWidth="1" min="5" max="5" width="27.89"/>
    <col customWidth="1" min="6" max="6" width="16.89"/>
    <col customWidth="1" min="7" max="7" width="13.89"/>
    <col customWidth="1" min="8" max="8" width="31.22"/>
    <col customWidth="1" min="9" max="13" width="27.89"/>
    <col customWidth="1" min="14" max="29" width="6.78"/>
  </cols>
  <sheetData>
    <row r="1" ht="36.0" customHeight="1">
      <c r="A1" s="547" t="s">
        <v>116</v>
      </c>
      <c r="B1" s="737" t="s">
        <v>3073</v>
      </c>
      <c r="C1" s="547" t="s">
        <v>1491</v>
      </c>
      <c r="D1" s="547" t="s">
        <v>1492</v>
      </c>
      <c r="E1" s="547" t="s">
        <v>1493</v>
      </c>
      <c r="F1" s="423" t="s">
        <v>3565</v>
      </c>
    </row>
    <row r="2" ht="16.5" customHeight="1">
      <c r="A2" s="738">
        <v>1.0</v>
      </c>
      <c r="B2" s="739" t="s">
        <v>3566</v>
      </c>
      <c r="C2" s="739" t="s">
        <v>414</v>
      </c>
      <c r="D2" s="739" t="s">
        <v>3567</v>
      </c>
      <c r="E2" s="739" t="s">
        <v>3568</v>
      </c>
      <c r="F2" s="740"/>
      <c r="M2" s="542"/>
    </row>
    <row r="3" ht="16.5" customHeight="1">
      <c r="A3" s="738">
        <v>2.0</v>
      </c>
      <c r="B3" s="739" t="s">
        <v>3569</v>
      </c>
      <c r="C3" s="739" t="s">
        <v>424</v>
      </c>
      <c r="D3" s="739" t="s">
        <v>3570</v>
      </c>
      <c r="E3" s="739" t="s">
        <v>3571</v>
      </c>
      <c r="F3" s="740"/>
      <c r="M3" s="542"/>
    </row>
    <row r="4" ht="16.5" customHeight="1">
      <c r="A4" s="738">
        <v>3.0</v>
      </c>
      <c r="B4" s="741" t="s">
        <v>3572</v>
      </c>
      <c r="C4" s="742" t="s">
        <v>294</v>
      </c>
      <c r="D4" s="741" t="s">
        <v>1113</v>
      </c>
      <c r="E4" s="741" t="s">
        <v>3573</v>
      </c>
      <c r="F4" s="743"/>
      <c r="M4" s="542"/>
    </row>
    <row r="5" ht="16.5" customHeight="1">
      <c r="A5" s="744">
        <v>4.0</v>
      </c>
      <c r="B5" s="745" t="s">
        <v>3574</v>
      </c>
      <c r="C5" s="746" t="s">
        <v>310</v>
      </c>
      <c r="D5" s="745" t="s">
        <v>3575</v>
      </c>
      <c r="E5" s="745" t="s">
        <v>3576</v>
      </c>
      <c r="F5" s="747"/>
      <c r="M5" s="542"/>
    </row>
    <row r="6" ht="16.5" customHeight="1">
      <c r="A6" s="744">
        <v>5.0</v>
      </c>
      <c r="B6" s="745" t="s">
        <v>3577</v>
      </c>
      <c r="C6" s="746" t="s">
        <v>327</v>
      </c>
      <c r="D6" s="745" t="s">
        <v>1095</v>
      </c>
      <c r="E6" s="745" t="s">
        <v>3578</v>
      </c>
      <c r="F6" s="748"/>
      <c r="M6" s="542"/>
    </row>
    <row r="7" ht="16.5" customHeight="1">
      <c r="A7" s="744">
        <v>6.0</v>
      </c>
      <c r="B7" s="745" t="s">
        <v>3579</v>
      </c>
      <c r="C7" s="746" t="s">
        <v>340</v>
      </c>
      <c r="D7" s="745" t="s">
        <v>1130</v>
      </c>
      <c r="E7" s="745" t="s">
        <v>3580</v>
      </c>
      <c r="F7" s="748"/>
      <c r="M7" s="542"/>
    </row>
    <row r="8" ht="16.5" customHeight="1">
      <c r="A8" s="744">
        <v>7.0</v>
      </c>
      <c r="B8" s="745" t="s">
        <v>3581</v>
      </c>
      <c r="C8" s="746" t="s">
        <v>354</v>
      </c>
      <c r="D8" s="749" t="s">
        <v>1153</v>
      </c>
      <c r="E8" s="745" t="s">
        <v>3582</v>
      </c>
      <c r="F8" s="748"/>
      <c r="M8" s="542"/>
    </row>
    <row r="9" ht="16.5" customHeight="1">
      <c r="A9" s="744">
        <v>8.0</v>
      </c>
      <c r="B9" s="745" t="s">
        <v>3583</v>
      </c>
      <c r="C9" s="746" t="s">
        <v>367</v>
      </c>
      <c r="D9" s="749" t="s">
        <v>3584</v>
      </c>
      <c r="E9" s="745" t="s">
        <v>3585</v>
      </c>
      <c r="F9" s="748"/>
      <c r="M9" s="542"/>
    </row>
    <row r="10" ht="16.5" customHeight="1">
      <c r="A10" s="744">
        <v>9.0</v>
      </c>
      <c r="B10" s="745" t="s">
        <v>3586</v>
      </c>
      <c r="C10" s="746" t="s">
        <v>379</v>
      </c>
      <c r="D10" s="749" t="s">
        <v>1103</v>
      </c>
      <c r="E10" s="745" t="s">
        <v>3587</v>
      </c>
      <c r="F10" s="747"/>
      <c r="M10" s="542"/>
    </row>
    <row r="11" ht="16.5" customHeight="1">
      <c r="A11" s="744">
        <v>10.0</v>
      </c>
      <c r="B11" s="745" t="s">
        <v>3588</v>
      </c>
      <c r="C11" s="746" t="s">
        <v>392</v>
      </c>
      <c r="D11" s="749" t="s">
        <v>3589</v>
      </c>
      <c r="E11" s="745" t="s">
        <v>3590</v>
      </c>
      <c r="F11" s="748"/>
      <c r="M11" s="542"/>
    </row>
    <row r="12" ht="16.5" customHeight="1">
      <c r="A12" s="744">
        <v>11.0</v>
      </c>
      <c r="B12" s="745" t="s">
        <v>3591</v>
      </c>
      <c r="C12" s="746" t="s">
        <v>506</v>
      </c>
      <c r="D12" s="749" t="s">
        <v>3592</v>
      </c>
      <c r="E12" s="745" t="s">
        <v>3593</v>
      </c>
      <c r="F12" s="748"/>
      <c r="M12" s="542"/>
    </row>
    <row r="13" ht="16.5" customHeight="1">
      <c r="A13" s="744">
        <v>12.0</v>
      </c>
      <c r="B13" s="745" t="s">
        <v>3594</v>
      </c>
      <c r="C13" s="746" t="s">
        <v>520</v>
      </c>
      <c r="D13" s="749" t="s">
        <v>1251</v>
      </c>
      <c r="E13" s="745" t="s">
        <v>3595</v>
      </c>
      <c r="F13" s="747"/>
      <c r="M13" s="542"/>
    </row>
    <row r="14" ht="16.5" customHeight="1">
      <c r="A14" s="744">
        <v>13.0</v>
      </c>
      <c r="B14" s="745" t="s">
        <v>3596</v>
      </c>
      <c r="C14" s="746" t="s">
        <v>534</v>
      </c>
      <c r="D14" s="749" t="s">
        <v>1214</v>
      </c>
      <c r="E14" s="745" t="s">
        <v>3597</v>
      </c>
      <c r="F14" s="748"/>
      <c r="M14" s="542"/>
    </row>
    <row r="15" ht="16.5" customHeight="1">
      <c r="A15" s="744">
        <v>14.0</v>
      </c>
      <c r="B15" s="745" t="s">
        <v>3598</v>
      </c>
      <c r="C15" s="746" t="s">
        <v>549</v>
      </c>
      <c r="D15" s="749" t="s">
        <v>549</v>
      </c>
      <c r="E15" s="745" t="s">
        <v>3599</v>
      </c>
      <c r="F15" s="747"/>
      <c r="M15" s="542"/>
    </row>
    <row r="16" ht="16.5" customHeight="1">
      <c r="A16" s="744">
        <v>15.0</v>
      </c>
      <c r="B16" s="745" t="s">
        <v>3600</v>
      </c>
      <c r="C16" s="746" t="s">
        <v>564</v>
      </c>
      <c r="D16" s="745" t="s">
        <v>564</v>
      </c>
      <c r="E16" s="745" t="s">
        <v>3601</v>
      </c>
      <c r="F16" s="748"/>
      <c r="M16" s="542"/>
    </row>
    <row r="17" ht="16.5" customHeight="1">
      <c r="A17" s="744">
        <v>16.0</v>
      </c>
      <c r="B17" s="745" t="s">
        <v>3602</v>
      </c>
      <c r="C17" s="746" t="s">
        <v>579</v>
      </c>
      <c r="D17" s="745" t="s">
        <v>3603</v>
      </c>
      <c r="E17" s="745" t="s">
        <v>3604</v>
      </c>
      <c r="F17" s="747"/>
      <c r="M17" s="542"/>
    </row>
    <row r="18" ht="16.5" customHeight="1">
      <c r="A18" s="744">
        <v>17.0</v>
      </c>
      <c r="B18" s="745" t="s">
        <v>3605</v>
      </c>
      <c r="C18" s="746" t="s">
        <v>595</v>
      </c>
      <c r="D18" s="745" t="s">
        <v>1222</v>
      </c>
      <c r="E18" s="745" t="s">
        <v>3606</v>
      </c>
      <c r="F18" s="747"/>
      <c r="M18" s="542"/>
    </row>
    <row r="19" ht="16.5" customHeight="1">
      <c r="A19" s="744">
        <v>18.0</v>
      </c>
      <c r="B19" s="745" t="s">
        <v>3607</v>
      </c>
      <c r="C19" s="746" t="s">
        <v>610</v>
      </c>
      <c r="D19" s="745" t="s">
        <v>1359</v>
      </c>
      <c r="E19" s="745" t="s">
        <v>3608</v>
      </c>
      <c r="F19" s="747"/>
      <c r="M19" s="542"/>
    </row>
    <row r="20" ht="16.5" customHeight="1">
      <c r="A20" s="744">
        <v>19.0</v>
      </c>
      <c r="B20" s="745" t="s">
        <v>3609</v>
      </c>
      <c r="C20" s="746" t="s">
        <v>623</v>
      </c>
      <c r="D20" s="745" t="s">
        <v>3610</v>
      </c>
      <c r="E20" s="745" t="s">
        <v>3611</v>
      </c>
      <c r="F20" s="748"/>
      <c r="M20" s="542"/>
    </row>
    <row r="21" ht="16.5" customHeight="1">
      <c r="A21" s="744">
        <v>20.0</v>
      </c>
      <c r="B21" s="750" t="s">
        <v>3612</v>
      </c>
      <c r="C21" s="751" t="s">
        <v>638</v>
      </c>
      <c r="D21" s="750" t="s">
        <v>1324</v>
      </c>
      <c r="E21" s="750" t="s">
        <v>3613</v>
      </c>
      <c r="F21" s="752" t="s">
        <v>3614</v>
      </c>
      <c r="G21" s="530" t="s">
        <v>3615</v>
      </c>
      <c r="M21" s="542"/>
    </row>
    <row r="22" ht="16.5" customHeight="1">
      <c r="A22" s="744">
        <v>21.0</v>
      </c>
      <c r="B22" s="745" t="s">
        <v>3616</v>
      </c>
      <c r="C22" s="746" t="s">
        <v>652</v>
      </c>
      <c r="D22" s="745" t="s">
        <v>3617</v>
      </c>
      <c r="E22" s="745" t="s">
        <v>3618</v>
      </c>
      <c r="F22" s="748"/>
      <c r="M22" s="542"/>
    </row>
    <row r="23" ht="16.5" customHeight="1">
      <c r="A23" s="744">
        <v>22.0</v>
      </c>
      <c r="B23" s="745" t="s">
        <v>3619</v>
      </c>
      <c r="C23" s="746" t="s">
        <v>667</v>
      </c>
      <c r="D23" s="745" t="s">
        <v>1139</v>
      </c>
      <c r="E23" s="745" t="s">
        <v>3620</v>
      </c>
      <c r="F23" s="748"/>
      <c r="M23" s="542"/>
    </row>
    <row r="24" ht="16.5" customHeight="1">
      <c r="A24" s="744">
        <v>23.0</v>
      </c>
      <c r="B24" s="745" t="s">
        <v>3621</v>
      </c>
      <c r="C24" s="746" t="s">
        <v>681</v>
      </c>
      <c r="D24" s="745" t="s">
        <v>3622</v>
      </c>
      <c r="E24" s="745" t="s">
        <v>3623</v>
      </c>
      <c r="F24" s="748"/>
      <c r="M24" s="542"/>
    </row>
    <row r="25" ht="16.5" customHeight="1">
      <c r="A25" s="744">
        <v>24.0</v>
      </c>
      <c r="B25" s="745" t="s">
        <v>3624</v>
      </c>
      <c r="C25" s="746" t="s">
        <v>695</v>
      </c>
      <c r="D25" s="745" t="s">
        <v>3625</v>
      </c>
      <c r="E25" s="745" t="s">
        <v>3626</v>
      </c>
      <c r="F25" s="748"/>
      <c r="M25" s="542"/>
    </row>
    <row r="26" ht="16.5" customHeight="1">
      <c r="A26" s="744">
        <v>25.0</v>
      </c>
      <c r="B26" s="745" t="s">
        <v>3627</v>
      </c>
      <c r="C26" s="746" t="s">
        <v>710</v>
      </c>
      <c r="D26" s="745" t="s">
        <v>1289</v>
      </c>
      <c r="E26" s="745" t="s">
        <v>3628</v>
      </c>
      <c r="F26" s="748"/>
      <c r="M26" s="542"/>
    </row>
    <row r="27" ht="16.5" customHeight="1">
      <c r="A27" s="744">
        <v>26.0</v>
      </c>
      <c r="B27" s="745" t="s">
        <v>3629</v>
      </c>
      <c r="C27" s="746" t="s">
        <v>725</v>
      </c>
      <c r="D27" s="745" t="s">
        <v>3630</v>
      </c>
      <c r="E27" s="745" t="s">
        <v>3631</v>
      </c>
      <c r="F27" s="747"/>
      <c r="M27" s="542"/>
    </row>
    <row r="28" ht="16.5" customHeight="1">
      <c r="A28" s="744">
        <v>27.0</v>
      </c>
      <c r="B28" s="745" t="s">
        <v>3632</v>
      </c>
      <c r="C28" s="746" t="s">
        <v>739</v>
      </c>
      <c r="D28" s="745" t="s">
        <v>739</v>
      </c>
      <c r="E28" s="745" t="s">
        <v>3633</v>
      </c>
      <c r="F28" s="748"/>
      <c r="M28" s="542"/>
    </row>
    <row r="29" ht="16.5" customHeight="1">
      <c r="A29" s="744">
        <v>28.0</v>
      </c>
      <c r="B29" s="745" t="s">
        <v>3634</v>
      </c>
      <c r="C29" s="746" t="s">
        <v>750</v>
      </c>
      <c r="D29" s="745" t="s">
        <v>3635</v>
      </c>
      <c r="E29" s="745" t="s">
        <v>3636</v>
      </c>
      <c r="F29" s="748"/>
      <c r="M29" s="542"/>
    </row>
    <row r="30" ht="16.5" customHeight="1">
      <c r="A30" s="744">
        <v>29.0</v>
      </c>
      <c r="B30" s="745" t="s">
        <v>3637</v>
      </c>
      <c r="C30" s="746" t="s">
        <v>762</v>
      </c>
      <c r="D30" s="745" t="s">
        <v>1180</v>
      </c>
      <c r="E30" s="745" t="s">
        <v>3638</v>
      </c>
      <c r="F30" s="748"/>
      <c r="M30" s="542"/>
    </row>
    <row r="31" ht="16.5" customHeight="1">
      <c r="A31" s="744">
        <v>30.0</v>
      </c>
      <c r="B31" s="745" t="s">
        <v>3639</v>
      </c>
      <c r="C31" s="746" t="s">
        <v>774</v>
      </c>
      <c r="D31" s="745" t="s">
        <v>3640</v>
      </c>
      <c r="E31" s="745" t="s">
        <v>3641</v>
      </c>
      <c r="F31" s="747"/>
    </row>
    <row r="32" ht="16.5" customHeight="1">
      <c r="A32" s="744">
        <v>31.0</v>
      </c>
      <c r="B32" s="745" t="s">
        <v>3642</v>
      </c>
      <c r="C32" s="746" t="s">
        <v>784</v>
      </c>
      <c r="D32" s="745" t="s">
        <v>3643</v>
      </c>
      <c r="E32" s="745" t="s">
        <v>3644</v>
      </c>
      <c r="F32" s="747"/>
    </row>
    <row r="33" ht="16.5" customHeight="1">
      <c r="A33" s="744">
        <v>32.0</v>
      </c>
      <c r="B33" s="745" t="s">
        <v>3645</v>
      </c>
      <c r="C33" s="746" t="s">
        <v>791</v>
      </c>
      <c r="D33" s="745" t="s">
        <v>3646</v>
      </c>
      <c r="E33" s="745" t="s">
        <v>3647</v>
      </c>
      <c r="F33" s="747"/>
    </row>
    <row r="34" ht="16.5" customHeight="1">
      <c r="A34" s="744">
        <v>33.0</v>
      </c>
      <c r="B34" s="745" t="s">
        <v>3648</v>
      </c>
      <c r="C34" s="746" t="s">
        <v>799</v>
      </c>
      <c r="D34" s="745" t="s">
        <v>1340</v>
      </c>
      <c r="E34" s="745" t="s">
        <v>3649</v>
      </c>
      <c r="F34" s="747"/>
    </row>
    <row r="35" ht="16.5" customHeight="1">
      <c r="A35" s="744">
        <v>34.0</v>
      </c>
      <c r="B35" s="745" t="s">
        <v>3650</v>
      </c>
      <c r="C35" s="746" t="s">
        <v>808</v>
      </c>
      <c r="D35" s="745" t="s">
        <v>3651</v>
      </c>
      <c r="E35" s="745" t="s">
        <v>3652</v>
      </c>
      <c r="F35" s="747"/>
    </row>
    <row r="36" ht="16.5" customHeight="1">
      <c r="A36" s="744">
        <v>35.0</v>
      </c>
      <c r="B36" s="745" t="s">
        <v>3653</v>
      </c>
      <c r="C36" s="746" t="s">
        <v>816</v>
      </c>
      <c r="D36" s="745" t="s">
        <v>816</v>
      </c>
      <c r="E36" s="745" t="s">
        <v>3654</v>
      </c>
      <c r="F36" s="747"/>
    </row>
    <row r="37" ht="16.5" customHeight="1">
      <c r="A37" s="744">
        <v>36.0</v>
      </c>
      <c r="B37" s="745" t="s">
        <v>3655</v>
      </c>
      <c r="C37" s="746" t="s">
        <v>825</v>
      </c>
      <c r="D37" s="745" t="s">
        <v>825</v>
      </c>
      <c r="E37" s="745" t="s">
        <v>3656</v>
      </c>
      <c r="F37" s="747"/>
    </row>
    <row r="38" ht="16.5" customHeight="1">
      <c r="A38" s="744">
        <v>37.0</v>
      </c>
      <c r="B38" s="745" t="s">
        <v>3657</v>
      </c>
      <c r="C38" s="746" t="s">
        <v>834</v>
      </c>
      <c r="D38" s="745" t="s">
        <v>3658</v>
      </c>
      <c r="E38" s="745" t="s">
        <v>3659</v>
      </c>
      <c r="F38" s="747"/>
    </row>
    <row r="39" ht="16.5" customHeight="1">
      <c r="A39" s="744">
        <v>38.0</v>
      </c>
      <c r="B39" s="745" t="s">
        <v>3660</v>
      </c>
      <c r="C39" s="746" t="s">
        <v>843</v>
      </c>
      <c r="D39" s="745" t="s">
        <v>3661</v>
      </c>
      <c r="E39" s="745" t="s">
        <v>3662</v>
      </c>
      <c r="F39" s="747"/>
    </row>
    <row r="40" ht="16.5" customHeight="1">
      <c r="A40" s="744">
        <v>39.0</v>
      </c>
      <c r="B40" s="745" t="s">
        <v>3663</v>
      </c>
      <c r="C40" s="746" t="s">
        <v>850</v>
      </c>
      <c r="D40" s="745" t="s">
        <v>3664</v>
      </c>
      <c r="E40" s="745" t="s">
        <v>3665</v>
      </c>
      <c r="F40" s="747"/>
    </row>
    <row r="41" ht="16.5" customHeight="1">
      <c r="A41" s="744">
        <v>40.0</v>
      </c>
      <c r="B41" s="745" t="s">
        <v>3666</v>
      </c>
      <c r="C41" s="746" t="s">
        <v>857</v>
      </c>
      <c r="D41" s="745" t="s">
        <v>1159</v>
      </c>
      <c r="E41" s="745" t="s">
        <v>3667</v>
      </c>
      <c r="F41" s="747"/>
    </row>
    <row r="42" ht="16.5" customHeight="1">
      <c r="A42" s="744">
        <v>41.0</v>
      </c>
      <c r="B42" s="745" t="s">
        <v>3668</v>
      </c>
      <c r="C42" s="746" t="s">
        <v>865</v>
      </c>
      <c r="D42" s="745" t="s">
        <v>1345</v>
      </c>
      <c r="E42" s="745" t="s">
        <v>3669</v>
      </c>
      <c r="F42" s="747"/>
    </row>
    <row r="43" ht="16.5" customHeight="1">
      <c r="A43" s="744">
        <v>42.0</v>
      </c>
      <c r="B43" s="745" t="s">
        <v>3670</v>
      </c>
      <c r="C43" s="746" t="s">
        <v>872</v>
      </c>
      <c r="D43" s="745" t="s">
        <v>1358</v>
      </c>
      <c r="E43" s="745" t="s">
        <v>3671</v>
      </c>
      <c r="F43" s="747"/>
    </row>
    <row r="44" ht="16.5" customHeight="1">
      <c r="A44" s="744">
        <v>43.0</v>
      </c>
      <c r="B44" s="745" t="s">
        <v>3672</v>
      </c>
      <c r="C44" s="746" t="s">
        <v>878</v>
      </c>
      <c r="D44" s="745" t="s">
        <v>1295</v>
      </c>
      <c r="E44" s="745" t="s">
        <v>3673</v>
      </c>
      <c r="F44" s="747"/>
    </row>
    <row r="45" ht="16.5" customHeight="1">
      <c r="A45" s="744">
        <v>44.0</v>
      </c>
      <c r="B45" s="750" t="s">
        <v>3674</v>
      </c>
      <c r="C45" s="751" t="s">
        <v>883</v>
      </c>
      <c r="D45" s="750" t="s">
        <v>1240</v>
      </c>
      <c r="E45" s="750" t="s">
        <v>3675</v>
      </c>
      <c r="F45" s="752" t="s">
        <v>3614</v>
      </c>
      <c r="G45" s="530" t="s">
        <v>3615</v>
      </c>
    </row>
    <row r="46" ht="16.5" customHeight="1">
      <c r="A46" s="744">
        <v>45.0</v>
      </c>
      <c r="B46" s="745" t="s">
        <v>3676</v>
      </c>
      <c r="C46" s="746" t="s">
        <v>888</v>
      </c>
      <c r="D46" s="745" t="s">
        <v>1123</v>
      </c>
      <c r="E46" s="745" t="s">
        <v>3677</v>
      </c>
      <c r="F46" s="747"/>
    </row>
    <row r="47" ht="16.5" customHeight="1">
      <c r="A47" s="744">
        <v>46.0</v>
      </c>
      <c r="B47" s="745" t="s">
        <v>3678</v>
      </c>
      <c r="C47" s="746" t="s">
        <v>893</v>
      </c>
      <c r="D47" s="745" t="s">
        <v>3679</v>
      </c>
      <c r="E47" s="745" t="s">
        <v>3680</v>
      </c>
      <c r="F47" s="747"/>
    </row>
    <row r="48" ht="16.5" customHeight="1">
      <c r="A48" s="744">
        <v>47.0</v>
      </c>
      <c r="B48" s="745" t="s">
        <v>3681</v>
      </c>
      <c r="C48" s="746" t="s">
        <v>898</v>
      </c>
      <c r="D48" s="745" t="s">
        <v>1348</v>
      </c>
      <c r="E48" s="745" t="s">
        <v>3682</v>
      </c>
      <c r="F48" s="747"/>
    </row>
    <row r="49" ht="16.5" customHeight="1">
      <c r="A49" s="744">
        <v>48.0</v>
      </c>
      <c r="B49" s="745" t="s">
        <v>3683</v>
      </c>
      <c r="C49" s="746" t="s">
        <v>902</v>
      </c>
      <c r="D49" s="745" t="s">
        <v>3684</v>
      </c>
      <c r="E49" s="745" t="s">
        <v>3685</v>
      </c>
      <c r="F49" s="747"/>
    </row>
    <row r="50" ht="16.5" customHeight="1">
      <c r="A50" s="744">
        <v>49.0</v>
      </c>
      <c r="B50" s="745" t="s">
        <v>3686</v>
      </c>
      <c r="C50" s="746" t="s">
        <v>906</v>
      </c>
      <c r="D50" s="745" t="s">
        <v>3687</v>
      </c>
      <c r="E50" s="745" t="s">
        <v>3688</v>
      </c>
      <c r="F50" s="747"/>
    </row>
    <row r="51" ht="16.5" customHeight="1">
      <c r="A51" s="744">
        <v>50.0</v>
      </c>
      <c r="B51" s="745" t="s">
        <v>3689</v>
      </c>
      <c r="C51" s="746" t="s">
        <v>909</v>
      </c>
      <c r="D51" s="745" t="s">
        <v>909</v>
      </c>
      <c r="E51" s="745" t="s">
        <v>3690</v>
      </c>
      <c r="F51" s="747"/>
    </row>
    <row r="52" ht="16.5" customHeight="1">
      <c r="A52" s="744"/>
      <c r="B52" s="422"/>
      <c r="C52" s="422"/>
      <c r="D52" s="422"/>
      <c r="E52" s="422"/>
      <c r="F52" s="747"/>
    </row>
    <row r="53" ht="16.5" customHeight="1">
      <c r="A53" s="753"/>
      <c r="B53" s="694"/>
      <c r="C53" s="694"/>
      <c r="D53" s="694"/>
      <c r="E53" s="694"/>
      <c r="F53" s="747"/>
    </row>
    <row r="54" ht="30.75" customHeight="1">
      <c r="A54" s="547" t="s">
        <v>117</v>
      </c>
      <c r="B54" s="737" t="s">
        <v>3073</v>
      </c>
      <c r="C54" s="547"/>
      <c r="D54" s="547" t="s">
        <v>1492</v>
      </c>
      <c r="E54" s="547" t="s">
        <v>1493</v>
      </c>
      <c r="F54" s="748"/>
    </row>
    <row r="55" ht="16.5" customHeight="1">
      <c r="A55" s="5"/>
      <c r="F55" s="422"/>
    </row>
    <row r="56" ht="16.5" customHeight="1">
      <c r="A56" s="474" t="s">
        <v>123</v>
      </c>
      <c r="B56" s="737" t="s">
        <v>3073</v>
      </c>
      <c r="C56" s="547"/>
      <c r="D56" s="547" t="s">
        <v>1492</v>
      </c>
      <c r="E56" s="547" t="s">
        <v>1493</v>
      </c>
      <c r="F56" s="422"/>
    </row>
    <row r="57" ht="21.0" customHeight="1">
      <c r="A57" s="754">
        <v>1.0</v>
      </c>
      <c r="B57" s="755" t="s">
        <v>3691</v>
      </c>
      <c r="C57" s="755" t="s">
        <v>920</v>
      </c>
      <c r="D57" s="756" t="s">
        <v>1433</v>
      </c>
      <c r="E57" s="756" t="s">
        <v>3692</v>
      </c>
      <c r="F57" s="422"/>
    </row>
    <row r="58" ht="16.5" customHeight="1">
      <c r="A58" s="757">
        <v>2.0</v>
      </c>
      <c r="B58" s="758" t="s">
        <v>3693</v>
      </c>
      <c r="C58" s="759" t="str">
        <f>IFERROR(__xludf.DUMMYFUNCTION("GOOGLETRANSLATE(B58,""auto"",""zh-tw"")"),"SFG_WDGoldenTyrant釣魚")</f>
        <v>SFG_WDGoldenTyrant釣魚</v>
      </c>
      <c r="D58" s="759" t="s">
        <v>3694</v>
      </c>
      <c r="E58" s="759" t="s">
        <v>3695</v>
      </c>
      <c r="F58" s="747"/>
    </row>
    <row r="59" ht="18.0" customHeight="1">
      <c r="A59" s="757">
        <v>3.0</v>
      </c>
      <c r="B59" s="755" t="s">
        <v>3696</v>
      </c>
      <c r="C59" s="755" t="s">
        <v>949</v>
      </c>
      <c r="D59" s="756" t="s">
        <v>1442</v>
      </c>
      <c r="E59" s="756" t="s">
        <v>3697</v>
      </c>
      <c r="F59" s="422"/>
    </row>
    <row r="60">
      <c r="A60" s="5"/>
    </row>
    <row r="61" ht="16.5" customHeight="1">
      <c r="A61" s="5"/>
    </row>
    <row r="62" ht="16.5" customHeight="1">
      <c r="A62" s="5"/>
      <c r="B62" s="545" t="s">
        <v>1844</v>
      </c>
    </row>
    <row r="63" ht="16.5" customHeight="1">
      <c r="A63" s="5"/>
    </row>
    <row r="64" ht="16.5" customHeight="1">
      <c r="A64" s="5"/>
      <c r="B64" s="701" t="s">
        <v>3245</v>
      </c>
    </row>
    <row r="65" ht="16.5" customHeight="1">
      <c r="A65" s="5"/>
      <c r="B65" s="694" t="s">
        <v>3698</v>
      </c>
      <c r="C65" s="760" t="s">
        <v>3699</v>
      </c>
      <c r="D65" s="694" t="s">
        <v>3699</v>
      </c>
      <c r="E65" s="694" t="s">
        <v>3700</v>
      </c>
    </row>
    <row r="66" ht="16.5" customHeight="1">
      <c r="A66" s="5"/>
      <c r="B66" s="694" t="s">
        <v>3701</v>
      </c>
      <c r="C66" s="760" t="s">
        <v>3702</v>
      </c>
      <c r="D66" s="694" t="s">
        <v>1274</v>
      </c>
      <c r="E66" s="694" t="s">
        <v>3703</v>
      </c>
    </row>
    <row r="67" ht="16.5" customHeight="1">
      <c r="A67" s="5"/>
    </row>
    <row r="68" ht="16.5" customHeight="1">
      <c r="A68" s="5"/>
    </row>
    <row r="69" ht="16.5" customHeight="1">
      <c r="A69" s="5"/>
    </row>
    <row r="70" ht="16.5" customHeight="1">
      <c r="A70" s="5"/>
    </row>
    <row r="71" ht="16.5" customHeight="1">
      <c r="A71" s="5"/>
    </row>
    <row r="72" ht="16.5" customHeight="1">
      <c r="A72" s="5"/>
    </row>
    <row r="73" ht="16.5" customHeight="1">
      <c r="A73" s="5"/>
    </row>
    <row r="74" ht="16.5" customHeight="1">
      <c r="A74" s="5"/>
    </row>
    <row r="75" ht="16.5" customHeight="1">
      <c r="A75" s="5"/>
    </row>
    <row r="76" ht="16.5" customHeight="1">
      <c r="A76" s="5"/>
    </row>
    <row r="77" ht="16.5" customHeight="1">
      <c r="A77" s="5"/>
    </row>
    <row r="78" ht="16.5" customHeight="1">
      <c r="A78" s="5"/>
    </row>
    <row r="79" ht="16.5" customHeight="1">
      <c r="A79" s="5"/>
    </row>
    <row r="80" ht="16.5" customHeight="1">
      <c r="A80" s="5"/>
    </row>
    <row r="81" ht="16.5" customHeight="1">
      <c r="A81" s="5"/>
    </row>
    <row r="82" ht="16.5" customHeight="1">
      <c r="A82" s="5"/>
    </row>
    <row r="83" ht="16.5" customHeight="1">
      <c r="A83" s="5"/>
    </row>
    <row r="84" ht="16.5" customHeight="1">
      <c r="A84" s="5"/>
    </row>
    <row r="85" ht="16.5" customHeight="1">
      <c r="A85" s="5"/>
    </row>
    <row r="86" ht="16.5" customHeight="1">
      <c r="A86" s="5"/>
    </row>
    <row r="87" ht="16.5" customHeight="1">
      <c r="A87" s="5"/>
    </row>
    <row r="88" ht="16.5" customHeight="1">
      <c r="A88" s="5"/>
    </row>
    <row r="89" ht="16.5" customHeight="1">
      <c r="A89" s="5"/>
    </row>
    <row r="90" ht="16.5" customHeight="1">
      <c r="A90" s="5"/>
    </row>
    <row r="91" ht="16.5" customHeight="1">
      <c r="A91" s="5"/>
    </row>
    <row r="92" ht="16.5" customHeight="1">
      <c r="A92" s="5"/>
    </row>
    <row r="93" ht="16.5" customHeight="1">
      <c r="A93" s="5"/>
    </row>
    <row r="94" ht="16.5" customHeight="1">
      <c r="A94" s="5"/>
    </row>
    <row r="95" ht="16.5" customHeight="1">
      <c r="A95" s="5"/>
    </row>
    <row r="96" ht="16.5" customHeight="1">
      <c r="A96" s="5"/>
    </row>
    <row r="97" ht="16.5" customHeight="1">
      <c r="A97" s="5"/>
    </row>
    <row r="98" ht="16.5" customHeight="1">
      <c r="A98" s="5"/>
    </row>
    <row r="99" ht="16.5" customHeight="1">
      <c r="A99" s="5"/>
    </row>
    <row r="100" ht="16.5" customHeight="1">
      <c r="A100" s="5"/>
    </row>
    <row r="101" ht="16.5" customHeight="1">
      <c r="A101" s="5"/>
    </row>
    <row r="102" ht="16.5" customHeight="1">
      <c r="A102" s="5"/>
    </row>
    <row r="103" ht="16.5" customHeight="1">
      <c r="A103" s="5"/>
    </row>
    <row r="104" ht="16.5" customHeight="1">
      <c r="A104" s="5"/>
    </row>
    <row r="105" ht="16.5" customHeight="1">
      <c r="A105" s="5"/>
    </row>
    <row r="106" ht="16.5" customHeight="1">
      <c r="A106" s="5"/>
    </row>
    <row r="107" ht="16.5" customHeight="1">
      <c r="A107" s="5"/>
    </row>
    <row r="108" ht="16.5" customHeight="1">
      <c r="A108" s="5"/>
    </row>
    <row r="109" ht="16.5" customHeight="1">
      <c r="A109" s="5"/>
    </row>
    <row r="110" ht="16.5" customHeight="1">
      <c r="A110" s="5"/>
    </row>
    <row r="111" ht="16.5" customHeight="1">
      <c r="A111" s="5"/>
    </row>
    <row r="112" ht="16.5" customHeight="1">
      <c r="A112" s="5"/>
    </row>
    <row r="113" ht="16.5" customHeight="1">
      <c r="A113" s="5"/>
    </row>
    <row r="114" ht="16.5" customHeight="1">
      <c r="A114" s="5"/>
    </row>
    <row r="115" ht="16.5" customHeight="1">
      <c r="A115" s="5"/>
    </row>
    <row r="116" ht="16.5" customHeight="1">
      <c r="A116" s="5"/>
    </row>
    <row r="117" ht="16.5" customHeight="1">
      <c r="A117" s="5"/>
    </row>
    <row r="118" ht="16.5" customHeight="1">
      <c r="A118" s="5"/>
    </row>
    <row r="119" ht="16.5" customHeight="1">
      <c r="A119" s="5"/>
    </row>
    <row r="120" ht="16.5" customHeight="1">
      <c r="A120" s="5"/>
    </row>
    <row r="121" ht="16.5" customHeight="1">
      <c r="A121" s="5"/>
    </row>
    <row r="122" ht="16.5" customHeight="1">
      <c r="A122" s="5"/>
    </row>
    <row r="123" ht="16.5" customHeight="1">
      <c r="A123" s="5"/>
    </row>
    <row r="124" ht="16.5" customHeight="1">
      <c r="A124" s="5"/>
    </row>
    <row r="125" ht="16.5" customHeight="1">
      <c r="A125" s="5"/>
    </row>
    <row r="126" ht="16.5" customHeight="1">
      <c r="A126" s="5"/>
    </row>
    <row r="127" ht="16.5" customHeight="1">
      <c r="A127" s="5"/>
    </row>
    <row r="128" ht="16.5" customHeight="1">
      <c r="A128" s="5"/>
    </row>
    <row r="129" ht="16.5" customHeight="1">
      <c r="A129" s="5"/>
    </row>
    <row r="130" ht="16.5" customHeight="1">
      <c r="A130" s="5"/>
    </row>
    <row r="131" ht="16.5" customHeight="1">
      <c r="A131" s="5"/>
    </row>
    <row r="132" ht="16.5" customHeight="1">
      <c r="A132" s="5"/>
    </row>
    <row r="133" ht="16.5" customHeight="1">
      <c r="A133" s="5"/>
    </row>
    <row r="134" ht="16.5" customHeight="1">
      <c r="A134" s="5"/>
    </row>
    <row r="135" ht="16.5" customHeight="1">
      <c r="A135" s="5"/>
    </row>
    <row r="136" ht="16.5" customHeight="1">
      <c r="A136" s="5"/>
    </row>
    <row r="137" ht="16.5" customHeight="1">
      <c r="A137" s="5"/>
    </row>
    <row r="138" ht="16.5" customHeight="1">
      <c r="A138" s="5"/>
    </row>
    <row r="139" ht="16.5" customHeight="1">
      <c r="A139" s="5"/>
    </row>
    <row r="140" ht="16.5" customHeight="1">
      <c r="A140" s="5"/>
    </row>
    <row r="141" ht="16.5" customHeight="1">
      <c r="A141" s="5"/>
    </row>
    <row r="142" ht="16.5" customHeight="1">
      <c r="A142" s="5"/>
    </row>
    <row r="143" ht="16.5" customHeight="1">
      <c r="A143" s="5"/>
    </row>
    <row r="144" ht="16.5" customHeight="1">
      <c r="A144" s="5"/>
    </row>
    <row r="145" ht="16.5" customHeight="1">
      <c r="A145" s="5"/>
    </row>
    <row r="146" ht="16.5" customHeight="1">
      <c r="A146" s="5"/>
    </row>
    <row r="147" ht="16.5" customHeight="1">
      <c r="A147" s="5"/>
    </row>
    <row r="148" ht="16.5" customHeight="1">
      <c r="A148" s="5"/>
    </row>
    <row r="149" ht="16.5" customHeight="1">
      <c r="A149" s="5"/>
    </row>
    <row r="150" ht="16.5" customHeight="1">
      <c r="A150" s="5"/>
    </row>
    <row r="151" ht="16.5" customHeight="1">
      <c r="A151" s="5"/>
    </row>
    <row r="152" ht="16.5" customHeight="1">
      <c r="A152" s="5"/>
    </row>
    <row r="153" ht="16.5" customHeight="1">
      <c r="A153" s="5"/>
    </row>
    <row r="154" ht="16.5" customHeight="1">
      <c r="A154" s="5"/>
    </row>
    <row r="155" ht="16.5" customHeight="1">
      <c r="A155" s="5"/>
    </row>
    <row r="156" ht="16.5" customHeight="1">
      <c r="A156" s="5"/>
    </row>
    <row r="157" ht="16.5" customHeight="1">
      <c r="A157" s="5"/>
    </row>
    <row r="158" ht="16.5" customHeight="1">
      <c r="A158" s="5"/>
    </row>
    <row r="159" ht="16.5" customHeight="1">
      <c r="A159" s="5"/>
    </row>
    <row r="160" ht="16.5" customHeight="1">
      <c r="A160" s="5"/>
    </row>
    <row r="161" ht="16.5" customHeight="1">
      <c r="A161" s="5"/>
    </row>
    <row r="162" ht="16.5" customHeight="1">
      <c r="A162" s="5"/>
    </row>
    <row r="163" ht="16.5" customHeight="1">
      <c r="A163" s="5"/>
    </row>
    <row r="164" ht="16.5" customHeight="1">
      <c r="A164" s="5"/>
    </row>
    <row r="165" ht="16.5" customHeight="1">
      <c r="A165" s="5"/>
    </row>
    <row r="166" ht="16.5" customHeight="1">
      <c r="A166" s="5"/>
    </row>
    <row r="167" ht="16.5" customHeight="1">
      <c r="A167" s="5"/>
    </row>
    <row r="168" ht="16.5" customHeight="1">
      <c r="A168" s="5"/>
    </row>
    <row r="169" ht="16.5" customHeight="1">
      <c r="A169" s="5"/>
    </row>
    <row r="170" ht="16.5" customHeight="1">
      <c r="A170" s="5"/>
    </row>
    <row r="171" ht="16.5" customHeight="1">
      <c r="A171" s="5"/>
    </row>
    <row r="172" ht="16.5" customHeight="1">
      <c r="A172" s="5"/>
    </row>
    <row r="173" ht="16.5" customHeight="1">
      <c r="A173" s="5"/>
    </row>
    <row r="174" ht="16.5" customHeight="1">
      <c r="A174" s="5"/>
    </row>
    <row r="175" ht="16.5" customHeight="1">
      <c r="A175" s="5"/>
    </row>
    <row r="176" ht="16.5" customHeight="1">
      <c r="A176" s="5"/>
    </row>
    <row r="177" ht="16.5" customHeight="1">
      <c r="A177" s="5"/>
    </row>
    <row r="178" ht="16.5" customHeight="1">
      <c r="A178" s="5"/>
    </row>
    <row r="179" ht="16.5" customHeight="1">
      <c r="A179" s="5"/>
    </row>
    <row r="180" ht="16.5" customHeight="1">
      <c r="A180" s="5"/>
    </row>
    <row r="181" ht="16.5" customHeight="1">
      <c r="A181" s="5"/>
    </row>
    <row r="182" ht="16.5" customHeight="1">
      <c r="A182" s="5"/>
    </row>
    <row r="183" ht="16.5" customHeight="1">
      <c r="A183" s="5"/>
    </row>
    <row r="184" ht="16.5" customHeight="1">
      <c r="A184" s="5"/>
    </row>
    <row r="185" ht="16.5" customHeight="1">
      <c r="A185" s="5"/>
    </row>
    <row r="186" ht="16.5" customHeight="1">
      <c r="A186" s="5"/>
    </row>
    <row r="187" ht="16.5" customHeight="1">
      <c r="A187" s="5"/>
    </row>
    <row r="188" ht="16.5" customHeight="1">
      <c r="A188" s="5"/>
    </row>
    <row r="189" ht="16.5" customHeight="1">
      <c r="A189" s="5"/>
    </row>
    <row r="190" ht="16.5" customHeight="1">
      <c r="A190" s="5"/>
    </row>
    <row r="191" ht="16.5" customHeight="1">
      <c r="A191" s="5"/>
    </row>
    <row r="192" ht="16.5" customHeight="1">
      <c r="A192" s="5"/>
    </row>
    <row r="193" ht="16.5" customHeight="1">
      <c r="A193" s="5"/>
    </row>
    <row r="194" ht="16.5" customHeight="1">
      <c r="A194" s="5"/>
    </row>
    <row r="195" ht="16.5" customHeight="1">
      <c r="A195" s="5"/>
    </row>
    <row r="196" ht="16.5" customHeight="1">
      <c r="A196" s="5"/>
    </row>
    <row r="197" ht="16.5" customHeight="1">
      <c r="A197" s="5"/>
    </row>
    <row r="198" ht="16.5" customHeight="1">
      <c r="A198" s="5"/>
    </row>
    <row r="199" ht="16.5" customHeight="1">
      <c r="A199" s="5"/>
    </row>
    <row r="200" ht="16.5" customHeight="1">
      <c r="A200" s="5"/>
    </row>
    <row r="201" ht="16.5" customHeight="1">
      <c r="A201" s="5"/>
    </row>
    <row r="202" ht="16.5" customHeight="1">
      <c r="A202" s="5"/>
    </row>
    <row r="203" ht="16.5" customHeight="1">
      <c r="A203" s="5"/>
    </row>
    <row r="204" ht="16.5" customHeight="1">
      <c r="A204" s="5"/>
    </row>
    <row r="205" ht="16.5" customHeight="1">
      <c r="A205" s="5"/>
    </row>
    <row r="206" ht="16.5" customHeight="1">
      <c r="A206" s="5"/>
    </row>
    <row r="207" ht="16.5" customHeight="1">
      <c r="A207" s="5"/>
    </row>
    <row r="208" ht="16.5" customHeight="1">
      <c r="A208" s="5"/>
    </row>
    <row r="209" ht="16.5" customHeight="1">
      <c r="A209" s="5"/>
    </row>
    <row r="210" ht="16.5" customHeight="1">
      <c r="A210" s="5"/>
    </row>
    <row r="211" ht="16.5" customHeight="1">
      <c r="A211" s="5"/>
    </row>
    <row r="212" ht="16.5" customHeight="1">
      <c r="A212" s="5"/>
    </row>
    <row r="213" ht="16.5" customHeight="1">
      <c r="A213" s="5"/>
    </row>
    <row r="214" ht="16.5" customHeight="1">
      <c r="A214" s="5"/>
    </row>
    <row r="215" ht="16.5" customHeight="1">
      <c r="A215" s="5"/>
    </row>
    <row r="216" ht="16.5" customHeight="1">
      <c r="A216" s="5"/>
    </row>
    <row r="217" ht="16.5" customHeight="1">
      <c r="A217" s="5"/>
    </row>
    <row r="218" ht="16.5" customHeight="1">
      <c r="A218" s="5"/>
    </row>
    <row r="219" ht="16.5" customHeight="1">
      <c r="A219" s="5"/>
    </row>
    <row r="220" ht="16.5" customHeight="1">
      <c r="A220" s="5"/>
    </row>
    <row r="221" ht="16.5" customHeight="1">
      <c r="A221" s="5"/>
    </row>
    <row r="222" ht="16.5" customHeight="1">
      <c r="A222" s="5"/>
    </row>
    <row r="223" ht="16.5" customHeight="1">
      <c r="A223" s="5"/>
    </row>
    <row r="224" ht="16.5" customHeight="1">
      <c r="A224" s="5"/>
    </row>
    <row r="225" ht="16.5" customHeight="1">
      <c r="A225" s="5"/>
    </row>
    <row r="226" ht="16.5" customHeight="1">
      <c r="A226" s="5"/>
    </row>
    <row r="227" ht="16.5" customHeight="1">
      <c r="A227" s="5"/>
    </row>
    <row r="228" ht="16.5" customHeight="1">
      <c r="A228" s="5"/>
    </row>
    <row r="229" ht="16.5" customHeight="1">
      <c r="A229" s="5"/>
    </row>
    <row r="230" ht="16.5" customHeight="1">
      <c r="A230" s="5"/>
    </row>
    <row r="231" ht="16.5" customHeight="1">
      <c r="A231" s="5"/>
    </row>
    <row r="232" ht="16.5" customHeight="1">
      <c r="A232" s="5"/>
    </row>
    <row r="233" ht="16.5" customHeight="1">
      <c r="A233" s="5"/>
    </row>
    <row r="234" ht="16.5" customHeight="1">
      <c r="A234" s="5"/>
    </row>
    <row r="235" ht="16.5" customHeight="1">
      <c r="A235" s="5"/>
    </row>
    <row r="236" ht="16.5" customHeight="1">
      <c r="A236" s="5"/>
    </row>
    <row r="237" ht="16.5" customHeight="1">
      <c r="A237" s="5"/>
    </row>
    <row r="238" ht="16.5" customHeight="1">
      <c r="A238" s="5"/>
    </row>
    <row r="239" ht="16.5" customHeight="1">
      <c r="A239" s="5"/>
    </row>
    <row r="240" ht="16.5" customHeight="1">
      <c r="A240" s="5"/>
    </row>
    <row r="241" ht="16.5" customHeight="1">
      <c r="A241" s="5"/>
    </row>
    <row r="242" ht="16.5" customHeight="1">
      <c r="A242" s="5"/>
    </row>
    <row r="243" ht="16.5" customHeight="1">
      <c r="A243" s="5"/>
    </row>
    <row r="244" ht="16.5" customHeight="1">
      <c r="A244" s="5"/>
    </row>
    <row r="245" ht="16.5" customHeight="1">
      <c r="A245" s="5"/>
    </row>
    <row r="246" ht="16.5" customHeight="1">
      <c r="A246" s="5"/>
    </row>
    <row r="247" ht="16.5" customHeight="1">
      <c r="A247" s="5"/>
    </row>
    <row r="248" ht="16.5" customHeight="1">
      <c r="A248" s="5"/>
    </row>
    <row r="249" ht="16.5" customHeight="1">
      <c r="A249" s="5"/>
    </row>
    <row r="250" ht="16.5" customHeight="1">
      <c r="A250" s="5"/>
    </row>
    <row r="251" ht="16.5" customHeight="1">
      <c r="A251" s="5"/>
    </row>
    <row r="252" ht="16.5" customHeight="1">
      <c r="A252" s="5"/>
    </row>
    <row r="253" ht="16.5" customHeight="1">
      <c r="A253" s="5"/>
    </row>
    <row r="254" ht="16.5" customHeight="1">
      <c r="A254" s="5"/>
    </row>
    <row r="255" ht="16.5" customHeight="1">
      <c r="A255" s="5"/>
    </row>
    <row r="256" ht="16.5" customHeight="1">
      <c r="A256" s="5"/>
    </row>
    <row r="257" ht="16.5" customHeight="1">
      <c r="A257" s="5"/>
    </row>
    <row r="258" ht="16.5" customHeight="1">
      <c r="A258" s="5"/>
    </row>
    <row r="259" ht="16.5" customHeight="1">
      <c r="A259" s="5"/>
    </row>
    <row r="260" ht="16.5" customHeight="1">
      <c r="A260" s="5"/>
    </row>
    <row r="261" ht="16.5" customHeight="1">
      <c r="A261" s="5"/>
    </row>
    <row r="262" ht="16.5" customHeight="1">
      <c r="A262" s="5"/>
    </row>
    <row r="263" ht="16.5" customHeight="1">
      <c r="A263" s="5"/>
    </row>
    <row r="264" ht="16.5" customHeight="1">
      <c r="A264" s="5"/>
    </row>
    <row r="265" ht="16.5" customHeight="1">
      <c r="A265" s="5"/>
    </row>
    <row r="266" ht="16.5" customHeight="1">
      <c r="A266" s="5"/>
    </row>
    <row r="267" ht="16.5" customHeight="1">
      <c r="A267" s="5"/>
    </row>
    <row r="268" ht="16.5" customHeight="1">
      <c r="A268" s="5"/>
    </row>
    <row r="269" ht="16.5" customHeight="1">
      <c r="A269" s="5"/>
    </row>
    <row r="270" ht="16.5" customHeight="1">
      <c r="A270" s="5"/>
    </row>
    <row r="271" ht="16.5" customHeight="1">
      <c r="A271" s="5"/>
    </row>
    <row r="272" ht="16.5" customHeight="1">
      <c r="A272" s="5"/>
    </row>
    <row r="273" ht="16.5" customHeight="1">
      <c r="A273" s="5"/>
    </row>
    <row r="274" ht="16.5" customHeight="1">
      <c r="A274" s="5"/>
    </row>
    <row r="275" ht="16.5" customHeight="1">
      <c r="A275" s="5"/>
    </row>
    <row r="276" ht="16.5" customHeight="1">
      <c r="A276" s="5"/>
    </row>
    <row r="277" ht="16.5" customHeight="1">
      <c r="A277" s="5"/>
    </row>
    <row r="278" ht="16.5" customHeight="1">
      <c r="A278" s="5"/>
    </row>
    <row r="279" ht="16.5" customHeight="1">
      <c r="A279" s="5"/>
    </row>
    <row r="280" ht="16.5" customHeight="1">
      <c r="A280" s="5"/>
    </row>
    <row r="281" ht="16.5" customHeight="1">
      <c r="A281" s="5"/>
    </row>
    <row r="282" ht="16.5" customHeight="1">
      <c r="A282" s="5"/>
    </row>
    <row r="283" ht="16.5" customHeight="1">
      <c r="A283" s="5"/>
    </row>
    <row r="284" ht="16.5" customHeight="1">
      <c r="A284" s="5"/>
    </row>
    <row r="285" ht="16.5" customHeight="1">
      <c r="A285" s="5"/>
    </row>
    <row r="286" ht="16.5" customHeight="1">
      <c r="A286" s="5"/>
    </row>
    <row r="287" ht="16.5" customHeight="1">
      <c r="A287" s="5"/>
    </row>
    <row r="288" ht="16.5" customHeight="1">
      <c r="A288" s="5"/>
    </row>
    <row r="289" ht="16.5" customHeight="1">
      <c r="A289" s="5"/>
    </row>
    <row r="290" ht="16.5" customHeight="1">
      <c r="A290" s="5"/>
    </row>
    <row r="291" ht="16.5" customHeight="1">
      <c r="A291" s="5"/>
    </row>
    <row r="292" ht="16.5" customHeight="1">
      <c r="A292" s="5"/>
    </row>
    <row r="293" ht="16.5" customHeight="1">
      <c r="A293" s="5"/>
    </row>
    <row r="294" ht="16.5" customHeight="1">
      <c r="A294" s="5"/>
    </row>
    <row r="295" ht="16.5" customHeight="1">
      <c r="A295" s="5"/>
    </row>
    <row r="296" ht="16.5" customHeight="1">
      <c r="A296" s="5"/>
    </row>
    <row r="297" ht="16.5" customHeight="1">
      <c r="A297" s="5"/>
    </row>
    <row r="298" ht="16.5" customHeight="1">
      <c r="A298" s="5"/>
    </row>
    <row r="299" ht="16.5" customHeight="1">
      <c r="A299" s="5"/>
    </row>
    <row r="300" ht="16.5" customHeight="1">
      <c r="A300" s="5"/>
    </row>
    <row r="301" ht="16.5" customHeight="1">
      <c r="A301" s="5"/>
    </row>
    <row r="302" ht="16.5" customHeight="1">
      <c r="A302" s="5"/>
    </row>
    <row r="303" ht="16.5" customHeight="1">
      <c r="A303" s="5"/>
    </row>
    <row r="304" ht="16.5" customHeight="1">
      <c r="A304" s="5"/>
    </row>
    <row r="305" ht="16.5" customHeight="1">
      <c r="A305" s="5"/>
    </row>
    <row r="306" ht="16.5" customHeight="1">
      <c r="A306" s="5"/>
    </row>
    <row r="307" ht="16.5" customHeight="1">
      <c r="A307" s="5"/>
    </row>
    <row r="308" ht="16.5" customHeight="1">
      <c r="A308" s="5"/>
    </row>
    <row r="309" ht="16.5" customHeight="1">
      <c r="A309" s="5"/>
    </row>
    <row r="310" ht="16.5" customHeight="1">
      <c r="A310" s="5"/>
    </row>
    <row r="311" ht="16.5" customHeight="1">
      <c r="A311" s="5"/>
    </row>
    <row r="312" ht="16.5" customHeight="1">
      <c r="A312" s="5"/>
    </row>
    <row r="313" ht="16.5" customHeight="1">
      <c r="A313" s="5"/>
    </row>
    <row r="314" ht="16.5" customHeight="1">
      <c r="A314" s="5"/>
    </row>
    <row r="315" ht="16.5" customHeight="1">
      <c r="A315" s="5"/>
    </row>
    <row r="316" ht="16.5" customHeight="1">
      <c r="A316" s="5"/>
    </row>
    <row r="317" ht="16.5" customHeight="1">
      <c r="A317" s="5"/>
    </row>
    <row r="318" ht="16.5" customHeight="1">
      <c r="A318" s="5"/>
    </row>
    <row r="319" ht="16.5" customHeight="1">
      <c r="A319" s="5"/>
    </row>
    <row r="320" ht="16.5" customHeight="1">
      <c r="A320" s="5"/>
    </row>
    <row r="321" ht="16.5" customHeight="1">
      <c r="A321" s="5"/>
    </row>
    <row r="322" ht="16.5" customHeight="1">
      <c r="A322" s="5"/>
    </row>
    <row r="323" ht="16.5" customHeight="1">
      <c r="A323" s="5"/>
    </row>
    <row r="324" ht="16.5" customHeight="1">
      <c r="A324" s="5"/>
    </row>
    <row r="325" ht="16.5" customHeight="1">
      <c r="A325" s="5"/>
    </row>
    <row r="326" ht="16.5" customHeight="1">
      <c r="A326" s="5"/>
    </row>
    <row r="327" ht="16.5" customHeight="1">
      <c r="A327" s="5"/>
    </row>
    <row r="328" ht="16.5" customHeight="1">
      <c r="A328" s="5"/>
    </row>
    <row r="329" ht="16.5" customHeight="1">
      <c r="A329" s="5"/>
    </row>
    <row r="330" ht="16.5" customHeight="1">
      <c r="A330" s="5"/>
    </row>
    <row r="331" ht="16.5" customHeight="1">
      <c r="A331" s="5"/>
    </row>
    <row r="332" ht="16.5" customHeight="1">
      <c r="A332" s="5"/>
    </row>
    <row r="333" ht="16.5" customHeight="1">
      <c r="A333" s="5"/>
    </row>
    <row r="334" ht="16.5" customHeight="1">
      <c r="A334" s="5"/>
    </row>
    <row r="335" ht="16.5" customHeight="1">
      <c r="A335" s="5"/>
    </row>
    <row r="336" ht="16.5" customHeight="1">
      <c r="A336" s="5"/>
    </row>
    <row r="337" ht="16.5" customHeight="1">
      <c r="A337" s="5"/>
    </row>
    <row r="338" ht="16.5" customHeight="1">
      <c r="A338" s="5"/>
    </row>
    <row r="339" ht="16.5" customHeight="1">
      <c r="A339" s="5"/>
    </row>
    <row r="340" ht="16.5" customHeight="1">
      <c r="A340" s="5"/>
    </row>
    <row r="341" ht="16.5" customHeight="1">
      <c r="A341" s="5"/>
    </row>
    <row r="342" ht="16.5" customHeight="1">
      <c r="A342" s="5"/>
    </row>
    <row r="343" ht="16.5" customHeight="1">
      <c r="A343" s="5"/>
    </row>
    <row r="344" ht="16.5" customHeight="1">
      <c r="A344" s="5"/>
    </row>
    <row r="345" ht="16.5" customHeight="1">
      <c r="A345" s="5"/>
    </row>
    <row r="346" ht="16.5" customHeight="1">
      <c r="A346" s="5"/>
    </row>
    <row r="347" ht="16.5" customHeight="1">
      <c r="A347" s="5"/>
    </row>
    <row r="348" ht="16.5" customHeight="1">
      <c r="A348" s="5"/>
    </row>
    <row r="349" ht="16.5" customHeight="1">
      <c r="A349" s="5"/>
    </row>
    <row r="350" ht="16.5" customHeight="1">
      <c r="A350" s="5"/>
    </row>
    <row r="351" ht="16.5" customHeight="1">
      <c r="A351" s="5"/>
    </row>
    <row r="352" ht="16.5" customHeight="1">
      <c r="A352" s="5"/>
    </row>
    <row r="353" ht="16.5" customHeight="1">
      <c r="A353" s="5"/>
    </row>
    <row r="354" ht="16.5" customHeight="1">
      <c r="A354" s="5"/>
    </row>
    <row r="355" ht="16.5" customHeight="1">
      <c r="A355" s="5"/>
    </row>
    <row r="356" ht="16.5" customHeight="1">
      <c r="A356" s="5"/>
    </row>
    <row r="357" ht="16.5" customHeight="1">
      <c r="A357" s="5"/>
    </row>
    <row r="358" ht="16.5" customHeight="1">
      <c r="A358" s="5"/>
    </row>
    <row r="359" ht="16.5" customHeight="1">
      <c r="A359" s="5"/>
    </row>
    <row r="360" ht="16.5" customHeight="1">
      <c r="A360" s="5"/>
    </row>
    <row r="361" ht="16.5" customHeight="1">
      <c r="A361" s="5"/>
    </row>
    <row r="362" ht="16.5" customHeight="1">
      <c r="A362" s="5"/>
    </row>
    <row r="363" ht="16.5" customHeight="1">
      <c r="A363" s="5"/>
    </row>
    <row r="364" ht="16.5" customHeight="1">
      <c r="A364" s="5"/>
    </row>
    <row r="365" ht="16.5" customHeight="1">
      <c r="A365" s="5"/>
    </row>
    <row r="366" ht="16.5" customHeight="1">
      <c r="A366" s="5"/>
    </row>
    <row r="367" ht="16.5" customHeight="1">
      <c r="A367" s="5"/>
    </row>
    <row r="368" ht="16.5" customHeight="1">
      <c r="A368" s="5"/>
    </row>
    <row r="369" ht="16.5" customHeight="1">
      <c r="A369" s="5"/>
    </row>
    <row r="370" ht="16.5" customHeight="1">
      <c r="A370" s="5"/>
    </row>
    <row r="371" ht="16.5" customHeight="1">
      <c r="A371" s="5"/>
    </row>
    <row r="372" ht="16.5" customHeight="1">
      <c r="A372" s="5"/>
    </row>
    <row r="373" ht="16.5" customHeight="1">
      <c r="A373" s="5"/>
    </row>
    <row r="374" ht="16.5" customHeight="1">
      <c r="A374" s="5"/>
    </row>
    <row r="375" ht="16.5" customHeight="1">
      <c r="A375" s="5"/>
    </row>
    <row r="376" ht="16.5" customHeight="1">
      <c r="A376" s="5"/>
    </row>
    <row r="377" ht="16.5" customHeight="1">
      <c r="A377" s="5"/>
    </row>
    <row r="378" ht="16.5" customHeight="1">
      <c r="A378" s="5"/>
    </row>
    <row r="379" ht="16.5" customHeight="1">
      <c r="A379" s="5"/>
    </row>
    <row r="380" ht="16.5" customHeight="1">
      <c r="A380" s="5"/>
    </row>
    <row r="381" ht="16.5" customHeight="1">
      <c r="A381" s="5"/>
    </row>
    <row r="382" ht="16.5" customHeight="1">
      <c r="A382" s="5"/>
    </row>
    <row r="383" ht="16.5" customHeight="1">
      <c r="A383" s="5"/>
    </row>
    <row r="384" ht="16.5" customHeight="1">
      <c r="A384" s="5"/>
    </row>
    <row r="385" ht="16.5" customHeight="1">
      <c r="A385" s="5"/>
    </row>
    <row r="386" ht="16.5" customHeight="1">
      <c r="A386" s="5"/>
    </row>
    <row r="387" ht="16.5" customHeight="1">
      <c r="A387" s="5"/>
    </row>
    <row r="388" ht="16.5" customHeight="1">
      <c r="A388" s="5"/>
    </row>
    <row r="389" ht="16.5" customHeight="1">
      <c r="A389" s="5"/>
    </row>
    <row r="390" ht="16.5" customHeight="1">
      <c r="A390" s="5"/>
    </row>
    <row r="391" ht="16.5" customHeight="1">
      <c r="A391" s="5"/>
    </row>
    <row r="392" ht="16.5" customHeight="1">
      <c r="A392" s="5"/>
    </row>
    <row r="393" ht="16.5" customHeight="1">
      <c r="A393" s="5"/>
    </row>
    <row r="394" ht="16.5" customHeight="1">
      <c r="A394" s="5"/>
    </row>
    <row r="395" ht="16.5" customHeight="1">
      <c r="A395" s="5"/>
    </row>
    <row r="396" ht="16.5" customHeight="1">
      <c r="A396" s="5"/>
    </row>
    <row r="397" ht="16.5" customHeight="1">
      <c r="A397" s="5"/>
    </row>
    <row r="398" ht="16.5" customHeight="1">
      <c r="A398" s="5"/>
    </row>
    <row r="399" ht="16.5" customHeight="1">
      <c r="A399" s="5"/>
    </row>
    <row r="400" ht="16.5" customHeight="1">
      <c r="A400" s="5"/>
    </row>
    <row r="401" ht="16.5" customHeight="1">
      <c r="A401" s="5"/>
    </row>
    <row r="402" ht="16.5" customHeight="1">
      <c r="A402" s="5"/>
    </row>
    <row r="403" ht="16.5" customHeight="1">
      <c r="A403" s="5"/>
    </row>
    <row r="404" ht="16.5" customHeight="1">
      <c r="A404" s="5"/>
    </row>
    <row r="405" ht="16.5" customHeight="1">
      <c r="A405" s="5"/>
    </row>
    <row r="406" ht="16.5" customHeight="1">
      <c r="A406" s="5"/>
    </row>
    <row r="407" ht="16.5" customHeight="1">
      <c r="A407" s="5"/>
    </row>
    <row r="408" ht="16.5" customHeight="1">
      <c r="A408" s="5"/>
    </row>
    <row r="409" ht="16.5" customHeight="1">
      <c r="A409" s="5"/>
    </row>
    <row r="410" ht="16.5" customHeight="1">
      <c r="A410" s="5"/>
    </row>
    <row r="411" ht="16.5" customHeight="1">
      <c r="A411" s="5"/>
    </row>
    <row r="412" ht="16.5" customHeight="1">
      <c r="A412" s="5"/>
    </row>
    <row r="413" ht="16.5" customHeight="1">
      <c r="A413" s="5"/>
    </row>
    <row r="414" ht="16.5" customHeight="1">
      <c r="A414" s="5"/>
    </row>
    <row r="415" ht="16.5" customHeight="1">
      <c r="A415" s="5"/>
    </row>
    <row r="416" ht="16.5" customHeight="1">
      <c r="A416" s="5"/>
    </row>
    <row r="417" ht="16.5" customHeight="1">
      <c r="A417" s="5"/>
    </row>
    <row r="418" ht="16.5" customHeight="1">
      <c r="A418" s="5"/>
    </row>
    <row r="419" ht="16.5" customHeight="1">
      <c r="A419" s="5"/>
    </row>
    <row r="420" ht="16.5" customHeight="1">
      <c r="A420" s="5"/>
    </row>
    <row r="421" ht="16.5" customHeight="1">
      <c r="A421" s="5"/>
    </row>
    <row r="422" ht="16.5" customHeight="1">
      <c r="A422" s="5"/>
    </row>
    <row r="423" ht="16.5" customHeight="1">
      <c r="A423" s="5"/>
    </row>
    <row r="424" ht="16.5" customHeight="1">
      <c r="A424" s="5"/>
    </row>
    <row r="425" ht="16.5" customHeight="1">
      <c r="A425" s="5"/>
    </row>
    <row r="426" ht="16.5" customHeight="1">
      <c r="A426" s="5"/>
    </row>
    <row r="427" ht="16.5" customHeight="1">
      <c r="A427" s="5"/>
    </row>
    <row r="428" ht="16.5" customHeight="1">
      <c r="A428" s="5"/>
    </row>
    <row r="429" ht="16.5" customHeight="1">
      <c r="A429" s="5"/>
    </row>
    <row r="430" ht="16.5" customHeight="1">
      <c r="A430" s="5"/>
    </row>
    <row r="431" ht="16.5" customHeight="1">
      <c r="A431" s="5"/>
    </row>
    <row r="432" ht="16.5" customHeight="1">
      <c r="A432" s="5"/>
    </row>
    <row r="433" ht="16.5" customHeight="1">
      <c r="A433" s="5"/>
    </row>
    <row r="434" ht="16.5" customHeight="1">
      <c r="A434" s="5"/>
    </row>
    <row r="435" ht="16.5" customHeight="1">
      <c r="A435" s="5"/>
    </row>
    <row r="436" ht="16.5" customHeight="1">
      <c r="A436" s="5"/>
    </row>
    <row r="437" ht="16.5" customHeight="1">
      <c r="A437" s="5"/>
    </row>
    <row r="438" ht="16.5" customHeight="1">
      <c r="A438" s="5"/>
    </row>
    <row r="439" ht="16.5" customHeight="1">
      <c r="A439" s="5"/>
    </row>
    <row r="440" ht="16.5" customHeight="1">
      <c r="A440" s="5"/>
    </row>
    <row r="441" ht="16.5" customHeight="1">
      <c r="A441" s="5"/>
    </row>
    <row r="442" ht="16.5" customHeight="1">
      <c r="A442" s="5"/>
    </row>
    <row r="443" ht="16.5" customHeight="1">
      <c r="A443" s="5"/>
    </row>
    <row r="444" ht="16.5" customHeight="1">
      <c r="A444" s="5"/>
    </row>
    <row r="445" ht="16.5" customHeight="1">
      <c r="A445" s="5"/>
    </row>
    <row r="446" ht="16.5" customHeight="1">
      <c r="A446" s="5"/>
    </row>
    <row r="447" ht="16.5" customHeight="1">
      <c r="A447" s="5"/>
    </row>
    <row r="448" ht="16.5" customHeight="1">
      <c r="A448" s="5"/>
    </row>
    <row r="449" ht="16.5" customHeight="1">
      <c r="A449" s="5"/>
    </row>
    <row r="450" ht="16.5" customHeight="1">
      <c r="A450" s="5"/>
    </row>
    <row r="451" ht="16.5" customHeight="1">
      <c r="A451" s="5"/>
    </row>
    <row r="452" ht="16.5" customHeight="1">
      <c r="A452" s="5"/>
    </row>
    <row r="453" ht="16.5" customHeight="1">
      <c r="A453" s="5"/>
    </row>
    <row r="454" ht="16.5" customHeight="1">
      <c r="A454" s="5"/>
    </row>
    <row r="455" ht="16.5" customHeight="1">
      <c r="A455" s="5"/>
    </row>
    <row r="456" ht="16.5" customHeight="1">
      <c r="A456" s="5"/>
    </row>
    <row r="457" ht="16.5" customHeight="1">
      <c r="A457" s="5"/>
    </row>
    <row r="458" ht="16.5" customHeight="1">
      <c r="A458" s="5"/>
    </row>
    <row r="459" ht="16.5" customHeight="1">
      <c r="A459" s="5"/>
    </row>
    <row r="460" ht="16.5" customHeight="1">
      <c r="A460" s="5"/>
    </row>
    <row r="461" ht="16.5" customHeight="1">
      <c r="A461" s="5"/>
    </row>
    <row r="462" ht="16.5" customHeight="1">
      <c r="A462" s="5"/>
    </row>
    <row r="463" ht="16.5" customHeight="1">
      <c r="A463" s="5"/>
    </row>
    <row r="464" ht="16.5" customHeight="1">
      <c r="A464" s="5"/>
    </row>
    <row r="465" ht="16.5" customHeight="1">
      <c r="A465" s="5"/>
    </row>
    <row r="466" ht="16.5" customHeight="1">
      <c r="A466" s="5"/>
    </row>
    <row r="467" ht="16.5" customHeight="1">
      <c r="A467" s="5"/>
    </row>
    <row r="468" ht="16.5" customHeight="1">
      <c r="A468" s="5"/>
    </row>
    <row r="469" ht="16.5" customHeight="1">
      <c r="A469" s="5"/>
    </row>
    <row r="470" ht="16.5" customHeight="1">
      <c r="A470" s="5"/>
    </row>
    <row r="471" ht="16.5" customHeight="1">
      <c r="A471" s="5"/>
    </row>
    <row r="472" ht="16.5" customHeight="1">
      <c r="A472" s="5"/>
    </row>
    <row r="473" ht="16.5" customHeight="1">
      <c r="A473" s="5"/>
    </row>
    <row r="474" ht="16.5" customHeight="1">
      <c r="A474" s="5"/>
    </row>
    <row r="475" ht="16.5" customHeight="1">
      <c r="A475" s="5"/>
    </row>
    <row r="476" ht="16.5" customHeight="1">
      <c r="A476" s="5"/>
    </row>
    <row r="477" ht="16.5" customHeight="1">
      <c r="A477" s="5"/>
    </row>
    <row r="478" ht="16.5" customHeight="1">
      <c r="A478" s="5"/>
    </row>
    <row r="479" ht="16.5" customHeight="1">
      <c r="A479" s="5"/>
    </row>
    <row r="480" ht="16.5" customHeight="1">
      <c r="A480" s="5"/>
    </row>
    <row r="481" ht="16.5" customHeight="1">
      <c r="A481" s="5"/>
    </row>
    <row r="482" ht="16.5" customHeight="1">
      <c r="A482" s="5"/>
    </row>
    <row r="483" ht="16.5" customHeight="1">
      <c r="A483" s="5"/>
    </row>
    <row r="484" ht="16.5" customHeight="1">
      <c r="A484" s="5"/>
    </row>
    <row r="485" ht="16.5" customHeight="1">
      <c r="A485" s="5"/>
    </row>
    <row r="486" ht="16.5" customHeight="1">
      <c r="A486" s="5"/>
    </row>
    <row r="487" ht="16.5" customHeight="1">
      <c r="A487" s="5"/>
    </row>
    <row r="488" ht="16.5" customHeight="1">
      <c r="A488" s="5"/>
    </row>
    <row r="489" ht="16.5" customHeight="1">
      <c r="A489" s="5"/>
    </row>
    <row r="490" ht="16.5" customHeight="1">
      <c r="A490" s="5"/>
    </row>
    <row r="491" ht="16.5" customHeight="1">
      <c r="A491" s="5"/>
    </row>
    <row r="492" ht="16.5" customHeight="1">
      <c r="A492" s="5"/>
    </row>
    <row r="493" ht="16.5" customHeight="1">
      <c r="A493" s="5"/>
    </row>
    <row r="494" ht="16.5" customHeight="1">
      <c r="A494" s="5"/>
    </row>
    <row r="495" ht="16.5" customHeight="1">
      <c r="A495" s="5"/>
    </row>
    <row r="496" ht="16.5" customHeight="1">
      <c r="A496" s="5"/>
    </row>
    <row r="497" ht="16.5" customHeight="1">
      <c r="A497" s="5"/>
    </row>
    <row r="498" ht="16.5" customHeight="1">
      <c r="A498" s="5"/>
    </row>
    <row r="499" ht="16.5" customHeight="1">
      <c r="A499" s="5"/>
    </row>
    <row r="500" ht="16.5" customHeight="1">
      <c r="A500" s="5"/>
    </row>
    <row r="501" ht="16.5" customHeight="1">
      <c r="A501" s="5"/>
    </row>
    <row r="502" ht="16.5" customHeight="1">
      <c r="A502" s="5"/>
    </row>
    <row r="503" ht="16.5" customHeight="1">
      <c r="A503" s="5"/>
    </row>
    <row r="504" ht="16.5" customHeight="1">
      <c r="A504" s="5"/>
    </row>
    <row r="505" ht="16.5" customHeight="1">
      <c r="A505" s="5"/>
    </row>
    <row r="506" ht="16.5" customHeight="1">
      <c r="A506" s="5"/>
    </row>
    <row r="507" ht="16.5" customHeight="1">
      <c r="A507" s="5"/>
    </row>
    <row r="508" ht="16.5" customHeight="1">
      <c r="A508" s="5"/>
    </row>
    <row r="509" ht="16.5" customHeight="1">
      <c r="A509" s="5"/>
    </row>
    <row r="510" ht="16.5" customHeight="1">
      <c r="A510" s="5"/>
    </row>
    <row r="511" ht="16.5" customHeight="1">
      <c r="A511" s="5"/>
    </row>
    <row r="512" ht="16.5" customHeight="1">
      <c r="A512" s="5"/>
    </row>
    <row r="513" ht="16.5" customHeight="1">
      <c r="A513" s="5"/>
    </row>
    <row r="514" ht="16.5" customHeight="1">
      <c r="A514" s="5"/>
    </row>
    <row r="515" ht="16.5" customHeight="1">
      <c r="A515" s="5"/>
    </row>
    <row r="516" ht="16.5" customHeight="1">
      <c r="A516" s="5"/>
    </row>
    <row r="517" ht="16.5" customHeight="1">
      <c r="A517" s="5"/>
    </row>
    <row r="518" ht="16.5" customHeight="1">
      <c r="A518" s="5"/>
    </row>
    <row r="519" ht="16.5" customHeight="1">
      <c r="A519" s="5"/>
    </row>
    <row r="520" ht="16.5" customHeight="1">
      <c r="A520" s="5"/>
    </row>
    <row r="521" ht="16.5" customHeight="1">
      <c r="A521" s="5"/>
    </row>
    <row r="522" ht="16.5" customHeight="1">
      <c r="A522" s="5"/>
    </row>
    <row r="523" ht="16.5" customHeight="1">
      <c r="A523" s="5"/>
    </row>
    <row r="524" ht="16.5" customHeight="1">
      <c r="A524" s="5"/>
    </row>
    <row r="525" ht="16.5" customHeight="1">
      <c r="A525" s="5"/>
    </row>
    <row r="526" ht="16.5" customHeight="1">
      <c r="A526" s="5"/>
    </row>
    <row r="527" ht="16.5" customHeight="1">
      <c r="A527" s="5"/>
    </row>
    <row r="528" ht="16.5" customHeight="1">
      <c r="A528" s="5"/>
    </row>
    <row r="529" ht="16.5" customHeight="1">
      <c r="A529" s="5"/>
    </row>
    <row r="530" ht="16.5" customHeight="1">
      <c r="A530" s="5"/>
    </row>
    <row r="531" ht="16.5" customHeight="1">
      <c r="A531" s="5"/>
    </row>
    <row r="532" ht="16.5" customHeight="1">
      <c r="A532" s="5"/>
    </row>
    <row r="533" ht="16.5" customHeight="1">
      <c r="A533" s="5"/>
    </row>
    <row r="534" ht="16.5" customHeight="1">
      <c r="A534" s="5"/>
    </row>
    <row r="535" ht="16.5" customHeight="1">
      <c r="A535" s="5"/>
    </row>
    <row r="536" ht="16.5" customHeight="1">
      <c r="A536" s="5"/>
    </row>
    <row r="537" ht="16.5" customHeight="1">
      <c r="A537" s="5"/>
    </row>
    <row r="538" ht="16.5" customHeight="1">
      <c r="A538" s="5"/>
    </row>
    <row r="539" ht="16.5" customHeight="1">
      <c r="A539" s="5"/>
    </row>
    <row r="540" ht="16.5" customHeight="1">
      <c r="A540" s="5"/>
    </row>
    <row r="541" ht="16.5" customHeight="1">
      <c r="A541" s="5"/>
    </row>
    <row r="542" ht="16.5" customHeight="1">
      <c r="A542" s="5"/>
    </row>
    <row r="543" ht="16.5" customHeight="1">
      <c r="A543" s="5"/>
    </row>
    <row r="544" ht="16.5" customHeight="1">
      <c r="A544" s="5"/>
    </row>
    <row r="545" ht="16.5" customHeight="1">
      <c r="A545" s="5"/>
    </row>
    <row r="546" ht="16.5" customHeight="1">
      <c r="A546" s="5"/>
    </row>
    <row r="547" ht="16.5" customHeight="1">
      <c r="A547" s="5"/>
    </row>
    <row r="548" ht="16.5" customHeight="1">
      <c r="A548" s="5"/>
    </row>
    <row r="549" ht="16.5" customHeight="1">
      <c r="A549" s="5"/>
    </row>
    <row r="550" ht="16.5" customHeight="1">
      <c r="A550" s="5"/>
    </row>
    <row r="551" ht="16.5" customHeight="1">
      <c r="A551" s="5"/>
    </row>
    <row r="552" ht="16.5" customHeight="1">
      <c r="A552" s="5"/>
    </row>
    <row r="553" ht="16.5" customHeight="1">
      <c r="A553" s="5"/>
    </row>
    <row r="554" ht="16.5" customHeight="1">
      <c r="A554" s="5"/>
    </row>
    <row r="555" ht="16.5" customHeight="1">
      <c r="A555" s="5"/>
    </row>
    <row r="556" ht="16.5" customHeight="1">
      <c r="A556" s="5"/>
    </row>
    <row r="557" ht="16.5" customHeight="1">
      <c r="A557" s="5"/>
    </row>
    <row r="558" ht="16.5" customHeight="1">
      <c r="A558" s="5"/>
    </row>
    <row r="559" ht="16.5" customHeight="1">
      <c r="A559" s="5"/>
    </row>
    <row r="560" ht="16.5" customHeight="1">
      <c r="A560" s="5"/>
    </row>
    <row r="561" ht="16.5" customHeight="1">
      <c r="A561" s="5"/>
    </row>
    <row r="562" ht="16.5" customHeight="1">
      <c r="A562" s="5"/>
    </row>
    <row r="563" ht="16.5" customHeight="1">
      <c r="A563" s="5"/>
    </row>
    <row r="564" ht="16.5" customHeight="1">
      <c r="A564" s="5"/>
    </row>
    <row r="565" ht="16.5" customHeight="1">
      <c r="A565" s="5"/>
    </row>
    <row r="566" ht="16.5" customHeight="1">
      <c r="A566" s="5"/>
    </row>
    <row r="567" ht="16.5" customHeight="1">
      <c r="A567" s="5"/>
    </row>
    <row r="568" ht="16.5" customHeight="1">
      <c r="A568" s="5"/>
    </row>
    <row r="569" ht="16.5" customHeight="1">
      <c r="A569" s="5"/>
    </row>
    <row r="570" ht="16.5" customHeight="1">
      <c r="A570" s="5"/>
    </row>
    <row r="571" ht="16.5" customHeight="1">
      <c r="A571" s="5"/>
    </row>
    <row r="572" ht="16.5" customHeight="1">
      <c r="A572" s="5"/>
    </row>
    <row r="573" ht="16.5" customHeight="1">
      <c r="A573" s="5"/>
    </row>
    <row r="574" ht="16.5" customHeight="1">
      <c r="A574" s="5"/>
    </row>
    <row r="575" ht="16.5" customHeight="1">
      <c r="A575" s="5"/>
    </row>
    <row r="576" ht="16.5" customHeight="1">
      <c r="A576" s="5"/>
    </row>
    <row r="577" ht="16.5" customHeight="1">
      <c r="A577" s="5"/>
    </row>
    <row r="578" ht="16.5" customHeight="1">
      <c r="A578" s="5"/>
    </row>
    <row r="579" ht="16.5" customHeight="1">
      <c r="A579" s="5"/>
    </row>
    <row r="580" ht="16.5" customHeight="1">
      <c r="A580" s="5"/>
    </row>
    <row r="581" ht="16.5" customHeight="1">
      <c r="A581" s="5"/>
    </row>
    <row r="582" ht="16.5" customHeight="1">
      <c r="A582" s="5"/>
    </row>
    <row r="583" ht="16.5" customHeight="1">
      <c r="A583" s="5"/>
    </row>
    <row r="584" ht="16.5" customHeight="1">
      <c r="A584" s="5"/>
    </row>
    <row r="585" ht="16.5" customHeight="1">
      <c r="A585" s="5"/>
    </row>
    <row r="586" ht="16.5" customHeight="1">
      <c r="A586" s="5"/>
    </row>
    <row r="587" ht="16.5" customHeight="1">
      <c r="A587" s="5"/>
    </row>
    <row r="588" ht="16.5" customHeight="1">
      <c r="A588" s="5"/>
    </row>
    <row r="589" ht="16.5" customHeight="1">
      <c r="A589" s="5"/>
    </row>
    <row r="590" ht="16.5" customHeight="1">
      <c r="A590" s="5"/>
    </row>
    <row r="591" ht="16.5" customHeight="1">
      <c r="A591" s="5"/>
    </row>
    <row r="592" ht="16.5" customHeight="1">
      <c r="A592" s="5"/>
    </row>
    <row r="593" ht="16.5" customHeight="1">
      <c r="A593" s="5"/>
    </row>
    <row r="594" ht="16.5" customHeight="1">
      <c r="A594" s="5"/>
    </row>
    <row r="595" ht="16.5" customHeight="1">
      <c r="A595" s="5"/>
    </row>
    <row r="596" ht="16.5" customHeight="1">
      <c r="A596" s="5"/>
    </row>
    <row r="597" ht="16.5" customHeight="1">
      <c r="A597" s="5"/>
    </row>
    <row r="598" ht="16.5" customHeight="1">
      <c r="A598" s="5"/>
    </row>
    <row r="599" ht="16.5" customHeight="1">
      <c r="A599" s="5"/>
    </row>
    <row r="600" ht="16.5" customHeight="1">
      <c r="A600" s="5"/>
    </row>
    <row r="601" ht="16.5" customHeight="1">
      <c r="A601" s="5"/>
    </row>
    <row r="602" ht="16.5" customHeight="1">
      <c r="A602" s="5"/>
    </row>
    <row r="603" ht="16.5" customHeight="1">
      <c r="A603" s="5"/>
    </row>
    <row r="604" ht="16.5" customHeight="1">
      <c r="A604" s="5"/>
    </row>
    <row r="605" ht="16.5" customHeight="1">
      <c r="A605" s="5"/>
    </row>
    <row r="606" ht="16.5" customHeight="1">
      <c r="A606" s="5"/>
    </row>
    <row r="607" ht="16.5" customHeight="1">
      <c r="A607" s="5"/>
    </row>
    <row r="608" ht="16.5" customHeight="1">
      <c r="A608" s="5"/>
    </row>
    <row r="609" ht="16.5" customHeight="1">
      <c r="A609" s="5"/>
    </row>
    <row r="610" ht="16.5" customHeight="1">
      <c r="A610" s="5"/>
    </row>
    <row r="611" ht="16.5" customHeight="1">
      <c r="A611" s="5"/>
    </row>
    <row r="612" ht="16.5" customHeight="1">
      <c r="A612" s="5"/>
    </row>
    <row r="613" ht="16.5" customHeight="1">
      <c r="A613" s="5"/>
    </row>
    <row r="614" ht="16.5" customHeight="1">
      <c r="A614" s="5"/>
    </row>
    <row r="615" ht="16.5" customHeight="1">
      <c r="A615" s="5"/>
    </row>
    <row r="616" ht="16.5" customHeight="1">
      <c r="A616" s="5"/>
    </row>
    <row r="617" ht="16.5" customHeight="1">
      <c r="A617" s="5"/>
    </row>
    <row r="618" ht="16.5" customHeight="1">
      <c r="A618" s="5"/>
    </row>
    <row r="619" ht="16.5" customHeight="1">
      <c r="A619" s="5"/>
    </row>
    <row r="620" ht="16.5" customHeight="1">
      <c r="A620" s="5"/>
    </row>
    <row r="621" ht="16.5" customHeight="1">
      <c r="A621" s="5"/>
    </row>
    <row r="622" ht="16.5" customHeight="1">
      <c r="A622" s="5"/>
    </row>
    <row r="623" ht="16.5" customHeight="1">
      <c r="A623" s="5"/>
    </row>
    <row r="624" ht="16.5" customHeight="1">
      <c r="A624" s="5"/>
    </row>
    <row r="625" ht="16.5" customHeight="1">
      <c r="A625" s="5"/>
    </row>
    <row r="626" ht="16.5" customHeight="1">
      <c r="A626" s="5"/>
    </row>
    <row r="627" ht="16.5" customHeight="1">
      <c r="A627" s="5"/>
    </row>
    <row r="628" ht="16.5" customHeight="1">
      <c r="A628" s="5"/>
    </row>
    <row r="629" ht="16.5" customHeight="1">
      <c r="A629" s="5"/>
    </row>
    <row r="630" ht="16.5" customHeight="1">
      <c r="A630" s="5"/>
    </row>
    <row r="631" ht="16.5" customHeight="1">
      <c r="A631" s="5"/>
    </row>
    <row r="632" ht="16.5" customHeight="1">
      <c r="A632" s="5"/>
    </row>
    <row r="633" ht="16.5" customHeight="1">
      <c r="A633" s="5"/>
    </row>
    <row r="634" ht="16.5" customHeight="1">
      <c r="A634" s="5"/>
    </row>
    <row r="635" ht="16.5" customHeight="1">
      <c r="A635" s="5"/>
    </row>
    <row r="636" ht="16.5" customHeight="1">
      <c r="A636" s="5"/>
    </row>
    <row r="637" ht="16.5" customHeight="1">
      <c r="A637" s="5"/>
    </row>
    <row r="638" ht="16.5" customHeight="1">
      <c r="A638" s="5"/>
    </row>
    <row r="639" ht="16.5" customHeight="1">
      <c r="A639" s="5"/>
    </row>
    <row r="640" ht="16.5" customHeight="1">
      <c r="A640" s="5"/>
    </row>
    <row r="641" ht="16.5" customHeight="1">
      <c r="A641" s="5"/>
    </row>
    <row r="642" ht="16.5" customHeight="1">
      <c r="A642" s="5"/>
    </row>
    <row r="643" ht="16.5" customHeight="1">
      <c r="A643" s="5"/>
    </row>
    <row r="644" ht="16.5" customHeight="1">
      <c r="A644" s="5"/>
    </row>
    <row r="645" ht="16.5" customHeight="1">
      <c r="A645" s="5"/>
    </row>
    <row r="646" ht="16.5" customHeight="1">
      <c r="A646" s="5"/>
    </row>
    <row r="647" ht="16.5" customHeight="1">
      <c r="A647" s="5"/>
    </row>
    <row r="648" ht="16.5" customHeight="1">
      <c r="A648" s="5"/>
    </row>
    <row r="649" ht="16.5" customHeight="1">
      <c r="A649" s="5"/>
    </row>
    <row r="650" ht="16.5" customHeight="1">
      <c r="A650" s="5"/>
    </row>
    <row r="651" ht="16.5" customHeight="1">
      <c r="A651" s="5"/>
    </row>
    <row r="652" ht="16.5" customHeight="1">
      <c r="A652" s="5"/>
    </row>
    <row r="653" ht="16.5" customHeight="1">
      <c r="A653" s="5"/>
    </row>
    <row r="654" ht="16.5" customHeight="1">
      <c r="A654" s="5"/>
    </row>
    <row r="655" ht="16.5" customHeight="1">
      <c r="A655" s="5"/>
    </row>
    <row r="656" ht="16.5" customHeight="1">
      <c r="A656" s="5"/>
    </row>
    <row r="657" ht="16.5" customHeight="1">
      <c r="A657" s="5"/>
    </row>
    <row r="658" ht="16.5" customHeight="1">
      <c r="A658" s="5"/>
    </row>
    <row r="659" ht="16.5" customHeight="1">
      <c r="A659" s="5"/>
    </row>
    <row r="660" ht="16.5" customHeight="1">
      <c r="A660" s="5"/>
    </row>
    <row r="661" ht="16.5" customHeight="1">
      <c r="A661" s="5"/>
    </row>
    <row r="662" ht="16.5" customHeight="1">
      <c r="A662" s="5"/>
    </row>
    <row r="663" ht="16.5" customHeight="1">
      <c r="A663" s="5"/>
    </row>
    <row r="664" ht="16.5" customHeight="1">
      <c r="A664" s="5"/>
    </row>
    <row r="665" ht="16.5" customHeight="1">
      <c r="A665" s="5"/>
    </row>
    <row r="666" ht="16.5" customHeight="1">
      <c r="A666" s="5"/>
    </row>
    <row r="667" ht="16.5" customHeight="1">
      <c r="A667" s="5"/>
    </row>
    <row r="668" ht="16.5" customHeight="1">
      <c r="A668" s="5"/>
    </row>
    <row r="669" ht="16.5" customHeight="1">
      <c r="A669" s="5"/>
    </row>
    <row r="670" ht="16.5" customHeight="1">
      <c r="A670" s="5"/>
    </row>
    <row r="671" ht="16.5" customHeight="1">
      <c r="A671" s="5"/>
    </row>
    <row r="672" ht="16.5" customHeight="1">
      <c r="A672" s="5"/>
    </row>
    <row r="673" ht="16.5" customHeight="1">
      <c r="A673" s="5"/>
    </row>
    <row r="674" ht="16.5" customHeight="1">
      <c r="A674" s="5"/>
    </row>
    <row r="675" ht="16.5" customHeight="1">
      <c r="A675" s="5"/>
    </row>
    <row r="676" ht="16.5" customHeight="1">
      <c r="A676" s="5"/>
    </row>
    <row r="677" ht="16.5" customHeight="1">
      <c r="A677" s="5"/>
    </row>
    <row r="678" ht="16.5" customHeight="1">
      <c r="A678" s="5"/>
    </row>
    <row r="679" ht="16.5" customHeight="1">
      <c r="A679" s="5"/>
    </row>
    <row r="680" ht="16.5" customHeight="1">
      <c r="A680" s="5"/>
    </row>
    <row r="681" ht="16.5" customHeight="1">
      <c r="A681" s="5"/>
    </row>
    <row r="682" ht="16.5" customHeight="1">
      <c r="A682" s="5"/>
    </row>
    <row r="683" ht="16.5" customHeight="1">
      <c r="A683" s="5"/>
    </row>
    <row r="684" ht="16.5" customHeight="1">
      <c r="A684" s="5"/>
    </row>
    <row r="685" ht="16.5" customHeight="1">
      <c r="A685" s="5"/>
    </row>
    <row r="686" ht="16.5" customHeight="1">
      <c r="A686" s="5"/>
    </row>
    <row r="687" ht="16.5" customHeight="1">
      <c r="A687" s="5"/>
    </row>
    <row r="688" ht="16.5" customHeight="1">
      <c r="A688" s="5"/>
    </row>
    <row r="689" ht="16.5" customHeight="1">
      <c r="A689" s="5"/>
    </row>
    <row r="690" ht="16.5" customHeight="1">
      <c r="A690" s="5"/>
    </row>
    <row r="691" ht="16.5" customHeight="1">
      <c r="A691" s="5"/>
    </row>
    <row r="692" ht="16.5" customHeight="1">
      <c r="A692" s="5"/>
    </row>
    <row r="693" ht="16.5" customHeight="1">
      <c r="A693" s="5"/>
    </row>
    <row r="694" ht="16.5" customHeight="1">
      <c r="A694" s="5"/>
    </row>
    <row r="695" ht="16.5" customHeight="1">
      <c r="A695" s="5"/>
    </row>
    <row r="696" ht="16.5" customHeight="1">
      <c r="A696" s="5"/>
    </row>
    <row r="697" ht="16.5" customHeight="1">
      <c r="A697" s="5"/>
    </row>
    <row r="698" ht="16.5" customHeight="1">
      <c r="A698" s="5"/>
    </row>
    <row r="699" ht="16.5" customHeight="1">
      <c r="A699" s="5"/>
    </row>
    <row r="700" ht="16.5" customHeight="1">
      <c r="A700" s="5"/>
    </row>
    <row r="701" ht="16.5" customHeight="1">
      <c r="A701" s="5"/>
    </row>
    <row r="702" ht="16.5" customHeight="1">
      <c r="A702" s="5"/>
    </row>
    <row r="703" ht="16.5" customHeight="1">
      <c r="A703" s="5"/>
    </row>
    <row r="704" ht="16.5" customHeight="1">
      <c r="A704" s="5"/>
    </row>
    <row r="705" ht="16.5" customHeight="1">
      <c r="A705" s="5"/>
    </row>
    <row r="706" ht="16.5" customHeight="1">
      <c r="A706" s="5"/>
    </row>
    <row r="707" ht="16.5" customHeight="1">
      <c r="A707" s="5"/>
    </row>
    <row r="708" ht="16.5" customHeight="1">
      <c r="A708" s="5"/>
    </row>
    <row r="709" ht="16.5" customHeight="1">
      <c r="A709" s="5"/>
    </row>
    <row r="710" ht="16.5" customHeight="1">
      <c r="A710" s="5"/>
    </row>
    <row r="711" ht="16.5" customHeight="1">
      <c r="A711" s="5"/>
    </row>
    <row r="712" ht="16.5" customHeight="1">
      <c r="A712" s="5"/>
    </row>
    <row r="713" ht="16.5" customHeight="1">
      <c r="A713" s="5"/>
    </row>
    <row r="714" ht="16.5" customHeight="1">
      <c r="A714" s="5"/>
    </row>
    <row r="715" ht="16.5" customHeight="1">
      <c r="A715" s="5"/>
    </row>
    <row r="716" ht="16.5" customHeight="1">
      <c r="A716" s="5"/>
    </row>
    <row r="717" ht="16.5" customHeight="1">
      <c r="A717" s="5"/>
    </row>
    <row r="718" ht="16.5" customHeight="1">
      <c r="A718" s="5"/>
    </row>
    <row r="719" ht="16.5" customHeight="1">
      <c r="A719" s="5"/>
    </row>
    <row r="720" ht="16.5" customHeight="1">
      <c r="A720" s="5"/>
    </row>
    <row r="721" ht="16.5" customHeight="1">
      <c r="A721" s="5"/>
    </row>
    <row r="722" ht="16.5" customHeight="1">
      <c r="A722" s="5"/>
    </row>
    <row r="723" ht="16.5" customHeight="1">
      <c r="A723" s="5"/>
    </row>
    <row r="724" ht="16.5" customHeight="1">
      <c r="A724" s="5"/>
    </row>
    <row r="725" ht="16.5" customHeight="1">
      <c r="A725" s="5"/>
    </row>
    <row r="726" ht="16.5" customHeight="1">
      <c r="A726" s="5"/>
    </row>
    <row r="727" ht="16.5" customHeight="1">
      <c r="A727" s="5"/>
    </row>
    <row r="728" ht="16.5" customHeight="1">
      <c r="A728" s="5"/>
    </row>
    <row r="729" ht="16.5" customHeight="1">
      <c r="A729" s="5"/>
    </row>
    <row r="730" ht="16.5" customHeight="1">
      <c r="A730" s="5"/>
    </row>
    <row r="731" ht="16.5" customHeight="1">
      <c r="A731" s="5"/>
    </row>
    <row r="732" ht="16.5" customHeight="1">
      <c r="A732" s="5"/>
    </row>
    <row r="733" ht="16.5" customHeight="1">
      <c r="A733" s="5"/>
    </row>
    <row r="734" ht="16.5" customHeight="1">
      <c r="A734" s="5"/>
    </row>
    <row r="735" ht="16.5" customHeight="1">
      <c r="A735" s="5"/>
    </row>
    <row r="736" ht="16.5" customHeight="1">
      <c r="A736" s="5"/>
    </row>
    <row r="737" ht="16.5" customHeight="1">
      <c r="A737" s="5"/>
    </row>
    <row r="738" ht="16.5" customHeight="1">
      <c r="A738" s="5"/>
    </row>
    <row r="739" ht="16.5" customHeight="1">
      <c r="A739" s="5"/>
    </row>
    <row r="740" ht="16.5" customHeight="1">
      <c r="A740" s="5"/>
    </row>
    <row r="741" ht="16.5" customHeight="1">
      <c r="A741" s="5"/>
    </row>
    <row r="742" ht="16.5" customHeight="1">
      <c r="A742" s="5"/>
    </row>
    <row r="743" ht="16.5" customHeight="1">
      <c r="A743" s="5"/>
    </row>
    <row r="744" ht="16.5" customHeight="1">
      <c r="A744" s="5"/>
    </row>
    <row r="745" ht="16.5" customHeight="1">
      <c r="A745" s="5"/>
    </row>
    <row r="746" ht="16.5" customHeight="1">
      <c r="A746" s="5"/>
    </row>
    <row r="747" ht="16.5" customHeight="1">
      <c r="A747" s="5"/>
    </row>
    <row r="748" ht="16.5" customHeight="1">
      <c r="A748" s="5"/>
    </row>
    <row r="749" ht="16.5" customHeight="1">
      <c r="A749" s="5"/>
    </row>
    <row r="750" ht="16.5" customHeight="1">
      <c r="A750" s="5"/>
    </row>
    <row r="751" ht="16.5" customHeight="1">
      <c r="A751" s="5"/>
    </row>
    <row r="752" ht="16.5" customHeight="1">
      <c r="A752" s="5"/>
    </row>
    <row r="753" ht="16.5" customHeight="1">
      <c r="A753" s="5"/>
    </row>
    <row r="754" ht="16.5" customHeight="1">
      <c r="A754" s="5"/>
    </row>
    <row r="755" ht="16.5" customHeight="1">
      <c r="A755" s="5"/>
    </row>
    <row r="756" ht="16.5" customHeight="1">
      <c r="A756" s="5"/>
    </row>
    <row r="757" ht="16.5" customHeight="1">
      <c r="A757" s="5"/>
    </row>
    <row r="758" ht="16.5" customHeight="1">
      <c r="A758" s="5"/>
    </row>
    <row r="759" ht="16.5" customHeight="1">
      <c r="A759" s="5"/>
    </row>
    <row r="760" ht="16.5" customHeight="1">
      <c r="A760" s="5"/>
    </row>
    <row r="761" ht="16.5" customHeight="1">
      <c r="A761" s="5"/>
    </row>
    <row r="762" ht="16.5" customHeight="1">
      <c r="A762" s="5"/>
    </row>
    <row r="763" ht="16.5" customHeight="1">
      <c r="A763" s="5"/>
    </row>
    <row r="764" ht="16.5" customHeight="1">
      <c r="A764" s="5"/>
    </row>
    <row r="765" ht="16.5" customHeight="1">
      <c r="A765" s="5"/>
    </row>
    <row r="766" ht="16.5" customHeight="1">
      <c r="A766" s="5"/>
    </row>
    <row r="767" ht="16.5" customHeight="1">
      <c r="A767" s="5"/>
    </row>
    <row r="768" ht="16.5" customHeight="1">
      <c r="A768" s="5"/>
    </row>
    <row r="769" ht="16.5" customHeight="1">
      <c r="A769" s="5"/>
    </row>
    <row r="770" ht="16.5" customHeight="1">
      <c r="A770" s="5"/>
    </row>
    <row r="771" ht="16.5" customHeight="1">
      <c r="A771" s="5"/>
    </row>
    <row r="772" ht="16.5" customHeight="1">
      <c r="A772" s="5"/>
    </row>
    <row r="773" ht="16.5" customHeight="1">
      <c r="A773" s="5"/>
    </row>
    <row r="774" ht="16.5" customHeight="1">
      <c r="A774" s="5"/>
    </row>
    <row r="775" ht="16.5" customHeight="1">
      <c r="A775" s="5"/>
    </row>
    <row r="776" ht="16.5" customHeight="1">
      <c r="A776" s="5"/>
    </row>
    <row r="777" ht="16.5" customHeight="1">
      <c r="A777" s="5"/>
    </row>
    <row r="778" ht="16.5" customHeight="1">
      <c r="A778" s="5"/>
    </row>
    <row r="779" ht="16.5" customHeight="1">
      <c r="A779" s="5"/>
    </row>
    <row r="780" ht="16.5" customHeight="1">
      <c r="A780" s="5"/>
    </row>
    <row r="781" ht="16.5" customHeight="1">
      <c r="A781" s="5"/>
    </row>
    <row r="782" ht="16.5" customHeight="1">
      <c r="A782" s="5"/>
    </row>
    <row r="783" ht="16.5" customHeight="1">
      <c r="A783" s="5"/>
    </row>
    <row r="784" ht="16.5" customHeight="1">
      <c r="A784" s="5"/>
    </row>
    <row r="785" ht="16.5" customHeight="1">
      <c r="A785" s="5"/>
    </row>
    <row r="786" ht="16.5" customHeight="1">
      <c r="A786" s="5"/>
    </row>
    <row r="787" ht="16.5" customHeight="1">
      <c r="A787" s="5"/>
    </row>
    <row r="788" ht="16.5" customHeight="1">
      <c r="A788" s="5"/>
    </row>
    <row r="789" ht="16.5" customHeight="1">
      <c r="A789" s="5"/>
    </row>
    <row r="790" ht="16.5" customHeight="1">
      <c r="A790" s="5"/>
    </row>
    <row r="791" ht="16.5" customHeight="1">
      <c r="A791" s="5"/>
    </row>
    <row r="792" ht="16.5" customHeight="1">
      <c r="A792" s="5"/>
    </row>
    <row r="793" ht="16.5" customHeight="1">
      <c r="A793" s="5"/>
    </row>
    <row r="794" ht="16.5" customHeight="1">
      <c r="A794" s="5"/>
    </row>
    <row r="795" ht="16.5" customHeight="1">
      <c r="A795" s="5"/>
    </row>
    <row r="796" ht="16.5" customHeight="1">
      <c r="A796" s="5"/>
    </row>
    <row r="797" ht="16.5" customHeight="1">
      <c r="A797" s="5"/>
    </row>
    <row r="798" ht="16.5" customHeight="1">
      <c r="A798" s="5"/>
    </row>
    <row r="799" ht="16.5" customHeight="1">
      <c r="A799" s="5"/>
    </row>
    <row r="800" ht="16.5" customHeight="1">
      <c r="A800" s="5"/>
    </row>
    <row r="801" ht="16.5" customHeight="1">
      <c r="A801" s="5"/>
    </row>
    <row r="802" ht="16.5" customHeight="1">
      <c r="A802" s="5"/>
    </row>
    <row r="803" ht="16.5" customHeight="1">
      <c r="A803" s="5"/>
    </row>
    <row r="804" ht="16.5" customHeight="1">
      <c r="A804" s="5"/>
    </row>
    <row r="805" ht="16.5" customHeight="1">
      <c r="A805" s="5"/>
    </row>
    <row r="806" ht="16.5" customHeight="1">
      <c r="A806" s="5"/>
    </row>
    <row r="807" ht="16.5" customHeight="1">
      <c r="A807" s="5"/>
    </row>
    <row r="808" ht="16.5" customHeight="1">
      <c r="A808" s="5"/>
    </row>
    <row r="809" ht="16.5" customHeight="1">
      <c r="A809" s="5"/>
    </row>
    <row r="810" ht="16.5" customHeight="1">
      <c r="A810" s="5"/>
    </row>
    <row r="811" ht="16.5" customHeight="1">
      <c r="A811" s="5"/>
    </row>
    <row r="812" ht="16.5" customHeight="1">
      <c r="A812" s="5"/>
    </row>
    <row r="813" ht="16.5" customHeight="1">
      <c r="A813" s="5"/>
    </row>
    <row r="814" ht="16.5" customHeight="1">
      <c r="A814" s="5"/>
    </row>
    <row r="815" ht="16.5" customHeight="1">
      <c r="A815" s="5"/>
    </row>
    <row r="816" ht="16.5" customHeight="1">
      <c r="A816" s="5"/>
    </row>
    <row r="817" ht="16.5" customHeight="1">
      <c r="A817" s="5"/>
    </row>
    <row r="818" ht="16.5" customHeight="1">
      <c r="A818" s="5"/>
    </row>
    <row r="819" ht="16.5" customHeight="1">
      <c r="A819" s="5"/>
    </row>
    <row r="820" ht="16.5" customHeight="1">
      <c r="A820" s="5"/>
    </row>
    <row r="821" ht="16.5" customHeight="1">
      <c r="A821" s="5"/>
    </row>
    <row r="822" ht="16.5" customHeight="1">
      <c r="A822" s="5"/>
    </row>
    <row r="823" ht="16.5" customHeight="1">
      <c r="A823" s="5"/>
    </row>
    <row r="824" ht="16.5" customHeight="1">
      <c r="A824" s="5"/>
    </row>
    <row r="825" ht="16.5" customHeight="1">
      <c r="A825" s="5"/>
    </row>
    <row r="826" ht="16.5" customHeight="1">
      <c r="A826" s="5"/>
    </row>
    <row r="827" ht="16.5" customHeight="1">
      <c r="A827" s="5"/>
    </row>
    <row r="828" ht="16.5" customHeight="1">
      <c r="A828" s="5"/>
    </row>
    <row r="829" ht="16.5" customHeight="1">
      <c r="A829" s="5"/>
    </row>
    <row r="830" ht="16.5" customHeight="1">
      <c r="A830" s="5"/>
    </row>
    <row r="831" ht="16.5" customHeight="1">
      <c r="A831" s="5"/>
    </row>
    <row r="832" ht="16.5" customHeight="1">
      <c r="A832" s="5"/>
    </row>
    <row r="833" ht="16.5" customHeight="1">
      <c r="A833" s="5"/>
    </row>
    <row r="834" ht="16.5" customHeight="1">
      <c r="A834" s="5"/>
    </row>
    <row r="835" ht="16.5" customHeight="1">
      <c r="A835" s="5"/>
    </row>
    <row r="836" ht="16.5" customHeight="1">
      <c r="A836" s="5"/>
    </row>
    <row r="837" ht="16.5" customHeight="1">
      <c r="A837" s="5"/>
    </row>
    <row r="838" ht="16.5" customHeight="1">
      <c r="A838" s="5"/>
    </row>
    <row r="839" ht="16.5" customHeight="1">
      <c r="A839" s="5"/>
    </row>
    <row r="840" ht="16.5" customHeight="1">
      <c r="A840" s="5"/>
    </row>
    <row r="841" ht="16.5" customHeight="1">
      <c r="A841" s="5"/>
    </row>
    <row r="842" ht="16.5" customHeight="1">
      <c r="A842" s="5"/>
    </row>
    <row r="843" ht="16.5" customHeight="1">
      <c r="A843" s="5"/>
    </row>
    <row r="844" ht="16.5" customHeight="1">
      <c r="A844" s="5"/>
    </row>
    <row r="845" ht="16.5" customHeight="1">
      <c r="A845" s="5"/>
    </row>
    <row r="846" ht="16.5" customHeight="1">
      <c r="A846" s="5"/>
    </row>
    <row r="847" ht="16.5" customHeight="1">
      <c r="A847" s="5"/>
    </row>
    <row r="848" ht="16.5" customHeight="1">
      <c r="A848" s="5"/>
    </row>
    <row r="849" ht="16.5" customHeight="1">
      <c r="A849" s="5"/>
    </row>
    <row r="850" ht="16.5" customHeight="1">
      <c r="A850" s="5"/>
    </row>
    <row r="851" ht="16.5" customHeight="1">
      <c r="A851" s="5"/>
    </row>
    <row r="852" ht="16.5" customHeight="1">
      <c r="A852" s="5"/>
    </row>
    <row r="853" ht="16.5" customHeight="1">
      <c r="A853" s="5"/>
    </row>
    <row r="854" ht="16.5" customHeight="1">
      <c r="A854" s="5"/>
    </row>
    <row r="855" ht="16.5" customHeight="1">
      <c r="A855" s="5"/>
    </row>
    <row r="856" ht="16.5" customHeight="1">
      <c r="A856" s="5"/>
    </row>
    <row r="857" ht="16.5" customHeight="1">
      <c r="A857" s="5"/>
    </row>
    <row r="858" ht="16.5" customHeight="1">
      <c r="A858" s="5"/>
    </row>
    <row r="859" ht="16.5" customHeight="1">
      <c r="A859" s="5"/>
    </row>
    <row r="860" ht="16.5" customHeight="1">
      <c r="A860" s="5"/>
    </row>
    <row r="861" ht="16.5" customHeight="1">
      <c r="A861" s="5"/>
    </row>
    <row r="862" ht="16.5" customHeight="1">
      <c r="A862" s="5"/>
    </row>
    <row r="863" ht="16.5" customHeight="1">
      <c r="A863" s="5"/>
    </row>
    <row r="864" ht="16.5" customHeight="1">
      <c r="A864" s="5"/>
    </row>
    <row r="865" ht="16.5" customHeight="1">
      <c r="A865" s="5"/>
    </row>
    <row r="866" ht="16.5" customHeight="1">
      <c r="A866" s="5"/>
    </row>
    <row r="867" ht="16.5" customHeight="1">
      <c r="A867" s="5"/>
    </row>
    <row r="868" ht="16.5" customHeight="1">
      <c r="A868" s="5"/>
    </row>
    <row r="869" ht="16.5" customHeight="1">
      <c r="A869" s="5"/>
    </row>
    <row r="870" ht="16.5" customHeight="1">
      <c r="A870" s="5"/>
    </row>
    <row r="871" ht="16.5" customHeight="1">
      <c r="A871" s="5"/>
    </row>
    <row r="872" ht="16.5" customHeight="1">
      <c r="A872" s="5"/>
    </row>
    <row r="873" ht="16.5" customHeight="1">
      <c r="A873" s="5"/>
    </row>
    <row r="874" ht="16.5" customHeight="1">
      <c r="A874" s="5"/>
    </row>
    <row r="875" ht="16.5" customHeight="1">
      <c r="A875" s="5"/>
    </row>
    <row r="876" ht="16.5" customHeight="1">
      <c r="A876" s="5"/>
    </row>
    <row r="877" ht="16.5" customHeight="1">
      <c r="A877" s="5"/>
    </row>
    <row r="878" ht="16.5" customHeight="1">
      <c r="A878" s="5"/>
    </row>
    <row r="879" ht="16.5" customHeight="1">
      <c r="A879" s="5"/>
    </row>
    <row r="880" ht="16.5" customHeight="1">
      <c r="A880" s="5"/>
    </row>
    <row r="881" ht="16.5" customHeight="1">
      <c r="A881" s="5"/>
    </row>
    <row r="882" ht="16.5" customHeight="1">
      <c r="A882" s="5"/>
    </row>
    <row r="883" ht="16.5" customHeight="1">
      <c r="A883" s="5"/>
    </row>
    <row r="884" ht="16.5" customHeight="1">
      <c r="A884" s="5"/>
    </row>
    <row r="885" ht="16.5" customHeight="1">
      <c r="A885" s="5"/>
    </row>
    <row r="886" ht="16.5" customHeight="1">
      <c r="A886" s="5"/>
    </row>
    <row r="887" ht="16.5" customHeight="1">
      <c r="A887" s="5"/>
    </row>
    <row r="888" ht="16.5" customHeight="1">
      <c r="A888" s="5"/>
    </row>
    <row r="889" ht="16.5" customHeight="1">
      <c r="A889" s="5"/>
    </row>
    <row r="890" ht="16.5" customHeight="1">
      <c r="A890" s="5"/>
    </row>
    <row r="891" ht="16.5" customHeight="1">
      <c r="A891" s="5"/>
    </row>
    <row r="892" ht="16.5" customHeight="1">
      <c r="A892" s="5"/>
    </row>
    <row r="893" ht="16.5" customHeight="1">
      <c r="A893" s="5"/>
    </row>
    <row r="894" ht="16.5" customHeight="1">
      <c r="A894" s="5"/>
    </row>
    <row r="895" ht="16.5" customHeight="1">
      <c r="A895" s="5"/>
    </row>
    <row r="896" ht="16.5" customHeight="1">
      <c r="A896" s="5"/>
    </row>
    <row r="897" ht="16.5" customHeight="1">
      <c r="A897" s="5"/>
    </row>
    <row r="898" ht="16.5" customHeight="1">
      <c r="A898" s="5"/>
    </row>
    <row r="899" ht="16.5" customHeight="1">
      <c r="A899" s="5"/>
    </row>
    <row r="900" ht="16.5" customHeight="1">
      <c r="A900" s="5"/>
    </row>
    <row r="901" ht="16.5" customHeight="1">
      <c r="A901" s="5"/>
    </row>
    <row r="902" ht="16.5" customHeight="1">
      <c r="A902" s="5"/>
    </row>
    <row r="903" ht="16.5" customHeight="1">
      <c r="A903" s="5"/>
    </row>
    <row r="904" ht="16.5" customHeight="1">
      <c r="A904" s="5"/>
    </row>
    <row r="905" ht="16.5" customHeight="1">
      <c r="A905" s="5"/>
    </row>
    <row r="906" ht="16.5" customHeight="1">
      <c r="A906" s="5"/>
    </row>
    <row r="907" ht="16.5" customHeight="1">
      <c r="A907" s="5"/>
    </row>
    <row r="908" ht="16.5" customHeight="1">
      <c r="A908" s="5"/>
    </row>
    <row r="909" ht="16.5" customHeight="1">
      <c r="A909" s="5"/>
    </row>
    <row r="910" ht="16.5" customHeight="1">
      <c r="A910" s="5"/>
    </row>
    <row r="911" ht="16.5" customHeight="1">
      <c r="A911" s="5"/>
    </row>
    <row r="912" ht="16.5" customHeight="1">
      <c r="A912" s="5"/>
    </row>
    <row r="913" ht="16.5" customHeight="1">
      <c r="A913" s="5"/>
    </row>
    <row r="914" ht="16.5" customHeight="1">
      <c r="A914" s="5"/>
    </row>
    <row r="915" ht="16.5" customHeight="1">
      <c r="A915" s="5"/>
    </row>
    <row r="916" ht="16.5" customHeight="1">
      <c r="A916" s="5"/>
    </row>
    <row r="917" ht="16.5" customHeight="1">
      <c r="A917" s="5"/>
    </row>
    <row r="918" ht="16.5" customHeight="1">
      <c r="A918" s="5"/>
    </row>
    <row r="919" ht="16.5" customHeight="1">
      <c r="A919" s="5"/>
    </row>
    <row r="920" ht="16.5" customHeight="1">
      <c r="A920" s="5"/>
    </row>
    <row r="921" ht="16.5" customHeight="1">
      <c r="A921" s="5"/>
    </row>
    <row r="922" ht="16.5" customHeight="1">
      <c r="A922" s="5"/>
    </row>
    <row r="923" ht="16.5" customHeight="1">
      <c r="A923" s="5"/>
    </row>
    <row r="924" ht="16.5" customHeight="1">
      <c r="A924" s="5"/>
    </row>
    <row r="925" ht="16.5" customHeight="1">
      <c r="A925" s="5"/>
    </row>
    <row r="926" ht="16.5" customHeight="1">
      <c r="A926" s="5"/>
    </row>
    <row r="927" ht="16.5" customHeight="1">
      <c r="A927" s="5"/>
    </row>
    <row r="928" ht="16.5" customHeight="1">
      <c r="A928" s="5"/>
    </row>
    <row r="929" ht="16.5" customHeight="1">
      <c r="A929" s="5"/>
    </row>
    <row r="930" ht="16.5" customHeight="1">
      <c r="A930" s="5"/>
    </row>
    <row r="931" ht="16.5" customHeight="1">
      <c r="A931" s="5"/>
    </row>
    <row r="932" ht="16.5" customHeight="1">
      <c r="A932" s="5"/>
    </row>
    <row r="933" ht="16.5" customHeight="1">
      <c r="A933" s="5"/>
    </row>
    <row r="934" ht="16.5" customHeight="1">
      <c r="A934" s="5"/>
    </row>
    <row r="935" ht="16.5" customHeight="1">
      <c r="A935" s="5"/>
    </row>
    <row r="936" ht="16.5" customHeight="1">
      <c r="A936" s="5"/>
    </row>
    <row r="937" ht="16.5" customHeight="1">
      <c r="A937" s="5"/>
    </row>
    <row r="938" ht="16.5" customHeight="1">
      <c r="A938" s="5"/>
    </row>
    <row r="939" ht="16.5" customHeight="1">
      <c r="A939" s="5"/>
    </row>
    <row r="940" ht="16.5" customHeight="1">
      <c r="A940" s="5"/>
    </row>
    <row r="941" ht="16.5" customHeight="1">
      <c r="A941" s="5"/>
    </row>
    <row r="942" ht="16.5" customHeight="1">
      <c r="A942" s="5"/>
    </row>
    <row r="943" ht="16.5" customHeight="1">
      <c r="A943" s="5"/>
    </row>
    <row r="944" ht="16.5" customHeight="1">
      <c r="A944" s="5"/>
    </row>
    <row r="945" ht="16.5" customHeight="1">
      <c r="A945" s="5"/>
    </row>
    <row r="946" ht="16.5" customHeight="1">
      <c r="A946" s="5"/>
    </row>
    <row r="947" ht="16.5" customHeight="1">
      <c r="A947" s="5"/>
    </row>
    <row r="948" ht="16.5" customHeight="1">
      <c r="A948" s="5"/>
    </row>
    <row r="949" ht="16.5" customHeight="1">
      <c r="A949" s="5"/>
    </row>
    <row r="950" ht="16.5" customHeight="1">
      <c r="A950" s="5"/>
    </row>
    <row r="951" ht="16.5" customHeight="1">
      <c r="A951" s="5"/>
    </row>
    <row r="952" ht="16.5" customHeight="1">
      <c r="A952" s="5"/>
    </row>
    <row r="953" ht="16.5" customHeight="1">
      <c r="A953" s="5"/>
    </row>
    <row r="954" ht="16.5" customHeight="1">
      <c r="A954" s="5"/>
    </row>
    <row r="955" ht="16.5" customHeight="1">
      <c r="A955" s="5"/>
    </row>
    <row r="956" ht="16.5" customHeight="1">
      <c r="A956" s="5"/>
    </row>
    <row r="957" ht="16.5" customHeight="1">
      <c r="A957" s="5"/>
    </row>
    <row r="958" ht="16.5" customHeight="1">
      <c r="A958" s="5"/>
    </row>
    <row r="959" ht="16.5" customHeight="1">
      <c r="A959" s="5"/>
    </row>
    <row r="960" ht="16.5" customHeight="1">
      <c r="A960" s="5"/>
    </row>
    <row r="961" ht="16.5" customHeight="1">
      <c r="A961" s="5"/>
    </row>
    <row r="962" ht="16.5" customHeight="1">
      <c r="A962" s="5"/>
    </row>
    <row r="963" ht="16.5" customHeight="1">
      <c r="A963" s="5"/>
    </row>
    <row r="964" ht="16.5" customHeight="1">
      <c r="A964" s="5"/>
    </row>
    <row r="965" ht="16.5" customHeight="1">
      <c r="A965" s="5"/>
    </row>
    <row r="966" ht="16.5" customHeight="1">
      <c r="A966" s="5"/>
    </row>
    <row r="967" ht="16.5" customHeight="1">
      <c r="A967" s="5"/>
    </row>
    <row r="968" ht="16.5" customHeight="1">
      <c r="A968" s="5"/>
    </row>
    <row r="969" ht="16.5" customHeight="1">
      <c r="A969" s="5"/>
    </row>
    <row r="970" ht="16.5" customHeight="1">
      <c r="A970" s="5"/>
    </row>
    <row r="971" ht="16.5" customHeight="1">
      <c r="A971" s="5"/>
    </row>
    <row r="972" ht="16.5" customHeight="1">
      <c r="A972" s="5"/>
    </row>
    <row r="973" ht="16.5" customHeight="1">
      <c r="A973" s="5"/>
    </row>
    <row r="974" ht="16.5" customHeight="1">
      <c r="A974" s="5"/>
    </row>
    <row r="975" ht="16.5" customHeight="1">
      <c r="A975" s="5"/>
    </row>
    <row r="976" ht="16.5" customHeight="1">
      <c r="A976" s="5"/>
    </row>
    <row r="977" ht="16.5" customHeight="1">
      <c r="A977" s="5"/>
    </row>
    <row r="978" ht="16.5" customHeight="1">
      <c r="A978" s="5"/>
    </row>
    <row r="979" ht="16.5" customHeight="1">
      <c r="A979" s="5"/>
    </row>
    <row r="980" ht="16.5" customHeight="1">
      <c r="A980" s="5"/>
    </row>
    <row r="981" ht="16.5" customHeight="1">
      <c r="A981" s="5"/>
    </row>
    <row r="982" ht="16.5" customHeight="1">
      <c r="A982" s="5"/>
    </row>
    <row r="983" ht="16.5" customHeight="1">
      <c r="A983" s="5"/>
    </row>
    <row r="984" ht="16.5" customHeight="1">
      <c r="A984" s="5"/>
    </row>
    <row r="985" ht="16.5" customHeight="1">
      <c r="A985" s="5"/>
    </row>
    <row r="986" ht="16.5" customHeight="1">
      <c r="A986" s="5"/>
    </row>
    <row r="987" ht="16.5" customHeight="1">
      <c r="A987" s="5"/>
    </row>
    <row r="988" ht="16.5" customHeight="1">
      <c r="A988" s="5"/>
    </row>
    <row r="989" ht="16.5" customHeight="1">
      <c r="A989" s="5"/>
    </row>
    <row r="990" ht="16.5" customHeight="1">
      <c r="A990" s="5"/>
    </row>
    <row r="991" ht="16.5" customHeight="1">
      <c r="A991" s="5"/>
    </row>
    <row r="992" ht="16.5" customHeight="1">
      <c r="A992" s="5"/>
    </row>
    <row r="993" ht="16.5" customHeight="1">
      <c r="A993" s="5"/>
    </row>
    <row r="994" ht="16.5" customHeight="1">
      <c r="A994" s="5"/>
    </row>
    <row r="995" ht="16.5" customHeight="1">
      <c r="A995" s="5"/>
    </row>
    <row r="996" ht="16.5" customHeight="1">
      <c r="A996" s="5"/>
    </row>
    <row r="997" ht="16.5" customHeight="1">
      <c r="A997" s="5"/>
    </row>
    <row r="998" ht="16.5" customHeight="1">
      <c r="A998" s="5"/>
    </row>
    <row r="999" ht="16.5" customHeight="1">
      <c r="A999" s="5"/>
    </row>
    <row r="1000" ht="16.5" customHeight="1">
      <c r="A1000" s="5"/>
    </row>
    <row r="1001" ht="16.5" customHeight="1">
      <c r="A1001" s="5"/>
    </row>
    <row r="1002" ht="16.5" customHeight="1">
      <c r="A1002" s="5"/>
    </row>
    <row r="1003" ht="16.5" customHeight="1">
      <c r="A1003" s="5"/>
    </row>
    <row r="1004" ht="16.5" customHeight="1">
      <c r="A1004" s="5"/>
    </row>
  </sheetData>
  <mergeCells count="1">
    <mergeCell ref="B64:E64"/>
  </mergeCells>
  <hyperlinks>
    <hyperlink r:id="rId1" ref="B62"/>
  </hyperlinks>
  <printOptions/>
  <pageMargins bottom="0.75" footer="0.0" header="0.0" left="0.7" right="0.7" top="0.75"/>
  <pageSetup orientation="landscape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78"/>
    <col customWidth="1" min="2" max="4" width="20.44"/>
    <col customWidth="1" min="5" max="5" width="23.56"/>
    <col customWidth="1" min="6" max="6" width="20.44"/>
    <col customWidth="1" min="7" max="7" width="20.67"/>
    <col customWidth="1" min="8" max="8" width="11.56"/>
    <col customWidth="1" min="9" max="26" width="6.78"/>
  </cols>
  <sheetData>
    <row r="1" ht="42.75" customHeight="1">
      <c r="A1" s="546" t="s">
        <v>116</v>
      </c>
      <c r="B1" s="546" t="s">
        <v>2358</v>
      </c>
      <c r="C1" s="547" t="s">
        <v>1491</v>
      </c>
      <c r="D1" s="547" t="s">
        <v>1492</v>
      </c>
      <c r="E1" s="547" t="s">
        <v>1493</v>
      </c>
      <c r="F1" s="474" t="s">
        <v>1494</v>
      </c>
      <c r="G1" s="474" t="s">
        <v>1646</v>
      </c>
      <c r="H1" s="404" t="s">
        <v>2513</v>
      </c>
    </row>
    <row r="2" ht="16.5" customHeight="1">
      <c r="A2" s="761">
        <v>1.0</v>
      </c>
      <c r="B2" s="762">
        <v>22061.0</v>
      </c>
      <c r="C2" s="763" t="s">
        <v>295</v>
      </c>
      <c r="D2" s="763" t="s">
        <v>3704</v>
      </c>
      <c r="E2" s="763" t="s">
        <v>3705</v>
      </c>
      <c r="F2" s="763" t="s">
        <v>3706</v>
      </c>
      <c r="G2" s="764" t="s">
        <v>3707</v>
      </c>
      <c r="H2" s="612" t="s">
        <v>1562</v>
      </c>
    </row>
    <row r="3" ht="16.5" customHeight="1">
      <c r="A3" s="761">
        <v>2.0</v>
      </c>
      <c r="B3" s="762">
        <v>22062.0</v>
      </c>
      <c r="C3" s="763" t="s">
        <v>311</v>
      </c>
      <c r="D3" s="763" t="s">
        <v>3708</v>
      </c>
      <c r="E3" s="763" t="s">
        <v>3709</v>
      </c>
      <c r="F3" s="763" t="s">
        <v>3710</v>
      </c>
      <c r="G3" s="764" t="s">
        <v>3711</v>
      </c>
      <c r="H3" s="612" t="s">
        <v>1562</v>
      </c>
    </row>
    <row r="4" ht="16.5" customHeight="1">
      <c r="A4" s="645">
        <v>3.0</v>
      </c>
      <c r="B4" s="765">
        <v>22040.0</v>
      </c>
      <c r="C4" s="521" t="s">
        <v>328</v>
      </c>
      <c r="D4" s="766" t="s">
        <v>1104</v>
      </c>
      <c r="E4" s="766" t="s">
        <v>3712</v>
      </c>
      <c r="F4" s="766" t="s">
        <v>3713</v>
      </c>
      <c r="G4" s="766" t="s">
        <v>3714</v>
      </c>
      <c r="H4" s="650"/>
    </row>
    <row r="5" ht="16.5" customHeight="1">
      <c r="A5" s="645">
        <v>4.0</v>
      </c>
      <c r="B5" s="765">
        <v>22020.0</v>
      </c>
      <c r="C5" s="521" t="s">
        <v>341</v>
      </c>
      <c r="D5" s="766" t="s">
        <v>1114</v>
      </c>
      <c r="E5" s="766" t="s">
        <v>3715</v>
      </c>
      <c r="F5" s="766" t="s">
        <v>3716</v>
      </c>
      <c r="G5" s="766" t="s">
        <v>3717</v>
      </c>
      <c r="H5" s="650"/>
    </row>
    <row r="6" ht="16.5" customHeight="1">
      <c r="A6" s="645">
        <v>5.0</v>
      </c>
      <c r="B6" s="765">
        <v>22029.0</v>
      </c>
      <c r="C6" s="521" t="s">
        <v>355</v>
      </c>
      <c r="D6" s="766" t="s">
        <v>1140</v>
      </c>
      <c r="E6" s="766" t="s">
        <v>3718</v>
      </c>
      <c r="F6" s="766" t="s">
        <v>3719</v>
      </c>
      <c r="G6" s="766" t="s">
        <v>3720</v>
      </c>
      <c r="H6" s="650"/>
    </row>
    <row r="7" ht="16.5" customHeight="1">
      <c r="A7" s="645">
        <v>6.0</v>
      </c>
      <c r="B7" s="765">
        <v>22037.0</v>
      </c>
      <c r="C7" s="521" t="s">
        <v>368</v>
      </c>
      <c r="D7" s="766" t="s">
        <v>1215</v>
      </c>
      <c r="E7" s="766" t="s">
        <v>3721</v>
      </c>
      <c r="F7" s="766" t="s">
        <v>3722</v>
      </c>
      <c r="G7" s="766" t="s">
        <v>3723</v>
      </c>
      <c r="H7" s="650"/>
    </row>
    <row r="8" ht="16.5" customHeight="1">
      <c r="A8" s="645">
        <v>7.0</v>
      </c>
      <c r="B8" s="765">
        <v>22041.0</v>
      </c>
      <c r="C8" s="521" t="s">
        <v>380</v>
      </c>
      <c r="D8" s="766" t="s">
        <v>1234</v>
      </c>
      <c r="E8" s="766" t="s">
        <v>3724</v>
      </c>
      <c r="F8" s="766" t="s">
        <v>3725</v>
      </c>
      <c r="G8" s="766" t="s">
        <v>3726</v>
      </c>
      <c r="H8" s="650"/>
    </row>
    <row r="9" ht="16.5" customHeight="1">
      <c r="A9" s="645">
        <v>8.0</v>
      </c>
      <c r="B9" s="765">
        <v>22053.0</v>
      </c>
      <c r="C9" s="521" t="s">
        <v>393</v>
      </c>
      <c r="D9" s="766" t="s">
        <v>3727</v>
      </c>
      <c r="E9" s="766" t="s">
        <v>3728</v>
      </c>
      <c r="F9" s="766" t="s">
        <v>3729</v>
      </c>
      <c r="G9" s="766" t="s">
        <v>3730</v>
      </c>
      <c r="H9" s="404"/>
    </row>
    <row r="10" ht="16.5" customHeight="1">
      <c r="A10" s="645">
        <v>9.0</v>
      </c>
      <c r="B10" s="765">
        <v>22036.0</v>
      </c>
      <c r="C10" s="521" t="s">
        <v>483</v>
      </c>
      <c r="D10" s="766" t="s">
        <v>1207</v>
      </c>
      <c r="E10" s="766" t="s">
        <v>3731</v>
      </c>
      <c r="F10" s="766" t="s">
        <v>3732</v>
      </c>
      <c r="G10" s="766" t="s">
        <v>3733</v>
      </c>
      <c r="H10" s="650"/>
    </row>
    <row r="11" ht="16.5" customHeight="1">
      <c r="A11" s="645">
        <v>10.0</v>
      </c>
      <c r="B11" s="765">
        <v>22016.0</v>
      </c>
      <c r="C11" s="521" t="s">
        <v>494</v>
      </c>
      <c r="D11" s="766" t="s">
        <v>854</v>
      </c>
      <c r="E11" s="766" t="s">
        <v>3734</v>
      </c>
      <c r="F11" s="766" t="s">
        <v>3735</v>
      </c>
      <c r="G11" s="766" t="s">
        <v>3736</v>
      </c>
      <c r="H11" s="650"/>
    </row>
    <row r="12" ht="16.5" customHeight="1">
      <c r="A12" s="645">
        <v>11.0</v>
      </c>
      <c r="B12" s="765">
        <v>22043.0</v>
      </c>
      <c r="C12" s="521" t="s">
        <v>507</v>
      </c>
      <c r="D12" s="766" t="s">
        <v>1252</v>
      </c>
      <c r="E12" s="766" t="s">
        <v>3737</v>
      </c>
      <c r="F12" s="766" t="s">
        <v>3738</v>
      </c>
      <c r="G12" s="766" t="s">
        <v>3739</v>
      </c>
      <c r="H12" s="650"/>
    </row>
    <row r="13" ht="16.5" customHeight="1">
      <c r="A13" s="645">
        <v>12.0</v>
      </c>
      <c r="B13" s="765">
        <v>22047.0</v>
      </c>
      <c r="C13" s="521" t="s">
        <v>521</v>
      </c>
      <c r="D13" s="766" t="s">
        <v>1096</v>
      </c>
      <c r="E13" s="766" t="s">
        <v>3740</v>
      </c>
      <c r="F13" s="766" t="s">
        <v>3741</v>
      </c>
      <c r="G13" s="766" t="s">
        <v>3742</v>
      </c>
      <c r="H13" s="650"/>
      <c r="I13" s="585"/>
      <c r="J13" s="585"/>
      <c r="K13" s="585"/>
      <c r="L13" s="585"/>
    </row>
    <row r="14" ht="16.5" customHeight="1">
      <c r="A14" s="645">
        <v>13.0</v>
      </c>
      <c r="B14" s="767">
        <v>22018.0</v>
      </c>
      <c r="C14" s="521" t="s">
        <v>535</v>
      </c>
      <c r="D14" s="768" t="s">
        <v>535</v>
      </c>
      <c r="E14" s="768" t="s">
        <v>3743</v>
      </c>
      <c r="F14" s="768" t="s">
        <v>3744</v>
      </c>
      <c r="G14" s="768" t="s">
        <v>3745</v>
      </c>
      <c r="H14" s="5"/>
      <c r="I14" s="585"/>
      <c r="J14" s="585"/>
      <c r="K14" s="585"/>
      <c r="L14" s="585"/>
    </row>
    <row r="15" ht="16.5" customHeight="1">
      <c r="A15" s="645">
        <v>14.0</v>
      </c>
      <c r="B15" s="765">
        <v>22059.0</v>
      </c>
      <c r="C15" s="521" t="s">
        <v>550</v>
      </c>
      <c r="D15" s="766" t="s">
        <v>3746</v>
      </c>
      <c r="E15" s="766" t="s">
        <v>3747</v>
      </c>
      <c r="F15" s="766" t="s">
        <v>3748</v>
      </c>
      <c r="G15" s="766" t="s">
        <v>3747</v>
      </c>
      <c r="H15" s="404"/>
      <c r="I15" s="585"/>
      <c r="J15" s="585"/>
      <c r="K15" s="585"/>
      <c r="L15" s="585"/>
    </row>
    <row r="16" ht="16.5" customHeight="1">
      <c r="A16" s="645">
        <v>15.0</v>
      </c>
      <c r="B16" s="765">
        <v>22039.0</v>
      </c>
      <c r="C16" s="521" t="s">
        <v>565</v>
      </c>
      <c r="D16" s="766" t="s">
        <v>1223</v>
      </c>
      <c r="E16" s="766" t="s">
        <v>3749</v>
      </c>
      <c r="F16" s="766" t="s">
        <v>3750</v>
      </c>
      <c r="G16" s="766" t="s">
        <v>3751</v>
      </c>
      <c r="H16" s="650"/>
      <c r="I16" s="585"/>
      <c r="J16" s="585"/>
      <c r="K16" s="585"/>
      <c r="L16" s="585"/>
    </row>
    <row r="17" ht="16.5" customHeight="1">
      <c r="A17" s="645">
        <v>16.0</v>
      </c>
      <c r="B17" s="767">
        <v>22049.0</v>
      </c>
      <c r="C17" s="521" t="s">
        <v>580</v>
      </c>
      <c r="D17" s="768" t="s">
        <v>580</v>
      </c>
      <c r="E17" s="768" t="s">
        <v>3752</v>
      </c>
      <c r="F17" s="768" t="s">
        <v>3753</v>
      </c>
      <c r="G17" s="768" t="s">
        <v>3752</v>
      </c>
      <c r="H17" s="650"/>
      <c r="I17" s="585"/>
      <c r="J17" s="585"/>
      <c r="K17" s="585"/>
      <c r="L17" s="585"/>
    </row>
    <row r="18" ht="16.5" customHeight="1">
      <c r="A18" s="645">
        <v>17.0</v>
      </c>
      <c r="B18" s="765">
        <v>22042.0</v>
      </c>
      <c r="C18" s="521" t="s">
        <v>596</v>
      </c>
      <c r="D18" s="766" t="s">
        <v>1241</v>
      </c>
      <c r="E18" s="766" t="s">
        <v>3754</v>
      </c>
      <c r="F18" s="766" t="s">
        <v>3755</v>
      </c>
      <c r="G18" s="766" t="s">
        <v>3756</v>
      </c>
      <c r="H18" s="769"/>
      <c r="I18" s="585"/>
      <c r="J18" s="585"/>
      <c r="K18" s="585"/>
      <c r="L18" s="585"/>
    </row>
    <row r="19" ht="16.5" customHeight="1">
      <c r="A19" s="645">
        <v>18.0</v>
      </c>
      <c r="B19" s="767">
        <v>22050.0</v>
      </c>
      <c r="C19" s="521" t="s">
        <v>611</v>
      </c>
      <c r="D19" s="768" t="s">
        <v>1275</v>
      </c>
      <c r="E19" s="768" t="s">
        <v>3757</v>
      </c>
      <c r="F19" s="768" t="s">
        <v>3758</v>
      </c>
      <c r="G19" s="768" t="s">
        <v>3759</v>
      </c>
      <c r="H19" s="650"/>
      <c r="I19" s="585"/>
      <c r="J19" s="585"/>
      <c r="K19" s="585"/>
      <c r="L19" s="585"/>
    </row>
    <row r="20" ht="16.5" customHeight="1">
      <c r="A20" s="645">
        <v>19.0</v>
      </c>
      <c r="B20" s="767">
        <v>22054.0</v>
      </c>
      <c r="C20" s="521" t="s">
        <v>624</v>
      </c>
      <c r="D20" s="768" t="s">
        <v>624</v>
      </c>
      <c r="E20" s="768" t="s">
        <v>3760</v>
      </c>
      <c r="F20" s="768" t="s">
        <v>3761</v>
      </c>
      <c r="G20" s="768" t="s">
        <v>3762</v>
      </c>
      <c r="H20" s="650"/>
      <c r="I20" s="585"/>
      <c r="J20" s="585"/>
      <c r="K20" s="585"/>
      <c r="L20" s="585"/>
    </row>
    <row r="21" ht="16.5" customHeight="1">
      <c r="A21" s="645">
        <v>20.0</v>
      </c>
      <c r="B21" s="767">
        <v>22022.0</v>
      </c>
      <c r="C21" s="521" t="s">
        <v>639</v>
      </c>
      <c r="D21" s="768" t="s">
        <v>1160</v>
      </c>
      <c r="E21" s="768" t="s">
        <v>3763</v>
      </c>
      <c r="F21" s="768" t="s">
        <v>3764</v>
      </c>
      <c r="G21" s="768" t="s">
        <v>3765</v>
      </c>
      <c r="H21" s="650"/>
    </row>
    <row r="22" ht="16.5" customHeight="1">
      <c r="A22" s="645">
        <v>21.0</v>
      </c>
      <c r="B22" s="767">
        <v>22055.0</v>
      </c>
      <c r="C22" s="521" t="s">
        <v>653</v>
      </c>
      <c r="D22" s="768" t="s">
        <v>653</v>
      </c>
      <c r="E22" s="768" t="s">
        <v>3766</v>
      </c>
      <c r="F22" s="768" t="s">
        <v>3767</v>
      </c>
      <c r="G22" s="768" t="s">
        <v>3768</v>
      </c>
      <c r="H22" s="650"/>
    </row>
    <row r="23" ht="16.5" customHeight="1">
      <c r="A23" s="645">
        <v>22.0</v>
      </c>
      <c r="B23" s="767">
        <v>22021.0</v>
      </c>
      <c r="C23" s="521" t="s">
        <v>668</v>
      </c>
      <c r="D23" s="768" t="s">
        <v>668</v>
      </c>
      <c r="E23" s="768" t="s">
        <v>3769</v>
      </c>
      <c r="F23" s="768" t="s">
        <v>3770</v>
      </c>
      <c r="G23" s="768" t="s">
        <v>3771</v>
      </c>
      <c r="H23" s="650"/>
    </row>
    <row r="24" ht="16.5" customHeight="1">
      <c r="A24" s="645">
        <v>23.0</v>
      </c>
      <c r="B24" s="765">
        <v>22048.0</v>
      </c>
      <c r="C24" s="521" t="s">
        <v>682</v>
      </c>
      <c r="D24" s="766" t="s">
        <v>1131</v>
      </c>
      <c r="E24" s="766" t="s">
        <v>3772</v>
      </c>
      <c r="F24" s="766" t="s">
        <v>3773</v>
      </c>
      <c r="G24" s="766" t="s">
        <v>3774</v>
      </c>
      <c r="H24" s="650"/>
    </row>
    <row r="25" ht="16.5" customHeight="1">
      <c r="A25" s="645">
        <v>24.0</v>
      </c>
      <c r="B25" s="765">
        <v>22024.0</v>
      </c>
      <c r="C25" s="521" t="s">
        <v>696</v>
      </c>
      <c r="D25" s="766" t="s">
        <v>1171</v>
      </c>
      <c r="E25" s="766" t="s">
        <v>3775</v>
      </c>
      <c r="F25" s="766" t="s">
        <v>3776</v>
      </c>
      <c r="G25" s="766" t="s">
        <v>3777</v>
      </c>
      <c r="H25" s="650"/>
    </row>
    <row r="26" ht="16.5" customHeight="1">
      <c r="A26" s="645">
        <v>25.0</v>
      </c>
      <c r="B26" s="765">
        <v>22028.0</v>
      </c>
      <c r="C26" s="521" t="s">
        <v>711</v>
      </c>
      <c r="D26" s="766" t="s">
        <v>1181</v>
      </c>
      <c r="E26" s="766" t="s">
        <v>3778</v>
      </c>
      <c r="F26" s="766" t="s">
        <v>3779</v>
      </c>
      <c r="G26" s="766" t="s">
        <v>3780</v>
      </c>
      <c r="H26" s="650"/>
    </row>
    <row r="27">
      <c r="A27" s="645">
        <v>26.0</v>
      </c>
      <c r="B27" s="765">
        <v>22030.0</v>
      </c>
      <c r="C27" s="521" t="s">
        <v>726</v>
      </c>
      <c r="D27" s="766" t="s">
        <v>1190</v>
      </c>
      <c r="E27" s="766" t="s">
        <v>3781</v>
      </c>
      <c r="F27" s="766" t="s">
        <v>3782</v>
      </c>
      <c r="G27" s="766" t="s">
        <v>3783</v>
      </c>
      <c r="H27" s="404"/>
    </row>
    <row r="28" ht="16.5" customHeight="1">
      <c r="A28" s="645">
        <v>27.0</v>
      </c>
      <c r="B28" s="765">
        <v>22034.0</v>
      </c>
      <c r="C28" s="766" t="s">
        <v>740</v>
      </c>
      <c r="D28" s="766" t="s">
        <v>1196</v>
      </c>
      <c r="E28" s="766" t="s">
        <v>3784</v>
      </c>
      <c r="F28" s="766" t="s">
        <v>3785</v>
      </c>
      <c r="G28" s="766" t="s">
        <v>3786</v>
      </c>
      <c r="H28" s="404"/>
    </row>
    <row r="29" ht="16.5" customHeight="1">
      <c r="A29" s="645">
        <v>28.0</v>
      </c>
      <c r="B29" s="765">
        <v>22045.0</v>
      </c>
      <c r="C29" s="766" t="s">
        <v>751</v>
      </c>
      <c r="D29" s="766" t="s">
        <v>1260</v>
      </c>
      <c r="E29" s="766" t="s">
        <v>3787</v>
      </c>
      <c r="F29" s="766" t="s">
        <v>3788</v>
      </c>
      <c r="G29" s="766" t="s">
        <v>3789</v>
      </c>
      <c r="H29" s="404"/>
    </row>
    <row r="30" ht="16.5" customHeight="1">
      <c r="A30" s="645">
        <v>29.0</v>
      </c>
      <c r="B30" s="765">
        <v>22051.0</v>
      </c>
      <c r="C30" s="766" t="s">
        <v>763</v>
      </c>
      <c r="D30" s="766" t="s">
        <v>1283</v>
      </c>
      <c r="E30" s="766" t="s">
        <v>3790</v>
      </c>
      <c r="F30" s="766" t="s">
        <v>3791</v>
      </c>
      <c r="G30" s="766" t="s">
        <v>2661</v>
      </c>
      <c r="H30" s="404"/>
    </row>
    <row r="31" ht="16.5" customHeight="1">
      <c r="A31" s="770"/>
      <c r="B31" s="765"/>
      <c r="C31" s="771"/>
      <c r="D31" s="771"/>
      <c r="E31" s="771"/>
      <c r="F31" s="771"/>
      <c r="G31" s="766"/>
      <c r="H31" s="404"/>
    </row>
    <row r="32" ht="16.5" customHeight="1">
      <c r="A32" s="772" t="s">
        <v>117</v>
      </c>
      <c r="B32" s="548" t="s">
        <v>2358</v>
      </c>
      <c r="C32" s="547" t="s">
        <v>1491</v>
      </c>
      <c r="D32" s="547" t="s">
        <v>1492</v>
      </c>
      <c r="E32" s="547" t="s">
        <v>1493</v>
      </c>
      <c r="F32" s="474" t="s">
        <v>1494</v>
      </c>
      <c r="G32" s="474" t="s">
        <v>1646</v>
      </c>
      <c r="H32" s="650"/>
    </row>
    <row r="33" ht="16.5" customHeight="1">
      <c r="A33" s="773">
        <v>1.0</v>
      </c>
      <c r="B33" s="774">
        <v>27010.0</v>
      </c>
      <c r="C33" s="774" t="s">
        <v>415</v>
      </c>
      <c r="D33" s="774" t="s">
        <v>415</v>
      </c>
      <c r="E33" s="774" t="s">
        <v>3792</v>
      </c>
      <c r="F33" s="774" t="s">
        <v>3793</v>
      </c>
      <c r="G33" s="764" t="s">
        <v>3794</v>
      </c>
      <c r="H33" s="612" t="s">
        <v>1562</v>
      </c>
    </row>
    <row r="34" ht="16.5" customHeight="1">
      <c r="A34" s="770">
        <v>2.0</v>
      </c>
      <c r="B34" s="765">
        <v>27001.0</v>
      </c>
      <c r="C34" s="521" t="s">
        <v>425</v>
      </c>
      <c r="D34" s="766" t="s">
        <v>1290</v>
      </c>
      <c r="E34" s="766" t="s">
        <v>3795</v>
      </c>
      <c r="F34" s="766" t="s">
        <v>3796</v>
      </c>
      <c r="G34" s="766" t="s">
        <v>3797</v>
      </c>
      <c r="H34" s="650"/>
    </row>
    <row r="35" ht="16.5" customHeight="1">
      <c r="A35" s="770">
        <v>3.0</v>
      </c>
      <c r="B35" s="765">
        <v>27002.0</v>
      </c>
      <c r="C35" s="521" t="s">
        <v>433</v>
      </c>
      <c r="D35" s="766" t="s">
        <v>1296</v>
      </c>
      <c r="E35" s="766" t="s">
        <v>3798</v>
      </c>
      <c r="F35" s="766" t="s">
        <v>3799</v>
      </c>
      <c r="G35" s="766" t="s">
        <v>3800</v>
      </c>
      <c r="H35" s="650"/>
    </row>
    <row r="36" ht="16.5" customHeight="1">
      <c r="A36" s="770">
        <v>4.0</v>
      </c>
      <c r="B36" s="765">
        <v>27003.0</v>
      </c>
      <c r="C36" s="521" t="s">
        <v>442</v>
      </c>
      <c r="D36" s="766" t="s">
        <v>1301</v>
      </c>
      <c r="E36" s="766" t="s">
        <v>3801</v>
      </c>
      <c r="F36" s="766" t="s">
        <v>3802</v>
      </c>
      <c r="G36" s="766" t="s">
        <v>3803</v>
      </c>
      <c r="H36" s="650"/>
    </row>
    <row r="37" ht="16.5" customHeight="1">
      <c r="A37" s="770">
        <v>5.0</v>
      </c>
      <c r="B37" s="765">
        <v>27005.0</v>
      </c>
      <c r="C37" s="521" t="s">
        <v>452</v>
      </c>
      <c r="D37" s="766" t="s">
        <v>1307</v>
      </c>
      <c r="E37" s="766" t="s">
        <v>3804</v>
      </c>
      <c r="F37" s="766" t="s">
        <v>3805</v>
      </c>
      <c r="G37" s="766" t="s">
        <v>3806</v>
      </c>
      <c r="H37" s="650"/>
    </row>
    <row r="38" ht="16.5" customHeight="1">
      <c r="A38" s="770">
        <v>6.0</v>
      </c>
      <c r="B38" s="765">
        <v>27007.0</v>
      </c>
      <c r="C38" s="521" t="s">
        <v>461</v>
      </c>
      <c r="D38" s="766" t="s">
        <v>1313</v>
      </c>
      <c r="E38" s="766" t="s">
        <v>3807</v>
      </c>
      <c r="F38" s="766" t="s">
        <v>3808</v>
      </c>
      <c r="G38" s="766" t="s">
        <v>3809</v>
      </c>
      <c r="H38" s="650"/>
    </row>
    <row r="39" ht="16.5" customHeight="1">
      <c r="A39" s="645"/>
      <c r="B39" s="775"/>
      <c r="C39" s="775"/>
      <c r="D39" s="775"/>
      <c r="E39" s="775"/>
      <c r="F39" s="775"/>
      <c r="G39" s="766"/>
      <c r="H39" s="650"/>
    </row>
    <row r="40" ht="16.5" customHeight="1">
      <c r="A40" s="770"/>
      <c r="B40" s="765"/>
      <c r="C40" s="521"/>
      <c r="D40" s="766"/>
      <c r="E40" s="766"/>
      <c r="F40" s="766"/>
      <c r="G40" s="766"/>
      <c r="H40" s="650"/>
    </row>
    <row r="41" ht="16.5" customHeight="1">
      <c r="A41" s="772" t="s">
        <v>123</v>
      </c>
      <c r="B41" s="548" t="s">
        <v>2358</v>
      </c>
      <c r="C41" s="547" t="s">
        <v>1491</v>
      </c>
      <c r="D41" s="547" t="s">
        <v>1492</v>
      </c>
      <c r="E41" s="547" t="s">
        <v>1493</v>
      </c>
      <c r="F41" s="474" t="s">
        <v>1494</v>
      </c>
      <c r="G41" s="474" t="s">
        <v>1646</v>
      </c>
      <c r="H41" s="650"/>
    </row>
    <row r="42" ht="16.5" customHeight="1">
      <c r="A42" s="770">
        <v>1.0</v>
      </c>
      <c r="B42" s="765">
        <v>21009.0</v>
      </c>
      <c r="C42" s="521" t="s">
        <v>919</v>
      </c>
      <c r="D42" s="766" t="s">
        <v>3810</v>
      </c>
      <c r="E42" s="766" t="s">
        <v>3811</v>
      </c>
      <c r="F42" s="766" t="s">
        <v>3812</v>
      </c>
      <c r="G42" s="766" t="s">
        <v>3813</v>
      </c>
      <c r="H42" s="404"/>
    </row>
    <row r="43" ht="16.5" customHeight="1">
      <c r="A43" s="770">
        <v>2.0</v>
      </c>
      <c r="B43" s="765">
        <v>21008.0</v>
      </c>
      <c r="C43" s="521" t="s">
        <v>928</v>
      </c>
      <c r="D43" s="766" t="s">
        <v>1434</v>
      </c>
      <c r="E43" s="766" t="s">
        <v>3814</v>
      </c>
      <c r="F43" s="766" t="s">
        <v>3815</v>
      </c>
      <c r="G43" s="766" t="s">
        <v>3816</v>
      </c>
      <c r="H43" s="650"/>
    </row>
    <row r="44" ht="16.5" customHeight="1">
      <c r="A44" s="770">
        <v>3.0</v>
      </c>
      <c r="B44" s="765">
        <v>21006.0</v>
      </c>
      <c r="C44" s="521" t="s">
        <v>948</v>
      </c>
      <c r="D44" s="766" t="s">
        <v>1450</v>
      </c>
      <c r="E44" s="766" t="s">
        <v>3817</v>
      </c>
      <c r="F44" s="766" t="s">
        <v>3818</v>
      </c>
      <c r="G44" s="766" t="s">
        <v>3819</v>
      </c>
      <c r="H44" s="650"/>
    </row>
    <row r="45" ht="16.5" customHeight="1">
      <c r="A45" s="770">
        <v>4.0</v>
      </c>
      <c r="B45" s="765">
        <v>21003.0</v>
      </c>
      <c r="C45" s="521" t="s">
        <v>947</v>
      </c>
      <c r="D45" s="766" t="s">
        <v>1443</v>
      </c>
      <c r="E45" s="766" t="s">
        <v>3820</v>
      </c>
      <c r="F45" s="766" t="s">
        <v>3821</v>
      </c>
      <c r="G45" s="766" t="s">
        <v>3822</v>
      </c>
      <c r="H45" s="650"/>
    </row>
    <row r="46" ht="16.5" customHeight="1">
      <c r="A46" s="770">
        <v>5.0</v>
      </c>
      <c r="B46" s="765">
        <v>21004.0</v>
      </c>
      <c r="C46" s="521" t="s">
        <v>952</v>
      </c>
      <c r="D46" s="766" t="s">
        <v>1447</v>
      </c>
      <c r="E46" s="766" t="s">
        <v>3823</v>
      </c>
      <c r="F46" s="766" t="s">
        <v>3824</v>
      </c>
      <c r="G46" s="766" t="s">
        <v>3825</v>
      </c>
      <c r="H46" s="422"/>
    </row>
    <row r="47" ht="16.5" customHeight="1"/>
    <row r="48" ht="16.5" customHeight="1">
      <c r="B48" s="545" t="s">
        <v>1844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hyperlinks>
    <hyperlink r:id="rId1" ref="B48"/>
  </hyperlinks>
  <printOptions/>
  <pageMargins bottom="0.75" footer="0.0" header="0.0" left="0.7" right="0.7" top="0.75"/>
  <pageSetup orientation="landscape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4" width="14.44"/>
    <col customWidth="1" min="5" max="5" width="21.89"/>
    <col customWidth="1" min="6" max="6" width="23.44"/>
    <col customWidth="1" min="7" max="7" width="11.56"/>
    <col customWidth="1" min="8" max="9" width="6.78"/>
    <col customWidth="1" min="10" max="10" width="18.44"/>
    <col customWidth="1" min="11" max="11" width="14.67"/>
    <col customWidth="1" min="12" max="26" width="6.78"/>
  </cols>
  <sheetData>
    <row r="1" ht="33.75" customHeight="1">
      <c r="A1" s="579" t="s">
        <v>116</v>
      </c>
      <c r="B1" s="547" t="s">
        <v>3826</v>
      </c>
      <c r="C1" s="547" t="s">
        <v>1491</v>
      </c>
      <c r="D1" s="547" t="s">
        <v>1492</v>
      </c>
      <c r="E1" s="547" t="s">
        <v>1493</v>
      </c>
      <c r="F1" s="423" t="s">
        <v>3827</v>
      </c>
      <c r="G1" s="423" t="s">
        <v>3828</v>
      </c>
    </row>
    <row r="2" ht="21.0" customHeight="1">
      <c r="A2" s="683">
        <v>1.0</v>
      </c>
      <c r="B2" s="458" t="s">
        <v>3829</v>
      </c>
      <c r="C2" s="776" t="s">
        <v>297</v>
      </c>
      <c r="D2" s="776" t="s">
        <v>1098</v>
      </c>
      <c r="E2" s="777" t="s">
        <v>3830</v>
      </c>
      <c r="F2" s="778" t="s">
        <v>3830</v>
      </c>
      <c r="G2" s="422"/>
    </row>
    <row r="3" ht="21.0" customHeight="1">
      <c r="A3" s="683">
        <v>2.0</v>
      </c>
      <c r="B3" s="574" t="s">
        <v>3831</v>
      </c>
      <c r="C3" s="776" t="s">
        <v>313</v>
      </c>
      <c r="D3" s="779" t="s">
        <v>313</v>
      </c>
      <c r="E3" s="777" t="s">
        <v>3832</v>
      </c>
      <c r="F3" s="778" t="s">
        <v>3832</v>
      </c>
      <c r="G3" s="422"/>
    </row>
    <row r="4" ht="21.0" customHeight="1">
      <c r="A4" s="683">
        <v>3.0</v>
      </c>
      <c r="B4" s="574" t="s">
        <v>3833</v>
      </c>
      <c r="C4" s="776" t="s">
        <v>434</v>
      </c>
      <c r="D4" s="776" t="s">
        <v>1116</v>
      </c>
      <c r="E4" s="777" t="s">
        <v>3834</v>
      </c>
      <c r="F4" s="778" t="s">
        <v>3834</v>
      </c>
      <c r="G4" s="422"/>
    </row>
    <row r="5" ht="21.0" customHeight="1">
      <c r="A5" s="683">
        <v>4.0</v>
      </c>
      <c r="B5" s="574" t="s">
        <v>3835</v>
      </c>
      <c r="C5" s="776" t="s">
        <v>330</v>
      </c>
      <c r="D5" s="776" t="s">
        <v>330</v>
      </c>
      <c r="E5" s="777" t="s">
        <v>3836</v>
      </c>
      <c r="F5" s="778" t="s">
        <v>3836</v>
      </c>
      <c r="G5" s="422"/>
    </row>
    <row r="6" ht="21.0" customHeight="1">
      <c r="A6" s="683">
        <v>5.0</v>
      </c>
      <c r="B6" s="574" t="s">
        <v>3837</v>
      </c>
      <c r="C6" s="776" t="s">
        <v>343</v>
      </c>
      <c r="D6" s="776" t="s">
        <v>1133</v>
      </c>
      <c r="E6" s="777" t="s">
        <v>3838</v>
      </c>
      <c r="F6" s="778" t="s">
        <v>3839</v>
      </c>
      <c r="G6" s="422"/>
    </row>
    <row r="7" ht="21.0" customHeight="1">
      <c r="A7" s="683">
        <v>6.0</v>
      </c>
      <c r="B7" s="780" t="s">
        <v>3840</v>
      </c>
      <c r="C7" s="776" t="s">
        <v>357</v>
      </c>
      <c r="D7" s="776" t="s">
        <v>357</v>
      </c>
      <c r="E7" s="777" t="s">
        <v>3841</v>
      </c>
      <c r="F7" s="778" t="s">
        <v>3841</v>
      </c>
      <c r="G7" s="422"/>
    </row>
    <row r="8" ht="21.0" customHeight="1">
      <c r="A8" s="683">
        <v>7.0</v>
      </c>
      <c r="B8" s="574" t="s">
        <v>3842</v>
      </c>
      <c r="C8" s="776" t="s">
        <v>468</v>
      </c>
      <c r="D8" s="776" t="s">
        <v>1149</v>
      </c>
      <c r="E8" s="777" t="s">
        <v>3843</v>
      </c>
      <c r="F8" s="778" t="s">
        <v>3843</v>
      </c>
      <c r="G8" s="422"/>
    </row>
    <row r="9" ht="21.0" customHeight="1">
      <c r="A9" s="683">
        <v>8.0</v>
      </c>
      <c r="B9" s="574" t="s">
        <v>3844</v>
      </c>
      <c r="C9" s="776" t="s">
        <v>474</v>
      </c>
      <c r="D9" s="776" t="s">
        <v>1155</v>
      </c>
      <c r="E9" s="777" t="s">
        <v>3845</v>
      </c>
      <c r="F9" s="778" t="s">
        <v>3845</v>
      </c>
      <c r="G9" s="422"/>
    </row>
    <row r="10" ht="21.0" customHeight="1">
      <c r="A10" s="683">
        <v>9.0</v>
      </c>
      <c r="B10" s="574" t="s">
        <v>3846</v>
      </c>
      <c r="C10" s="776" t="s">
        <v>484</v>
      </c>
      <c r="D10" s="776" t="s">
        <v>1162</v>
      </c>
      <c r="E10" s="777" t="s">
        <v>3847</v>
      </c>
      <c r="F10" s="778" t="s">
        <v>3847</v>
      </c>
      <c r="G10" s="422"/>
    </row>
    <row r="11" ht="21.0" customHeight="1">
      <c r="A11" s="683">
        <v>10.0</v>
      </c>
      <c r="B11" s="574" t="s">
        <v>3848</v>
      </c>
      <c r="C11" s="776" t="s">
        <v>496</v>
      </c>
      <c r="D11" s="776" t="s">
        <v>1173</v>
      </c>
      <c r="E11" s="777" t="s">
        <v>3849</v>
      </c>
      <c r="F11" s="778" t="s">
        <v>3849</v>
      </c>
      <c r="G11" s="422"/>
    </row>
    <row r="12" ht="21.0" customHeight="1">
      <c r="A12" s="683">
        <v>11.0</v>
      </c>
      <c r="B12" s="574" t="s">
        <v>3850</v>
      </c>
      <c r="C12" s="776" t="s">
        <v>509</v>
      </c>
      <c r="D12" s="776" t="s">
        <v>1182</v>
      </c>
      <c r="E12" s="777" t="s">
        <v>3851</v>
      </c>
      <c r="F12" s="778" t="s">
        <v>3851</v>
      </c>
      <c r="G12" s="422"/>
    </row>
    <row r="13" ht="21.0" customHeight="1">
      <c r="A13" s="683">
        <v>12.0</v>
      </c>
      <c r="B13" s="574" t="s">
        <v>3852</v>
      </c>
      <c r="C13" s="776" t="s">
        <v>523</v>
      </c>
      <c r="D13" s="776" t="s">
        <v>523</v>
      </c>
      <c r="E13" s="777" t="s">
        <v>3853</v>
      </c>
      <c r="F13" s="781" t="s">
        <v>3853</v>
      </c>
      <c r="G13" s="422"/>
    </row>
    <row r="14" ht="21.0" customHeight="1">
      <c r="A14" s="683">
        <v>13.0</v>
      </c>
      <c r="B14" s="457" t="s">
        <v>3854</v>
      </c>
      <c r="C14" s="461" t="s">
        <v>537</v>
      </c>
      <c r="D14" s="782" t="s">
        <v>1198</v>
      </c>
      <c r="E14" s="783" t="s">
        <v>3855</v>
      </c>
      <c r="F14" s="781" t="s">
        <v>3855</v>
      </c>
      <c r="G14" s="422"/>
    </row>
    <row r="15" ht="21.0" customHeight="1">
      <c r="A15" s="683">
        <v>14.0</v>
      </c>
      <c r="B15" s="457" t="s">
        <v>3856</v>
      </c>
      <c r="C15" s="784" t="s">
        <v>552</v>
      </c>
      <c r="D15" s="784" t="s">
        <v>552</v>
      </c>
      <c r="E15" s="783" t="s">
        <v>3857</v>
      </c>
      <c r="F15" s="781" t="s">
        <v>3857</v>
      </c>
      <c r="G15" s="422"/>
    </row>
    <row r="16" ht="21.0" customHeight="1">
      <c r="A16" s="683">
        <v>15.0</v>
      </c>
      <c r="B16" s="457" t="s">
        <v>3858</v>
      </c>
      <c r="C16" s="784" t="s">
        <v>567</v>
      </c>
      <c r="D16" s="784" t="s">
        <v>567</v>
      </c>
      <c r="E16" s="783" t="s">
        <v>3859</v>
      </c>
      <c r="F16" s="781" t="s">
        <v>3859</v>
      </c>
      <c r="G16" s="422"/>
    </row>
    <row r="17" ht="21.0" customHeight="1">
      <c r="A17" s="683">
        <v>16.0</v>
      </c>
      <c r="B17" s="457" t="s">
        <v>3860</v>
      </c>
      <c r="C17" s="784" t="s">
        <v>582</v>
      </c>
      <c r="D17" s="784" t="s">
        <v>1225</v>
      </c>
      <c r="E17" s="783" t="s">
        <v>3861</v>
      </c>
      <c r="F17" s="781" t="s">
        <v>3862</v>
      </c>
      <c r="G17" s="422"/>
    </row>
    <row r="18" ht="21.0" customHeight="1">
      <c r="A18" s="683">
        <v>17.0</v>
      </c>
      <c r="B18" s="785" t="s">
        <v>3863</v>
      </c>
      <c r="C18" s="784" t="s">
        <v>598</v>
      </c>
      <c r="D18" s="784" t="s">
        <v>1235</v>
      </c>
      <c r="E18" s="783" t="s">
        <v>3864</v>
      </c>
      <c r="F18" s="781" t="s">
        <v>3864</v>
      </c>
      <c r="G18" s="422"/>
    </row>
    <row r="19" ht="21.0" customHeight="1">
      <c r="A19" s="683">
        <v>18.0</v>
      </c>
      <c r="B19" s="457" t="s">
        <v>3865</v>
      </c>
      <c r="C19" s="784" t="s">
        <v>613</v>
      </c>
      <c r="D19" s="784" t="s">
        <v>1243</v>
      </c>
      <c r="E19" s="783" t="s">
        <v>3866</v>
      </c>
      <c r="F19" s="781" t="s">
        <v>3866</v>
      </c>
      <c r="G19" s="422"/>
    </row>
    <row r="20" ht="21.0" customHeight="1">
      <c r="A20" s="683">
        <v>19.0</v>
      </c>
      <c r="B20" s="457" t="s">
        <v>3867</v>
      </c>
      <c r="C20" s="784" t="s">
        <v>626</v>
      </c>
      <c r="D20" s="784" t="s">
        <v>626</v>
      </c>
      <c r="E20" s="783" t="s">
        <v>3868</v>
      </c>
      <c r="F20" s="781" t="s">
        <v>3868</v>
      </c>
      <c r="G20" s="422"/>
    </row>
    <row r="21" ht="21.0" customHeight="1">
      <c r="A21" s="683">
        <v>20.0</v>
      </c>
      <c r="B21" s="457" t="s">
        <v>3869</v>
      </c>
      <c r="C21" s="784" t="s">
        <v>641</v>
      </c>
      <c r="D21" s="784" t="s">
        <v>1261</v>
      </c>
      <c r="E21" s="783" t="s">
        <v>3870</v>
      </c>
      <c r="F21" s="781" t="s">
        <v>3870</v>
      </c>
      <c r="G21" s="422"/>
    </row>
    <row r="22" ht="21.0" customHeight="1">
      <c r="A22" s="683">
        <v>21.0</v>
      </c>
      <c r="B22" s="457" t="s">
        <v>3871</v>
      </c>
      <c r="C22" s="784" t="s">
        <v>655</v>
      </c>
      <c r="D22" s="784" t="s">
        <v>1268</v>
      </c>
      <c r="E22" s="783" t="s">
        <v>3872</v>
      </c>
      <c r="F22" s="781" t="s">
        <v>3872</v>
      </c>
      <c r="G22" s="422"/>
    </row>
    <row r="23" ht="21.0" customHeight="1">
      <c r="A23" s="683">
        <v>22.0</v>
      </c>
      <c r="B23" s="457" t="s">
        <v>3873</v>
      </c>
      <c r="C23" s="784" t="s">
        <v>669</v>
      </c>
      <c r="D23" s="784" t="s">
        <v>669</v>
      </c>
      <c r="E23" s="783" t="s">
        <v>3874</v>
      </c>
      <c r="F23" s="781" t="s">
        <v>3874</v>
      </c>
      <c r="G23" s="422"/>
    </row>
    <row r="24" ht="21.0" customHeight="1">
      <c r="A24" s="683">
        <v>23.0</v>
      </c>
      <c r="B24" s="457" t="s">
        <v>3875</v>
      </c>
      <c r="C24" s="784" t="s">
        <v>684</v>
      </c>
      <c r="D24" s="784" t="s">
        <v>1284</v>
      </c>
      <c r="E24" s="783" t="s">
        <v>3876</v>
      </c>
      <c r="F24" s="781" t="s">
        <v>3876</v>
      </c>
      <c r="G24" s="422"/>
    </row>
    <row r="25" ht="21.0" customHeight="1">
      <c r="A25" s="683">
        <v>24.0</v>
      </c>
      <c r="B25" s="457" t="s">
        <v>3877</v>
      </c>
      <c r="C25" s="784" t="s">
        <v>698</v>
      </c>
      <c r="D25" s="784" t="s">
        <v>698</v>
      </c>
      <c r="E25" s="783" t="s">
        <v>3878</v>
      </c>
      <c r="F25" s="781" t="s">
        <v>3879</v>
      </c>
      <c r="G25" s="422"/>
    </row>
    <row r="26" ht="21.0" customHeight="1">
      <c r="A26" s="683">
        <v>25.0</v>
      </c>
      <c r="B26" s="457" t="s">
        <v>3880</v>
      </c>
      <c r="C26" s="784" t="s">
        <v>713</v>
      </c>
      <c r="D26" s="784" t="s">
        <v>1262</v>
      </c>
      <c r="E26" s="783" t="s">
        <v>3881</v>
      </c>
      <c r="F26" s="781" t="s">
        <v>3882</v>
      </c>
      <c r="G26" s="422"/>
    </row>
    <row r="27" ht="21.0" customHeight="1">
      <c r="A27" s="683">
        <v>26.0</v>
      </c>
      <c r="B27" s="457" t="s">
        <v>3883</v>
      </c>
      <c r="C27" s="784" t="s">
        <v>728</v>
      </c>
      <c r="D27" s="784" t="s">
        <v>1302</v>
      </c>
      <c r="E27" s="783" t="s">
        <v>3884</v>
      </c>
      <c r="F27" s="781" t="s">
        <v>3884</v>
      </c>
      <c r="G27" s="422"/>
    </row>
    <row r="28" ht="21.0" customHeight="1">
      <c r="A28" s="683">
        <v>27.0</v>
      </c>
      <c r="B28" s="457" t="s">
        <v>3885</v>
      </c>
      <c r="C28" s="784" t="s">
        <v>742</v>
      </c>
      <c r="D28" s="784" t="s">
        <v>1308</v>
      </c>
      <c r="E28" s="783" t="s">
        <v>3886</v>
      </c>
      <c r="F28" s="786" t="s">
        <v>3886</v>
      </c>
      <c r="G28" s="422"/>
    </row>
    <row r="29" ht="21.0" customHeight="1">
      <c r="A29" s="683">
        <v>28.0</v>
      </c>
      <c r="B29" s="457" t="s">
        <v>3887</v>
      </c>
      <c r="C29" s="784" t="s">
        <v>753</v>
      </c>
      <c r="D29" s="784" t="s">
        <v>753</v>
      </c>
      <c r="E29" s="522" t="s">
        <v>3888</v>
      </c>
      <c r="F29" s="786" t="s">
        <v>3888</v>
      </c>
      <c r="G29" s="422"/>
    </row>
    <row r="30" ht="21.0" customHeight="1">
      <c r="A30" s="683">
        <v>29.0</v>
      </c>
      <c r="B30" s="457" t="s">
        <v>3889</v>
      </c>
      <c r="C30" s="784" t="s">
        <v>765</v>
      </c>
      <c r="D30" s="784" t="s">
        <v>1318</v>
      </c>
      <c r="E30" s="522" t="s">
        <v>3890</v>
      </c>
      <c r="F30" s="786" t="s">
        <v>3890</v>
      </c>
      <c r="G30" s="422"/>
    </row>
    <row r="31" ht="21.0" customHeight="1">
      <c r="A31" s="683">
        <v>30.0</v>
      </c>
      <c r="B31" s="522" t="s">
        <v>3891</v>
      </c>
      <c r="C31" s="522" t="s">
        <v>775</v>
      </c>
      <c r="D31" s="522" t="s">
        <v>1321</v>
      </c>
      <c r="E31" s="522" t="s">
        <v>3892</v>
      </c>
      <c r="F31" s="786" t="s">
        <v>3892</v>
      </c>
      <c r="G31" s="422"/>
    </row>
    <row r="32" ht="21.0" customHeight="1">
      <c r="A32" s="683">
        <v>31.0</v>
      </c>
      <c r="B32" s="521" t="s">
        <v>3893</v>
      </c>
      <c r="C32" s="522" t="str">
        <f>IFERROR(__xludf.DUMMYFUNCTION("GOOGLETRANSLATE(D32,""auto"")"),"勇士")</f>
        <v>勇士</v>
      </c>
      <c r="D32" s="787" t="s">
        <v>785</v>
      </c>
      <c r="E32" s="521" t="s">
        <v>3894</v>
      </c>
      <c r="F32" s="786" t="s">
        <v>3894</v>
      </c>
      <c r="G32" s="788"/>
    </row>
    <row r="33" ht="21.0" customHeight="1">
      <c r="A33" s="683">
        <v>32.0</v>
      </c>
      <c r="B33" s="521" t="s">
        <v>3895</v>
      </c>
      <c r="C33" s="522" t="str">
        <f>IFERROR(__xludf.DUMMYFUNCTION("GOOGLETRANSLATE(D33,""auto"")"),"瑪雅寶石")</f>
        <v>瑪雅寶石</v>
      </c>
      <c r="D33" s="787" t="s">
        <v>793</v>
      </c>
      <c r="E33" s="521" t="s">
        <v>3896</v>
      </c>
      <c r="F33" s="786" t="s">
        <v>3896</v>
      </c>
      <c r="G33" s="788"/>
    </row>
    <row r="34" ht="21.0" customHeight="1">
      <c r="A34" s="683">
        <v>33.0</v>
      </c>
      <c r="B34" s="522" t="s">
        <v>3897</v>
      </c>
      <c r="C34" s="522" t="str">
        <f>IFERROR(__xludf.DUMMYFUNCTION("GOOGLETRANSLATE(D34,""auto"")"),"拳擊 Deluxe")</f>
        <v>拳擊 Deluxe</v>
      </c>
      <c r="D34" s="522" t="s">
        <v>3898</v>
      </c>
      <c r="E34" s="522" t="s">
        <v>3899</v>
      </c>
      <c r="F34" s="786" t="s">
        <v>3899</v>
      </c>
      <c r="G34" s="788"/>
    </row>
    <row r="35" ht="21.0" customHeight="1">
      <c r="A35" s="683">
        <v>34.0</v>
      </c>
      <c r="B35" s="521" t="s">
        <v>3900</v>
      </c>
      <c r="C35" s="522" t="str">
        <f>IFERROR(__xludf.DUMMYFUNCTION("GOOGLETRANSLATE(D35,""auto"")"),"海洋之王")</f>
        <v>海洋之王</v>
      </c>
      <c r="D35" s="787" t="s">
        <v>810</v>
      </c>
      <c r="E35" s="521" t="s">
        <v>3901</v>
      </c>
      <c r="F35" s="786" t="s">
        <v>3901</v>
      </c>
      <c r="G35" s="788"/>
    </row>
    <row r="36" ht="21.0" customHeight="1">
      <c r="A36" s="683">
        <v>35.0</v>
      </c>
      <c r="B36" s="521" t="s">
        <v>3902</v>
      </c>
      <c r="C36" s="522" t="str">
        <f>IFERROR(__xludf.DUMMYFUNCTION("GOOGLETRANSLATE(D36,""auto"")"),"聖約之書 豪華版")</f>
        <v>聖約之書 豪華版</v>
      </c>
      <c r="D36" s="787" t="s">
        <v>3903</v>
      </c>
      <c r="E36" s="521" t="s">
        <v>3904</v>
      </c>
      <c r="F36" s="786" t="s">
        <v>3904</v>
      </c>
      <c r="G36" s="788"/>
    </row>
    <row r="37" ht="21.0" customHeight="1">
      <c r="A37" s="683">
        <v>36.0</v>
      </c>
      <c r="B37" s="522" t="s">
        <v>3905</v>
      </c>
      <c r="C37" s="522" t="str">
        <f>IFERROR(__xludf.DUMMYFUNCTION("GOOGLETRANSLATE(D37,""auto"")"),"熱帶水果")</f>
        <v>熱帶水果</v>
      </c>
      <c r="D37" s="522" t="s">
        <v>827</v>
      </c>
      <c r="E37" s="522" t="s">
        <v>3906</v>
      </c>
      <c r="F37" s="786" t="s">
        <v>3906</v>
      </c>
      <c r="G37" s="788"/>
    </row>
    <row r="38" ht="21.0" customHeight="1">
      <c r="A38" s="683">
        <v>37.0</v>
      </c>
      <c r="B38" s="522" t="s">
        <v>3907</v>
      </c>
      <c r="C38" s="522" t="str">
        <f>IFERROR(__xludf.DUMMYFUNCTION("GOOGLETRANSLATE(D38,""auto"")"),"進入KTV")</f>
        <v>進入KTV</v>
      </c>
      <c r="D38" s="522" t="s">
        <v>3908</v>
      </c>
      <c r="E38" s="522" t="s">
        <v>3909</v>
      </c>
      <c r="F38" s="786" t="s">
        <v>3910</v>
      </c>
      <c r="G38" s="788"/>
      <c r="I38" s="12" t="s">
        <v>3911</v>
      </c>
    </row>
    <row r="39" ht="21.0" customHeight="1">
      <c r="A39" s="683">
        <v>38.0</v>
      </c>
      <c r="B39" s="522" t="s">
        <v>3912</v>
      </c>
      <c r="C39" s="522" t="str">
        <f>IFERROR(__xludf.DUMMYFUNCTION("GOOGLETRANSLATE(D39,""auto"")"),"金庫")</f>
        <v>金庫</v>
      </c>
      <c r="D39" s="522" t="s">
        <v>3913</v>
      </c>
      <c r="E39" s="522" t="s">
        <v>3914</v>
      </c>
      <c r="F39" s="786" t="s">
        <v>3915</v>
      </c>
      <c r="G39" s="788"/>
    </row>
    <row r="40" ht="21.0" customHeight="1">
      <c r="A40" s="683">
        <v>39.0</v>
      </c>
      <c r="B40" s="522" t="s">
        <v>3916</v>
      </c>
      <c r="C40" s="522" t="str">
        <f>IFERROR(__xludf.DUMMYFUNCTION("GOOGLETRANSLATE(D40,""auto"")"),"八卦")</f>
        <v>八卦</v>
      </c>
      <c r="D40" s="522" t="s">
        <v>852</v>
      </c>
      <c r="E40" s="522" t="s">
        <v>3917</v>
      </c>
      <c r="F40" s="786" t="s">
        <v>3917</v>
      </c>
      <c r="G40" s="788"/>
    </row>
    <row r="41" ht="21.0" customHeight="1">
      <c r="A41" s="683">
        <v>40.0</v>
      </c>
      <c r="B41" s="522" t="s">
        <v>3918</v>
      </c>
      <c r="C41" s="522" t="str">
        <f>IFERROR(__xludf.DUMMYFUNCTION("GOOGLETRANSLATE(D41,""auto"")"),"泰國風情")</f>
        <v>泰國風情</v>
      </c>
      <c r="D41" s="522" t="s">
        <v>3919</v>
      </c>
      <c r="E41" s="522" t="s">
        <v>3920</v>
      </c>
      <c r="F41" s="786" t="s">
        <v>3920</v>
      </c>
      <c r="G41" s="788"/>
    </row>
    <row r="42" ht="21.0" customHeight="1">
      <c r="A42" s="683">
        <v>41.0</v>
      </c>
      <c r="B42" s="522" t="s">
        <v>3921</v>
      </c>
      <c r="C42" s="522" t="str">
        <f>IFERROR(__xludf.DUMMYFUNCTION("GOOGLETRANSLATE(D42,""auto"")"),"海洋浪花")</f>
        <v>海洋浪花</v>
      </c>
      <c r="D42" s="522" t="s">
        <v>867</v>
      </c>
      <c r="E42" s="522" t="s">
        <v>3922</v>
      </c>
      <c r="F42" s="786" t="s">
        <v>3922</v>
      </c>
      <c r="G42" s="788"/>
    </row>
    <row r="43" ht="21.0" customHeight="1">
      <c r="A43" s="683">
        <v>42.0</v>
      </c>
      <c r="B43" s="522" t="s">
        <v>3923</v>
      </c>
      <c r="C43" s="522" t="str">
        <f>IFERROR(__xludf.DUMMYFUNCTION("GOOGLETRANSLATE(D43,""auto"")"),"鳳凰")</f>
        <v>鳳凰</v>
      </c>
      <c r="D43" s="522" t="s">
        <v>3924</v>
      </c>
      <c r="E43" s="522" t="s">
        <v>3925</v>
      </c>
      <c r="F43" s="786" t="s">
        <v>3925</v>
      </c>
      <c r="G43" s="788"/>
    </row>
    <row r="44" ht="21.0" customHeight="1">
      <c r="A44" s="683">
        <v>43.0</v>
      </c>
      <c r="B44" s="522" t="s">
        <v>3926</v>
      </c>
      <c r="C44" s="522" t="str">
        <f>IFERROR(__xludf.DUMMYFUNCTION("GOOGLETRANSLATE(D44,""auto"")"),"賞金獵人")</f>
        <v>賞金獵人</v>
      </c>
      <c r="D44" s="522" t="s">
        <v>3478</v>
      </c>
      <c r="E44" s="522" t="s">
        <v>3464</v>
      </c>
      <c r="F44" s="786" t="s">
        <v>3464</v>
      </c>
      <c r="G44" s="788"/>
    </row>
    <row r="45" ht="21.0" customHeight="1">
      <c r="A45" s="683">
        <v>44.0</v>
      </c>
      <c r="B45" s="522" t="s">
        <v>3927</v>
      </c>
      <c r="C45" s="522" t="str">
        <f>IFERROR(__xludf.DUMMYFUNCTION("GOOGLETRANSLATE(D45,""auto"")"),"亞洲四虎")</f>
        <v>亞洲四虎</v>
      </c>
      <c r="D45" s="522" t="s">
        <v>3928</v>
      </c>
      <c r="E45" s="522" t="s">
        <v>3929</v>
      </c>
      <c r="F45" s="786" t="s">
        <v>3930</v>
      </c>
      <c r="G45" s="788"/>
    </row>
    <row r="46" ht="21.0" customHeight="1">
      <c r="A46" s="683">
        <v>45.0</v>
      </c>
      <c r="B46" s="522" t="s">
        <v>3931</v>
      </c>
      <c r="C46" s="522" t="str">
        <f>IFERROR(__xludf.DUMMYFUNCTION("GOOGLETRANSLATE(D46,""auto"")"),"海盜傳奇")</f>
        <v>海盜傳奇</v>
      </c>
      <c r="D46" s="522" t="s">
        <v>3932</v>
      </c>
      <c r="E46" s="522" t="s">
        <v>3933</v>
      </c>
      <c r="F46" s="786" t="s">
        <v>3934</v>
      </c>
      <c r="G46" s="788"/>
    </row>
    <row r="47" ht="21.0" customHeight="1">
      <c r="A47" s="683">
        <v>46.0</v>
      </c>
      <c r="B47" s="522" t="s">
        <v>3935</v>
      </c>
      <c r="C47" s="522" t="str">
        <f>IFERROR(__xludf.DUMMYFUNCTION("GOOGLETRANSLATE(D47,""auto"")"),"神秘之沙")</f>
        <v>神秘之沙</v>
      </c>
      <c r="D47" s="522" t="s">
        <v>895</v>
      </c>
      <c r="E47" s="522" t="s">
        <v>3936</v>
      </c>
      <c r="F47" s="789" t="s">
        <v>3937</v>
      </c>
      <c r="G47" s="788"/>
    </row>
    <row r="48" ht="30.0" customHeight="1">
      <c r="A48" s="579" t="s">
        <v>117</v>
      </c>
      <c r="B48" s="547" t="s">
        <v>3826</v>
      </c>
      <c r="C48" s="547" t="s">
        <v>1491</v>
      </c>
      <c r="D48" s="547" t="s">
        <v>1492</v>
      </c>
      <c r="E48" s="547" t="s">
        <v>1493</v>
      </c>
      <c r="F48" s="422"/>
      <c r="G48" s="422"/>
    </row>
    <row r="49" ht="16.5" customHeight="1">
      <c r="A49" s="674">
        <v>47.0</v>
      </c>
      <c r="B49" s="574" t="s">
        <v>3938</v>
      </c>
      <c r="C49" s="776" t="s">
        <v>370</v>
      </c>
      <c r="D49" s="779" t="s">
        <v>1325</v>
      </c>
      <c r="E49" s="777" t="s">
        <v>3939</v>
      </c>
      <c r="F49" s="777" t="s">
        <v>3939</v>
      </c>
      <c r="G49" s="422"/>
    </row>
    <row r="50" ht="16.5" customHeight="1">
      <c r="A50" s="674">
        <v>48.0</v>
      </c>
      <c r="B50" s="574" t="s">
        <v>3940</v>
      </c>
      <c r="C50" s="776" t="s">
        <v>382</v>
      </c>
      <c r="D50" s="776" t="s">
        <v>1328</v>
      </c>
      <c r="E50" s="790" t="s">
        <v>3941</v>
      </c>
      <c r="F50" s="790" t="s">
        <v>3941</v>
      </c>
      <c r="G50" s="422"/>
    </row>
    <row r="51" ht="16.5" customHeight="1">
      <c r="A51" s="674">
        <v>49.0</v>
      </c>
      <c r="B51" s="574" t="s">
        <v>3942</v>
      </c>
      <c r="C51" s="776" t="s">
        <v>395</v>
      </c>
      <c r="D51" s="776" t="s">
        <v>1331</v>
      </c>
      <c r="E51" s="790" t="s">
        <v>3943</v>
      </c>
      <c r="F51" s="790" t="s">
        <v>3943</v>
      </c>
      <c r="G51" s="422"/>
    </row>
    <row r="52" ht="16.5" customHeight="1">
      <c r="A52" s="674">
        <v>50.0</v>
      </c>
      <c r="B52" s="574" t="s">
        <v>3944</v>
      </c>
      <c r="C52" s="776" t="s">
        <v>443</v>
      </c>
      <c r="D52" s="776" t="s">
        <v>1334</v>
      </c>
      <c r="E52" s="790" t="s">
        <v>3945</v>
      </c>
      <c r="F52" s="790" t="s">
        <v>3945</v>
      </c>
      <c r="G52" s="422"/>
    </row>
    <row r="53" ht="16.5" customHeight="1">
      <c r="A53" s="621"/>
      <c r="G53" s="422"/>
    </row>
    <row r="54" ht="32.25" customHeight="1">
      <c r="A54" s="791" t="s">
        <v>123</v>
      </c>
      <c r="B54" s="573" t="s">
        <v>3826</v>
      </c>
      <c r="C54" s="547" t="s">
        <v>1491</v>
      </c>
      <c r="D54" s="547" t="s">
        <v>1492</v>
      </c>
      <c r="E54" s="547" t="s">
        <v>1493</v>
      </c>
      <c r="F54" s="422"/>
      <c r="G54" s="422"/>
    </row>
    <row r="55" ht="15.0" customHeight="1">
      <c r="A55" s="683">
        <v>1.0</v>
      </c>
      <c r="B55" s="461" t="s">
        <v>3946</v>
      </c>
      <c r="C55" s="461" t="s">
        <v>922</v>
      </c>
      <c r="D55" s="461" t="s">
        <v>1436</v>
      </c>
      <c r="E55" s="461" t="s">
        <v>3947</v>
      </c>
      <c r="F55" s="461" t="s">
        <v>3947</v>
      </c>
      <c r="G55" s="422"/>
    </row>
    <row r="56" ht="15.0" customHeight="1">
      <c r="A56" s="683">
        <v>2.0</v>
      </c>
      <c r="B56" s="461" t="s">
        <v>3948</v>
      </c>
      <c r="C56" s="461" t="s">
        <v>929</v>
      </c>
      <c r="D56" s="461" t="s">
        <v>929</v>
      </c>
      <c r="E56" s="461" t="s">
        <v>3949</v>
      </c>
      <c r="F56" s="461" t="s">
        <v>3949</v>
      </c>
      <c r="G56" s="422"/>
    </row>
    <row r="57" ht="15.0" customHeight="1">
      <c r="A57" s="683">
        <v>3.0</v>
      </c>
      <c r="B57" s="461" t="s">
        <v>3950</v>
      </c>
      <c r="C57" s="461" t="s">
        <v>716</v>
      </c>
      <c r="D57" s="461" t="s">
        <v>1246</v>
      </c>
      <c r="E57" s="461" t="s">
        <v>3951</v>
      </c>
      <c r="F57" s="461" t="s">
        <v>3951</v>
      </c>
      <c r="G57" s="422"/>
    </row>
    <row r="58" ht="15.0" customHeight="1">
      <c r="A58" s="683">
        <v>4.0</v>
      </c>
      <c r="B58" s="461" t="s">
        <v>3952</v>
      </c>
      <c r="C58" s="461" t="s">
        <v>937</v>
      </c>
      <c r="D58" s="461" t="s">
        <v>1451</v>
      </c>
      <c r="E58" s="461" t="s">
        <v>3953</v>
      </c>
      <c r="F58" s="461" t="s">
        <v>3953</v>
      </c>
      <c r="G58" s="422"/>
    </row>
    <row r="59" ht="15.0" customHeight="1">
      <c r="A59" s="683">
        <v>5.0</v>
      </c>
      <c r="B59" s="461" t="s">
        <v>3954</v>
      </c>
      <c r="C59" s="461" t="s">
        <v>953</v>
      </c>
      <c r="D59" s="461" t="s">
        <v>1454</v>
      </c>
      <c r="E59" s="461" t="s">
        <v>3955</v>
      </c>
      <c r="F59" s="461" t="s">
        <v>3955</v>
      </c>
      <c r="G59" s="422"/>
    </row>
    <row r="60" ht="15.0" customHeight="1">
      <c r="A60" s="683">
        <v>6.0</v>
      </c>
      <c r="B60" s="461" t="s">
        <v>3956</v>
      </c>
      <c r="C60" s="461" t="s">
        <v>955</v>
      </c>
      <c r="D60" s="461" t="s">
        <v>1457</v>
      </c>
      <c r="E60" s="461" t="s">
        <v>3957</v>
      </c>
      <c r="F60" s="461" t="s">
        <v>3957</v>
      </c>
      <c r="G60" s="422"/>
    </row>
    <row r="61" ht="15.0" customHeight="1">
      <c r="A61" s="683">
        <v>7.0</v>
      </c>
      <c r="B61" s="461" t="s">
        <v>3958</v>
      </c>
      <c r="C61" s="461" t="s">
        <v>960</v>
      </c>
      <c r="D61" s="461" t="s">
        <v>1461</v>
      </c>
      <c r="E61" s="461" t="s">
        <v>3959</v>
      </c>
      <c r="F61" s="461" t="s">
        <v>3959</v>
      </c>
      <c r="G61" s="422"/>
    </row>
    <row r="62" ht="15.0" customHeight="1">
      <c r="A62" s="683">
        <v>8.0</v>
      </c>
      <c r="B62" s="461" t="s">
        <v>3960</v>
      </c>
      <c r="C62" s="461" t="s">
        <v>965</v>
      </c>
      <c r="D62" s="461" t="s">
        <v>1464</v>
      </c>
      <c r="E62" s="461" t="s">
        <v>3961</v>
      </c>
      <c r="F62" s="461" t="s">
        <v>3961</v>
      </c>
      <c r="G62" s="422"/>
    </row>
    <row r="63" ht="15.0" customHeight="1">
      <c r="A63" s="683">
        <v>9.0</v>
      </c>
      <c r="B63" s="461" t="s">
        <v>3962</v>
      </c>
      <c r="C63" s="461" t="s">
        <v>969</v>
      </c>
      <c r="D63" s="461" t="s">
        <v>969</v>
      </c>
      <c r="E63" s="461" t="s">
        <v>3963</v>
      </c>
      <c r="F63" s="461" t="s">
        <v>3963</v>
      </c>
      <c r="G63" s="422"/>
    </row>
    <row r="64" ht="15.0" customHeight="1">
      <c r="A64" s="683">
        <v>10.0</v>
      </c>
      <c r="B64" s="461" t="s">
        <v>3964</v>
      </c>
      <c r="C64" s="461" t="s">
        <v>972</v>
      </c>
      <c r="D64" s="461" t="s">
        <v>972</v>
      </c>
      <c r="E64" s="461" t="s">
        <v>3965</v>
      </c>
      <c r="F64" s="461" t="s">
        <v>3965</v>
      </c>
      <c r="G64" s="422"/>
    </row>
    <row r="65" ht="15.0" customHeight="1">
      <c r="A65" s="683">
        <v>11.0</v>
      </c>
      <c r="B65" s="461" t="s">
        <v>3966</v>
      </c>
      <c r="C65" s="461" t="s">
        <v>973</v>
      </c>
      <c r="D65" s="461" t="s">
        <v>973</v>
      </c>
      <c r="E65" s="461" t="s">
        <v>3967</v>
      </c>
      <c r="F65" s="461" t="s">
        <v>3967</v>
      </c>
      <c r="G65" s="422"/>
    </row>
    <row r="66" ht="15.0" customHeight="1">
      <c r="A66" s="683">
        <v>12.0</v>
      </c>
      <c r="B66" s="461" t="s">
        <v>3968</v>
      </c>
      <c r="C66" s="461" t="s">
        <v>975</v>
      </c>
      <c r="D66" s="461" t="s">
        <v>975</v>
      </c>
      <c r="E66" s="461" t="s">
        <v>3969</v>
      </c>
      <c r="F66" s="461" t="s">
        <v>3969</v>
      </c>
      <c r="G66" s="422"/>
    </row>
    <row r="67" ht="15.0" customHeight="1">
      <c r="A67" s="683">
        <v>13.0</v>
      </c>
      <c r="B67" s="461" t="s">
        <v>3970</v>
      </c>
      <c r="C67" s="461" t="s">
        <v>976</v>
      </c>
      <c r="D67" s="461" t="s">
        <v>1466</v>
      </c>
      <c r="E67" s="461" t="s">
        <v>3971</v>
      </c>
      <c r="F67" s="461" t="s">
        <v>3971</v>
      </c>
      <c r="G67" s="422"/>
    </row>
    <row r="68" ht="15.0" customHeight="1">
      <c r="A68" s="683">
        <v>14.0</v>
      </c>
      <c r="B68" s="461" t="s">
        <v>3972</v>
      </c>
      <c r="C68" s="461" t="s">
        <v>977</v>
      </c>
      <c r="D68" s="461" t="s">
        <v>1467</v>
      </c>
      <c r="E68" s="461" t="s">
        <v>3973</v>
      </c>
      <c r="F68" s="461" t="s">
        <v>3973</v>
      </c>
      <c r="G68" s="422"/>
    </row>
    <row r="69" ht="16.5" customHeight="1">
      <c r="A69" s="792"/>
      <c r="C69" s="408"/>
      <c r="D69" s="408"/>
      <c r="E69" s="408"/>
    </row>
    <row r="70" ht="16.5" customHeight="1">
      <c r="A70" s="621"/>
    </row>
    <row r="71" ht="16.5" customHeight="1">
      <c r="A71" s="793" t="s">
        <v>1844</v>
      </c>
    </row>
    <row r="72" ht="16.5" customHeight="1">
      <c r="A72" s="621"/>
    </row>
    <row r="73" ht="16.5" customHeight="1">
      <c r="A73" s="621"/>
    </row>
    <row r="74" ht="16.5" customHeight="1">
      <c r="A74" s="621"/>
    </row>
    <row r="75" ht="16.5" customHeight="1">
      <c r="A75" s="621"/>
    </row>
    <row r="76" ht="16.5" customHeight="1">
      <c r="A76" s="621"/>
    </row>
    <row r="77" ht="16.5" customHeight="1">
      <c r="A77" s="621"/>
    </row>
    <row r="78" ht="16.5" customHeight="1">
      <c r="A78" s="621"/>
    </row>
    <row r="79" ht="16.5" customHeight="1">
      <c r="A79" s="621"/>
    </row>
    <row r="80" ht="16.5" customHeight="1">
      <c r="A80" s="621"/>
    </row>
    <row r="81" ht="16.5" customHeight="1">
      <c r="A81" s="621"/>
    </row>
    <row r="82" ht="16.5" customHeight="1">
      <c r="A82" s="621"/>
    </row>
    <row r="83" ht="16.5" customHeight="1">
      <c r="A83" s="621"/>
    </row>
    <row r="84" ht="16.5" customHeight="1">
      <c r="A84" s="621"/>
    </row>
    <row r="85" ht="16.5" customHeight="1">
      <c r="A85" s="621"/>
    </row>
    <row r="86" ht="16.5" customHeight="1">
      <c r="A86" s="621"/>
    </row>
    <row r="87" ht="16.5" customHeight="1">
      <c r="A87" s="621"/>
    </row>
    <row r="88" ht="16.5" customHeight="1">
      <c r="A88" s="621"/>
    </row>
    <row r="89" ht="16.5" customHeight="1">
      <c r="A89" s="621"/>
    </row>
    <row r="90" ht="16.5" customHeight="1">
      <c r="A90" s="621"/>
    </row>
    <row r="91" ht="16.5" customHeight="1">
      <c r="A91" s="621"/>
    </row>
    <row r="92" ht="16.5" customHeight="1">
      <c r="A92" s="621"/>
    </row>
    <row r="93" ht="16.5" customHeight="1">
      <c r="A93" s="621"/>
    </row>
    <row r="94" ht="16.5" customHeight="1">
      <c r="A94" s="621"/>
    </row>
    <row r="95" ht="16.5" customHeight="1">
      <c r="A95" s="621"/>
    </row>
    <row r="96" ht="16.5" customHeight="1">
      <c r="A96" s="621"/>
    </row>
    <row r="97" ht="16.5" customHeight="1">
      <c r="A97" s="621"/>
    </row>
    <row r="98" ht="16.5" customHeight="1">
      <c r="A98" s="621"/>
    </row>
    <row r="99" ht="16.5" customHeight="1">
      <c r="A99" s="621"/>
    </row>
    <row r="100" ht="16.5" customHeight="1">
      <c r="A100" s="621"/>
    </row>
    <row r="101" ht="16.5" customHeight="1">
      <c r="A101" s="621"/>
    </row>
    <row r="102" ht="16.5" customHeight="1">
      <c r="A102" s="621"/>
    </row>
    <row r="103" ht="16.5" customHeight="1">
      <c r="A103" s="621"/>
    </row>
    <row r="104" ht="16.5" customHeight="1">
      <c r="A104" s="621"/>
    </row>
    <row r="105" ht="16.5" customHeight="1">
      <c r="A105" s="621"/>
    </row>
    <row r="106" ht="16.5" customHeight="1">
      <c r="A106" s="621"/>
    </row>
    <row r="107" ht="16.5" customHeight="1">
      <c r="A107" s="621"/>
    </row>
    <row r="108" ht="16.5" customHeight="1">
      <c r="A108" s="621"/>
    </row>
    <row r="109" ht="16.5" customHeight="1">
      <c r="A109" s="621"/>
    </row>
    <row r="110" ht="16.5" customHeight="1">
      <c r="A110" s="621"/>
    </row>
    <row r="111" ht="16.5" customHeight="1">
      <c r="A111" s="621"/>
    </row>
    <row r="112" ht="16.5" customHeight="1">
      <c r="A112" s="621"/>
    </row>
    <row r="113" ht="16.5" customHeight="1">
      <c r="A113" s="621"/>
    </row>
    <row r="114" ht="16.5" customHeight="1">
      <c r="A114" s="621"/>
    </row>
    <row r="115" ht="16.5" customHeight="1">
      <c r="A115" s="621"/>
    </row>
    <row r="116" ht="16.5" customHeight="1">
      <c r="A116" s="621"/>
    </row>
    <row r="117" ht="16.5" customHeight="1">
      <c r="A117" s="621"/>
    </row>
    <row r="118" ht="16.5" customHeight="1">
      <c r="A118" s="621"/>
    </row>
    <row r="119" ht="16.5" customHeight="1">
      <c r="A119" s="621"/>
    </row>
    <row r="120" ht="16.5" customHeight="1">
      <c r="A120" s="621"/>
    </row>
    <row r="121" ht="16.5" customHeight="1">
      <c r="A121" s="621"/>
    </row>
    <row r="122" ht="16.5" customHeight="1">
      <c r="A122" s="621"/>
    </row>
    <row r="123" ht="16.5" customHeight="1">
      <c r="A123" s="621"/>
    </row>
    <row r="124" ht="16.5" customHeight="1">
      <c r="A124" s="621"/>
    </row>
    <row r="125" ht="16.5" customHeight="1">
      <c r="A125" s="621"/>
    </row>
    <row r="126" ht="16.5" customHeight="1">
      <c r="A126" s="621"/>
    </row>
    <row r="127" ht="16.5" customHeight="1">
      <c r="A127" s="621"/>
    </row>
    <row r="128" ht="16.5" customHeight="1">
      <c r="A128" s="621"/>
    </row>
    <row r="129" ht="16.5" customHeight="1">
      <c r="A129" s="621"/>
    </row>
    <row r="130" ht="16.5" customHeight="1">
      <c r="A130" s="621"/>
    </row>
    <row r="131" ht="16.5" customHeight="1">
      <c r="A131" s="621"/>
    </row>
    <row r="132" ht="16.5" customHeight="1">
      <c r="A132" s="621"/>
    </row>
    <row r="133" ht="16.5" customHeight="1">
      <c r="A133" s="621"/>
    </row>
    <row r="134" ht="16.5" customHeight="1">
      <c r="A134" s="621"/>
    </row>
    <row r="135" ht="16.5" customHeight="1">
      <c r="A135" s="621"/>
    </row>
    <row r="136" ht="16.5" customHeight="1">
      <c r="A136" s="621"/>
    </row>
    <row r="137" ht="16.5" customHeight="1">
      <c r="A137" s="621"/>
    </row>
    <row r="138" ht="16.5" customHeight="1">
      <c r="A138" s="621"/>
    </row>
    <row r="139" ht="16.5" customHeight="1">
      <c r="A139" s="621"/>
    </row>
    <row r="140" ht="16.5" customHeight="1">
      <c r="A140" s="621"/>
    </row>
    <row r="141" ht="16.5" customHeight="1">
      <c r="A141" s="621"/>
    </row>
    <row r="142" ht="16.5" customHeight="1">
      <c r="A142" s="621"/>
    </row>
    <row r="143" ht="16.5" customHeight="1">
      <c r="A143" s="621"/>
    </row>
    <row r="144" ht="16.5" customHeight="1">
      <c r="A144" s="621"/>
    </row>
    <row r="145" ht="16.5" customHeight="1">
      <c r="A145" s="621"/>
    </row>
    <row r="146" ht="16.5" customHeight="1">
      <c r="A146" s="621"/>
    </row>
    <row r="147" ht="16.5" customHeight="1">
      <c r="A147" s="621"/>
    </row>
    <row r="148" ht="16.5" customHeight="1">
      <c r="A148" s="621"/>
    </row>
    <row r="149" ht="16.5" customHeight="1">
      <c r="A149" s="621"/>
    </row>
    <row r="150" ht="16.5" customHeight="1">
      <c r="A150" s="621"/>
    </row>
    <row r="151" ht="16.5" customHeight="1">
      <c r="A151" s="621"/>
    </row>
    <row r="152" ht="16.5" customHeight="1">
      <c r="A152" s="621"/>
    </row>
    <row r="153" ht="16.5" customHeight="1">
      <c r="A153" s="621"/>
    </row>
    <row r="154" ht="16.5" customHeight="1">
      <c r="A154" s="621"/>
    </row>
    <row r="155" ht="16.5" customHeight="1">
      <c r="A155" s="621"/>
    </row>
    <row r="156" ht="16.5" customHeight="1">
      <c r="A156" s="621"/>
    </row>
    <row r="157" ht="16.5" customHeight="1">
      <c r="A157" s="621"/>
    </row>
    <row r="158" ht="16.5" customHeight="1">
      <c r="A158" s="621"/>
    </row>
    <row r="159" ht="16.5" customHeight="1">
      <c r="A159" s="621"/>
    </row>
    <row r="160" ht="16.5" customHeight="1">
      <c r="A160" s="621"/>
    </row>
    <row r="161" ht="16.5" customHeight="1">
      <c r="A161" s="621"/>
    </row>
    <row r="162" ht="16.5" customHeight="1">
      <c r="A162" s="621"/>
    </row>
    <row r="163" ht="16.5" customHeight="1">
      <c r="A163" s="621"/>
    </row>
    <row r="164" ht="16.5" customHeight="1">
      <c r="A164" s="621"/>
    </row>
    <row r="165" ht="16.5" customHeight="1">
      <c r="A165" s="621"/>
    </row>
    <row r="166" ht="16.5" customHeight="1">
      <c r="A166" s="621"/>
    </row>
    <row r="167" ht="16.5" customHeight="1">
      <c r="A167" s="621"/>
    </row>
    <row r="168" ht="16.5" customHeight="1">
      <c r="A168" s="621"/>
    </row>
    <row r="169" ht="16.5" customHeight="1">
      <c r="A169" s="621"/>
    </row>
    <row r="170" ht="16.5" customHeight="1">
      <c r="A170" s="621"/>
    </row>
    <row r="171" ht="16.5" customHeight="1">
      <c r="A171" s="621"/>
    </row>
    <row r="172" ht="16.5" customHeight="1">
      <c r="A172" s="621"/>
    </row>
    <row r="173" ht="16.5" customHeight="1">
      <c r="A173" s="621"/>
    </row>
    <row r="174" ht="16.5" customHeight="1">
      <c r="A174" s="621"/>
    </row>
    <row r="175" ht="16.5" customHeight="1">
      <c r="A175" s="621"/>
    </row>
    <row r="176" ht="16.5" customHeight="1">
      <c r="A176" s="621"/>
    </row>
    <row r="177" ht="16.5" customHeight="1">
      <c r="A177" s="621"/>
    </row>
    <row r="178" ht="16.5" customHeight="1">
      <c r="A178" s="621"/>
    </row>
    <row r="179" ht="16.5" customHeight="1">
      <c r="A179" s="621"/>
    </row>
    <row r="180" ht="16.5" customHeight="1">
      <c r="A180" s="621"/>
    </row>
    <row r="181" ht="16.5" customHeight="1">
      <c r="A181" s="621"/>
    </row>
    <row r="182" ht="16.5" customHeight="1">
      <c r="A182" s="621"/>
    </row>
    <row r="183" ht="16.5" customHeight="1">
      <c r="A183" s="621"/>
    </row>
    <row r="184" ht="16.5" customHeight="1">
      <c r="A184" s="621"/>
    </row>
    <row r="185" ht="16.5" customHeight="1">
      <c r="A185" s="621"/>
    </row>
    <row r="186" ht="16.5" customHeight="1">
      <c r="A186" s="621"/>
    </row>
    <row r="187" ht="16.5" customHeight="1">
      <c r="A187" s="621"/>
    </row>
    <row r="188" ht="16.5" customHeight="1">
      <c r="A188" s="621"/>
    </row>
    <row r="189" ht="16.5" customHeight="1">
      <c r="A189" s="621"/>
    </row>
    <row r="190" ht="16.5" customHeight="1">
      <c r="A190" s="621"/>
    </row>
    <row r="191" ht="16.5" customHeight="1">
      <c r="A191" s="621"/>
    </row>
    <row r="192" ht="16.5" customHeight="1">
      <c r="A192" s="621"/>
    </row>
    <row r="193" ht="16.5" customHeight="1">
      <c r="A193" s="621"/>
    </row>
    <row r="194" ht="16.5" customHeight="1">
      <c r="A194" s="621"/>
    </row>
    <row r="195" ht="16.5" customHeight="1">
      <c r="A195" s="621"/>
    </row>
    <row r="196" ht="16.5" customHeight="1">
      <c r="A196" s="621"/>
    </row>
    <row r="197" ht="16.5" customHeight="1">
      <c r="A197" s="621"/>
    </row>
    <row r="198" ht="16.5" customHeight="1">
      <c r="A198" s="621"/>
    </row>
    <row r="199" ht="16.5" customHeight="1">
      <c r="A199" s="621"/>
    </row>
    <row r="200" ht="16.5" customHeight="1">
      <c r="A200" s="621"/>
    </row>
    <row r="201" ht="16.5" customHeight="1">
      <c r="A201" s="621"/>
    </row>
    <row r="202" ht="16.5" customHeight="1">
      <c r="A202" s="621"/>
    </row>
    <row r="203" ht="16.5" customHeight="1">
      <c r="A203" s="621"/>
    </row>
    <row r="204" ht="16.5" customHeight="1">
      <c r="A204" s="621"/>
    </row>
    <row r="205" ht="16.5" customHeight="1">
      <c r="A205" s="621"/>
    </row>
    <row r="206" ht="16.5" customHeight="1">
      <c r="A206" s="621"/>
    </row>
    <row r="207" ht="16.5" customHeight="1">
      <c r="A207" s="621"/>
    </row>
    <row r="208" ht="16.5" customHeight="1">
      <c r="A208" s="621"/>
    </row>
    <row r="209" ht="16.5" customHeight="1">
      <c r="A209" s="621"/>
    </row>
    <row r="210" ht="16.5" customHeight="1">
      <c r="A210" s="621"/>
    </row>
    <row r="211" ht="16.5" customHeight="1">
      <c r="A211" s="621"/>
    </row>
    <row r="212" ht="16.5" customHeight="1">
      <c r="A212" s="621"/>
    </row>
    <row r="213" ht="16.5" customHeight="1">
      <c r="A213" s="621"/>
    </row>
    <row r="214" ht="16.5" customHeight="1">
      <c r="A214" s="621"/>
    </row>
    <row r="215" ht="16.5" customHeight="1">
      <c r="A215" s="621"/>
    </row>
    <row r="216" ht="16.5" customHeight="1">
      <c r="A216" s="621"/>
    </row>
    <row r="217" ht="16.5" customHeight="1">
      <c r="A217" s="621"/>
    </row>
    <row r="218" ht="16.5" customHeight="1">
      <c r="A218" s="621"/>
    </row>
    <row r="219" ht="16.5" customHeight="1">
      <c r="A219" s="621"/>
    </row>
    <row r="220" ht="16.5" customHeight="1">
      <c r="A220" s="621"/>
    </row>
    <row r="221" ht="16.5" customHeight="1">
      <c r="A221" s="621"/>
    </row>
    <row r="222" ht="16.5" customHeight="1">
      <c r="A222" s="621"/>
    </row>
    <row r="223" ht="16.5" customHeight="1">
      <c r="A223" s="621"/>
    </row>
    <row r="224" ht="16.5" customHeight="1">
      <c r="A224" s="621"/>
    </row>
    <row r="225" ht="16.5" customHeight="1">
      <c r="A225" s="621"/>
    </row>
    <row r="226" ht="16.5" customHeight="1">
      <c r="A226" s="621"/>
    </row>
    <row r="227" ht="16.5" customHeight="1">
      <c r="A227" s="621"/>
    </row>
    <row r="228" ht="16.5" customHeight="1">
      <c r="A228" s="621"/>
    </row>
    <row r="229" ht="16.5" customHeight="1">
      <c r="A229" s="621"/>
    </row>
    <row r="230" ht="16.5" customHeight="1">
      <c r="A230" s="621"/>
    </row>
    <row r="231" ht="16.5" customHeight="1">
      <c r="A231" s="621"/>
    </row>
    <row r="232" ht="16.5" customHeight="1">
      <c r="A232" s="621"/>
    </row>
    <row r="233" ht="16.5" customHeight="1">
      <c r="A233" s="621"/>
    </row>
    <row r="234" ht="16.5" customHeight="1">
      <c r="A234" s="621"/>
    </row>
    <row r="235" ht="16.5" customHeight="1">
      <c r="A235" s="621"/>
    </row>
    <row r="236" ht="16.5" customHeight="1">
      <c r="A236" s="621"/>
    </row>
    <row r="237" ht="16.5" customHeight="1">
      <c r="A237" s="621"/>
    </row>
    <row r="238" ht="16.5" customHeight="1">
      <c r="A238" s="621"/>
    </row>
    <row r="239" ht="16.5" customHeight="1">
      <c r="A239" s="621"/>
    </row>
    <row r="240" ht="16.5" customHeight="1">
      <c r="A240" s="621"/>
    </row>
    <row r="241" ht="16.5" customHeight="1">
      <c r="A241" s="621"/>
    </row>
    <row r="242" ht="16.5" customHeight="1">
      <c r="A242" s="621"/>
    </row>
    <row r="243" ht="16.5" customHeight="1">
      <c r="A243" s="621"/>
    </row>
    <row r="244" ht="16.5" customHeight="1">
      <c r="A244" s="621"/>
    </row>
    <row r="245" ht="16.5" customHeight="1">
      <c r="A245" s="621"/>
    </row>
    <row r="246" ht="16.5" customHeight="1">
      <c r="A246" s="621"/>
    </row>
    <row r="247" ht="16.5" customHeight="1">
      <c r="A247" s="621"/>
    </row>
    <row r="248" ht="16.5" customHeight="1">
      <c r="A248" s="621"/>
    </row>
    <row r="249" ht="16.5" customHeight="1">
      <c r="A249" s="621"/>
    </row>
    <row r="250" ht="16.5" customHeight="1">
      <c r="A250" s="621"/>
    </row>
    <row r="251" ht="16.5" customHeight="1">
      <c r="A251" s="621"/>
    </row>
    <row r="252" ht="16.5" customHeight="1">
      <c r="A252" s="621"/>
    </row>
    <row r="253" ht="16.5" customHeight="1">
      <c r="A253" s="621"/>
    </row>
    <row r="254" ht="16.5" customHeight="1">
      <c r="A254" s="621"/>
    </row>
    <row r="255" ht="16.5" customHeight="1">
      <c r="A255" s="621"/>
    </row>
    <row r="256" ht="16.5" customHeight="1">
      <c r="A256" s="621"/>
    </row>
    <row r="257" ht="16.5" customHeight="1">
      <c r="A257" s="621"/>
    </row>
    <row r="258" ht="16.5" customHeight="1">
      <c r="A258" s="621"/>
    </row>
    <row r="259" ht="16.5" customHeight="1">
      <c r="A259" s="621"/>
    </row>
    <row r="260" ht="16.5" customHeight="1">
      <c r="A260" s="621"/>
    </row>
    <row r="261" ht="16.5" customHeight="1">
      <c r="A261" s="621"/>
    </row>
    <row r="262" ht="16.5" customHeight="1">
      <c r="A262" s="621"/>
    </row>
    <row r="263" ht="16.5" customHeight="1">
      <c r="A263" s="621"/>
    </row>
    <row r="264" ht="16.5" customHeight="1">
      <c r="A264" s="621"/>
    </row>
    <row r="265" ht="16.5" customHeight="1">
      <c r="A265" s="621"/>
    </row>
    <row r="266" ht="16.5" customHeight="1">
      <c r="A266" s="621"/>
    </row>
    <row r="267" ht="16.5" customHeight="1">
      <c r="A267" s="621"/>
    </row>
    <row r="268" ht="16.5" customHeight="1">
      <c r="A268" s="621"/>
    </row>
    <row r="269" ht="16.5" customHeight="1">
      <c r="A269" s="621"/>
    </row>
    <row r="270" ht="16.5" customHeight="1">
      <c r="A270" s="621"/>
    </row>
    <row r="271" ht="16.5" customHeight="1">
      <c r="A271" s="621"/>
    </row>
    <row r="272" ht="16.5" customHeight="1">
      <c r="A272" s="621"/>
    </row>
    <row r="273" ht="16.5" customHeight="1">
      <c r="A273" s="621"/>
    </row>
    <row r="274" ht="16.5" customHeight="1">
      <c r="A274" s="621"/>
    </row>
    <row r="275" ht="16.5" customHeight="1">
      <c r="A275" s="621"/>
    </row>
    <row r="276" ht="16.5" customHeight="1">
      <c r="A276" s="621"/>
    </row>
    <row r="277" ht="16.5" customHeight="1">
      <c r="A277" s="621"/>
    </row>
    <row r="278" ht="16.5" customHeight="1">
      <c r="A278" s="621"/>
    </row>
    <row r="279" ht="16.5" customHeight="1">
      <c r="A279" s="621"/>
    </row>
    <row r="280" ht="16.5" customHeight="1">
      <c r="A280" s="621"/>
    </row>
    <row r="281" ht="16.5" customHeight="1">
      <c r="A281" s="621"/>
    </row>
    <row r="282" ht="16.5" customHeight="1">
      <c r="A282" s="621"/>
    </row>
    <row r="283" ht="16.5" customHeight="1">
      <c r="A283" s="621"/>
    </row>
    <row r="284" ht="16.5" customHeight="1">
      <c r="A284" s="621"/>
    </row>
    <row r="285" ht="16.5" customHeight="1">
      <c r="A285" s="621"/>
    </row>
    <row r="286" ht="16.5" customHeight="1">
      <c r="A286" s="621"/>
    </row>
    <row r="287" ht="16.5" customHeight="1">
      <c r="A287" s="621"/>
    </row>
    <row r="288" ht="16.5" customHeight="1">
      <c r="A288" s="621"/>
    </row>
    <row r="289" ht="16.5" customHeight="1">
      <c r="A289" s="621"/>
    </row>
    <row r="290" ht="16.5" customHeight="1">
      <c r="A290" s="621"/>
    </row>
    <row r="291" ht="16.5" customHeight="1">
      <c r="A291" s="621"/>
    </row>
    <row r="292" ht="16.5" customHeight="1">
      <c r="A292" s="621"/>
    </row>
    <row r="293" ht="16.5" customHeight="1">
      <c r="A293" s="621"/>
    </row>
    <row r="294" ht="16.5" customHeight="1">
      <c r="A294" s="621"/>
    </row>
    <row r="295" ht="16.5" customHeight="1">
      <c r="A295" s="621"/>
    </row>
    <row r="296" ht="16.5" customHeight="1">
      <c r="A296" s="621"/>
    </row>
    <row r="297" ht="16.5" customHeight="1">
      <c r="A297" s="621"/>
    </row>
    <row r="298" ht="16.5" customHeight="1">
      <c r="A298" s="621"/>
    </row>
    <row r="299" ht="16.5" customHeight="1">
      <c r="A299" s="621"/>
    </row>
    <row r="300" ht="16.5" customHeight="1">
      <c r="A300" s="621"/>
    </row>
    <row r="301" ht="16.5" customHeight="1">
      <c r="A301" s="621"/>
    </row>
    <row r="302" ht="16.5" customHeight="1">
      <c r="A302" s="621"/>
    </row>
    <row r="303" ht="16.5" customHeight="1">
      <c r="A303" s="621"/>
    </row>
    <row r="304" ht="16.5" customHeight="1">
      <c r="A304" s="621"/>
    </row>
    <row r="305" ht="16.5" customHeight="1">
      <c r="A305" s="621"/>
    </row>
    <row r="306" ht="16.5" customHeight="1">
      <c r="A306" s="621"/>
    </row>
    <row r="307" ht="16.5" customHeight="1">
      <c r="A307" s="621"/>
    </row>
    <row r="308" ht="16.5" customHeight="1">
      <c r="A308" s="621"/>
    </row>
    <row r="309" ht="16.5" customHeight="1">
      <c r="A309" s="621"/>
    </row>
    <row r="310" ht="16.5" customHeight="1">
      <c r="A310" s="621"/>
    </row>
    <row r="311" ht="16.5" customHeight="1">
      <c r="A311" s="621"/>
    </row>
    <row r="312" ht="16.5" customHeight="1">
      <c r="A312" s="621"/>
    </row>
    <row r="313" ht="16.5" customHeight="1">
      <c r="A313" s="621"/>
    </row>
    <row r="314" ht="16.5" customHeight="1">
      <c r="A314" s="621"/>
    </row>
    <row r="315" ht="16.5" customHeight="1">
      <c r="A315" s="621"/>
    </row>
    <row r="316" ht="16.5" customHeight="1">
      <c r="A316" s="621"/>
    </row>
    <row r="317" ht="16.5" customHeight="1">
      <c r="A317" s="621"/>
    </row>
    <row r="318" ht="16.5" customHeight="1">
      <c r="A318" s="621"/>
    </row>
    <row r="319" ht="16.5" customHeight="1">
      <c r="A319" s="621"/>
    </row>
    <row r="320" ht="16.5" customHeight="1">
      <c r="A320" s="621"/>
    </row>
    <row r="321" ht="16.5" customHeight="1">
      <c r="A321" s="621"/>
    </row>
    <row r="322" ht="16.5" customHeight="1">
      <c r="A322" s="621"/>
    </row>
    <row r="323" ht="16.5" customHeight="1">
      <c r="A323" s="621"/>
    </row>
    <row r="324" ht="16.5" customHeight="1">
      <c r="A324" s="621"/>
    </row>
    <row r="325" ht="16.5" customHeight="1">
      <c r="A325" s="621"/>
    </row>
    <row r="326" ht="16.5" customHeight="1">
      <c r="A326" s="621"/>
    </row>
    <row r="327" ht="16.5" customHeight="1">
      <c r="A327" s="621"/>
    </row>
    <row r="328" ht="16.5" customHeight="1">
      <c r="A328" s="621"/>
    </row>
    <row r="329" ht="16.5" customHeight="1">
      <c r="A329" s="621"/>
    </row>
    <row r="330" ht="16.5" customHeight="1">
      <c r="A330" s="621"/>
    </row>
    <row r="331" ht="16.5" customHeight="1">
      <c r="A331" s="621"/>
    </row>
    <row r="332" ht="16.5" customHeight="1">
      <c r="A332" s="621"/>
    </row>
    <row r="333" ht="16.5" customHeight="1">
      <c r="A333" s="621"/>
    </row>
    <row r="334" ht="16.5" customHeight="1">
      <c r="A334" s="621"/>
    </row>
    <row r="335" ht="16.5" customHeight="1">
      <c r="A335" s="621"/>
    </row>
    <row r="336" ht="16.5" customHeight="1">
      <c r="A336" s="621"/>
    </row>
    <row r="337" ht="16.5" customHeight="1">
      <c r="A337" s="621"/>
    </row>
    <row r="338" ht="16.5" customHeight="1">
      <c r="A338" s="621"/>
    </row>
    <row r="339" ht="16.5" customHeight="1">
      <c r="A339" s="621"/>
    </row>
    <row r="340" ht="16.5" customHeight="1">
      <c r="A340" s="621"/>
    </row>
    <row r="341" ht="16.5" customHeight="1">
      <c r="A341" s="621"/>
    </row>
    <row r="342" ht="16.5" customHeight="1">
      <c r="A342" s="621"/>
    </row>
    <row r="343" ht="16.5" customHeight="1">
      <c r="A343" s="621"/>
    </row>
    <row r="344" ht="16.5" customHeight="1">
      <c r="A344" s="621"/>
    </row>
    <row r="345" ht="16.5" customHeight="1">
      <c r="A345" s="621"/>
    </row>
    <row r="346" ht="16.5" customHeight="1">
      <c r="A346" s="621"/>
    </row>
    <row r="347" ht="16.5" customHeight="1">
      <c r="A347" s="621"/>
    </row>
    <row r="348" ht="16.5" customHeight="1">
      <c r="A348" s="621"/>
    </row>
    <row r="349" ht="16.5" customHeight="1">
      <c r="A349" s="621"/>
    </row>
    <row r="350" ht="16.5" customHeight="1">
      <c r="A350" s="621"/>
    </row>
    <row r="351" ht="16.5" customHeight="1">
      <c r="A351" s="621"/>
    </row>
    <row r="352" ht="16.5" customHeight="1">
      <c r="A352" s="621"/>
    </row>
    <row r="353" ht="16.5" customHeight="1">
      <c r="A353" s="621"/>
    </row>
    <row r="354" ht="16.5" customHeight="1">
      <c r="A354" s="621"/>
    </row>
    <row r="355" ht="16.5" customHeight="1">
      <c r="A355" s="621"/>
    </row>
    <row r="356" ht="16.5" customHeight="1">
      <c r="A356" s="621"/>
    </row>
    <row r="357" ht="16.5" customHeight="1">
      <c r="A357" s="621"/>
    </row>
    <row r="358" ht="16.5" customHeight="1">
      <c r="A358" s="621"/>
    </row>
    <row r="359" ht="16.5" customHeight="1">
      <c r="A359" s="621"/>
    </row>
    <row r="360" ht="16.5" customHeight="1">
      <c r="A360" s="621"/>
    </row>
    <row r="361" ht="16.5" customHeight="1">
      <c r="A361" s="621"/>
    </row>
    <row r="362" ht="16.5" customHeight="1">
      <c r="A362" s="621"/>
    </row>
    <row r="363" ht="16.5" customHeight="1">
      <c r="A363" s="621"/>
    </row>
    <row r="364" ht="16.5" customHeight="1">
      <c r="A364" s="621"/>
    </row>
    <row r="365" ht="16.5" customHeight="1">
      <c r="A365" s="621"/>
    </row>
    <row r="366" ht="16.5" customHeight="1">
      <c r="A366" s="621"/>
    </row>
    <row r="367" ht="16.5" customHeight="1">
      <c r="A367" s="621"/>
    </row>
    <row r="368" ht="16.5" customHeight="1">
      <c r="A368" s="621"/>
    </row>
    <row r="369" ht="16.5" customHeight="1">
      <c r="A369" s="621"/>
    </row>
    <row r="370" ht="16.5" customHeight="1">
      <c r="A370" s="621"/>
    </row>
    <row r="371" ht="16.5" customHeight="1">
      <c r="A371" s="621"/>
    </row>
    <row r="372" ht="16.5" customHeight="1">
      <c r="A372" s="621"/>
    </row>
    <row r="373" ht="16.5" customHeight="1">
      <c r="A373" s="621"/>
    </row>
    <row r="374" ht="16.5" customHeight="1">
      <c r="A374" s="621"/>
    </row>
    <row r="375" ht="16.5" customHeight="1">
      <c r="A375" s="621"/>
    </row>
    <row r="376" ht="16.5" customHeight="1">
      <c r="A376" s="621"/>
    </row>
    <row r="377" ht="16.5" customHeight="1">
      <c r="A377" s="621"/>
    </row>
    <row r="378" ht="16.5" customHeight="1">
      <c r="A378" s="621"/>
    </row>
    <row r="379" ht="16.5" customHeight="1">
      <c r="A379" s="621"/>
    </row>
    <row r="380" ht="16.5" customHeight="1">
      <c r="A380" s="621"/>
    </row>
    <row r="381" ht="16.5" customHeight="1">
      <c r="A381" s="621"/>
    </row>
    <row r="382" ht="16.5" customHeight="1">
      <c r="A382" s="621"/>
    </row>
    <row r="383" ht="16.5" customHeight="1">
      <c r="A383" s="621"/>
    </row>
    <row r="384" ht="16.5" customHeight="1">
      <c r="A384" s="621"/>
    </row>
    <row r="385" ht="16.5" customHeight="1">
      <c r="A385" s="621"/>
    </row>
    <row r="386" ht="16.5" customHeight="1">
      <c r="A386" s="621"/>
    </row>
    <row r="387" ht="16.5" customHeight="1">
      <c r="A387" s="621"/>
    </row>
    <row r="388" ht="16.5" customHeight="1">
      <c r="A388" s="621"/>
    </row>
    <row r="389" ht="16.5" customHeight="1">
      <c r="A389" s="621"/>
    </row>
    <row r="390" ht="16.5" customHeight="1">
      <c r="A390" s="621"/>
    </row>
    <row r="391" ht="16.5" customHeight="1">
      <c r="A391" s="621"/>
    </row>
    <row r="392" ht="16.5" customHeight="1">
      <c r="A392" s="621"/>
    </row>
    <row r="393" ht="16.5" customHeight="1">
      <c r="A393" s="621"/>
    </row>
    <row r="394" ht="16.5" customHeight="1">
      <c r="A394" s="621"/>
    </row>
    <row r="395" ht="16.5" customHeight="1">
      <c r="A395" s="621"/>
    </row>
    <row r="396" ht="16.5" customHeight="1">
      <c r="A396" s="621"/>
    </row>
    <row r="397" ht="16.5" customHeight="1">
      <c r="A397" s="621"/>
    </row>
    <row r="398" ht="16.5" customHeight="1">
      <c r="A398" s="621"/>
    </row>
    <row r="399" ht="16.5" customHeight="1">
      <c r="A399" s="621"/>
    </row>
    <row r="400" ht="16.5" customHeight="1">
      <c r="A400" s="621"/>
    </row>
    <row r="401" ht="16.5" customHeight="1">
      <c r="A401" s="621"/>
    </row>
    <row r="402" ht="16.5" customHeight="1">
      <c r="A402" s="621"/>
    </row>
    <row r="403" ht="16.5" customHeight="1">
      <c r="A403" s="621"/>
    </row>
    <row r="404" ht="16.5" customHeight="1">
      <c r="A404" s="621"/>
    </row>
    <row r="405" ht="16.5" customHeight="1">
      <c r="A405" s="621"/>
    </row>
    <row r="406" ht="16.5" customHeight="1">
      <c r="A406" s="621"/>
    </row>
    <row r="407" ht="16.5" customHeight="1">
      <c r="A407" s="621"/>
    </row>
    <row r="408" ht="16.5" customHeight="1">
      <c r="A408" s="621"/>
    </row>
    <row r="409" ht="16.5" customHeight="1">
      <c r="A409" s="621"/>
    </row>
    <row r="410" ht="16.5" customHeight="1">
      <c r="A410" s="621"/>
    </row>
    <row r="411" ht="16.5" customHeight="1">
      <c r="A411" s="621"/>
    </row>
    <row r="412" ht="16.5" customHeight="1">
      <c r="A412" s="621"/>
    </row>
    <row r="413" ht="16.5" customHeight="1">
      <c r="A413" s="621"/>
    </row>
    <row r="414" ht="16.5" customHeight="1">
      <c r="A414" s="621"/>
    </row>
    <row r="415" ht="16.5" customHeight="1">
      <c r="A415" s="621"/>
    </row>
    <row r="416" ht="16.5" customHeight="1">
      <c r="A416" s="621"/>
    </row>
    <row r="417" ht="16.5" customHeight="1">
      <c r="A417" s="621"/>
    </row>
    <row r="418" ht="16.5" customHeight="1">
      <c r="A418" s="621"/>
    </row>
    <row r="419" ht="16.5" customHeight="1">
      <c r="A419" s="621"/>
    </row>
    <row r="420" ht="16.5" customHeight="1">
      <c r="A420" s="621"/>
    </row>
    <row r="421" ht="16.5" customHeight="1">
      <c r="A421" s="621"/>
    </row>
    <row r="422" ht="16.5" customHeight="1">
      <c r="A422" s="621"/>
    </row>
    <row r="423" ht="16.5" customHeight="1">
      <c r="A423" s="621"/>
    </row>
    <row r="424" ht="16.5" customHeight="1">
      <c r="A424" s="621"/>
    </row>
    <row r="425" ht="16.5" customHeight="1">
      <c r="A425" s="621"/>
    </row>
    <row r="426" ht="16.5" customHeight="1">
      <c r="A426" s="621"/>
    </row>
    <row r="427" ht="16.5" customHeight="1">
      <c r="A427" s="621"/>
    </row>
    <row r="428" ht="16.5" customHeight="1">
      <c r="A428" s="621"/>
    </row>
    <row r="429" ht="16.5" customHeight="1">
      <c r="A429" s="621"/>
    </row>
    <row r="430" ht="16.5" customHeight="1">
      <c r="A430" s="621"/>
    </row>
    <row r="431" ht="16.5" customHeight="1">
      <c r="A431" s="621"/>
    </row>
    <row r="432" ht="16.5" customHeight="1">
      <c r="A432" s="621"/>
    </row>
    <row r="433" ht="16.5" customHeight="1">
      <c r="A433" s="621"/>
    </row>
    <row r="434" ht="16.5" customHeight="1">
      <c r="A434" s="621"/>
    </row>
    <row r="435" ht="16.5" customHeight="1">
      <c r="A435" s="621"/>
    </row>
    <row r="436" ht="16.5" customHeight="1">
      <c r="A436" s="621"/>
    </row>
    <row r="437" ht="16.5" customHeight="1">
      <c r="A437" s="621"/>
    </row>
    <row r="438" ht="16.5" customHeight="1">
      <c r="A438" s="621"/>
    </row>
    <row r="439" ht="16.5" customHeight="1">
      <c r="A439" s="621"/>
    </row>
    <row r="440" ht="16.5" customHeight="1">
      <c r="A440" s="621"/>
    </row>
    <row r="441" ht="16.5" customHeight="1">
      <c r="A441" s="621"/>
    </row>
    <row r="442" ht="16.5" customHeight="1">
      <c r="A442" s="621"/>
    </row>
    <row r="443" ht="16.5" customHeight="1">
      <c r="A443" s="621"/>
    </row>
    <row r="444" ht="16.5" customHeight="1">
      <c r="A444" s="621"/>
    </row>
    <row r="445" ht="16.5" customHeight="1">
      <c r="A445" s="621"/>
    </row>
    <row r="446" ht="16.5" customHeight="1">
      <c r="A446" s="621"/>
    </row>
    <row r="447" ht="16.5" customHeight="1">
      <c r="A447" s="621"/>
    </row>
    <row r="448" ht="16.5" customHeight="1">
      <c r="A448" s="621"/>
    </row>
    <row r="449" ht="16.5" customHeight="1">
      <c r="A449" s="621"/>
    </row>
    <row r="450" ht="16.5" customHeight="1">
      <c r="A450" s="621"/>
    </row>
    <row r="451" ht="16.5" customHeight="1">
      <c r="A451" s="621"/>
    </row>
    <row r="452" ht="16.5" customHeight="1">
      <c r="A452" s="621"/>
    </row>
    <row r="453" ht="16.5" customHeight="1">
      <c r="A453" s="621"/>
    </row>
    <row r="454" ht="16.5" customHeight="1">
      <c r="A454" s="621"/>
    </row>
    <row r="455" ht="16.5" customHeight="1">
      <c r="A455" s="621"/>
    </row>
    <row r="456" ht="16.5" customHeight="1">
      <c r="A456" s="621"/>
    </row>
    <row r="457" ht="16.5" customHeight="1">
      <c r="A457" s="621"/>
    </row>
    <row r="458" ht="16.5" customHeight="1">
      <c r="A458" s="621"/>
    </row>
    <row r="459" ht="16.5" customHeight="1">
      <c r="A459" s="621"/>
    </row>
    <row r="460" ht="16.5" customHeight="1">
      <c r="A460" s="621"/>
    </row>
    <row r="461" ht="16.5" customHeight="1">
      <c r="A461" s="621"/>
    </row>
    <row r="462" ht="16.5" customHeight="1">
      <c r="A462" s="621"/>
    </row>
    <row r="463" ht="16.5" customHeight="1">
      <c r="A463" s="621"/>
    </row>
    <row r="464" ht="16.5" customHeight="1">
      <c r="A464" s="621"/>
    </row>
    <row r="465" ht="16.5" customHeight="1">
      <c r="A465" s="621"/>
    </row>
    <row r="466" ht="16.5" customHeight="1">
      <c r="A466" s="621"/>
    </row>
    <row r="467" ht="16.5" customHeight="1">
      <c r="A467" s="621"/>
    </row>
    <row r="468" ht="16.5" customHeight="1">
      <c r="A468" s="621"/>
    </row>
    <row r="469" ht="16.5" customHeight="1">
      <c r="A469" s="621"/>
    </row>
    <row r="470" ht="16.5" customHeight="1">
      <c r="A470" s="621"/>
    </row>
    <row r="471" ht="16.5" customHeight="1">
      <c r="A471" s="621"/>
    </row>
    <row r="472" ht="16.5" customHeight="1">
      <c r="A472" s="621"/>
    </row>
    <row r="473" ht="16.5" customHeight="1">
      <c r="A473" s="621"/>
    </row>
    <row r="474" ht="16.5" customHeight="1">
      <c r="A474" s="621"/>
    </row>
    <row r="475" ht="16.5" customHeight="1">
      <c r="A475" s="621"/>
    </row>
    <row r="476" ht="16.5" customHeight="1">
      <c r="A476" s="621"/>
    </row>
    <row r="477" ht="16.5" customHeight="1">
      <c r="A477" s="621"/>
    </row>
    <row r="478" ht="16.5" customHeight="1">
      <c r="A478" s="621"/>
    </row>
    <row r="479" ht="16.5" customHeight="1">
      <c r="A479" s="621"/>
    </row>
    <row r="480" ht="16.5" customHeight="1">
      <c r="A480" s="621"/>
    </row>
    <row r="481" ht="16.5" customHeight="1">
      <c r="A481" s="621"/>
    </row>
    <row r="482" ht="16.5" customHeight="1">
      <c r="A482" s="621"/>
    </row>
    <row r="483" ht="16.5" customHeight="1">
      <c r="A483" s="621"/>
    </row>
    <row r="484" ht="16.5" customHeight="1">
      <c r="A484" s="621"/>
    </row>
    <row r="485" ht="16.5" customHeight="1">
      <c r="A485" s="621"/>
    </row>
    <row r="486" ht="16.5" customHeight="1">
      <c r="A486" s="621"/>
    </row>
    <row r="487" ht="16.5" customHeight="1">
      <c r="A487" s="621"/>
    </row>
    <row r="488" ht="16.5" customHeight="1">
      <c r="A488" s="621"/>
    </row>
    <row r="489" ht="16.5" customHeight="1">
      <c r="A489" s="621"/>
    </row>
    <row r="490" ht="16.5" customHeight="1">
      <c r="A490" s="621"/>
    </row>
    <row r="491" ht="16.5" customHeight="1">
      <c r="A491" s="621"/>
    </row>
    <row r="492" ht="16.5" customHeight="1">
      <c r="A492" s="621"/>
    </row>
    <row r="493" ht="16.5" customHeight="1">
      <c r="A493" s="621"/>
    </row>
    <row r="494" ht="16.5" customHeight="1">
      <c r="A494" s="621"/>
    </row>
    <row r="495" ht="16.5" customHeight="1">
      <c r="A495" s="621"/>
    </row>
    <row r="496" ht="16.5" customHeight="1">
      <c r="A496" s="621"/>
    </row>
    <row r="497" ht="16.5" customHeight="1">
      <c r="A497" s="621"/>
    </row>
    <row r="498" ht="16.5" customHeight="1">
      <c r="A498" s="621"/>
    </row>
    <row r="499" ht="16.5" customHeight="1">
      <c r="A499" s="621"/>
    </row>
    <row r="500" ht="16.5" customHeight="1">
      <c r="A500" s="621"/>
    </row>
    <row r="501" ht="16.5" customHeight="1">
      <c r="A501" s="621"/>
    </row>
    <row r="502" ht="16.5" customHeight="1">
      <c r="A502" s="621"/>
    </row>
    <row r="503" ht="16.5" customHeight="1">
      <c r="A503" s="621"/>
    </row>
    <row r="504" ht="16.5" customHeight="1">
      <c r="A504" s="621"/>
    </row>
    <row r="505" ht="16.5" customHeight="1">
      <c r="A505" s="621"/>
    </row>
    <row r="506" ht="16.5" customHeight="1">
      <c r="A506" s="621"/>
    </row>
    <row r="507" ht="16.5" customHeight="1">
      <c r="A507" s="621"/>
    </row>
    <row r="508" ht="16.5" customHeight="1">
      <c r="A508" s="621"/>
    </row>
    <row r="509" ht="16.5" customHeight="1">
      <c r="A509" s="621"/>
    </row>
    <row r="510" ht="16.5" customHeight="1">
      <c r="A510" s="621"/>
    </row>
    <row r="511" ht="16.5" customHeight="1">
      <c r="A511" s="621"/>
    </row>
    <row r="512" ht="16.5" customHeight="1">
      <c r="A512" s="621"/>
    </row>
    <row r="513" ht="16.5" customHeight="1">
      <c r="A513" s="621"/>
    </row>
    <row r="514" ht="16.5" customHeight="1">
      <c r="A514" s="621"/>
    </row>
    <row r="515" ht="16.5" customHeight="1">
      <c r="A515" s="621"/>
    </row>
    <row r="516" ht="16.5" customHeight="1">
      <c r="A516" s="621"/>
    </row>
    <row r="517" ht="16.5" customHeight="1">
      <c r="A517" s="621"/>
    </row>
    <row r="518" ht="16.5" customHeight="1">
      <c r="A518" s="621"/>
    </row>
    <row r="519" ht="16.5" customHeight="1">
      <c r="A519" s="621"/>
    </row>
    <row r="520" ht="16.5" customHeight="1">
      <c r="A520" s="621"/>
    </row>
    <row r="521" ht="16.5" customHeight="1">
      <c r="A521" s="621"/>
    </row>
    <row r="522" ht="16.5" customHeight="1">
      <c r="A522" s="621"/>
    </row>
    <row r="523" ht="16.5" customHeight="1">
      <c r="A523" s="621"/>
    </row>
    <row r="524" ht="16.5" customHeight="1">
      <c r="A524" s="621"/>
    </row>
    <row r="525" ht="16.5" customHeight="1">
      <c r="A525" s="621"/>
    </row>
    <row r="526" ht="16.5" customHeight="1">
      <c r="A526" s="621"/>
    </row>
    <row r="527" ht="16.5" customHeight="1">
      <c r="A527" s="621"/>
    </row>
    <row r="528" ht="16.5" customHeight="1">
      <c r="A528" s="621"/>
    </row>
    <row r="529" ht="16.5" customHeight="1">
      <c r="A529" s="621"/>
    </row>
    <row r="530" ht="16.5" customHeight="1">
      <c r="A530" s="621"/>
    </row>
    <row r="531" ht="16.5" customHeight="1">
      <c r="A531" s="621"/>
    </row>
    <row r="532" ht="16.5" customHeight="1">
      <c r="A532" s="621"/>
    </row>
    <row r="533" ht="16.5" customHeight="1">
      <c r="A533" s="621"/>
    </row>
    <row r="534" ht="16.5" customHeight="1">
      <c r="A534" s="621"/>
    </row>
    <row r="535" ht="16.5" customHeight="1">
      <c r="A535" s="621"/>
    </row>
    <row r="536" ht="16.5" customHeight="1">
      <c r="A536" s="621"/>
    </row>
    <row r="537" ht="16.5" customHeight="1">
      <c r="A537" s="621"/>
    </row>
    <row r="538" ht="16.5" customHeight="1">
      <c r="A538" s="621"/>
    </row>
    <row r="539" ht="16.5" customHeight="1">
      <c r="A539" s="621"/>
    </row>
    <row r="540" ht="16.5" customHeight="1">
      <c r="A540" s="621"/>
    </row>
    <row r="541" ht="16.5" customHeight="1">
      <c r="A541" s="621"/>
    </row>
    <row r="542" ht="16.5" customHeight="1">
      <c r="A542" s="621"/>
    </row>
    <row r="543" ht="16.5" customHeight="1">
      <c r="A543" s="621"/>
    </row>
    <row r="544" ht="16.5" customHeight="1">
      <c r="A544" s="621"/>
    </row>
    <row r="545" ht="16.5" customHeight="1">
      <c r="A545" s="621"/>
    </row>
    <row r="546" ht="16.5" customHeight="1">
      <c r="A546" s="621"/>
    </row>
    <row r="547" ht="16.5" customHeight="1">
      <c r="A547" s="621"/>
    </row>
    <row r="548" ht="16.5" customHeight="1">
      <c r="A548" s="621"/>
    </row>
    <row r="549" ht="16.5" customHeight="1">
      <c r="A549" s="621"/>
    </row>
    <row r="550" ht="16.5" customHeight="1">
      <c r="A550" s="621"/>
    </row>
    <row r="551" ht="16.5" customHeight="1">
      <c r="A551" s="621"/>
    </row>
    <row r="552" ht="16.5" customHeight="1">
      <c r="A552" s="621"/>
    </row>
    <row r="553" ht="16.5" customHeight="1">
      <c r="A553" s="621"/>
    </row>
    <row r="554" ht="16.5" customHeight="1">
      <c r="A554" s="621"/>
    </row>
    <row r="555" ht="16.5" customHeight="1">
      <c r="A555" s="621"/>
    </row>
    <row r="556" ht="16.5" customHeight="1">
      <c r="A556" s="621"/>
    </row>
    <row r="557" ht="16.5" customHeight="1">
      <c r="A557" s="621"/>
    </row>
    <row r="558" ht="16.5" customHeight="1">
      <c r="A558" s="621"/>
    </row>
    <row r="559" ht="16.5" customHeight="1">
      <c r="A559" s="621"/>
    </row>
    <row r="560" ht="16.5" customHeight="1">
      <c r="A560" s="621"/>
    </row>
    <row r="561" ht="16.5" customHeight="1">
      <c r="A561" s="621"/>
    </row>
    <row r="562" ht="16.5" customHeight="1">
      <c r="A562" s="621"/>
    </row>
    <row r="563" ht="16.5" customHeight="1">
      <c r="A563" s="621"/>
    </row>
    <row r="564" ht="16.5" customHeight="1">
      <c r="A564" s="621"/>
    </row>
    <row r="565" ht="16.5" customHeight="1">
      <c r="A565" s="621"/>
    </row>
    <row r="566" ht="16.5" customHeight="1">
      <c r="A566" s="621"/>
    </row>
    <row r="567" ht="16.5" customHeight="1">
      <c r="A567" s="621"/>
    </row>
    <row r="568" ht="16.5" customHeight="1">
      <c r="A568" s="621"/>
    </row>
    <row r="569" ht="16.5" customHeight="1">
      <c r="A569" s="621"/>
    </row>
    <row r="570" ht="16.5" customHeight="1">
      <c r="A570" s="621"/>
    </row>
    <row r="571" ht="16.5" customHeight="1">
      <c r="A571" s="621"/>
    </row>
    <row r="572" ht="16.5" customHeight="1">
      <c r="A572" s="621"/>
    </row>
    <row r="573" ht="16.5" customHeight="1">
      <c r="A573" s="621"/>
    </row>
    <row r="574" ht="16.5" customHeight="1">
      <c r="A574" s="621"/>
    </row>
    <row r="575" ht="16.5" customHeight="1">
      <c r="A575" s="621"/>
    </row>
    <row r="576" ht="16.5" customHeight="1">
      <c r="A576" s="621"/>
    </row>
    <row r="577" ht="16.5" customHeight="1">
      <c r="A577" s="621"/>
    </row>
    <row r="578" ht="16.5" customHeight="1">
      <c r="A578" s="621"/>
    </row>
    <row r="579" ht="16.5" customHeight="1">
      <c r="A579" s="621"/>
    </row>
    <row r="580" ht="16.5" customHeight="1">
      <c r="A580" s="621"/>
    </row>
    <row r="581" ht="16.5" customHeight="1">
      <c r="A581" s="621"/>
    </row>
    <row r="582" ht="16.5" customHeight="1">
      <c r="A582" s="621"/>
    </row>
    <row r="583" ht="16.5" customHeight="1">
      <c r="A583" s="621"/>
    </row>
    <row r="584" ht="16.5" customHeight="1">
      <c r="A584" s="621"/>
    </row>
    <row r="585" ht="16.5" customHeight="1">
      <c r="A585" s="621"/>
    </row>
    <row r="586" ht="16.5" customHeight="1">
      <c r="A586" s="621"/>
    </row>
    <row r="587" ht="16.5" customHeight="1">
      <c r="A587" s="621"/>
    </row>
    <row r="588" ht="16.5" customHeight="1">
      <c r="A588" s="621"/>
    </row>
    <row r="589" ht="16.5" customHeight="1">
      <c r="A589" s="621"/>
    </row>
    <row r="590" ht="16.5" customHeight="1">
      <c r="A590" s="621"/>
    </row>
    <row r="591" ht="16.5" customHeight="1">
      <c r="A591" s="621"/>
    </row>
    <row r="592" ht="16.5" customHeight="1">
      <c r="A592" s="621"/>
    </row>
    <row r="593" ht="16.5" customHeight="1">
      <c r="A593" s="621"/>
    </row>
    <row r="594" ht="16.5" customHeight="1">
      <c r="A594" s="621"/>
    </row>
    <row r="595" ht="16.5" customHeight="1">
      <c r="A595" s="621"/>
    </row>
    <row r="596" ht="16.5" customHeight="1">
      <c r="A596" s="621"/>
    </row>
    <row r="597" ht="16.5" customHeight="1">
      <c r="A597" s="621"/>
    </row>
    <row r="598" ht="16.5" customHeight="1">
      <c r="A598" s="621"/>
    </row>
    <row r="599" ht="16.5" customHeight="1">
      <c r="A599" s="621"/>
    </row>
    <row r="600" ht="16.5" customHeight="1">
      <c r="A600" s="621"/>
    </row>
    <row r="601" ht="16.5" customHeight="1">
      <c r="A601" s="621"/>
    </row>
    <row r="602" ht="16.5" customHeight="1">
      <c r="A602" s="621"/>
    </row>
    <row r="603" ht="16.5" customHeight="1">
      <c r="A603" s="621"/>
    </row>
    <row r="604" ht="16.5" customHeight="1">
      <c r="A604" s="621"/>
    </row>
    <row r="605" ht="16.5" customHeight="1">
      <c r="A605" s="621"/>
    </row>
    <row r="606" ht="16.5" customHeight="1">
      <c r="A606" s="621"/>
    </row>
    <row r="607" ht="16.5" customHeight="1">
      <c r="A607" s="621"/>
    </row>
    <row r="608" ht="16.5" customHeight="1">
      <c r="A608" s="621"/>
    </row>
    <row r="609" ht="16.5" customHeight="1">
      <c r="A609" s="621"/>
    </row>
    <row r="610" ht="16.5" customHeight="1">
      <c r="A610" s="621"/>
    </row>
    <row r="611" ht="16.5" customHeight="1">
      <c r="A611" s="621"/>
    </row>
    <row r="612" ht="16.5" customHeight="1">
      <c r="A612" s="621"/>
    </row>
    <row r="613" ht="16.5" customHeight="1">
      <c r="A613" s="621"/>
    </row>
    <row r="614" ht="16.5" customHeight="1">
      <c r="A614" s="621"/>
    </row>
    <row r="615" ht="16.5" customHeight="1">
      <c r="A615" s="621"/>
    </row>
    <row r="616" ht="16.5" customHeight="1">
      <c r="A616" s="621"/>
    </row>
    <row r="617" ht="16.5" customHeight="1">
      <c r="A617" s="621"/>
    </row>
    <row r="618" ht="16.5" customHeight="1">
      <c r="A618" s="621"/>
    </row>
    <row r="619" ht="16.5" customHeight="1">
      <c r="A619" s="621"/>
    </row>
    <row r="620" ht="16.5" customHeight="1">
      <c r="A620" s="621"/>
    </row>
    <row r="621" ht="16.5" customHeight="1">
      <c r="A621" s="621"/>
    </row>
    <row r="622" ht="16.5" customHeight="1">
      <c r="A622" s="621"/>
    </row>
    <row r="623" ht="16.5" customHeight="1">
      <c r="A623" s="621"/>
    </row>
    <row r="624" ht="16.5" customHeight="1">
      <c r="A624" s="621"/>
    </row>
    <row r="625" ht="16.5" customHeight="1">
      <c r="A625" s="621"/>
    </row>
    <row r="626" ht="16.5" customHeight="1">
      <c r="A626" s="621"/>
    </row>
    <row r="627" ht="16.5" customHeight="1">
      <c r="A627" s="621"/>
    </row>
    <row r="628" ht="16.5" customHeight="1">
      <c r="A628" s="621"/>
    </row>
    <row r="629" ht="16.5" customHeight="1">
      <c r="A629" s="621"/>
    </row>
    <row r="630" ht="16.5" customHeight="1">
      <c r="A630" s="621"/>
    </row>
    <row r="631" ht="16.5" customHeight="1">
      <c r="A631" s="621"/>
    </row>
    <row r="632" ht="16.5" customHeight="1">
      <c r="A632" s="621"/>
    </row>
    <row r="633" ht="16.5" customHeight="1">
      <c r="A633" s="621"/>
    </row>
    <row r="634" ht="16.5" customHeight="1">
      <c r="A634" s="621"/>
    </row>
    <row r="635" ht="16.5" customHeight="1">
      <c r="A635" s="621"/>
    </row>
    <row r="636" ht="16.5" customHeight="1">
      <c r="A636" s="621"/>
    </row>
    <row r="637" ht="16.5" customHeight="1">
      <c r="A637" s="621"/>
    </row>
    <row r="638" ht="16.5" customHeight="1">
      <c r="A638" s="621"/>
    </row>
    <row r="639" ht="16.5" customHeight="1">
      <c r="A639" s="621"/>
    </row>
    <row r="640" ht="16.5" customHeight="1">
      <c r="A640" s="621"/>
    </row>
    <row r="641" ht="16.5" customHeight="1">
      <c r="A641" s="621"/>
    </row>
    <row r="642" ht="16.5" customHeight="1">
      <c r="A642" s="621"/>
    </row>
    <row r="643" ht="16.5" customHeight="1">
      <c r="A643" s="621"/>
    </row>
    <row r="644" ht="16.5" customHeight="1">
      <c r="A644" s="621"/>
    </row>
    <row r="645" ht="16.5" customHeight="1">
      <c r="A645" s="621"/>
    </row>
    <row r="646" ht="16.5" customHeight="1">
      <c r="A646" s="621"/>
    </row>
    <row r="647" ht="16.5" customHeight="1">
      <c r="A647" s="621"/>
    </row>
    <row r="648" ht="16.5" customHeight="1">
      <c r="A648" s="621"/>
    </row>
    <row r="649" ht="16.5" customHeight="1">
      <c r="A649" s="621"/>
    </row>
    <row r="650" ht="16.5" customHeight="1">
      <c r="A650" s="621"/>
    </row>
    <row r="651" ht="16.5" customHeight="1">
      <c r="A651" s="621"/>
    </row>
    <row r="652" ht="16.5" customHeight="1">
      <c r="A652" s="621"/>
    </row>
    <row r="653" ht="16.5" customHeight="1">
      <c r="A653" s="621"/>
    </row>
    <row r="654" ht="16.5" customHeight="1">
      <c r="A654" s="621"/>
    </row>
    <row r="655" ht="16.5" customHeight="1">
      <c r="A655" s="621"/>
    </row>
    <row r="656" ht="16.5" customHeight="1">
      <c r="A656" s="621"/>
    </row>
    <row r="657" ht="16.5" customHeight="1">
      <c r="A657" s="621"/>
    </row>
    <row r="658" ht="16.5" customHeight="1">
      <c r="A658" s="621"/>
    </row>
    <row r="659" ht="16.5" customHeight="1">
      <c r="A659" s="621"/>
    </row>
    <row r="660" ht="16.5" customHeight="1">
      <c r="A660" s="621"/>
    </row>
    <row r="661" ht="16.5" customHeight="1">
      <c r="A661" s="621"/>
    </row>
    <row r="662" ht="16.5" customHeight="1">
      <c r="A662" s="621"/>
    </row>
    <row r="663" ht="16.5" customHeight="1">
      <c r="A663" s="621"/>
    </row>
    <row r="664" ht="16.5" customHeight="1">
      <c r="A664" s="621"/>
    </row>
    <row r="665" ht="16.5" customHeight="1">
      <c r="A665" s="621"/>
    </row>
    <row r="666" ht="16.5" customHeight="1">
      <c r="A666" s="621"/>
    </row>
    <row r="667" ht="16.5" customHeight="1">
      <c r="A667" s="621"/>
    </row>
    <row r="668" ht="16.5" customHeight="1">
      <c r="A668" s="621"/>
    </row>
    <row r="669" ht="16.5" customHeight="1">
      <c r="A669" s="621"/>
    </row>
    <row r="670" ht="16.5" customHeight="1">
      <c r="A670" s="621"/>
    </row>
    <row r="671" ht="16.5" customHeight="1">
      <c r="A671" s="621"/>
    </row>
    <row r="672" ht="16.5" customHeight="1">
      <c r="A672" s="621"/>
    </row>
    <row r="673" ht="16.5" customHeight="1">
      <c r="A673" s="621"/>
    </row>
    <row r="674" ht="16.5" customHeight="1">
      <c r="A674" s="621"/>
    </row>
    <row r="675" ht="16.5" customHeight="1">
      <c r="A675" s="621"/>
    </row>
    <row r="676" ht="16.5" customHeight="1">
      <c r="A676" s="621"/>
    </row>
    <row r="677" ht="16.5" customHeight="1">
      <c r="A677" s="621"/>
    </row>
    <row r="678" ht="16.5" customHeight="1">
      <c r="A678" s="621"/>
    </row>
    <row r="679" ht="16.5" customHeight="1">
      <c r="A679" s="621"/>
    </row>
    <row r="680" ht="16.5" customHeight="1">
      <c r="A680" s="621"/>
    </row>
    <row r="681" ht="16.5" customHeight="1">
      <c r="A681" s="621"/>
    </row>
    <row r="682" ht="16.5" customHeight="1">
      <c r="A682" s="621"/>
    </row>
    <row r="683" ht="16.5" customHeight="1">
      <c r="A683" s="621"/>
    </row>
    <row r="684" ht="16.5" customHeight="1">
      <c r="A684" s="621"/>
    </row>
    <row r="685" ht="16.5" customHeight="1">
      <c r="A685" s="621"/>
    </row>
    <row r="686" ht="16.5" customHeight="1">
      <c r="A686" s="621"/>
    </row>
    <row r="687" ht="16.5" customHeight="1">
      <c r="A687" s="621"/>
    </row>
    <row r="688" ht="16.5" customHeight="1">
      <c r="A688" s="621"/>
    </row>
    <row r="689" ht="16.5" customHeight="1">
      <c r="A689" s="621"/>
    </row>
    <row r="690" ht="16.5" customHeight="1">
      <c r="A690" s="621"/>
    </row>
    <row r="691" ht="16.5" customHeight="1">
      <c r="A691" s="621"/>
    </row>
    <row r="692" ht="16.5" customHeight="1">
      <c r="A692" s="621"/>
    </row>
    <row r="693" ht="16.5" customHeight="1">
      <c r="A693" s="621"/>
    </row>
    <row r="694" ht="16.5" customHeight="1">
      <c r="A694" s="621"/>
    </row>
    <row r="695" ht="16.5" customHeight="1">
      <c r="A695" s="621"/>
    </row>
    <row r="696" ht="16.5" customHeight="1">
      <c r="A696" s="621"/>
    </row>
    <row r="697" ht="16.5" customHeight="1">
      <c r="A697" s="621"/>
    </row>
    <row r="698" ht="16.5" customHeight="1">
      <c r="A698" s="621"/>
    </row>
    <row r="699" ht="16.5" customHeight="1">
      <c r="A699" s="621"/>
    </row>
    <row r="700" ht="16.5" customHeight="1">
      <c r="A700" s="621"/>
    </row>
    <row r="701" ht="16.5" customHeight="1">
      <c r="A701" s="621"/>
    </row>
    <row r="702" ht="16.5" customHeight="1">
      <c r="A702" s="621"/>
    </row>
    <row r="703" ht="16.5" customHeight="1">
      <c r="A703" s="621"/>
    </row>
    <row r="704" ht="16.5" customHeight="1">
      <c r="A704" s="621"/>
    </row>
    <row r="705" ht="16.5" customHeight="1">
      <c r="A705" s="621"/>
    </row>
    <row r="706" ht="16.5" customHeight="1">
      <c r="A706" s="621"/>
    </row>
    <row r="707" ht="16.5" customHeight="1">
      <c r="A707" s="621"/>
    </row>
    <row r="708" ht="16.5" customHeight="1">
      <c r="A708" s="621"/>
    </row>
    <row r="709" ht="16.5" customHeight="1">
      <c r="A709" s="621"/>
    </row>
    <row r="710" ht="16.5" customHeight="1">
      <c r="A710" s="621"/>
    </row>
    <row r="711" ht="16.5" customHeight="1">
      <c r="A711" s="621"/>
    </row>
    <row r="712" ht="16.5" customHeight="1">
      <c r="A712" s="621"/>
    </row>
    <row r="713" ht="16.5" customHeight="1">
      <c r="A713" s="621"/>
    </row>
    <row r="714" ht="16.5" customHeight="1">
      <c r="A714" s="621"/>
    </row>
    <row r="715" ht="16.5" customHeight="1">
      <c r="A715" s="621"/>
    </row>
    <row r="716" ht="16.5" customHeight="1">
      <c r="A716" s="621"/>
    </row>
    <row r="717" ht="16.5" customHeight="1">
      <c r="A717" s="621"/>
    </row>
    <row r="718" ht="16.5" customHeight="1">
      <c r="A718" s="621"/>
    </row>
    <row r="719" ht="16.5" customHeight="1">
      <c r="A719" s="621"/>
    </row>
    <row r="720" ht="16.5" customHeight="1">
      <c r="A720" s="621"/>
    </row>
    <row r="721" ht="16.5" customHeight="1">
      <c r="A721" s="621"/>
    </row>
    <row r="722" ht="16.5" customHeight="1">
      <c r="A722" s="621"/>
    </row>
    <row r="723" ht="16.5" customHeight="1">
      <c r="A723" s="621"/>
    </row>
    <row r="724" ht="16.5" customHeight="1">
      <c r="A724" s="621"/>
    </row>
    <row r="725" ht="16.5" customHeight="1">
      <c r="A725" s="621"/>
    </row>
    <row r="726" ht="16.5" customHeight="1">
      <c r="A726" s="621"/>
    </row>
    <row r="727" ht="16.5" customHeight="1">
      <c r="A727" s="621"/>
    </row>
    <row r="728" ht="16.5" customHeight="1">
      <c r="A728" s="621"/>
    </row>
    <row r="729" ht="16.5" customHeight="1">
      <c r="A729" s="621"/>
    </row>
    <row r="730" ht="16.5" customHeight="1">
      <c r="A730" s="621"/>
    </row>
    <row r="731" ht="16.5" customHeight="1">
      <c r="A731" s="621"/>
    </row>
    <row r="732" ht="16.5" customHeight="1">
      <c r="A732" s="621"/>
    </row>
    <row r="733" ht="16.5" customHeight="1">
      <c r="A733" s="621"/>
    </row>
    <row r="734" ht="16.5" customHeight="1">
      <c r="A734" s="621"/>
    </row>
    <row r="735" ht="16.5" customHeight="1">
      <c r="A735" s="621"/>
    </row>
    <row r="736" ht="16.5" customHeight="1">
      <c r="A736" s="621"/>
    </row>
    <row r="737" ht="16.5" customHeight="1">
      <c r="A737" s="621"/>
    </row>
    <row r="738" ht="16.5" customHeight="1">
      <c r="A738" s="621"/>
    </row>
    <row r="739" ht="16.5" customHeight="1">
      <c r="A739" s="621"/>
    </row>
    <row r="740" ht="16.5" customHeight="1">
      <c r="A740" s="621"/>
    </row>
    <row r="741" ht="16.5" customHeight="1">
      <c r="A741" s="621"/>
    </row>
    <row r="742" ht="16.5" customHeight="1">
      <c r="A742" s="621"/>
    </row>
    <row r="743" ht="16.5" customHeight="1">
      <c r="A743" s="621"/>
    </row>
    <row r="744" ht="16.5" customHeight="1">
      <c r="A744" s="621"/>
    </row>
    <row r="745" ht="16.5" customHeight="1">
      <c r="A745" s="621"/>
    </row>
    <row r="746" ht="16.5" customHeight="1">
      <c r="A746" s="621"/>
    </row>
    <row r="747" ht="16.5" customHeight="1">
      <c r="A747" s="621"/>
    </row>
    <row r="748" ht="16.5" customHeight="1">
      <c r="A748" s="621"/>
    </row>
    <row r="749" ht="16.5" customHeight="1">
      <c r="A749" s="621"/>
    </row>
    <row r="750" ht="16.5" customHeight="1">
      <c r="A750" s="621"/>
    </row>
    <row r="751" ht="16.5" customHeight="1">
      <c r="A751" s="621"/>
    </row>
    <row r="752" ht="16.5" customHeight="1">
      <c r="A752" s="621"/>
    </row>
    <row r="753" ht="16.5" customHeight="1">
      <c r="A753" s="621"/>
    </row>
    <row r="754" ht="16.5" customHeight="1">
      <c r="A754" s="621"/>
    </row>
    <row r="755" ht="16.5" customHeight="1">
      <c r="A755" s="621"/>
    </row>
    <row r="756" ht="16.5" customHeight="1">
      <c r="A756" s="621"/>
    </row>
    <row r="757" ht="16.5" customHeight="1">
      <c r="A757" s="621"/>
    </row>
    <row r="758" ht="16.5" customHeight="1">
      <c r="A758" s="621"/>
    </row>
    <row r="759" ht="16.5" customHeight="1">
      <c r="A759" s="621"/>
    </row>
    <row r="760" ht="16.5" customHeight="1">
      <c r="A760" s="621"/>
    </row>
    <row r="761" ht="16.5" customHeight="1">
      <c r="A761" s="621"/>
    </row>
    <row r="762" ht="16.5" customHeight="1">
      <c r="A762" s="621"/>
    </row>
    <row r="763" ht="16.5" customHeight="1">
      <c r="A763" s="621"/>
    </row>
    <row r="764" ht="16.5" customHeight="1">
      <c r="A764" s="621"/>
    </row>
    <row r="765" ht="16.5" customHeight="1">
      <c r="A765" s="621"/>
    </row>
    <row r="766" ht="16.5" customHeight="1">
      <c r="A766" s="621"/>
    </row>
    <row r="767" ht="16.5" customHeight="1">
      <c r="A767" s="621"/>
    </row>
    <row r="768" ht="16.5" customHeight="1">
      <c r="A768" s="621"/>
    </row>
    <row r="769" ht="16.5" customHeight="1">
      <c r="A769" s="621"/>
    </row>
    <row r="770" ht="16.5" customHeight="1">
      <c r="A770" s="621"/>
    </row>
    <row r="771" ht="16.5" customHeight="1">
      <c r="A771" s="621"/>
    </row>
    <row r="772" ht="16.5" customHeight="1">
      <c r="A772" s="621"/>
    </row>
    <row r="773" ht="16.5" customHeight="1">
      <c r="A773" s="621"/>
    </row>
    <row r="774" ht="16.5" customHeight="1">
      <c r="A774" s="621"/>
    </row>
    <row r="775" ht="16.5" customHeight="1">
      <c r="A775" s="621"/>
    </row>
    <row r="776" ht="16.5" customHeight="1">
      <c r="A776" s="621"/>
    </row>
    <row r="777" ht="16.5" customHeight="1">
      <c r="A777" s="621"/>
    </row>
    <row r="778" ht="16.5" customHeight="1">
      <c r="A778" s="621"/>
    </row>
    <row r="779" ht="16.5" customHeight="1">
      <c r="A779" s="621"/>
    </row>
    <row r="780" ht="16.5" customHeight="1">
      <c r="A780" s="621"/>
    </row>
    <row r="781" ht="16.5" customHeight="1">
      <c r="A781" s="621"/>
    </row>
    <row r="782" ht="16.5" customHeight="1">
      <c r="A782" s="621"/>
    </row>
    <row r="783" ht="16.5" customHeight="1">
      <c r="A783" s="621"/>
    </row>
    <row r="784" ht="16.5" customHeight="1">
      <c r="A784" s="621"/>
    </row>
    <row r="785" ht="16.5" customHeight="1">
      <c r="A785" s="621"/>
    </row>
    <row r="786" ht="16.5" customHeight="1">
      <c r="A786" s="621"/>
    </row>
    <row r="787" ht="16.5" customHeight="1">
      <c r="A787" s="621"/>
    </row>
    <row r="788" ht="16.5" customHeight="1">
      <c r="A788" s="621"/>
    </row>
    <row r="789" ht="16.5" customHeight="1">
      <c r="A789" s="621"/>
    </row>
    <row r="790" ht="16.5" customHeight="1">
      <c r="A790" s="621"/>
    </row>
    <row r="791" ht="16.5" customHeight="1">
      <c r="A791" s="621"/>
    </row>
    <row r="792" ht="16.5" customHeight="1">
      <c r="A792" s="621"/>
    </row>
    <row r="793" ht="16.5" customHeight="1">
      <c r="A793" s="621"/>
    </row>
    <row r="794" ht="16.5" customHeight="1">
      <c r="A794" s="621"/>
    </row>
    <row r="795" ht="16.5" customHeight="1">
      <c r="A795" s="621"/>
    </row>
    <row r="796" ht="16.5" customHeight="1">
      <c r="A796" s="621"/>
    </row>
    <row r="797" ht="16.5" customHeight="1">
      <c r="A797" s="621"/>
    </row>
    <row r="798" ht="16.5" customHeight="1">
      <c r="A798" s="621"/>
    </row>
    <row r="799" ht="16.5" customHeight="1">
      <c r="A799" s="621"/>
    </row>
    <row r="800" ht="16.5" customHeight="1">
      <c r="A800" s="621"/>
    </row>
    <row r="801" ht="16.5" customHeight="1">
      <c r="A801" s="621"/>
    </row>
    <row r="802" ht="16.5" customHeight="1">
      <c r="A802" s="621"/>
    </row>
    <row r="803" ht="16.5" customHeight="1">
      <c r="A803" s="621"/>
    </row>
    <row r="804" ht="16.5" customHeight="1">
      <c r="A804" s="621"/>
    </row>
    <row r="805" ht="16.5" customHeight="1">
      <c r="A805" s="621"/>
    </row>
    <row r="806" ht="16.5" customHeight="1">
      <c r="A806" s="621"/>
    </row>
    <row r="807" ht="16.5" customHeight="1">
      <c r="A807" s="621"/>
    </row>
    <row r="808" ht="16.5" customHeight="1">
      <c r="A808" s="621"/>
    </row>
    <row r="809" ht="16.5" customHeight="1">
      <c r="A809" s="621"/>
    </row>
    <row r="810" ht="16.5" customHeight="1">
      <c r="A810" s="621"/>
    </row>
    <row r="811" ht="16.5" customHeight="1">
      <c r="A811" s="621"/>
    </row>
    <row r="812" ht="16.5" customHeight="1">
      <c r="A812" s="621"/>
    </row>
    <row r="813" ht="16.5" customHeight="1">
      <c r="A813" s="621"/>
    </row>
    <row r="814" ht="16.5" customHeight="1">
      <c r="A814" s="621"/>
    </row>
    <row r="815" ht="16.5" customHeight="1">
      <c r="A815" s="621"/>
    </row>
    <row r="816" ht="16.5" customHeight="1">
      <c r="A816" s="621"/>
    </row>
    <row r="817" ht="16.5" customHeight="1">
      <c r="A817" s="621"/>
    </row>
    <row r="818" ht="16.5" customHeight="1">
      <c r="A818" s="621"/>
    </row>
    <row r="819" ht="16.5" customHeight="1">
      <c r="A819" s="621"/>
    </row>
    <row r="820" ht="16.5" customHeight="1">
      <c r="A820" s="621"/>
    </row>
    <row r="821" ht="16.5" customHeight="1">
      <c r="A821" s="621"/>
    </row>
    <row r="822" ht="16.5" customHeight="1">
      <c r="A822" s="621"/>
    </row>
    <row r="823" ht="16.5" customHeight="1">
      <c r="A823" s="621"/>
    </row>
    <row r="824" ht="16.5" customHeight="1">
      <c r="A824" s="621"/>
    </row>
    <row r="825" ht="16.5" customHeight="1">
      <c r="A825" s="621"/>
    </row>
    <row r="826" ht="16.5" customHeight="1">
      <c r="A826" s="621"/>
    </row>
    <row r="827" ht="16.5" customHeight="1">
      <c r="A827" s="621"/>
    </row>
    <row r="828" ht="16.5" customHeight="1">
      <c r="A828" s="621"/>
    </row>
    <row r="829" ht="16.5" customHeight="1">
      <c r="A829" s="621"/>
    </row>
    <row r="830" ht="16.5" customHeight="1">
      <c r="A830" s="621"/>
    </row>
    <row r="831" ht="16.5" customHeight="1">
      <c r="A831" s="621"/>
    </row>
    <row r="832" ht="16.5" customHeight="1">
      <c r="A832" s="621"/>
    </row>
    <row r="833" ht="16.5" customHeight="1">
      <c r="A833" s="621"/>
    </row>
    <row r="834" ht="16.5" customHeight="1">
      <c r="A834" s="621"/>
    </row>
    <row r="835" ht="16.5" customHeight="1">
      <c r="A835" s="621"/>
    </row>
    <row r="836" ht="16.5" customHeight="1">
      <c r="A836" s="621"/>
    </row>
    <row r="837" ht="16.5" customHeight="1">
      <c r="A837" s="621"/>
    </row>
    <row r="838" ht="16.5" customHeight="1">
      <c r="A838" s="621"/>
    </row>
    <row r="839" ht="16.5" customHeight="1">
      <c r="A839" s="621"/>
    </row>
    <row r="840" ht="16.5" customHeight="1">
      <c r="A840" s="621"/>
    </row>
    <row r="841" ht="16.5" customHeight="1">
      <c r="A841" s="621"/>
    </row>
    <row r="842" ht="16.5" customHeight="1">
      <c r="A842" s="621"/>
    </row>
    <row r="843" ht="16.5" customHeight="1">
      <c r="A843" s="621"/>
    </row>
    <row r="844" ht="16.5" customHeight="1">
      <c r="A844" s="621"/>
    </row>
    <row r="845" ht="16.5" customHeight="1">
      <c r="A845" s="621"/>
    </row>
    <row r="846" ht="16.5" customHeight="1">
      <c r="A846" s="621"/>
    </row>
    <row r="847" ht="16.5" customHeight="1">
      <c r="A847" s="621"/>
    </row>
    <row r="848" ht="16.5" customHeight="1">
      <c r="A848" s="621"/>
    </row>
    <row r="849" ht="16.5" customHeight="1">
      <c r="A849" s="621"/>
    </row>
    <row r="850" ht="16.5" customHeight="1">
      <c r="A850" s="621"/>
    </row>
    <row r="851" ht="16.5" customHeight="1">
      <c r="A851" s="621"/>
    </row>
    <row r="852" ht="16.5" customHeight="1">
      <c r="A852" s="621"/>
    </row>
    <row r="853" ht="16.5" customHeight="1">
      <c r="A853" s="621"/>
    </row>
    <row r="854" ht="16.5" customHeight="1">
      <c r="A854" s="621"/>
    </row>
    <row r="855" ht="16.5" customHeight="1">
      <c r="A855" s="621"/>
    </row>
    <row r="856" ht="16.5" customHeight="1">
      <c r="A856" s="621"/>
    </row>
    <row r="857" ht="16.5" customHeight="1">
      <c r="A857" s="621"/>
    </row>
    <row r="858" ht="16.5" customHeight="1">
      <c r="A858" s="621"/>
    </row>
    <row r="859" ht="16.5" customHeight="1">
      <c r="A859" s="621"/>
    </row>
    <row r="860" ht="16.5" customHeight="1">
      <c r="A860" s="621"/>
    </row>
    <row r="861" ht="16.5" customHeight="1">
      <c r="A861" s="621"/>
    </row>
    <row r="862" ht="16.5" customHeight="1">
      <c r="A862" s="621"/>
    </row>
    <row r="863" ht="16.5" customHeight="1">
      <c r="A863" s="621"/>
    </row>
    <row r="864" ht="16.5" customHeight="1">
      <c r="A864" s="621"/>
    </row>
    <row r="865" ht="16.5" customHeight="1">
      <c r="A865" s="621"/>
    </row>
    <row r="866" ht="16.5" customHeight="1">
      <c r="A866" s="621"/>
    </row>
    <row r="867" ht="16.5" customHeight="1">
      <c r="A867" s="621"/>
    </row>
    <row r="868" ht="16.5" customHeight="1">
      <c r="A868" s="621"/>
    </row>
    <row r="869" ht="16.5" customHeight="1">
      <c r="A869" s="621"/>
    </row>
    <row r="870" ht="16.5" customHeight="1">
      <c r="A870" s="621"/>
    </row>
    <row r="871" ht="16.5" customHeight="1">
      <c r="A871" s="621"/>
    </row>
    <row r="872" ht="16.5" customHeight="1">
      <c r="A872" s="621"/>
    </row>
    <row r="873" ht="16.5" customHeight="1">
      <c r="A873" s="621"/>
    </row>
    <row r="874" ht="16.5" customHeight="1">
      <c r="A874" s="621"/>
    </row>
    <row r="875" ht="16.5" customHeight="1">
      <c r="A875" s="621"/>
    </row>
    <row r="876" ht="16.5" customHeight="1">
      <c r="A876" s="621"/>
    </row>
    <row r="877" ht="16.5" customHeight="1">
      <c r="A877" s="621"/>
    </row>
    <row r="878" ht="16.5" customHeight="1">
      <c r="A878" s="621"/>
    </row>
    <row r="879" ht="16.5" customHeight="1">
      <c r="A879" s="621"/>
    </row>
    <row r="880" ht="16.5" customHeight="1">
      <c r="A880" s="621"/>
    </row>
    <row r="881" ht="16.5" customHeight="1">
      <c r="A881" s="621"/>
    </row>
    <row r="882" ht="16.5" customHeight="1">
      <c r="A882" s="621"/>
    </row>
    <row r="883" ht="16.5" customHeight="1">
      <c r="A883" s="621"/>
    </row>
    <row r="884" ht="16.5" customHeight="1">
      <c r="A884" s="621"/>
    </row>
    <row r="885" ht="16.5" customHeight="1">
      <c r="A885" s="621"/>
    </row>
    <row r="886" ht="16.5" customHeight="1">
      <c r="A886" s="621"/>
    </row>
    <row r="887" ht="16.5" customHeight="1">
      <c r="A887" s="621"/>
    </row>
    <row r="888" ht="16.5" customHeight="1">
      <c r="A888" s="621"/>
    </row>
    <row r="889" ht="16.5" customHeight="1">
      <c r="A889" s="621"/>
    </row>
    <row r="890" ht="16.5" customHeight="1">
      <c r="A890" s="621"/>
    </row>
    <row r="891" ht="16.5" customHeight="1">
      <c r="A891" s="621"/>
    </row>
    <row r="892" ht="16.5" customHeight="1">
      <c r="A892" s="621"/>
    </row>
    <row r="893" ht="16.5" customHeight="1">
      <c r="A893" s="621"/>
    </row>
    <row r="894" ht="16.5" customHeight="1">
      <c r="A894" s="621"/>
    </row>
    <row r="895" ht="16.5" customHeight="1">
      <c r="A895" s="621"/>
    </row>
    <row r="896" ht="16.5" customHeight="1">
      <c r="A896" s="621"/>
    </row>
    <row r="897" ht="16.5" customHeight="1">
      <c r="A897" s="621"/>
    </row>
    <row r="898" ht="16.5" customHeight="1">
      <c r="A898" s="621"/>
    </row>
    <row r="899" ht="16.5" customHeight="1">
      <c r="A899" s="621"/>
    </row>
    <row r="900" ht="16.5" customHeight="1">
      <c r="A900" s="621"/>
    </row>
    <row r="901" ht="16.5" customHeight="1">
      <c r="A901" s="621"/>
    </row>
    <row r="902" ht="16.5" customHeight="1">
      <c r="A902" s="621"/>
    </row>
    <row r="903" ht="16.5" customHeight="1">
      <c r="A903" s="621"/>
    </row>
    <row r="904" ht="16.5" customHeight="1">
      <c r="A904" s="621"/>
    </row>
    <row r="905" ht="16.5" customHeight="1">
      <c r="A905" s="621"/>
    </row>
    <row r="906" ht="16.5" customHeight="1">
      <c r="A906" s="621"/>
    </row>
    <row r="907" ht="16.5" customHeight="1">
      <c r="A907" s="621"/>
    </row>
    <row r="908" ht="16.5" customHeight="1">
      <c r="A908" s="621"/>
    </row>
    <row r="909" ht="16.5" customHeight="1">
      <c r="A909" s="621"/>
    </row>
    <row r="910" ht="16.5" customHeight="1">
      <c r="A910" s="621"/>
    </row>
    <row r="911" ht="16.5" customHeight="1">
      <c r="A911" s="621"/>
    </row>
    <row r="912" ht="16.5" customHeight="1">
      <c r="A912" s="621"/>
    </row>
    <row r="913" ht="16.5" customHeight="1">
      <c r="A913" s="621"/>
    </row>
    <row r="914" ht="16.5" customHeight="1">
      <c r="A914" s="621"/>
    </row>
    <row r="915" ht="16.5" customHeight="1">
      <c r="A915" s="621"/>
    </row>
    <row r="916" ht="16.5" customHeight="1">
      <c r="A916" s="621"/>
    </row>
    <row r="917" ht="16.5" customHeight="1">
      <c r="A917" s="621"/>
    </row>
    <row r="918" ht="16.5" customHeight="1">
      <c r="A918" s="621"/>
    </row>
    <row r="919" ht="16.5" customHeight="1">
      <c r="A919" s="621"/>
    </row>
    <row r="920" ht="16.5" customHeight="1">
      <c r="A920" s="621"/>
    </row>
    <row r="921" ht="16.5" customHeight="1">
      <c r="A921" s="621"/>
    </row>
    <row r="922" ht="16.5" customHeight="1">
      <c r="A922" s="621"/>
    </row>
    <row r="923" ht="16.5" customHeight="1">
      <c r="A923" s="621"/>
    </row>
    <row r="924" ht="16.5" customHeight="1">
      <c r="A924" s="621"/>
    </row>
    <row r="925" ht="16.5" customHeight="1">
      <c r="A925" s="621"/>
    </row>
    <row r="926" ht="16.5" customHeight="1">
      <c r="A926" s="621"/>
    </row>
    <row r="927" ht="16.5" customHeight="1">
      <c r="A927" s="621"/>
    </row>
    <row r="928" ht="16.5" customHeight="1">
      <c r="A928" s="621"/>
    </row>
    <row r="929" ht="16.5" customHeight="1">
      <c r="A929" s="621"/>
    </row>
    <row r="930" ht="16.5" customHeight="1">
      <c r="A930" s="621"/>
    </row>
    <row r="931" ht="16.5" customHeight="1">
      <c r="A931" s="621"/>
    </row>
    <row r="932" ht="16.5" customHeight="1">
      <c r="A932" s="621"/>
    </row>
    <row r="933" ht="16.5" customHeight="1">
      <c r="A933" s="621"/>
    </row>
    <row r="934" ht="16.5" customHeight="1">
      <c r="A934" s="621"/>
    </row>
    <row r="935" ht="16.5" customHeight="1">
      <c r="A935" s="621"/>
    </row>
    <row r="936" ht="16.5" customHeight="1">
      <c r="A936" s="621"/>
    </row>
    <row r="937" ht="16.5" customHeight="1">
      <c r="A937" s="621"/>
    </row>
    <row r="938" ht="16.5" customHeight="1">
      <c r="A938" s="621"/>
    </row>
    <row r="939" ht="16.5" customHeight="1">
      <c r="A939" s="621"/>
    </row>
    <row r="940" ht="16.5" customHeight="1">
      <c r="A940" s="621"/>
    </row>
    <row r="941" ht="16.5" customHeight="1">
      <c r="A941" s="621"/>
    </row>
    <row r="942" ht="16.5" customHeight="1">
      <c r="A942" s="621"/>
    </row>
    <row r="943" ht="16.5" customHeight="1">
      <c r="A943" s="621"/>
    </row>
    <row r="944" ht="16.5" customHeight="1">
      <c r="A944" s="621"/>
    </row>
    <row r="945" ht="16.5" customHeight="1">
      <c r="A945" s="621"/>
    </row>
    <row r="946" ht="16.5" customHeight="1">
      <c r="A946" s="621"/>
    </row>
    <row r="947" ht="16.5" customHeight="1">
      <c r="A947" s="621"/>
    </row>
    <row r="948" ht="16.5" customHeight="1">
      <c r="A948" s="621"/>
    </row>
    <row r="949" ht="16.5" customHeight="1">
      <c r="A949" s="621"/>
    </row>
    <row r="950" ht="16.5" customHeight="1">
      <c r="A950" s="621"/>
    </row>
    <row r="951" ht="16.5" customHeight="1">
      <c r="A951" s="621"/>
    </row>
    <row r="952" ht="16.5" customHeight="1">
      <c r="A952" s="621"/>
    </row>
    <row r="953" ht="16.5" customHeight="1">
      <c r="A953" s="621"/>
    </row>
    <row r="954" ht="16.5" customHeight="1">
      <c r="A954" s="621"/>
    </row>
    <row r="955" ht="16.5" customHeight="1">
      <c r="A955" s="621"/>
    </row>
    <row r="956" ht="16.5" customHeight="1">
      <c r="A956" s="621"/>
    </row>
    <row r="957" ht="16.5" customHeight="1">
      <c r="A957" s="621"/>
    </row>
    <row r="958" ht="16.5" customHeight="1">
      <c r="A958" s="621"/>
    </row>
    <row r="959" ht="16.5" customHeight="1">
      <c r="A959" s="621"/>
    </row>
    <row r="960" ht="16.5" customHeight="1">
      <c r="A960" s="621"/>
    </row>
    <row r="961" ht="16.5" customHeight="1">
      <c r="A961" s="621"/>
    </row>
    <row r="962" ht="16.5" customHeight="1">
      <c r="A962" s="621"/>
    </row>
    <row r="963" ht="16.5" customHeight="1">
      <c r="A963" s="621"/>
    </row>
    <row r="964" ht="16.5" customHeight="1">
      <c r="A964" s="621"/>
    </row>
    <row r="965" ht="16.5" customHeight="1">
      <c r="A965" s="621"/>
    </row>
    <row r="966" ht="16.5" customHeight="1">
      <c r="A966" s="621"/>
    </row>
    <row r="967" ht="16.5" customHeight="1">
      <c r="A967" s="621"/>
    </row>
    <row r="968" ht="16.5" customHeight="1">
      <c r="A968" s="621"/>
    </row>
    <row r="969" ht="16.5" customHeight="1">
      <c r="A969" s="621"/>
    </row>
    <row r="970" ht="16.5" customHeight="1">
      <c r="A970" s="621"/>
    </row>
    <row r="971" ht="16.5" customHeight="1">
      <c r="A971" s="621"/>
    </row>
    <row r="972" ht="16.5" customHeight="1">
      <c r="A972" s="621"/>
    </row>
    <row r="973" ht="16.5" customHeight="1">
      <c r="A973" s="621"/>
    </row>
    <row r="974" ht="16.5" customHeight="1">
      <c r="A974" s="621"/>
    </row>
    <row r="975" ht="16.5" customHeight="1">
      <c r="A975" s="621"/>
    </row>
    <row r="976" ht="16.5" customHeight="1">
      <c r="A976" s="621"/>
    </row>
    <row r="977" ht="16.5" customHeight="1">
      <c r="A977" s="621"/>
    </row>
    <row r="978" ht="16.5" customHeight="1">
      <c r="A978" s="621"/>
    </row>
    <row r="979" ht="16.5" customHeight="1">
      <c r="A979" s="621"/>
    </row>
    <row r="980" ht="16.5" customHeight="1">
      <c r="A980" s="621"/>
    </row>
    <row r="981" ht="16.5" customHeight="1">
      <c r="A981" s="621"/>
    </row>
    <row r="982" ht="16.5" customHeight="1">
      <c r="A982" s="621"/>
    </row>
    <row r="983" ht="16.5" customHeight="1">
      <c r="A983" s="621"/>
    </row>
    <row r="984" ht="16.5" customHeight="1">
      <c r="A984" s="621"/>
    </row>
    <row r="985" ht="16.5" customHeight="1">
      <c r="A985" s="621"/>
    </row>
    <row r="986" ht="16.5" customHeight="1">
      <c r="A986" s="621"/>
    </row>
    <row r="987" ht="16.5" customHeight="1">
      <c r="A987" s="621"/>
    </row>
    <row r="988" ht="16.5" customHeight="1">
      <c r="A988" s="621"/>
    </row>
    <row r="989" ht="16.5" customHeight="1">
      <c r="A989" s="621"/>
    </row>
    <row r="990" ht="16.5" customHeight="1">
      <c r="A990" s="621"/>
    </row>
    <row r="991" ht="16.5" customHeight="1">
      <c r="A991" s="621"/>
    </row>
    <row r="992" ht="16.5" customHeight="1">
      <c r="A992" s="621"/>
    </row>
    <row r="993" ht="16.5" customHeight="1">
      <c r="A993" s="621"/>
    </row>
    <row r="994" ht="16.5" customHeight="1">
      <c r="A994" s="621"/>
    </row>
    <row r="995" ht="16.5" customHeight="1">
      <c r="A995" s="621"/>
    </row>
    <row r="996" ht="16.5" customHeight="1">
      <c r="A996" s="621"/>
    </row>
    <row r="997" ht="16.5" customHeight="1">
      <c r="A997" s="621"/>
    </row>
    <row r="998" ht="16.5" customHeight="1">
      <c r="A998" s="621"/>
    </row>
    <row r="999" ht="16.5" customHeight="1">
      <c r="A999" s="621"/>
    </row>
    <row r="1000" ht="16.5" customHeight="1">
      <c r="A1000" s="621"/>
    </row>
    <row r="1001" ht="16.5" customHeight="1">
      <c r="A1001" s="621"/>
    </row>
    <row r="1002" ht="16.5" customHeight="1">
      <c r="A1002" s="621"/>
    </row>
    <row r="1003" ht="16.5" customHeight="1">
      <c r="A1003" s="621"/>
    </row>
    <row r="1004" ht="16.5" customHeight="1">
      <c r="A1004" s="621"/>
    </row>
    <row r="1005" ht="16.5" customHeight="1">
      <c r="A1005" s="621"/>
    </row>
    <row r="1006" ht="16.5" customHeight="1">
      <c r="A1006" s="621"/>
    </row>
    <row r="1007" ht="16.5" customHeight="1">
      <c r="A1007" s="621"/>
    </row>
    <row r="1008" ht="16.5" customHeight="1">
      <c r="A1008" s="621"/>
    </row>
    <row r="1009" ht="16.5" customHeight="1">
      <c r="A1009" s="621"/>
    </row>
    <row r="1010" ht="16.5" customHeight="1">
      <c r="A1010" s="621"/>
    </row>
    <row r="1011" ht="16.5" customHeight="1">
      <c r="A1011" s="621"/>
    </row>
    <row r="1012" ht="16.5" customHeight="1">
      <c r="A1012" s="621"/>
    </row>
    <row r="1013" ht="16.5" customHeight="1">
      <c r="A1013" s="621"/>
    </row>
    <row r="1014" ht="16.5" customHeight="1">
      <c r="A1014" s="621"/>
    </row>
    <row r="1015" ht="16.5" customHeight="1">
      <c r="A1015" s="621"/>
    </row>
    <row r="1016" ht="16.5" customHeight="1">
      <c r="A1016" s="621"/>
    </row>
  </sheetData>
  <mergeCells count="1">
    <mergeCell ref="I38:L45"/>
  </mergeCells>
  <conditionalFormatting sqref="B1:B1016">
    <cfRule type="expression" dxfId="2" priority="1">
      <formula>"重覆"</formula>
    </cfRule>
  </conditionalFormatting>
  <hyperlinks>
    <hyperlink r:id="rId1" ref="A71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2" width="11.0"/>
    <col customWidth="1" min="3" max="3" width="15.11"/>
    <col customWidth="1" min="4" max="4" width="12.67"/>
    <col customWidth="1" min="5" max="5" width="13.33"/>
    <col customWidth="1" min="6" max="6" width="13.78"/>
    <col customWidth="1" min="7" max="7" width="10.89"/>
    <col customWidth="1" min="8" max="8" width="12.44"/>
    <col customWidth="1" min="9" max="9" width="13.11"/>
    <col customWidth="1" min="10" max="18" width="6.78"/>
  </cols>
  <sheetData>
    <row r="1" ht="16.5" customHeight="1">
      <c r="A1" s="397" t="s">
        <v>1039</v>
      </c>
      <c r="B1" s="397" t="s">
        <v>1040</v>
      </c>
      <c r="C1" s="398" t="s">
        <v>116</v>
      </c>
      <c r="D1" s="398" t="s">
        <v>117</v>
      </c>
      <c r="E1" s="399" t="s">
        <v>1041</v>
      </c>
      <c r="F1" s="399" t="s">
        <v>1042</v>
      </c>
      <c r="G1" s="399" t="s">
        <v>1043</v>
      </c>
      <c r="I1" s="12" t="s">
        <v>1044</v>
      </c>
    </row>
    <row r="2" ht="16.5" customHeight="1">
      <c r="A2" s="400" t="s">
        <v>137</v>
      </c>
      <c r="B2" s="400" t="s">
        <v>234</v>
      </c>
      <c r="C2" s="401">
        <v>75.0</v>
      </c>
      <c r="D2" s="402"/>
      <c r="E2" s="401">
        <v>75.0</v>
      </c>
      <c r="F2" s="401">
        <v>2.0</v>
      </c>
      <c r="G2" s="401">
        <f t="shared" ref="G2:G13" si="1">SUM(E2:F2)</f>
        <v>77</v>
      </c>
    </row>
    <row r="3" ht="16.5" customHeight="1">
      <c r="A3" s="400" t="s">
        <v>98</v>
      </c>
      <c r="B3" s="400" t="s">
        <v>234</v>
      </c>
      <c r="C3" s="402">
        <v>92.0</v>
      </c>
      <c r="D3" s="402">
        <v>11.0</v>
      </c>
      <c r="E3" s="401">
        <v>103.0</v>
      </c>
      <c r="F3" s="401">
        <v>7.0</v>
      </c>
      <c r="G3" s="401">
        <f t="shared" si="1"/>
        <v>110</v>
      </c>
    </row>
    <row r="4" ht="16.5" customHeight="1">
      <c r="A4" s="400" t="s">
        <v>172</v>
      </c>
      <c r="B4" s="400" t="s">
        <v>234</v>
      </c>
      <c r="C4" s="402">
        <v>24.0</v>
      </c>
      <c r="D4" s="402">
        <v>3.0</v>
      </c>
      <c r="E4" s="401">
        <v>27.0</v>
      </c>
      <c r="F4" s="401">
        <v>9.0</v>
      </c>
      <c r="G4" s="401">
        <f t="shared" si="1"/>
        <v>36</v>
      </c>
    </row>
    <row r="5" ht="16.5" customHeight="1">
      <c r="A5" s="400" t="s">
        <v>1045</v>
      </c>
      <c r="B5" s="400" t="s">
        <v>234</v>
      </c>
      <c r="C5" s="401">
        <v>22.0</v>
      </c>
      <c r="D5" s="401"/>
      <c r="E5" s="401">
        <v>31.0</v>
      </c>
      <c r="F5" s="401">
        <v>0.0</v>
      </c>
      <c r="G5" s="401">
        <f t="shared" si="1"/>
        <v>31</v>
      </c>
    </row>
    <row r="6" ht="16.5" customHeight="1">
      <c r="A6" s="400" t="s">
        <v>278</v>
      </c>
      <c r="B6" s="400" t="s">
        <v>234</v>
      </c>
      <c r="C6" s="401">
        <v>31.0</v>
      </c>
      <c r="D6" s="401"/>
      <c r="E6" s="401">
        <v>25.0</v>
      </c>
      <c r="F6" s="401">
        <v>10.0</v>
      </c>
      <c r="G6" s="401">
        <f t="shared" si="1"/>
        <v>35</v>
      </c>
    </row>
    <row r="7" ht="16.5" customHeight="1">
      <c r="A7" s="400" t="s">
        <v>1046</v>
      </c>
      <c r="B7" s="400" t="s">
        <v>234</v>
      </c>
      <c r="C7" s="401">
        <v>26.0</v>
      </c>
      <c r="D7" s="401"/>
      <c r="E7" s="401">
        <v>49.0</v>
      </c>
      <c r="F7" s="401">
        <v>2.0</v>
      </c>
      <c r="G7" s="401">
        <f t="shared" si="1"/>
        <v>51</v>
      </c>
    </row>
    <row r="8" ht="16.5" customHeight="1">
      <c r="A8" s="400" t="s">
        <v>1047</v>
      </c>
      <c r="B8" s="400" t="s">
        <v>234</v>
      </c>
      <c r="C8" s="401">
        <v>25.0</v>
      </c>
      <c r="D8" s="401"/>
      <c r="E8" s="401">
        <v>28.0</v>
      </c>
      <c r="F8" s="401">
        <v>4.0</v>
      </c>
      <c r="G8" s="401">
        <f t="shared" si="1"/>
        <v>32</v>
      </c>
    </row>
    <row r="9" ht="16.5" customHeight="1">
      <c r="A9" s="400" t="s">
        <v>1048</v>
      </c>
      <c r="B9" s="400" t="s">
        <v>234</v>
      </c>
      <c r="C9" s="402">
        <v>45.0</v>
      </c>
      <c r="D9" s="402">
        <v>4.0</v>
      </c>
      <c r="E9" s="401">
        <v>20.0</v>
      </c>
      <c r="F9" s="401">
        <v>1.0</v>
      </c>
      <c r="G9" s="401">
        <f t="shared" si="1"/>
        <v>21</v>
      </c>
    </row>
    <row r="10" ht="16.5" customHeight="1">
      <c r="A10" s="400" t="s">
        <v>96</v>
      </c>
      <c r="B10" s="400" t="s">
        <v>234</v>
      </c>
      <c r="C10" s="402">
        <v>23.0</v>
      </c>
      <c r="D10" s="402">
        <v>5.0</v>
      </c>
      <c r="E10" s="401">
        <v>34.0</v>
      </c>
      <c r="F10" s="401">
        <v>14.0</v>
      </c>
      <c r="G10" s="401">
        <f t="shared" si="1"/>
        <v>48</v>
      </c>
    </row>
    <row r="11" ht="16.5" customHeight="1">
      <c r="A11" s="400" t="s">
        <v>281</v>
      </c>
      <c r="B11" s="400" t="s">
        <v>234</v>
      </c>
      <c r="C11" s="402">
        <v>20.0</v>
      </c>
      <c r="D11" s="401"/>
      <c r="E11" s="401">
        <v>26.0</v>
      </c>
      <c r="F11" s="401">
        <v>7.0</v>
      </c>
      <c r="G11" s="401">
        <f t="shared" si="1"/>
        <v>33</v>
      </c>
    </row>
    <row r="12" ht="16.5" customHeight="1">
      <c r="A12" s="400" t="s">
        <v>282</v>
      </c>
      <c r="B12" s="400" t="s">
        <v>234</v>
      </c>
      <c r="C12" s="402">
        <v>30.0</v>
      </c>
      <c r="D12" s="402">
        <v>4.0</v>
      </c>
      <c r="E12" s="401">
        <v>22.0</v>
      </c>
      <c r="F12" s="401">
        <v>2.0</v>
      </c>
      <c r="G12" s="401">
        <f t="shared" si="1"/>
        <v>24</v>
      </c>
    </row>
    <row r="13" ht="16.5" customHeight="1">
      <c r="A13" s="400" t="s">
        <v>1049</v>
      </c>
      <c r="B13" s="400" t="s">
        <v>234</v>
      </c>
      <c r="C13" s="401">
        <v>20.0</v>
      </c>
      <c r="D13" s="401"/>
      <c r="E13" s="401">
        <v>20.0</v>
      </c>
      <c r="F13" s="401">
        <v>0.0</v>
      </c>
      <c r="G13" s="401">
        <f t="shared" si="1"/>
        <v>20</v>
      </c>
    </row>
    <row r="14" ht="16.5" customHeight="1">
      <c r="A14" s="403" t="s">
        <v>1050</v>
      </c>
      <c r="B14" s="400" t="s">
        <v>234</v>
      </c>
      <c r="C14" s="404">
        <v>24.0</v>
      </c>
      <c r="D14" s="404"/>
      <c r="E14" s="404">
        <v>24.0</v>
      </c>
      <c r="F14" s="404">
        <v>0.0</v>
      </c>
      <c r="G14" s="401">
        <f>E14+F14</f>
        <v>24</v>
      </c>
    </row>
    <row r="15" ht="16.5" customHeight="1">
      <c r="A15" s="405" t="s">
        <v>1051</v>
      </c>
      <c r="B15" s="405" t="s">
        <v>1040</v>
      </c>
      <c r="C15" s="406" t="s">
        <v>1052</v>
      </c>
    </row>
    <row r="16" ht="16.5" customHeight="1">
      <c r="A16" s="400" t="s">
        <v>134</v>
      </c>
      <c r="B16" s="400" t="s">
        <v>234</v>
      </c>
      <c r="C16" s="401">
        <v>23.0</v>
      </c>
    </row>
    <row r="17" ht="16.5" customHeight="1">
      <c r="A17" s="407" t="s">
        <v>140</v>
      </c>
      <c r="B17" s="400" t="s">
        <v>234</v>
      </c>
      <c r="C17" s="401">
        <v>18.0</v>
      </c>
      <c r="D17" s="408"/>
      <c r="E17" s="408"/>
    </row>
    <row r="18" ht="16.5" customHeight="1">
      <c r="A18" s="409" t="s">
        <v>1053</v>
      </c>
      <c r="B18" s="409" t="s">
        <v>1040</v>
      </c>
      <c r="C18" s="410" t="s">
        <v>1054</v>
      </c>
      <c r="D18" s="410" t="s">
        <v>180</v>
      </c>
      <c r="E18" s="410" t="s">
        <v>181</v>
      </c>
      <c r="F18" s="410" t="s">
        <v>182</v>
      </c>
      <c r="G18" s="410" t="s">
        <v>1055</v>
      </c>
      <c r="H18" s="410" t="s">
        <v>184</v>
      </c>
      <c r="I18" s="410" t="s">
        <v>1043</v>
      </c>
    </row>
    <row r="19" ht="16.5" customHeight="1">
      <c r="A19" s="400" t="s">
        <v>130</v>
      </c>
      <c r="B19" s="411" t="s">
        <v>115</v>
      </c>
      <c r="C19" s="401">
        <v>8.0</v>
      </c>
      <c r="D19" s="401">
        <v>2.0</v>
      </c>
      <c r="E19" s="401">
        <v>2.0</v>
      </c>
      <c r="F19" s="401">
        <v>2.0</v>
      </c>
      <c r="G19" s="401">
        <v>2.0</v>
      </c>
      <c r="H19" s="401">
        <v>11.0</v>
      </c>
      <c r="I19" s="400">
        <f t="shared" ref="I19:I21" si="2">SUM(C19:H19)</f>
        <v>27</v>
      </c>
    </row>
    <row r="20" ht="16.5" customHeight="1">
      <c r="A20" s="400" t="s">
        <v>1056</v>
      </c>
      <c r="B20" s="411" t="s">
        <v>115</v>
      </c>
      <c r="C20" s="401">
        <v>10.0</v>
      </c>
      <c r="D20" s="401">
        <v>1.0</v>
      </c>
      <c r="E20" s="401">
        <v>1.0</v>
      </c>
      <c r="F20" s="401">
        <v>1.0</v>
      </c>
      <c r="G20" s="401">
        <v>1.0</v>
      </c>
      <c r="H20" s="401"/>
      <c r="I20" s="400">
        <f t="shared" si="2"/>
        <v>14</v>
      </c>
    </row>
    <row r="21" ht="16.5" customHeight="1">
      <c r="A21" s="400" t="s">
        <v>174</v>
      </c>
      <c r="B21" s="411" t="s">
        <v>115</v>
      </c>
      <c r="C21" s="401">
        <v>17.0</v>
      </c>
      <c r="D21" s="401">
        <v>3.0</v>
      </c>
      <c r="E21" s="401">
        <v>1.0</v>
      </c>
      <c r="F21" s="401">
        <v>1.0</v>
      </c>
      <c r="G21" s="401">
        <v>6.0</v>
      </c>
      <c r="H21" s="401"/>
      <c r="I21" s="400">
        <f t="shared" si="2"/>
        <v>28</v>
      </c>
    </row>
    <row r="22" ht="16.5" customHeight="1">
      <c r="A22" s="412" t="s">
        <v>1057</v>
      </c>
      <c r="B22" s="413" t="s">
        <v>1040</v>
      </c>
    </row>
    <row r="23" ht="16.5" customHeight="1">
      <c r="A23" s="407" t="s">
        <v>132</v>
      </c>
      <c r="B23" s="407" t="s">
        <v>115</v>
      </c>
    </row>
    <row r="24" ht="16.5" customHeight="1">
      <c r="A24" s="407" t="s">
        <v>1058</v>
      </c>
      <c r="B24" s="407" t="s">
        <v>115</v>
      </c>
    </row>
    <row r="25" ht="16.5" customHeight="1">
      <c r="A25" s="414" t="s">
        <v>1059</v>
      </c>
      <c r="B25" s="415" t="s">
        <v>1040</v>
      </c>
    </row>
    <row r="26" ht="16.5" customHeight="1">
      <c r="A26" s="407" t="s">
        <v>133</v>
      </c>
      <c r="B26" s="407" t="s">
        <v>115</v>
      </c>
    </row>
    <row r="27" ht="16.5" customHeight="1">
      <c r="A27" s="416" t="s">
        <v>1060</v>
      </c>
      <c r="B27" s="417" t="s">
        <v>1040</v>
      </c>
    </row>
    <row r="28" ht="16.5" customHeight="1">
      <c r="A28" s="407" t="s">
        <v>135</v>
      </c>
      <c r="B28" s="407" t="s">
        <v>115</v>
      </c>
    </row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78"/>
    <col customWidth="1" min="2" max="2" width="13.78"/>
    <col customWidth="1" min="3" max="3" width="12.11"/>
    <col customWidth="1" min="4" max="4" width="13.78"/>
    <col customWidth="1" min="5" max="5" width="17.44"/>
    <col customWidth="1" min="6" max="6" width="11.56"/>
    <col customWidth="1" min="7" max="7" width="10.0"/>
    <col customWidth="1" min="8" max="8" width="10.56"/>
    <col customWidth="1" min="9" max="9" width="19.78"/>
    <col customWidth="1" min="10" max="10" width="15.11"/>
    <col customWidth="1" min="11" max="26" width="6.78"/>
  </cols>
  <sheetData>
    <row r="1" ht="16.5" customHeight="1">
      <c r="A1" s="573" t="s">
        <v>116</v>
      </c>
      <c r="B1" s="573" t="s">
        <v>2358</v>
      </c>
      <c r="C1" s="547" t="s">
        <v>1491</v>
      </c>
      <c r="D1" s="547" t="s">
        <v>1492</v>
      </c>
      <c r="E1" s="547" t="s">
        <v>1493</v>
      </c>
      <c r="F1" s="423" t="s">
        <v>3974</v>
      </c>
    </row>
    <row r="2" ht="18.75" customHeight="1">
      <c r="A2" s="794">
        <v>1.0</v>
      </c>
      <c r="B2" s="795" t="s">
        <v>3975</v>
      </c>
      <c r="C2" s="795" t="s">
        <v>298</v>
      </c>
      <c r="D2" s="795" t="s">
        <v>3976</v>
      </c>
      <c r="E2" s="795" t="s">
        <v>3977</v>
      </c>
      <c r="F2" s="796" t="s">
        <v>1562</v>
      </c>
      <c r="G2" s="393"/>
    </row>
    <row r="3" ht="18.75" customHeight="1">
      <c r="A3" s="794">
        <v>2.0</v>
      </c>
      <c r="B3" s="795" t="s">
        <v>3978</v>
      </c>
      <c r="C3" s="795" t="s">
        <v>426</v>
      </c>
      <c r="D3" s="795" t="s">
        <v>3979</v>
      </c>
      <c r="E3" s="795" t="s">
        <v>3980</v>
      </c>
      <c r="F3" s="796" t="s">
        <v>1562</v>
      </c>
      <c r="G3" s="673"/>
    </row>
    <row r="4" ht="18.75" customHeight="1">
      <c r="A4" s="794">
        <v>3.0</v>
      </c>
      <c r="B4" s="795" t="s">
        <v>3981</v>
      </c>
      <c r="C4" s="795" t="s">
        <v>435</v>
      </c>
      <c r="D4" s="795" t="s">
        <v>3982</v>
      </c>
      <c r="E4" s="795" t="s">
        <v>3983</v>
      </c>
      <c r="F4" s="796" t="s">
        <v>1562</v>
      </c>
      <c r="G4" s="673"/>
    </row>
    <row r="5" ht="18.75" customHeight="1">
      <c r="A5" s="794">
        <v>4.0</v>
      </c>
      <c r="B5" s="795" t="s">
        <v>3984</v>
      </c>
      <c r="C5" s="795" t="s">
        <v>444</v>
      </c>
      <c r="D5" s="795" t="s">
        <v>3985</v>
      </c>
      <c r="E5" s="795" t="s">
        <v>3986</v>
      </c>
      <c r="F5" s="796" t="s">
        <v>1562</v>
      </c>
      <c r="G5" s="673"/>
    </row>
    <row r="6" ht="18.75" customHeight="1">
      <c r="A6" s="794">
        <v>5.0</v>
      </c>
      <c r="B6" s="795" t="s">
        <v>3987</v>
      </c>
      <c r="C6" s="795" t="s">
        <v>453</v>
      </c>
      <c r="D6" s="795" t="s">
        <v>3988</v>
      </c>
      <c r="E6" s="795" t="s">
        <v>3989</v>
      </c>
      <c r="F6" s="796" t="s">
        <v>1562</v>
      </c>
      <c r="G6" s="673"/>
    </row>
    <row r="7" ht="18.75" customHeight="1">
      <c r="A7" s="794">
        <v>6.0</v>
      </c>
      <c r="B7" s="795" t="s">
        <v>3990</v>
      </c>
      <c r="C7" s="795" t="s">
        <v>462</v>
      </c>
      <c r="D7" s="795" t="s">
        <v>3991</v>
      </c>
      <c r="E7" s="795" t="s">
        <v>3992</v>
      </c>
      <c r="F7" s="796" t="s">
        <v>1562</v>
      </c>
      <c r="G7" s="673"/>
    </row>
    <row r="8" ht="18.75" customHeight="1">
      <c r="A8" s="794">
        <v>7.0</v>
      </c>
      <c r="B8" s="795" t="s">
        <v>3993</v>
      </c>
      <c r="C8" s="795" t="s">
        <v>469</v>
      </c>
      <c r="D8" s="795" t="s">
        <v>3994</v>
      </c>
      <c r="E8" s="795" t="s">
        <v>3995</v>
      </c>
      <c r="F8" s="796" t="s">
        <v>1562</v>
      </c>
      <c r="G8" s="797"/>
    </row>
    <row r="9" ht="18.75" customHeight="1">
      <c r="A9" s="794">
        <v>8.0</v>
      </c>
      <c r="B9" s="795" t="s">
        <v>3996</v>
      </c>
      <c r="C9" s="795" t="s">
        <v>475</v>
      </c>
      <c r="D9" s="795" t="s">
        <v>3997</v>
      </c>
      <c r="E9" s="795" t="s">
        <v>3998</v>
      </c>
      <c r="F9" s="796" t="s">
        <v>1562</v>
      </c>
      <c r="G9" s="673"/>
    </row>
    <row r="10" ht="18.75" customHeight="1">
      <c r="A10" s="798">
        <v>9.0</v>
      </c>
      <c r="B10" s="799" t="s">
        <v>3999</v>
      </c>
      <c r="C10" s="586" t="s">
        <v>314</v>
      </c>
      <c r="D10" s="587" t="s">
        <v>662</v>
      </c>
      <c r="E10" s="586" t="s">
        <v>4000</v>
      </c>
      <c r="F10" s="747"/>
      <c r="G10" s="393"/>
    </row>
    <row r="11" ht="18.75" customHeight="1">
      <c r="A11" s="798">
        <v>10.0</v>
      </c>
      <c r="B11" s="799" t="s">
        <v>4001</v>
      </c>
      <c r="C11" s="586" t="s">
        <v>331</v>
      </c>
      <c r="D11" s="587" t="s">
        <v>1303</v>
      </c>
      <c r="E11" s="586" t="s">
        <v>4002</v>
      </c>
      <c r="F11" s="747"/>
      <c r="G11" s="393"/>
    </row>
    <row r="12" ht="18.75" customHeight="1">
      <c r="A12" s="798">
        <v>11.0</v>
      </c>
      <c r="B12" s="799" t="s">
        <v>4003</v>
      </c>
      <c r="C12" s="586" t="s">
        <v>344</v>
      </c>
      <c r="D12" s="587" t="s">
        <v>1150</v>
      </c>
      <c r="E12" s="586" t="s">
        <v>4004</v>
      </c>
      <c r="F12" s="747"/>
      <c r="G12" s="393"/>
    </row>
    <row r="13" ht="18.75" customHeight="1">
      <c r="A13" s="798">
        <v>12.0</v>
      </c>
      <c r="B13" s="799" t="s">
        <v>4005</v>
      </c>
      <c r="C13" s="586" t="s">
        <v>358</v>
      </c>
      <c r="D13" s="800" t="s">
        <v>1297</v>
      </c>
      <c r="E13" s="586" t="s">
        <v>4006</v>
      </c>
      <c r="F13" s="747"/>
      <c r="G13" s="393"/>
    </row>
    <row r="14" ht="18.75" customHeight="1">
      <c r="A14" s="798">
        <v>13.0</v>
      </c>
      <c r="B14" s="799" t="s">
        <v>4007</v>
      </c>
      <c r="C14" s="586" t="s">
        <v>371</v>
      </c>
      <c r="D14" s="800" t="s">
        <v>1106</v>
      </c>
      <c r="E14" s="586" t="s">
        <v>4008</v>
      </c>
      <c r="F14" s="801"/>
      <c r="G14" s="141"/>
      <c r="H14" s="802"/>
    </row>
    <row r="15" ht="18.75" customHeight="1">
      <c r="A15" s="798">
        <v>14.0</v>
      </c>
      <c r="B15" s="799" t="s">
        <v>4009</v>
      </c>
      <c r="C15" s="586" t="s">
        <v>383</v>
      </c>
      <c r="D15" s="587" t="s">
        <v>1217</v>
      </c>
      <c r="E15" s="586" t="s">
        <v>4010</v>
      </c>
      <c r="F15" s="801"/>
      <c r="G15" s="141"/>
      <c r="H15" s="802"/>
    </row>
    <row r="16" ht="18.75" customHeight="1">
      <c r="A16" s="798">
        <v>15.0</v>
      </c>
      <c r="B16" s="799" t="s">
        <v>4011</v>
      </c>
      <c r="C16" s="586" t="s">
        <v>396</v>
      </c>
      <c r="D16" s="587" t="s">
        <v>4012</v>
      </c>
      <c r="E16" s="586" t="s">
        <v>4013</v>
      </c>
      <c r="F16" s="801"/>
      <c r="G16" s="141"/>
      <c r="H16" s="802"/>
    </row>
    <row r="17" ht="18.75" customHeight="1">
      <c r="A17" s="798">
        <v>16.0</v>
      </c>
      <c r="B17" s="799" t="s">
        <v>4014</v>
      </c>
      <c r="C17" s="803" t="s">
        <v>583</v>
      </c>
      <c r="D17" s="804" t="s">
        <v>1117</v>
      </c>
      <c r="E17" s="586" t="s">
        <v>2387</v>
      </c>
      <c r="F17" s="801"/>
      <c r="G17" s="141"/>
      <c r="H17" s="802"/>
    </row>
    <row r="18" ht="18.75" customHeight="1">
      <c r="A18" s="798">
        <v>17.0</v>
      </c>
      <c r="B18" s="799" t="s">
        <v>4015</v>
      </c>
      <c r="C18" s="803" t="s">
        <v>599</v>
      </c>
      <c r="D18" s="804" t="s">
        <v>4016</v>
      </c>
      <c r="E18" s="586" t="s">
        <v>4017</v>
      </c>
      <c r="F18" s="801"/>
      <c r="G18" s="141"/>
      <c r="H18" s="802"/>
    </row>
    <row r="19" ht="18.75" customHeight="1">
      <c r="A19" s="798">
        <v>18.0</v>
      </c>
      <c r="B19" s="799" t="s">
        <v>4018</v>
      </c>
      <c r="C19" s="586" t="s">
        <v>345</v>
      </c>
      <c r="D19" s="800" t="s">
        <v>1192</v>
      </c>
      <c r="E19" s="586" t="s">
        <v>4019</v>
      </c>
      <c r="F19" s="801"/>
      <c r="G19" s="141"/>
      <c r="H19" s="802"/>
    </row>
    <row r="20" ht="18.75" customHeight="1">
      <c r="A20" s="798">
        <v>19.0</v>
      </c>
      <c r="B20" s="799" t="s">
        <v>4020</v>
      </c>
      <c r="C20" s="586" t="s">
        <v>627</v>
      </c>
      <c r="D20" s="800" t="s">
        <v>627</v>
      </c>
      <c r="E20" s="586" t="s">
        <v>4021</v>
      </c>
      <c r="F20" s="801"/>
      <c r="G20" s="141"/>
      <c r="H20" s="802"/>
    </row>
    <row r="21" ht="18.75" customHeight="1">
      <c r="A21" s="798">
        <v>20.0</v>
      </c>
      <c r="B21" s="799" t="s">
        <v>4022</v>
      </c>
      <c r="C21" s="586" t="s">
        <v>642</v>
      </c>
      <c r="D21" s="587" t="s">
        <v>4023</v>
      </c>
      <c r="E21" s="586" t="s">
        <v>4024</v>
      </c>
      <c r="F21" s="801"/>
      <c r="G21" s="141"/>
      <c r="H21" s="802"/>
    </row>
    <row r="22" ht="18.75" customHeight="1">
      <c r="A22" s="798">
        <v>21.0</v>
      </c>
      <c r="B22" s="799" t="s">
        <v>4025</v>
      </c>
      <c r="C22" s="586" t="s">
        <v>656</v>
      </c>
      <c r="D22" s="800" t="s">
        <v>4026</v>
      </c>
      <c r="E22" s="586" t="s">
        <v>4027</v>
      </c>
      <c r="F22" s="801"/>
      <c r="G22" s="141"/>
      <c r="H22" s="802"/>
    </row>
    <row r="23" ht="18.75" customHeight="1">
      <c r="A23" s="798">
        <v>22.0</v>
      </c>
      <c r="B23" s="799" t="s">
        <v>4028</v>
      </c>
      <c r="C23" s="586" t="s">
        <v>670</v>
      </c>
      <c r="D23" s="587" t="s">
        <v>670</v>
      </c>
      <c r="E23" s="586" t="s">
        <v>4029</v>
      </c>
      <c r="F23" s="801"/>
      <c r="G23" s="141"/>
      <c r="H23" s="802"/>
    </row>
    <row r="24" ht="18.75" customHeight="1">
      <c r="A24" s="798">
        <v>23.0</v>
      </c>
      <c r="B24" s="799" t="s">
        <v>4030</v>
      </c>
      <c r="C24" s="587" t="s">
        <v>363</v>
      </c>
      <c r="D24" s="587" t="s">
        <v>1141</v>
      </c>
      <c r="E24" s="586" t="s">
        <v>4031</v>
      </c>
      <c r="F24" s="801"/>
      <c r="G24" s="141"/>
      <c r="H24" s="802"/>
    </row>
    <row r="25" ht="18.75" customHeight="1">
      <c r="A25" s="798">
        <v>24.0</v>
      </c>
      <c r="B25" s="799" t="s">
        <v>4032</v>
      </c>
      <c r="C25" s="803" t="s">
        <v>699</v>
      </c>
      <c r="D25" s="804" t="s">
        <v>1269</v>
      </c>
      <c r="E25" s="586" t="s">
        <v>4033</v>
      </c>
      <c r="F25" s="801"/>
      <c r="G25" s="141"/>
      <c r="H25" s="802"/>
    </row>
    <row r="26" ht="18.75" customHeight="1">
      <c r="A26" s="798">
        <v>25.0</v>
      </c>
      <c r="B26" s="799" t="s">
        <v>4034</v>
      </c>
      <c r="C26" s="586" t="s">
        <v>714</v>
      </c>
      <c r="D26" s="587" t="s">
        <v>1285</v>
      </c>
      <c r="E26" s="586" t="s">
        <v>451</v>
      </c>
      <c r="F26" s="801"/>
      <c r="G26" s="141"/>
      <c r="H26" s="802"/>
    </row>
    <row r="27" ht="18.75" customHeight="1">
      <c r="A27" s="798">
        <v>26.0</v>
      </c>
      <c r="B27" s="799" t="s">
        <v>4035</v>
      </c>
      <c r="C27" s="586" t="s">
        <v>729</v>
      </c>
      <c r="D27" s="587" t="s">
        <v>4036</v>
      </c>
      <c r="E27" s="586" t="s">
        <v>4037</v>
      </c>
      <c r="F27" s="801"/>
      <c r="G27" s="141"/>
      <c r="H27" s="802"/>
    </row>
    <row r="28" ht="18.75" customHeight="1">
      <c r="A28" s="798">
        <v>27.0</v>
      </c>
      <c r="B28" s="799" t="s">
        <v>4038</v>
      </c>
      <c r="C28" s="586" t="s">
        <v>743</v>
      </c>
      <c r="D28" s="800" t="s">
        <v>4039</v>
      </c>
      <c r="E28" s="586" t="s">
        <v>4040</v>
      </c>
      <c r="F28" s="801"/>
      <c r="G28" s="141"/>
      <c r="H28" s="802"/>
    </row>
    <row r="29" ht="18.75" customHeight="1">
      <c r="A29" s="798">
        <v>28.0</v>
      </c>
      <c r="B29" s="799" t="s">
        <v>4041</v>
      </c>
      <c r="C29" s="586" t="s">
        <v>754</v>
      </c>
      <c r="D29" s="800" t="s">
        <v>1291</v>
      </c>
      <c r="E29" s="586" t="s">
        <v>4042</v>
      </c>
      <c r="F29" s="801"/>
      <c r="G29" s="141"/>
      <c r="H29" s="802"/>
    </row>
    <row r="30" ht="18.75" customHeight="1">
      <c r="A30" s="798">
        <v>29.0</v>
      </c>
      <c r="B30" s="799" t="s">
        <v>4043</v>
      </c>
      <c r="C30" s="586" t="s">
        <v>766</v>
      </c>
      <c r="D30" s="800" t="s">
        <v>1236</v>
      </c>
      <c r="E30" s="586" t="s">
        <v>4044</v>
      </c>
      <c r="F30" s="801"/>
      <c r="G30" s="141"/>
      <c r="H30" s="802"/>
    </row>
    <row r="31" ht="18.75" customHeight="1">
      <c r="A31" s="798">
        <v>30.0</v>
      </c>
      <c r="B31" s="799" t="s">
        <v>4045</v>
      </c>
      <c r="C31" s="586" t="s">
        <v>776</v>
      </c>
      <c r="D31" s="800" t="s">
        <v>4046</v>
      </c>
      <c r="E31" s="586" t="s">
        <v>4047</v>
      </c>
      <c r="F31" s="801"/>
      <c r="G31" s="805"/>
      <c r="H31" s="802"/>
    </row>
    <row r="32" ht="18.75" customHeight="1">
      <c r="A32" s="798">
        <v>31.0</v>
      </c>
      <c r="B32" s="799" t="s">
        <v>4048</v>
      </c>
      <c r="C32" s="586" t="s">
        <v>786</v>
      </c>
      <c r="D32" s="800" t="s">
        <v>1276</v>
      </c>
      <c r="E32" s="586" t="s">
        <v>4049</v>
      </c>
      <c r="F32" s="801"/>
      <c r="G32" s="141"/>
      <c r="H32" s="802"/>
    </row>
    <row r="33" ht="18.75" customHeight="1">
      <c r="A33" s="798">
        <v>32.0</v>
      </c>
      <c r="B33" s="799" t="s">
        <v>4050</v>
      </c>
      <c r="C33" s="586" t="s">
        <v>143</v>
      </c>
      <c r="D33" s="800" t="s">
        <v>1136</v>
      </c>
      <c r="E33" s="586" t="s">
        <v>1879</v>
      </c>
      <c r="F33" s="801"/>
      <c r="G33" s="141"/>
      <c r="H33" s="802"/>
    </row>
    <row r="34" ht="18.75" customHeight="1">
      <c r="A34" s="798">
        <v>33.0</v>
      </c>
      <c r="B34" s="799" t="s">
        <v>4051</v>
      </c>
      <c r="C34" s="586" t="s">
        <v>802</v>
      </c>
      <c r="D34" s="800" t="s">
        <v>4052</v>
      </c>
      <c r="E34" s="586" t="s">
        <v>4053</v>
      </c>
      <c r="F34" s="801"/>
      <c r="G34" s="805"/>
      <c r="H34" s="802"/>
    </row>
    <row r="35" ht="18.75" customHeight="1">
      <c r="A35" s="798">
        <v>34.0</v>
      </c>
      <c r="B35" s="799" t="s">
        <v>4054</v>
      </c>
      <c r="C35" s="586" t="s">
        <v>811</v>
      </c>
      <c r="D35" s="800" t="s">
        <v>1244</v>
      </c>
      <c r="E35" s="586" t="s">
        <v>4055</v>
      </c>
      <c r="F35" s="801"/>
      <c r="G35" s="141"/>
      <c r="H35" s="802"/>
    </row>
    <row r="36" ht="18.75" customHeight="1">
      <c r="A36" s="798">
        <v>35.0</v>
      </c>
      <c r="B36" s="799" t="s">
        <v>4056</v>
      </c>
      <c r="C36" s="586" t="s">
        <v>819</v>
      </c>
      <c r="D36" s="800" t="s">
        <v>819</v>
      </c>
      <c r="E36" s="586" t="s">
        <v>4057</v>
      </c>
      <c r="F36" s="801"/>
      <c r="G36" s="141"/>
      <c r="H36" s="802"/>
    </row>
    <row r="37" ht="18.75" customHeight="1">
      <c r="A37" s="798">
        <v>36.0</v>
      </c>
      <c r="B37" s="799" t="s">
        <v>4058</v>
      </c>
      <c r="C37" s="586" t="s">
        <v>828</v>
      </c>
      <c r="D37" s="800" t="s">
        <v>1209</v>
      </c>
      <c r="E37" s="586" t="s">
        <v>4059</v>
      </c>
      <c r="F37" s="801"/>
      <c r="G37" s="141"/>
      <c r="H37" s="802"/>
    </row>
    <row r="38" ht="18.75" customHeight="1">
      <c r="A38" s="798">
        <v>37.0</v>
      </c>
      <c r="B38" s="799" t="s">
        <v>4060</v>
      </c>
      <c r="C38" s="586" t="s">
        <v>837</v>
      </c>
      <c r="D38" s="800" t="s">
        <v>1254</v>
      </c>
      <c r="E38" s="586" t="s">
        <v>4061</v>
      </c>
      <c r="F38" s="801"/>
      <c r="G38" s="141"/>
      <c r="H38" s="802"/>
    </row>
    <row r="39" ht="18.75" customHeight="1">
      <c r="A39" s="806">
        <v>38.0</v>
      </c>
      <c r="B39" s="799" t="s">
        <v>4062</v>
      </c>
      <c r="C39" s="553" t="s">
        <v>846</v>
      </c>
      <c r="D39" s="807" t="s">
        <v>4063</v>
      </c>
      <c r="E39" s="553" t="s">
        <v>4064</v>
      </c>
      <c r="F39" s="801"/>
      <c r="H39" s="808"/>
    </row>
    <row r="41">
      <c r="A41" s="806"/>
      <c r="B41" s="808"/>
      <c r="C41" s="809"/>
      <c r="D41" s="810"/>
      <c r="E41" s="809"/>
      <c r="F41" s="811"/>
    </row>
    <row r="42" ht="32.25" customHeight="1">
      <c r="A42" s="812" t="s">
        <v>123</v>
      </c>
      <c r="B42" s="546" t="s">
        <v>2358</v>
      </c>
      <c r="C42" s="547" t="s">
        <v>1491</v>
      </c>
      <c r="D42" s="547" t="s">
        <v>1492</v>
      </c>
      <c r="E42" s="547" t="s">
        <v>1493</v>
      </c>
      <c r="F42" s="422"/>
    </row>
    <row r="43">
      <c r="A43" s="813">
        <v>1.0</v>
      </c>
      <c r="B43" s="780" t="s">
        <v>4065</v>
      </c>
      <c r="C43" s="814" t="s">
        <v>923</v>
      </c>
      <c r="D43" s="468" t="s">
        <v>1437</v>
      </c>
      <c r="E43" s="458" t="s">
        <v>4066</v>
      </c>
      <c r="F43" s="422"/>
    </row>
    <row r="44">
      <c r="A44" s="813">
        <v>2.0</v>
      </c>
      <c r="B44" s="780" t="s">
        <v>4067</v>
      </c>
      <c r="C44" s="814" t="s">
        <v>930</v>
      </c>
      <c r="D44" s="468" t="s">
        <v>1444</v>
      </c>
      <c r="E44" s="458" t="s">
        <v>4068</v>
      </c>
      <c r="F44" s="422"/>
    </row>
    <row r="45">
      <c r="A45" s="815">
        <v>3.0</v>
      </c>
      <c r="B45" s="574" t="s">
        <v>4069</v>
      </c>
      <c r="C45" s="457" t="s">
        <v>950</v>
      </c>
      <c r="D45" s="457" t="s">
        <v>1448</v>
      </c>
      <c r="E45" s="457" t="s">
        <v>4070</v>
      </c>
      <c r="F45" s="422"/>
    </row>
    <row r="46">
      <c r="A46" s="815">
        <v>4.0</v>
      </c>
      <c r="B46" s="574" t="s">
        <v>4071</v>
      </c>
      <c r="C46" s="457" t="s">
        <v>951</v>
      </c>
      <c r="D46" s="457" t="s">
        <v>1452</v>
      </c>
      <c r="E46" s="457" t="s">
        <v>4072</v>
      </c>
      <c r="F46" s="422"/>
    </row>
    <row r="47">
      <c r="A47" s="815">
        <v>5.0</v>
      </c>
      <c r="B47" s="574" t="s">
        <v>4073</v>
      </c>
      <c r="C47" s="457" t="s">
        <v>954</v>
      </c>
      <c r="D47" s="457" t="s">
        <v>1455</v>
      </c>
      <c r="E47" s="457" t="s">
        <v>4074</v>
      </c>
      <c r="F47" s="422"/>
    </row>
    <row r="48" ht="18.75" customHeight="1">
      <c r="A48" s="815">
        <v>6.0</v>
      </c>
      <c r="B48" s="574" t="s">
        <v>4075</v>
      </c>
      <c r="C48" s="457" t="s">
        <v>956</v>
      </c>
      <c r="D48" s="457" t="s">
        <v>1458</v>
      </c>
      <c r="E48" s="457" t="s">
        <v>4076</v>
      </c>
      <c r="F48" s="422"/>
    </row>
    <row r="49" ht="16.5" customHeight="1">
      <c r="A49" s="815">
        <v>7.0</v>
      </c>
      <c r="B49" s="574" t="s">
        <v>4077</v>
      </c>
      <c r="C49" s="457" t="s">
        <v>961</v>
      </c>
      <c r="D49" s="457" t="s">
        <v>1462</v>
      </c>
      <c r="E49" s="457" t="s">
        <v>4078</v>
      </c>
      <c r="F49" s="422"/>
    </row>
    <row r="50" ht="16.5" customHeight="1"/>
    <row r="51" ht="16.5" customHeight="1">
      <c r="B51" s="545" t="s">
        <v>1844</v>
      </c>
    </row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$A$1:$F$1021"/>
  <hyperlinks>
    <hyperlink r:id="rId1" ref="B51"/>
  </hyperlinks>
  <printOptions/>
  <pageMargins bottom="0.75" footer="0.0" header="0.0" left="0.7" right="0.7" top="0.75"/>
  <pageSetup orientation="landscape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33"/>
    <col customWidth="1" min="2" max="2" width="8.0"/>
    <col customWidth="1" min="3" max="4" width="10.33"/>
    <col customWidth="1" min="5" max="5" width="16.56"/>
    <col customWidth="1" min="6" max="6" width="18.89"/>
    <col customWidth="1" min="7" max="7" width="9.33"/>
    <col customWidth="1" min="8" max="25" width="6.78"/>
  </cols>
  <sheetData>
    <row r="1">
      <c r="A1" s="546" t="s">
        <v>4079</v>
      </c>
      <c r="B1" s="816" t="s">
        <v>2358</v>
      </c>
      <c r="C1" s="547" t="s">
        <v>1491</v>
      </c>
      <c r="D1" s="547" t="s">
        <v>1492</v>
      </c>
      <c r="E1" s="547" t="s">
        <v>1493</v>
      </c>
      <c r="F1" s="474" t="s">
        <v>1646</v>
      </c>
      <c r="G1" s="423" t="s">
        <v>4080</v>
      </c>
    </row>
    <row r="2">
      <c r="A2" s="817">
        <v>1.0</v>
      </c>
      <c r="B2" s="818">
        <v>10032.0</v>
      </c>
      <c r="C2" s="819" t="s">
        <v>299</v>
      </c>
      <c r="D2" s="820" t="s">
        <v>4081</v>
      </c>
      <c r="E2" s="820" t="s">
        <v>4082</v>
      </c>
      <c r="F2" s="820" t="s">
        <v>4083</v>
      </c>
      <c r="G2" s="613" t="s">
        <v>1562</v>
      </c>
    </row>
    <row r="3">
      <c r="A3" s="817">
        <v>2.0</v>
      </c>
      <c r="B3" s="818">
        <v>10036.0</v>
      </c>
      <c r="C3" s="819" t="s">
        <v>315</v>
      </c>
      <c r="D3" s="820" t="s">
        <v>4084</v>
      </c>
      <c r="E3" s="820" t="s">
        <v>4085</v>
      </c>
      <c r="F3" s="820" t="s">
        <v>4086</v>
      </c>
      <c r="G3" s="613" t="s">
        <v>1562</v>
      </c>
    </row>
    <row r="4">
      <c r="A4" s="821">
        <v>3.0</v>
      </c>
      <c r="B4" s="460">
        <v>10001.0</v>
      </c>
      <c r="C4" s="457" t="s">
        <v>321</v>
      </c>
      <c r="D4" s="457" t="s">
        <v>1101</v>
      </c>
      <c r="E4" s="457" t="s">
        <v>4087</v>
      </c>
      <c r="F4" s="457" t="s">
        <v>4088</v>
      </c>
      <c r="G4" s="422"/>
    </row>
    <row r="5">
      <c r="A5" s="821">
        <v>4.0</v>
      </c>
      <c r="B5" s="460">
        <v>10002.0</v>
      </c>
      <c r="C5" s="457" t="s">
        <v>345</v>
      </c>
      <c r="D5" s="457" t="s">
        <v>345</v>
      </c>
      <c r="E5" s="457" t="s">
        <v>4089</v>
      </c>
      <c r="F5" s="457" t="s">
        <v>4090</v>
      </c>
      <c r="G5" s="422"/>
    </row>
    <row r="6">
      <c r="A6" s="821">
        <v>5.0</v>
      </c>
      <c r="B6" s="460">
        <v>10003.0</v>
      </c>
      <c r="C6" s="457" t="s">
        <v>359</v>
      </c>
      <c r="D6" s="457" t="s">
        <v>1218</v>
      </c>
      <c r="E6" s="457" t="s">
        <v>4091</v>
      </c>
      <c r="F6" s="457" t="s">
        <v>4092</v>
      </c>
      <c r="G6" s="424"/>
    </row>
    <row r="7">
      <c r="A7" s="821">
        <v>6.0</v>
      </c>
      <c r="B7" s="460">
        <v>10004.0</v>
      </c>
      <c r="C7" s="457" t="s">
        <v>372</v>
      </c>
      <c r="D7" s="457" t="s">
        <v>1175</v>
      </c>
      <c r="E7" s="457" t="s">
        <v>4093</v>
      </c>
      <c r="F7" s="457" t="s">
        <v>4094</v>
      </c>
      <c r="G7" s="424"/>
    </row>
    <row r="8">
      <c r="A8" s="821">
        <v>7.0</v>
      </c>
      <c r="B8" s="460">
        <v>10005.0</v>
      </c>
      <c r="C8" s="457" t="s">
        <v>384</v>
      </c>
      <c r="D8" s="457" t="s">
        <v>1118</v>
      </c>
      <c r="E8" s="457" t="s">
        <v>2575</v>
      </c>
      <c r="F8" s="457" t="s">
        <v>4095</v>
      </c>
      <c r="G8" s="422"/>
    </row>
    <row r="9">
      <c r="A9" s="821">
        <v>8.0</v>
      </c>
      <c r="B9" s="460">
        <v>10006.0</v>
      </c>
      <c r="C9" s="457" t="s">
        <v>397</v>
      </c>
      <c r="D9" s="457" t="s">
        <v>1164</v>
      </c>
      <c r="E9" s="457" t="s">
        <v>4096</v>
      </c>
      <c r="F9" s="457" t="s">
        <v>4097</v>
      </c>
      <c r="G9" s="422"/>
    </row>
    <row r="10">
      <c r="A10" s="821">
        <v>9.0</v>
      </c>
      <c r="B10" s="460">
        <v>10007.0</v>
      </c>
      <c r="C10" s="457" t="s">
        <v>485</v>
      </c>
      <c r="D10" s="457" t="s">
        <v>485</v>
      </c>
      <c r="E10" s="457" t="s">
        <v>2639</v>
      </c>
      <c r="F10" s="457" t="s">
        <v>4098</v>
      </c>
      <c r="G10" s="424"/>
    </row>
    <row r="11">
      <c r="A11" s="821">
        <v>10.0</v>
      </c>
      <c r="B11" s="460">
        <v>10008.0</v>
      </c>
      <c r="C11" s="457" t="s">
        <v>497</v>
      </c>
      <c r="D11" s="457" t="s">
        <v>497</v>
      </c>
      <c r="E11" s="457" t="s">
        <v>4099</v>
      </c>
      <c r="F11" s="457" t="s">
        <v>4100</v>
      </c>
      <c r="G11" s="422"/>
      <c r="H11" s="585"/>
      <c r="I11" s="585"/>
      <c r="J11" s="585"/>
    </row>
    <row r="12">
      <c r="A12" s="821">
        <v>11.0</v>
      </c>
      <c r="B12" s="460">
        <v>10009.0</v>
      </c>
      <c r="C12" s="457" t="s">
        <v>510</v>
      </c>
      <c r="D12" s="457" t="s">
        <v>510</v>
      </c>
      <c r="E12" s="457" t="s">
        <v>4101</v>
      </c>
      <c r="F12" s="457" t="s">
        <v>4102</v>
      </c>
      <c r="G12" s="424"/>
      <c r="H12" s="585"/>
      <c r="I12" s="585"/>
      <c r="J12" s="585"/>
    </row>
    <row r="13">
      <c r="A13" s="821">
        <v>12.0</v>
      </c>
      <c r="B13" s="460">
        <v>10010.0</v>
      </c>
      <c r="C13" s="457" t="s">
        <v>524</v>
      </c>
      <c r="D13" s="457" t="s">
        <v>1142</v>
      </c>
      <c r="E13" s="457" t="s">
        <v>4103</v>
      </c>
      <c r="F13" s="457" t="s">
        <v>4104</v>
      </c>
      <c r="G13" s="422"/>
      <c r="H13" s="585"/>
      <c r="I13" s="585"/>
      <c r="J13" s="585"/>
    </row>
    <row r="14">
      <c r="A14" s="821">
        <v>13.0</v>
      </c>
      <c r="B14" s="460">
        <v>10012.0</v>
      </c>
      <c r="C14" s="457" t="s">
        <v>538</v>
      </c>
      <c r="D14" s="457" t="s">
        <v>1200</v>
      </c>
      <c r="E14" s="457" t="s">
        <v>4105</v>
      </c>
      <c r="F14" s="457" t="s">
        <v>4106</v>
      </c>
      <c r="G14" s="424"/>
      <c r="H14" s="585"/>
      <c r="I14" s="585"/>
      <c r="J14" s="585"/>
    </row>
    <row r="15">
      <c r="A15" s="821">
        <v>14.0</v>
      </c>
      <c r="B15" s="460">
        <v>10013.0</v>
      </c>
      <c r="C15" s="457" t="s">
        <v>553</v>
      </c>
      <c r="D15" s="457" t="s">
        <v>553</v>
      </c>
      <c r="E15" s="457" t="s">
        <v>4107</v>
      </c>
      <c r="F15" s="457" t="s">
        <v>4108</v>
      </c>
      <c r="G15" s="422"/>
      <c r="H15" s="585"/>
      <c r="I15" s="585"/>
      <c r="J15" s="585"/>
    </row>
    <row r="16">
      <c r="A16" s="821">
        <v>15.0</v>
      </c>
      <c r="B16" s="460">
        <v>10015.0</v>
      </c>
      <c r="C16" s="457" t="s">
        <v>568</v>
      </c>
      <c r="D16" s="457" t="s">
        <v>1245</v>
      </c>
      <c r="E16" s="457" t="s">
        <v>4109</v>
      </c>
      <c r="F16" s="457" t="s">
        <v>4110</v>
      </c>
      <c r="G16" s="422"/>
      <c r="H16" s="585"/>
      <c r="I16" s="585"/>
      <c r="J16" s="585"/>
    </row>
    <row r="17">
      <c r="A17" s="821">
        <v>16.0</v>
      </c>
      <c r="B17" s="460">
        <v>10016.0</v>
      </c>
      <c r="C17" s="457" t="s">
        <v>584</v>
      </c>
      <c r="D17" s="457" t="s">
        <v>1210</v>
      </c>
      <c r="E17" s="457" t="s">
        <v>4111</v>
      </c>
      <c r="F17" s="457" t="s">
        <v>4112</v>
      </c>
      <c r="G17" s="424"/>
      <c r="H17" s="585"/>
      <c r="I17" s="585"/>
      <c r="J17" s="585"/>
    </row>
    <row r="18">
      <c r="A18" s="821">
        <v>17.0</v>
      </c>
      <c r="B18" s="460">
        <v>10018.0</v>
      </c>
      <c r="C18" s="457" t="s">
        <v>600</v>
      </c>
      <c r="D18" s="457" t="s">
        <v>1227</v>
      </c>
      <c r="E18" s="457" t="s">
        <v>4113</v>
      </c>
      <c r="F18" s="457" t="s">
        <v>4114</v>
      </c>
      <c r="G18" s="424"/>
      <c r="H18" s="585"/>
      <c r="I18" s="585"/>
      <c r="J18" s="585"/>
    </row>
    <row r="19">
      <c r="A19" s="821">
        <v>18.0</v>
      </c>
      <c r="B19" s="460">
        <v>10019.0</v>
      </c>
      <c r="C19" s="457" t="s">
        <v>614</v>
      </c>
      <c r="D19" s="457" t="s">
        <v>1184</v>
      </c>
      <c r="E19" s="457" t="s">
        <v>4115</v>
      </c>
      <c r="F19" s="457" t="s">
        <v>4116</v>
      </c>
      <c r="G19" s="424"/>
    </row>
    <row r="20">
      <c r="A20" s="821">
        <v>19.0</v>
      </c>
      <c r="B20" s="460">
        <v>10020.0</v>
      </c>
      <c r="C20" s="457" t="s">
        <v>628</v>
      </c>
      <c r="D20" s="457" t="s">
        <v>1255</v>
      </c>
      <c r="E20" s="457" t="s">
        <v>4117</v>
      </c>
      <c r="F20" s="457" t="s">
        <v>4118</v>
      </c>
      <c r="G20" s="422"/>
    </row>
    <row r="21">
      <c r="A21" s="821">
        <v>20.0</v>
      </c>
      <c r="B21" s="460">
        <v>10021.0</v>
      </c>
      <c r="C21" s="457" t="s">
        <v>319</v>
      </c>
      <c r="D21" s="457" t="s">
        <v>348</v>
      </c>
      <c r="E21" s="457" t="s">
        <v>2392</v>
      </c>
      <c r="F21" s="457" t="s">
        <v>4119</v>
      </c>
      <c r="G21" s="422"/>
    </row>
    <row r="22">
      <c r="A22" s="821">
        <v>21.0</v>
      </c>
      <c r="B22" s="460">
        <v>10022.0</v>
      </c>
      <c r="C22" s="457" t="s">
        <v>657</v>
      </c>
      <c r="D22" s="457" t="s">
        <v>657</v>
      </c>
      <c r="E22" s="457" t="s">
        <v>4120</v>
      </c>
      <c r="F22" s="457" t="s">
        <v>4121</v>
      </c>
      <c r="G22" s="422"/>
    </row>
    <row r="23">
      <c r="A23" s="821">
        <v>22.0</v>
      </c>
      <c r="B23" s="460">
        <v>10023.0</v>
      </c>
      <c r="C23" s="715" t="s">
        <v>671</v>
      </c>
      <c r="D23" s="715" t="s">
        <v>1107</v>
      </c>
      <c r="E23" s="715" t="s">
        <v>4122</v>
      </c>
      <c r="F23" s="715" t="s">
        <v>4123</v>
      </c>
      <c r="G23" s="422"/>
    </row>
    <row r="24">
      <c r="A24" s="821">
        <v>23.0</v>
      </c>
      <c r="B24" s="460">
        <v>10025.0</v>
      </c>
      <c r="C24" s="715" t="s">
        <v>685</v>
      </c>
      <c r="D24" s="715" t="s">
        <v>1099</v>
      </c>
      <c r="E24" s="715" t="s">
        <v>4124</v>
      </c>
      <c r="F24" s="715" t="s">
        <v>4125</v>
      </c>
      <c r="G24" s="422"/>
    </row>
    <row r="25">
      <c r="A25" s="821">
        <v>24.0</v>
      </c>
      <c r="B25" s="460">
        <v>10029.0</v>
      </c>
      <c r="C25" s="457" t="s">
        <v>700</v>
      </c>
      <c r="D25" s="457" t="s">
        <v>4126</v>
      </c>
      <c r="E25" s="457" t="s">
        <v>4127</v>
      </c>
      <c r="F25" s="457" t="s">
        <v>4128</v>
      </c>
      <c r="G25" s="422"/>
    </row>
    <row r="26">
      <c r="A26" s="821">
        <v>25.0</v>
      </c>
      <c r="B26" s="460">
        <v>10030.0</v>
      </c>
      <c r="C26" s="457" t="s">
        <v>715</v>
      </c>
      <c r="D26" s="457" t="s">
        <v>4129</v>
      </c>
      <c r="E26" s="457" t="s">
        <v>4130</v>
      </c>
      <c r="F26" s="457" t="s">
        <v>4131</v>
      </c>
      <c r="G26" s="422"/>
    </row>
    <row r="27">
      <c r="A27" s="821">
        <v>26.0</v>
      </c>
      <c r="B27" s="460">
        <v>20002.0</v>
      </c>
      <c r="C27" s="457" t="s">
        <v>730</v>
      </c>
      <c r="D27" s="457" t="s">
        <v>1277</v>
      </c>
      <c r="E27" s="457" t="s">
        <v>4132</v>
      </c>
      <c r="F27" s="457" t="s">
        <v>4133</v>
      </c>
      <c r="G27" s="422"/>
    </row>
    <row r="28">
      <c r="A28" s="822"/>
      <c r="B28" s="823"/>
      <c r="C28" s="824"/>
      <c r="D28" s="824"/>
      <c r="E28" s="824"/>
      <c r="F28" s="824"/>
    </row>
    <row r="29">
      <c r="A29" s="825" t="s">
        <v>4134</v>
      </c>
      <c r="B29" s="826" t="s">
        <v>2358</v>
      </c>
      <c r="C29" s="547" t="s">
        <v>1491</v>
      </c>
      <c r="D29" s="547" t="s">
        <v>1492</v>
      </c>
      <c r="E29" s="547" t="s">
        <v>1493</v>
      </c>
      <c r="F29" s="474" t="s">
        <v>1646</v>
      </c>
    </row>
    <row r="30">
      <c r="A30" s="827">
        <v>1.0</v>
      </c>
      <c r="B30" s="460">
        <v>501.0</v>
      </c>
      <c r="C30" s="715" t="s">
        <v>924</v>
      </c>
      <c r="D30" s="715" t="s">
        <v>1438</v>
      </c>
      <c r="E30" s="715" t="s">
        <v>2491</v>
      </c>
      <c r="F30" s="715" t="s">
        <v>4135</v>
      </c>
    </row>
    <row r="31">
      <c r="A31" s="827">
        <v>2.0</v>
      </c>
      <c r="B31" s="460">
        <v>502.0</v>
      </c>
      <c r="C31" s="715" t="s">
        <v>931</v>
      </c>
      <c r="D31" s="715" t="s">
        <v>1445</v>
      </c>
      <c r="E31" s="715" t="s">
        <v>4136</v>
      </c>
      <c r="F31" s="715" t="s">
        <v>4137</v>
      </c>
    </row>
    <row r="32">
      <c r="B32" s="828"/>
    </row>
    <row r="33">
      <c r="B33" s="829" t="s">
        <v>2781</v>
      </c>
    </row>
    <row r="34">
      <c r="B34" s="828"/>
    </row>
    <row r="35">
      <c r="B35" s="828"/>
    </row>
    <row r="36">
      <c r="B36" s="828"/>
    </row>
    <row r="37">
      <c r="B37" s="828"/>
    </row>
    <row r="38">
      <c r="B38" s="828"/>
    </row>
    <row r="39">
      <c r="B39" s="828"/>
    </row>
    <row r="40">
      <c r="B40" s="828"/>
    </row>
    <row r="41">
      <c r="B41" s="828"/>
    </row>
    <row r="42">
      <c r="B42" s="828"/>
    </row>
    <row r="43">
      <c r="B43" s="828"/>
    </row>
    <row r="44">
      <c r="B44" s="828"/>
    </row>
    <row r="45">
      <c r="B45" s="828"/>
    </row>
    <row r="46">
      <c r="B46" s="828"/>
    </row>
    <row r="47">
      <c r="B47" s="828"/>
    </row>
    <row r="48">
      <c r="B48" s="828"/>
    </row>
    <row r="49">
      <c r="B49" s="828"/>
    </row>
    <row r="50">
      <c r="B50" s="828"/>
    </row>
    <row r="51">
      <c r="B51" s="828"/>
    </row>
    <row r="52">
      <c r="B52" s="828"/>
    </row>
    <row r="53">
      <c r="B53" s="828"/>
    </row>
    <row r="54">
      <c r="B54" s="828"/>
    </row>
    <row r="55">
      <c r="B55" s="828"/>
    </row>
    <row r="56">
      <c r="B56" s="828"/>
    </row>
    <row r="57">
      <c r="B57" s="828"/>
    </row>
    <row r="58">
      <c r="B58" s="828"/>
    </row>
    <row r="59">
      <c r="B59" s="828"/>
    </row>
    <row r="60">
      <c r="B60" s="828"/>
    </row>
    <row r="61">
      <c r="B61" s="828"/>
    </row>
    <row r="62">
      <c r="B62" s="828"/>
    </row>
    <row r="63">
      <c r="B63" s="828"/>
    </row>
    <row r="64">
      <c r="B64" s="828"/>
    </row>
    <row r="65">
      <c r="B65" s="828"/>
    </row>
    <row r="66">
      <c r="B66" s="828"/>
    </row>
    <row r="67">
      <c r="B67" s="828"/>
    </row>
    <row r="68">
      <c r="B68" s="828"/>
    </row>
    <row r="69">
      <c r="B69" s="828"/>
    </row>
    <row r="70">
      <c r="B70" s="828"/>
    </row>
    <row r="71">
      <c r="B71" s="828"/>
    </row>
    <row r="72">
      <c r="B72" s="828"/>
    </row>
    <row r="73">
      <c r="B73" s="828"/>
    </row>
    <row r="74">
      <c r="B74" s="828"/>
    </row>
    <row r="75">
      <c r="B75" s="828"/>
    </row>
    <row r="76">
      <c r="B76" s="828"/>
    </row>
    <row r="77">
      <c r="B77" s="828"/>
    </row>
    <row r="78">
      <c r="B78" s="828"/>
    </row>
    <row r="79">
      <c r="B79" s="828"/>
    </row>
    <row r="80">
      <c r="B80" s="828"/>
    </row>
    <row r="81">
      <c r="B81" s="828"/>
    </row>
    <row r="82">
      <c r="B82" s="828"/>
    </row>
    <row r="83">
      <c r="B83" s="828"/>
    </row>
    <row r="84">
      <c r="B84" s="828"/>
    </row>
    <row r="85">
      <c r="B85" s="828"/>
    </row>
    <row r="86">
      <c r="B86" s="828"/>
    </row>
    <row r="87">
      <c r="B87" s="828"/>
    </row>
    <row r="88">
      <c r="B88" s="828"/>
    </row>
    <row r="89">
      <c r="B89" s="828"/>
    </row>
    <row r="90">
      <c r="B90" s="828"/>
    </row>
    <row r="91">
      <c r="B91" s="828"/>
    </row>
    <row r="92">
      <c r="B92" s="828"/>
    </row>
    <row r="93">
      <c r="B93" s="828"/>
    </row>
    <row r="94">
      <c r="B94" s="828"/>
    </row>
    <row r="95">
      <c r="B95" s="828"/>
    </row>
    <row r="96">
      <c r="B96" s="828"/>
    </row>
    <row r="97">
      <c r="B97" s="828"/>
    </row>
    <row r="98">
      <c r="B98" s="828"/>
    </row>
    <row r="99">
      <c r="B99" s="828"/>
    </row>
    <row r="100">
      <c r="B100" s="828"/>
    </row>
    <row r="101">
      <c r="B101" s="828"/>
    </row>
    <row r="102">
      <c r="B102" s="828"/>
    </row>
    <row r="103">
      <c r="B103" s="828"/>
    </row>
    <row r="104">
      <c r="B104" s="828"/>
    </row>
    <row r="105">
      <c r="B105" s="828"/>
    </row>
    <row r="106">
      <c r="B106" s="828"/>
    </row>
    <row r="107">
      <c r="B107" s="828"/>
    </row>
    <row r="108">
      <c r="B108" s="828"/>
    </row>
    <row r="109">
      <c r="B109" s="828"/>
    </row>
    <row r="110">
      <c r="B110" s="828"/>
    </row>
    <row r="111">
      <c r="B111" s="828"/>
    </row>
    <row r="112">
      <c r="B112" s="828"/>
    </row>
    <row r="113">
      <c r="B113" s="828"/>
    </row>
    <row r="114">
      <c r="B114" s="828"/>
    </row>
    <row r="115">
      <c r="B115" s="828"/>
    </row>
    <row r="116">
      <c r="B116" s="828"/>
    </row>
    <row r="117">
      <c r="B117" s="828"/>
    </row>
    <row r="118">
      <c r="B118" s="828"/>
    </row>
    <row r="119">
      <c r="B119" s="828"/>
    </row>
    <row r="120">
      <c r="B120" s="828"/>
    </row>
    <row r="121">
      <c r="B121" s="828"/>
    </row>
    <row r="122">
      <c r="B122" s="828"/>
    </row>
    <row r="123">
      <c r="B123" s="828"/>
    </row>
    <row r="124">
      <c r="B124" s="828"/>
    </row>
    <row r="125">
      <c r="B125" s="828"/>
    </row>
    <row r="126">
      <c r="B126" s="828"/>
    </row>
    <row r="127">
      <c r="B127" s="828"/>
    </row>
    <row r="128">
      <c r="B128" s="828"/>
    </row>
    <row r="129">
      <c r="B129" s="828"/>
    </row>
    <row r="130">
      <c r="B130" s="828"/>
    </row>
    <row r="131">
      <c r="B131" s="828"/>
    </row>
    <row r="132">
      <c r="B132" s="828"/>
    </row>
    <row r="133">
      <c r="B133" s="828"/>
    </row>
    <row r="134">
      <c r="B134" s="828"/>
    </row>
    <row r="135">
      <c r="B135" s="828"/>
    </row>
    <row r="136">
      <c r="B136" s="828"/>
    </row>
    <row r="137">
      <c r="B137" s="828"/>
    </row>
    <row r="138">
      <c r="B138" s="828"/>
    </row>
    <row r="139">
      <c r="B139" s="828"/>
    </row>
    <row r="140">
      <c r="B140" s="828"/>
    </row>
    <row r="141">
      <c r="B141" s="828"/>
    </row>
    <row r="142">
      <c r="B142" s="828"/>
    </row>
    <row r="143">
      <c r="B143" s="828"/>
    </row>
    <row r="144">
      <c r="B144" s="828"/>
    </row>
    <row r="145">
      <c r="B145" s="828"/>
    </row>
    <row r="146">
      <c r="B146" s="828"/>
    </row>
    <row r="147">
      <c r="B147" s="828"/>
    </row>
    <row r="148">
      <c r="B148" s="828"/>
    </row>
    <row r="149">
      <c r="B149" s="828"/>
    </row>
    <row r="150">
      <c r="B150" s="828"/>
    </row>
    <row r="151">
      <c r="B151" s="828"/>
    </row>
    <row r="152">
      <c r="B152" s="828"/>
    </row>
    <row r="153">
      <c r="B153" s="828"/>
    </row>
    <row r="154">
      <c r="B154" s="828"/>
    </row>
    <row r="155">
      <c r="B155" s="828"/>
    </row>
    <row r="156">
      <c r="B156" s="828"/>
    </row>
    <row r="157">
      <c r="B157" s="828"/>
    </row>
    <row r="158">
      <c r="B158" s="828"/>
    </row>
    <row r="159">
      <c r="B159" s="828"/>
    </row>
    <row r="160">
      <c r="B160" s="828"/>
    </row>
    <row r="161">
      <c r="B161" s="828"/>
    </row>
    <row r="162">
      <c r="B162" s="828"/>
    </row>
    <row r="163">
      <c r="B163" s="828"/>
    </row>
    <row r="164">
      <c r="B164" s="828"/>
    </row>
    <row r="165">
      <c r="B165" s="828"/>
    </row>
    <row r="166">
      <c r="B166" s="828"/>
    </row>
    <row r="167">
      <c r="B167" s="828"/>
    </row>
    <row r="168">
      <c r="B168" s="828"/>
    </row>
    <row r="169">
      <c r="B169" s="828"/>
    </row>
    <row r="170">
      <c r="B170" s="828"/>
    </row>
    <row r="171">
      <c r="B171" s="828"/>
    </row>
    <row r="172">
      <c r="B172" s="828"/>
    </row>
    <row r="173">
      <c r="B173" s="828"/>
    </row>
    <row r="174">
      <c r="B174" s="828"/>
    </row>
    <row r="175">
      <c r="B175" s="828"/>
    </row>
    <row r="176">
      <c r="B176" s="828"/>
    </row>
    <row r="177">
      <c r="B177" s="828"/>
    </row>
    <row r="178">
      <c r="B178" s="828"/>
    </row>
    <row r="179">
      <c r="B179" s="828"/>
    </row>
    <row r="180">
      <c r="B180" s="828"/>
    </row>
    <row r="181">
      <c r="B181" s="828"/>
    </row>
    <row r="182">
      <c r="B182" s="828"/>
    </row>
    <row r="183">
      <c r="B183" s="828"/>
    </row>
    <row r="184">
      <c r="B184" s="828"/>
    </row>
    <row r="185">
      <c r="B185" s="828"/>
    </row>
    <row r="186">
      <c r="B186" s="828"/>
    </row>
    <row r="187">
      <c r="B187" s="828"/>
    </row>
    <row r="188">
      <c r="B188" s="828"/>
    </row>
    <row r="189">
      <c r="B189" s="828"/>
    </row>
    <row r="190">
      <c r="B190" s="828"/>
    </row>
    <row r="191">
      <c r="B191" s="828"/>
    </row>
    <row r="192">
      <c r="B192" s="828"/>
    </row>
    <row r="193">
      <c r="B193" s="828"/>
    </row>
    <row r="194">
      <c r="B194" s="828"/>
    </row>
    <row r="195">
      <c r="B195" s="828"/>
    </row>
    <row r="196">
      <c r="B196" s="828"/>
    </row>
    <row r="197">
      <c r="B197" s="828"/>
    </row>
    <row r="198">
      <c r="B198" s="828"/>
    </row>
    <row r="199">
      <c r="B199" s="828"/>
    </row>
    <row r="200">
      <c r="B200" s="828"/>
    </row>
    <row r="201">
      <c r="B201" s="828"/>
    </row>
    <row r="202">
      <c r="B202" s="828"/>
    </row>
    <row r="203">
      <c r="B203" s="828"/>
    </row>
    <row r="204">
      <c r="B204" s="828"/>
    </row>
    <row r="205">
      <c r="B205" s="828"/>
    </row>
    <row r="206">
      <c r="B206" s="828"/>
    </row>
    <row r="207">
      <c r="B207" s="828"/>
    </row>
    <row r="208">
      <c r="B208" s="828"/>
    </row>
    <row r="209">
      <c r="B209" s="828"/>
    </row>
    <row r="210">
      <c r="B210" s="828"/>
    </row>
    <row r="211">
      <c r="B211" s="828"/>
    </row>
    <row r="212">
      <c r="B212" s="828"/>
    </row>
    <row r="213">
      <c r="B213" s="828"/>
    </row>
    <row r="214">
      <c r="B214" s="828"/>
    </row>
    <row r="215">
      <c r="B215" s="828"/>
    </row>
    <row r="216">
      <c r="B216" s="828"/>
    </row>
    <row r="217">
      <c r="B217" s="828"/>
    </row>
    <row r="218">
      <c r="B218" s="828"/>
    </row>
    <row r="219">
      <c r="B219" s="828"/>
    </row>
    <row r="220">
      <c r="B220" s="828"/>
    </row>
    <row r="221">
      <c r="B221" s="828"/>
    </row>
    <row r="222">
      <c r="B222" s="828"/>
    </row>
    <row r="223">
      <c r="B223" s="828"/>
    </row>
    <row r="224">
      <c r="B224" s="828"/>
    </row>
    <row r="225">
      <c r="B225" s="828"/>
    </row>
    <row r="226">
      <c r="B226" s="828"/>
    </row>
    <row r="227">
      <c r="B227" s="828"/>
    </row>
    <row r="228">
      <c r="B228" s="828"/>
    </row>
    <row r="229">
      <c r="B229" s="828"/>
    </row>
    <row r="230">
      <c r="B230" s="828"/>
    </row>
    <row r="231">
      <c r="B231" s="828"/>
    </row>
    <row r="232">
      <c r="B232" s="828"/>
    </row>
    <row r="233">
      <c r="B233" s="828"/>
    </row>
    <row r="234">
      <c r="B234" s="828"/>
    </row>
    <row r="235">
      <c r="B235" s="828"/>
    </row>
    <row r="236">
      <c r="B236" s="828"/>
    </row>
    <row r="237">
      <c r="B237" s="828"/>
    </row>
    <row r="238">
      <c r="B238" s="828"/>
    </row>
    <row r="239">
      <c r="B239" s="828"/>
    </row>
    <row r="240">
      <c r="B240" s="828"/>
    </row>
    <row r="241">
      <c r="B241" s="828"/>
    </row>
    <row r="242">
      <c r="B242" s="828"/>
    </row>
    <row r="243">
      <c r="B243" s="828"/>
    </row>
    <row r="244">
      <c r="B244" s="828"/>
    </row>
    <row r="245">
      <c r="B245" s="828"/>
    </row>
    <row r="246">
      <c r="B246" s="828"/>
    </row>
    <row r="247">
      <c r="B247" s="828"/>
    </row>
    <row r="248">
      <c r="B248" s="828"/>
    </row>
    <row r="249">
      <c r="B249" s="828"/>
    </row>
    <row r="250">
      <c r="B250" s="828"/>
    </row>
    <row r="251">
      <c r="B251" s="828"/>
    </row>
    <row r="252">
      <c r="B252" s="828"/>
    </row>
    <row r="253">
      <c r="B253" s="828"/>
    </row>
    <row r="254">
      <c r="B254" s="828"/>
    </row>
    <row r="255">
      <c r="B255" s="828"/>
    </row>
    <row r="256">
      <c r="B256" s="828"/>
    </row>
    <row r="257">
      <c r="B257" s="828"/>
    </row>
    <row r="258">
      <c r="B258" s="828"/>
    </row>
    <row r="259">
      <c r="B259" s="828"/>
    </row>
    <row r="260">
      <c r="B260" s="828"/>
    </row>
    <row r="261">
      <c r="B261" s="828"/>
    </row>
    <row r="262">
      <c r="B262" s="828"/>
    </row>
    <row r="263">
      <c r="B263" s="828"/>
    </row>
    <row r="264">
      <c r="B264" s="828"/>
    </row>
    <row r="265">
      <c r="B265" s="828"/>
    </row>
    <row r="266">
      <c r="B266" s="828"/>
    </row>
    <row r="267">
      <c r="B267" s="828"/>
    </row>
    <row r="268">
      <c r="B268" s="828"/>
    </row>
    <row r="269">
      <c r="B269" s="828"/>
    </row>
    <row r="270">
      <c r="B270" s="828"/>
    </row>
    <row r="271">
      <c r="B271" s="828"/>
    </row>
    <row r="272">
      <c r="B272" s="828"/>
    </row>
    <row r="273">
      <c r="B273" s="828"/>
    </row>
    <row r="274">
      <c r="B274" s="828"/>
    </row>
    <row r="275">
      <c r="B275" s="828"/>
    </row>
    <row r="276">
      <c r="B276" s="828"/>
    </row>
    <row r="277">
      <c r="B277" s="828"/>
    </row>
    <row r="278">
      <c r="B278" s="828"/>
    </row>
    <row r="279">
      <c r="B279" s="828"/>
    </row>
    <row r="280">
      <c r="B280" s="828"/>
    </row>
    <row r="281">
      <c r="B281" s="828"/>
    </row>
    <row r="282">
      <c r="B282" s="828"/>
    </row>
    <row r="283">
      <c r="B283" s="828"/>
    </row>
    <row r="284">
      <c r="B284" s="828"/>
    </row>
    <row r="285">
      <c r="B285" s="828"/>
    </row>
    <row r="286">
      <c r="B286" s="828"/>
    </row>
    <row r="287">
      <c r="B287" s="828"/>
    </row>
    <row r="288">
      <c r="B288" s="828"/>
    </row>
    <row r="289">
      <c r="B289" s="828"/>
    </row>
    <row r="290">
      <c r="B290" s="828"/>
    </row>
    <row r="291">
      <c r="B291" s="828"/>
    </row>
    <row r="292">
      <c r="B292" s="828"/>
    </row>
    <row r="293">
      <c r="B293" s="828"/>
    </row>
    <row r="294">
      <c r="B294" s="828"/>
    </row>
    <row r="295">
      <c r="B295" s="828"/>
    </row>
    <row r="296">
      <c r="B296" s="828"/>
    </row>
    <row r="297">
      <c r="B297" s="828"/>
    </row>
    <row r="298">
      <c r="B298" s="828"/>
    </row>
    <row r="299">
      <c r="B299" s="828"/>
    </row>
    <row r="300">
      <c r="B300" s="828"/>
    </row>
    <row r="301">
      <c r="B301" s="828"/>
    </row>
    <row r="302">
      <c r="B302" s="828"/>
    </row>
    <row r="303">
      <c r="B303" s="828"/>
    </row>
    <row r="304">
      <c r="B304" s="828"/>
    </row>
    <row r="305">
      <c r="B305" s="828"/>
    </row>
    <row r="306">
      <c r="B306" s="828"/>
    </row>
    <row r="307">
      <c r="B307" s="828"/>
    </row>
    <row r="308">
      <c r="B308" s="828"/>
    </row>
    <row r="309">
      <c r="B309" s="828"/>
    </row>
    <row r="310">
      <c r="B310" s="828"/>
    </row>
    <row r="311">
      <c r="B311" s="828"/>
    </row>
    <row r="312">
      <c r="B312" s="828"/>
    </row>
    <row r="313">
      <c r="B313" s="828"/>
    </row>
    <row r="314">
      <c r="B314" s="828"/>
    </row>
    <row r="315">
      <c r="B315" s="828"/>
    </row>
    <row r="316">
      <c r="B316" s="828"/>
    </row>
    <row r="317">
      <c r="B317" s="828"/>
    </row>
    <row r="318">
      <c r="B318" s="828"/>
    </row>
    <row r="319">
      <c r="B319" s="828"/>
    </row>
    <row r="320">
      <c r="B320" s="828"/>
    </row>
    <row r="321">
      <c r="B321" s="828"/>
    </row>
    <row r="322">
      <c r="B322" s="828"/>
    </row>
    <row r="323">
      <c r="B323" s="828"/>
    </row>
    <row r="324">
      <c r="B324" s="828"/>
    </row>
    <row r="325">
      <c r="B325" s="828"/>
    </row>
    <row r="326">
      <c r="B326" s="828"/>
    </row>
    <row r="327">
      <c r="B327" s="828"/>
    </row>
    <row r="328">
      <c r="B328" s="828"/>
    </row>
    <row r="329">
      <c r="B329" s="828"/>
    </row>
    <row r="330">
      <c r="B330" s="828"/>
    </row>
    <row r="331">
      <c r="B331" s="828"/>
    </row>
    <row r="332">
      <c r="B332" s="828"/>
    </row>
    <row r="333">
      <c r="B333" s="828"/>
    </row>
    <row r="334">
      <c r="B334" s="828"/>
    </row>
    <row r="335">
      <c r="B335" s="828"/>
    </row>
    <row r="336">
      <c r="B336" s="828"/>
    </row>
    <row r="337">
      <c r="B337" s="828"/>
    </row>
    <row r="338">
      <c r="B338" s="828"/>
    </row>
    <row r="339">
      <c r="B339" s="828"/>
    </row>
    <row r="340">
      <c r="B340" s="828"/>
    </row>
    <row r="341">
      <c r="B341" s="828"/>
    </row>
    <row r="342">
      <c r="B342" s="828"/>
    </row>
    <row r="343">
      <c r="B343" s="828"/>
    </row>
    <row r="344">
      <c r="B344" s="828"/>
    </row>
    <row r="345">
      <c r="B345" s="828"/>
    </row>
    <row r="346">
      <c r="B346" s="828"/>
    </row>
    <row r="347">
      <c r="B347" s="828"/>
    </row>
    <row r="348">
      <c r="B348" s="828"/>
    </row>
    <row r="349">
      <c r="B349" s="828"/>
    </row>
    <row r="350">
      <c r="B350" s="828"/>
    </row>
    <row r="351">
      <c r="B351" s="828"/>
    </row>
    <row r="352">
      <c r="B352" s="828"/>
    </row>
    <row r="353">
      <c r="B353" s="828"/>
    </row>
    <row r="354">
      <c r="B354" s="828"/>
    </row>
    <row r="355">
      <c r="B355" s="828"/>
    </row>
    <row r="356">
      <c r="B356" s="828"/>
    </row>
    <row r="357">
      <c r="B357" s="828"/>
    </row>
    <row r="358">
      <c r="B358" s="828"/>
    </row>
    <row r="359">
      <c r="B359" s="828"/>
    </row>
    <row r="360">
      <c r="B360" s="828"/>
    </row>
    <row r="361">
      <c r="B361" s="828"/>
    </row>
    <row r="362">
      <c r="B362" s="828"/>
    </row>
    <row r="363">
      <c r="B363" s="828"/>
    </row>
    <row r="364">
      <c r="B364" s="828"/>
    </row>
    <row r="365">
      <c r="B365" s="828"/>
    </row>
    <row r="366">
      <c r="B366" s="828"/>
    </row>
    <row r="367">
      <c r="B367" s="828"/>
    </row>
    <row r="368">
      <c r="B368" s="828"/>
    </row>
    <row r="369">
      <c r="B369" s="828"/>
    </row>
    <row r="370">
      <c r="B370" s="828"/>
    </row>
    <row r="371">
      <c r="B371" s="828"/>
    </row>
    <row r="372">
      <c r="B372" s="828"/>
    </row>
    <row r="373">
      <c r="B373" s="828"/>
    </row>
    <row r="374">
      <c r="B374" s="828"/>
    </row>
    <row r="375">
      <c r="B375" s="828"/>
    </row>
    <row r="376">
      <c r="B376" s="828"/>
    </row>
    <row r="377">
      <c r="B377" s="828"/>
    </row>
    <row r="378">
      <c r="B378" s="828"/>
    </row>
    <row r="379">
      <c r="B379" s="828"/>
    </row>
    <row r="380">
      <c r="B380" s="828"/>
    </row>
    <row r="381">
      <c r="B381" s="828"/>
    </row>
    <row r="382">
      <c r="B382" s="828"/>
    </row>
    <row r="383">
      <c r="B383" s="828"/>
    </row>
    <row r="384">
      <c r="B384" s="828"/>
    </row>
    <row r="385">
      <c r="B385" s="828"/>
    </row>
    <row r="386">
      <c r="B386" s="828"/>
    </row>
    <row r="387">
      <c r="B387" s="828"/>
    </row>
    <row r="388">
      <c r="B388" s="828"/>
    </row>
    <row r="389">
      <c r="B389" s="828"/>
    </row>
    <row r="390">
      <c r="B390" s="828"/>
    </row>
    <row r="391">
      <c r="B391" s="828"/>
    </row>
    <row r="392">
      <c r="B392" s="828"/>
    </row>
    <row r="393">
      <c r="B393" s="828"/>
    </row>
    <row r="394">
      <c r="B394" s="828"/>
    </row>
    <row r="395">
      <c r="B395" s="828"/>
    </row>
    <row r="396">
      <c r="B396" s="828"/>
    </row>
    <row r="397">
      <c r="B397" s="828"/>
    </row>
    <row r="398">
      <c r="B398" s="828"/>
    </row>
    <row r="399">
      <c r="B399" s="828"/>
    </row>
    <row r="400">
      <c r="B400" s="828"/>
    </row>
    <row r="401">
      <c r="B401" s="828"/>
    </row>
    <row r="402">
      <c r="B402" s="828"/>
    </row>
    <row r="403">
      <c r="B403" s="828"/>
    </row>
    <row r="404">
      <c r="B404" s="828"/>
    </row>
    <row r="405">
      <c r="B405" s="828"/>
    </row>
    <row r="406">
      <c r="B406" s="828"/>
    </row>
    <row r="407">
      <c r="B407" s="828"/>
    </row>
    <row r="408">
      <c r="B408" s="828"/>
    </row>
    <row r="409">
      <c r="B409" s="828"/>
    </row>
    <row r="410">
      <c r="B410" s="828"/>
    </row>
    <row r="411">
      <c r="B411" s="828"/>
    </row>
    <row r="412">
      <c r="B412" s="828"/>
    </row>
    <row r="413">
      <c r="B413" s="828"/>
    </row>
    <row r="414">
      <c r="B414" s="828"/>
    </row>
    <row r="415">
      <c r="B415" s="828"/>
    </row>
    <row r="416">
      <c r="B416" s="828"/>
    </row>
    <row r="417">
      <c r="B417" s="828"/>
    </row>
    <row r="418">
      <c r="B418" s="828"/>
    </row>
    <row r="419">
      <c r="B419" s="828"/>
    </row>
    <row r="420">
      <c r="B420" s="828"/>
    </row>
    <row r="421">
      <c r="B421" s="828"/>
    </row>
    <row r="422">
      <c r="B422" s="828"/>
    </row>
    <row r="423">
      <c r="B423" s="828"/>
    </row>
    <row r="424">
      <c r="B424" s="828"/>
    </row>
    <row r="425">
      <c r="B425" s="828"/>
    </row>
    <row r="426">
      <c r="B426" s="828"/>
    </row>
    <row r="427">
      <c r="B427" s="828"/>
    </row>
    <row r="428">
      <c r="B428" s="828"/>
    </row>
    <row r="429">
      <c r="B429" s="828"/>
    </row>
    <row r="430">
      <c r="B430" s="828"/>
    </row>
    <row r="431">
      <c r="B431" s="828"/>
    </row>
    <row r="432">
      <c r="B432" s="828"/>
    </row>
    <row r="433">
      <c r="B433" s="828"/>
    </row>
    <row r="434">
      <c r="B434" s="828"/>
    </row>
    <row r="435">
      <c r="B435" s="828"/>
    </row>
    <row r="436">
      <c r="B436" s="828"/>
    </row>
    <row r="437">
      <c r="B437" s="828"/>
    </row>
    <row r="438">
      <c r="B438" s="828"/>
    </row>
    <row r="439">
      <c r="B439" s="828"/>
    </row>
    <row r="440">
      <c r="B440" s="828"/>
    </row>
    <row r="441">
      <c r="B441" s="828"/>
    </row>
    <row r="442">
      <c r="B442" s="828"/>
    </row>
    <row r="443">
      <c r="B443" s="828"/>
    </row>
    <row r="444">
      <c r="B444" s="828"/>
    </row>
    <row r="445">
      <c r="B445" s="828"/>
    </row>
    <row r="446">
      <c r="B446" s="828"/>
    </row>
    <row r="447">
      <c r="B447" s="828"/>
    </row>
    <row r="448">
      <c r="B448" s="828"/>
    </row>
    <row r="449">
      <c r="B449" s="828"/>
    </row>
    <row r="450">
      <c r="B450" s="828"/>
    </row>
    <row r="451">
      <c r="B451" s="828"/>
    </row>
    <row r="452">
      <c r="B452" s="828"/>
    </row>
    <row r="453">
      <c r="B453" s="828"/>
    </row>
    <row r="454">
      <c r="B454" s="828"/>
    </row>
    <row r="455">
      <c r="B455" s="828"/>
    </row>
    <row r="456">
      <c r="B456" s="828"/>
    </row>
    <row r="457">
      <c r="B457" s="828"/>
    </row>
    <row r="458">
      <c r="B458" s="828"/>
    </row>
    <row r="459">
      <c r="B459" s="828"/>
    </row>
    <row r="460">
      <c r="B460" s="828"/>
    </row>
    <row r="461">
      <c r="B461" s="828"/>
    </row>
    <row r="462">
      <c r="B462" s="828"/>
    </row>
    <row r="463">
      <c r="B463" s="828"/>
    </row>
    <row r="464">
      <c r="B464" s="828"/>
    </row>
    <row r="465">
      <c r="B465" s="828"/>
    </row>
    <row r="466">
      <c r="B466" s="828"/>
    </row>
    <row r="467">
      <c r="B467" s="828"/>
    </row>
    <row r="468">
      <c r="B468" s="828"/>
    </row>
    <row r="469">
      <c r="B469" s="828"/>
    </row>
    <row r="470">
      <c r="B470" s="828"/>
    </row>
    <row r="471">
      <c r="B471" s="828"/>
    </row>
    <row r="472">
      <c r="B472" s="828"/>
    </row>
    <row r="473">
      <c r="B473" s="828"/>
    </row>
    <row r="474">
      <c r="B474" s="828"/>
    </row>
    <row r="475">
      <c r="B475" s="828"/>
    </row>
    <row r="476">
      <c r="B476" s="828"/>
    </row>
    <row r="477">
      <c r="B477" s="828"/>
    </row>
    <row r="478">
      <c r="B478" s="828"/>
    </row>
    <row r="479">
      <c r="B479" s="828"/>
    </row>
    <row r="480">
      <c r="B480" s="828"/>
    </row>
    <row r="481">
      <c r="B481" s="828"/>
    </row>
    <row r="482">
      <c r="B482" s="828"/>
    </row>
    <row r="483">
      <c r="B483" s="828"/>
    </row>
    <row r="484">
      <c r="B484" s="828"/>
    </row>
    <row r="485">
      <c r="B485" s="828"/>
    </row>
    <row r="486">
      <c r="B486" s="828"/>
    </row>
    <row r="487">
      <c r="B487" s="828"/>
    </row>
    <row r="488">
      <c r="B488" s="828"/>
    </row>
    <row r="489">
      <c r="B489" s="828"/>
    </row>
    <row r="490">
      <c r="B490" s="828"/>
    </row>
    <row r="491">
      <c r="B491" s="828"/>
    </row>
    <row r="492">
      <c r="B492" s="828"/>
    </row>
    <row r="493">
      <c r="B493" s="828"/>
    </row>
    <row r="494">
      <c r="B494" s="828"/>
    </row>
    <row r="495">
      <c r="B495" s="828"/>
    </row>
    <row r="496">
      <c r="B496" s="828"/>
    </row>
    <row r="497">
      <c r="B497" s="828"/>
    </row>
    <row r="498">
      <c r="B498" s="828"/>
    </row>
    <row r="499">
      <c r="B499" s="828"/>
    </row>
    <row r="500">
      <c r="B500" s="828"/>
    </row>
    <row r="501">
      <c r="B501" s="828"/>
    </row>
    <row r="502">
      <c r="B502" s="828"/>
    </row>
    <row r="503">
      <c r="B503" s="828"/>
    </row>
    <row r="504">
      <c r="B504" s="828"/>
    </row>
    <row r="505">
      <c r="B505" s="828"/>
    </row>
    <row r="506">
      <c r="B506" s="828"/>
    </row>
    <row r="507">
      <c r="B507" s="828"/>
    </row>
    <row r="508">
      <c r="B508" s="828"/>
    </row>
    <row r="509">
      <c r="B509" s="828"/>
    </row>
    <row r="510">
      <c r="B510" s="828"/>
    </row>
    <row r="511">
      <c r="B511" s="828"/>
    </row>
    <row r="512">
      <c r="B512" s="828"/>
    </row>
    <row r="513">
      <c r="B513" s="828"/>
    </row>
    <row r="514">
      <c r="B514" s="828"/>
    </row>
    <row r="515">
      <c r="B515" s="828"/>
    </row>
    <row r="516">
      <c r="B516" s="828"/>
    </row>
    <row r="517">
      <c r="B517" s="828"/>
    </row>
    <row r="518">
      <c r="B518" s="828"/>
    </row>
    <row r="519">
      <c r="B519" s="828"/>
    </row>
    <row r="520">
      <c r="B520" s="828"/>
    </row>
    <row r="521">
      <c r="B521" s="828"/>
    </row>
    <row r="522">
      <c r="B522" s="828"/>
    </row>
    <row r="523">
      <c r="B523" s="828"/>
    </row>
    <row r="524">
      <c r="B524" s="828"/>
    </row>
    <row r="525">
      <c r="B525" s="828"/>
    </row>
    <row r="526">
      <c r="B526" s="828"/>
    </row>
    <row r="527">
      <c r="B527" s="828"/>
    </row>
    <row r="528">
      <c r="B528" s="828"/>
    </row>
    <row r="529">
      <c r="B529" s="828"/>
    </row>
    <row r="530">
      <c r="B530" s="828"/>
    </row>
    <row r="531">
      <c r="B531" s="828"/>
    </row>
    <row r="532">
      <c r="B532" s="828"/>
    </row>
    <row r="533">
      <c r="B533" s="828"/>
    </row>
    <row r="534">
      <c r="B534" s="828"/>
    </row>
    <row r="535">
      <c r="B535" s="828"/>
    </row>
    <row r="536">
      <c r="B536" s="828"/>
    </row>
    <row r="537">
      <c r="B537" s="828"/>
    </row>
    <row r="538">
      <c r="B538" s="828"/>
    </row>
    <row r="539">
      <c r="B539" s="828"/>
    </row>
    <row r="540">
      <c r="B540" s="828"/>
    </row>
    <row r="541">
      <c r="B541" s="828"/>
    </row>
    <row r="542">
      <c r="B542" s="828"/>
    </row>
    <row r="543">
      <c r="B543" s="828"/>
    </row>
    <row r="544">
      <c r="B544" s="828"/>
    </row>
    <row r="545">
      <c r="B545" s="828"/>
    </row>
    <row r="546">
      <c r="B546" s="828"/>
    </row>
    <row r="547">
      <c r="B547" s="828"/>
    </row>
    <row r="548">
      <c r="B548" s="828"/>
    </row>
    <row r="549">
      <c r="B549" s="828"/>
    </row>
    <row r="550">
      <c r="B550" s="828"/>
    </row>
    <row r="551">
      <c r="B551" s="828"/>
    </row>
    <row r="552">
      <c r="B552" s="828"/>
    </row>
    <row r="553">
      <c r="B553" s="828"/>
    </row>
    <row r="554">
      <c r="B554" s="828"/>
    </row>
    <row r="555">
      <c r="B555" s="828"/>
    </row>
    <row r="556">
      <c r="B556" s="828"/>
    </row>
    <row r="557">
      <c r="B557" s="828"/>
    </row>
    <row r="558">
      <c r="B558" s="828"/>
    </row>
    <row r="559">
      <c r="B559" s="828"/>
    </row>
    <row r="560">
      <c r="B560" s="828"/>
    </row>
    <row r="561">
      <c r="B561" s="828"/>
    </row>
    <row r="562">
      <c r="B562" s="828"/>
    </row>
    <row r="563">
      <c r="B563" s="828"/>
    </row>
    <row r="564">
      <c r="B564" s="828"/>
    </row>
    <row r="565">
      <c r="B565" s="828"/>
    </row>
    <row r="566">
      <c r="B566" s="828"/>
    </row>
    <row r="567">
      <c r="B567" s="828"/>
    </row>
    <row r="568">
      <c r="B568" s="828"/>
    </row>
    <row r="569">
      <c r="B569" s="828"/>
    </row>
    <row r="570">
      <c r="B570" s="828"/>
    </row>
    <row r="571">
      <c r="B571" s="828"/>
    </row>
    <row r="572">
      <c r="B572" s="828"/>
    </row>
    <row r="573">
      <c r="B573" s="828"/>
    </row>
    <row r="574">
      <c r="B574" s="828"/>
    </row>
    <row r="575">
      <c r="B575" s="828"/>
    </row>
    <row r="576">
      <c r="B576" s="828"/>
    </row>
    <row r="577">
      <c r="B577" s="828"/>
    </row>
    <row r="578">
      <c r="B578" s="828"/>
    </row>
    <row r="579">
      <c r="B579" s="828"/>
    </row>
    <row r="580">
      <c r="B580" s="828"/>
    </row>
    <row r="581">
      <c r="B581" s="828"/>
    </row>
    <row r="582">
      <c r="B582" s="828"/>
    </row>
    <row r="583">
      <c r="B583" s="828"/>
    </row>
    <row r="584">
      <c r="B584" s="828"/>
    </row>
    <row r="585">
      <c r="B585" s="828"/>
    </row>
    <row r="586">
      <c r="B586" s="828"/>
    </row>
    <row r="587">
      <c r="B587" s="828"/>
    </row>
    <row r="588">
      <c r="B588" s="828"/>
    </row>
    <row r="589">
      <c r="B589" s="828"/>
    </row>
    <row r="590">
      <c r="B590" s="828"/>
    </row>
    <row r="591">
      <c r="B591" s="828"/>
    </row>
    <row r="592">
      <c r="B592" s="828"/>
    </row>
    <row r="593">
      <c r="B593" s="828"/>
    </row>
    <row r="594">
      <c r="B594" s="828"/>
    </row>
    <row r="595">
      <c r="B595" s="828"/>
    </row>
    <row r="596">
      <c r="B596" s="828"/>
    </row>
    <row r="597">
      <c r="B597" s="828"/>
    </row>
    <row r="598">
      <c r="B598" s="828"/>
    </row>
    <row r="599">
      <c r="B599" s="828"/>
    </row>
    <row r="600">
      <c r="B600" s="828"/>
    </row>
    <row r="601">
      <c r="B601" s="828"/>
    </row>
    <row r="602">
      <c r="B602" s="828"/>
    </row>
    <row r="603">
      <c r="B603" s="828"/>
    </row>
    <row r="604">
      <c r="B604" s="828"/>
    </row>
    <row r="605">
      <c r="B605" s="828"/>
    </row>
    <row r="606">
      <c r="B606" s="828"/>
    </row>
    <row r="607">
      <c r="B607" s="828"/>
    </row>
    <row r="608">
      <c r="B608" s="828"/>
    </row>
    <row r="609">
      <c r="B609" s="828"/>
    </row>
    <row r="610">
      <c r="B610" s="828"/>
    </row>
    <row r="611">
      <c r="B611" s="828"/>
    </row>
    <row r="612">
      <c r="B612" s="828"/>
    </row>
    <row r="613">
      <c r="B613" s="828"/>
    </row>
    <row r="614">
      <c r="B614" s="828"/>
    </row>
    <row r="615">
      <c r="B615" s="828"/>
    </row>
    <row r="616">
      <c r="B616" s="828"/>
    </row>
    <row r="617">
      <c r="B617" s="828"/>
    </row>
    <row r="618">
      <c r="B618" s="828"/>
    </row>
    <row r="619">
      <c r="B619" s="828"/>
    </row>
    <row r="620">
      <c r="B620" s="828"/>
    </row>
    <row r="621">
      <c r="B621" s="828"/>
    </row>
    <row r="622">
      <c r="B622" s="828"/>
    </row>
    <row r="623">
      <c r="B623" s="828"/>
    </row>
    <row r="624">
      <c r="B624" s="828"/>
    </row>
    <row r="625">
      <c r="B625" s="828"/>
    </row>
    <row r="626">
      <c r="B626" s="828"/>
    </row>
    <row r="627">
      <c r="B627" s="828"/>
    </row>
    <row r="628">
      <c r="B628" s="828"/>
    </row>
    <row r="629">
      <c r="B629" s="828"/>
    </row>
    <row r="630">
      <c r="B630" s="828"/>
    </row>
    <row r="631">
      <c r="B631" s="828"/>
    </row>
    <row r="632">
      <c r="B632" s="828"/>
    </row>
    <row r="633">
      <c r="B633" s="828"/>
    </row>
    <row r="634">
      <c r="B634" s="828"/>
    </row>
    <row r="635">
      <c r="B635" s="828"/>
    </row>
    <row r="636">
      <c r="B636" s="828"/>
    </row>
    <row r="637">
      <c r="B637" s="828"/>
    </row>
    <row r="638">
      <c r="B638" s="828"/>
    </row>
    <row r="639">
      <c r="B639" s="828"/>
    </row>
    <row r="640">
      <c r="B640" s="828"/>
    </row>
    <row r="641">
      <c r="B641" s="828"/>
    </row>
    <row r="642">
      <c r="B642" s="828"/>
    </row>
    <row r="643">
      <c r="B643" s="828"/>
    </row>
    <row r="644">
      <c r="B644" s="828"/>
    </row>
    <row r="645">
      <c r="B645" s="828"/>
    </row>
    <row r="646">
      <c r="B646" s="828"/>
    </row>
    <row r="647">
      <c r="B647" s="828"/>
    </row>
    <row r="648">
      <c r="B648" s="828"/>
    </row>
    <row r="649">
      <c r="B649" s="828"/>
    </row>
    <row r="650">
      <c r="B650" s="828"/>
    </row>
    <row r="651">
      <c r="B651" s="828"/>
    </row>
    <row r="652">
      <c r="B652" s="828"/>
    </row>
    <row r="653">
      <c r="B653" s="828"/>
    </row>
    <row r="654">
      <c r="B654" s="828"/>
    </row>
    <row r="655">
      <c r="B655" s="828"/>
    </row>
    <row r="656">
      <c r="B656" s="828"/>
    </row>
    <row r="657">
      <c r="B657" s="828"/>
    </row>
    <row r="658">
      <c r="B658" s="828"/>
    </row>
    <row r="659">
      <c r="B659" s="828"/>
    </row>
    <row r="660">
      <c r="B660" s="828"/>
    </row>
    <row r="661">
      <c r="B661" s="828"/>
    </row>
    <row r="662">
      <c r="B662" s="828"/>
    </row>
    <row r="663">
      <c r="B663" s="828"/>
    </row>
    <row r="664">
      <c r="B664" s="828"/>
    </row>
    <row r="665">
      <c r="B665" s="828"/>
    </row>
    <row r="666">
      <c r="B666" s="828"/>
    </row>
    <row r="667">
      <c r="B667" s="828"/>
    </row>
    <row r="668">
      <c r="B668" s="828"/>
    </row>
    <row r="669">
      <c r="B669" s="828"/>
    </row>
    <row r="670">
      <c r="B670" s="828"/>
    </row>
    <row r="671">
      <c r="B671" s="828"/>
    </row>
    <row r="672">
      <c r="B672" s="828"/>
    </row>
    <row r="673">
      <c r="B673" s="828"/>
    </row>
    <row r="674">
      <c r="B674" s="828"/>
    </row>
    <row r="675">
      <c r="B675" s="828"/>
    </row>
    <row r="676">
      <c r="B676" s="828"/>
    </row>
    <row r="677">
      <c r="B677" s="828"/>
    </row>
    <row r="678">
      <c r="B678" s="828"/>
    </row>
    <row r="679">
      <c r="B679" s="828"/>
    </row>
    <row r="680">
      <c r="B680" s="828"/>
    </row>
    <row r="681">
      <c r="B681" s="828"/>
    </row>
    <row r="682">
      <c r="B682" s="828"/>
    </row>
    <row r="683">
      <c r="B683" s="828"/>
    </row>
    <row r="684">
      <c r="B684" s="828"/>
    </row>
    <row r="685">
      <c r="B685" s="828"/>
    </row>
    <row r="686">
      <c r="B686" s="828"/>
    </row>
    <row r="687">
      <c r="B687" s="828"/>
    </row>
    <row r="688">
      <c r="B688" s="828"/>
    </row>
    <row r="689">
      <c r="B689" s="828"/>
    </row>
    <row r="690">
      <c r="B690" s="828"/>
    </row>
    <row r="691">
      <c r="B691" s="828"/>
    </row>
    <row r="692">
      <c r="B692" s="828"/>
    </row>
    <row r="693">
      <c r="B693" s="828"/>
    </row>
    <row r="694">
      <c r="B694" s="828"/>
    </row>
    <row r="695">
      <c r="B695" s="828"/>
    </row>
    <row r="696">
      <c r="B696" s="828"/>
    </row>
    <row r="697">
      <c r="B697" s="828"/>
    </row>
    <row r="698">
      <c r="B698" s="828"/>
    </row>
    <row r="699">
      <c r="B699" s="828"/>
    </row>
    <row r="700">
      <c r="B700" s="828"/>
    </row>
    <row r="701">
      <c r="B701" s="828"/>
    </row>
    <row r="702">
      <c r="B702" s="828"/>
    </row>
    <row r="703">
      <c r="B703" s="828"/>
    </row>
    <row r="704">
      <c r="B704" s="828"/>
    </row>
    <row r="705">
      <c r="B705" s="828"/>
    </row>
    <row r="706">
      <c r="B706" s="828"/>
    </row>
    <row r="707">
      <c r="B707" s="828"/>
    </row>
    <row r="708">
      <c r="B708" s="828"/>
    </row>
    <row r="709">
      <c r="B709" s="828"/>
    </row>
    <row r="710">
      <c r="B710" s="828"/>
    </row>
    <row r="711">
      <c r="B711" s="828"/>
    </row>
    <row r="712">
      <c r="B712" s="828"/>
    </row>
    <row r="713">
      <c r="B713" s="828"/>
    </row>
    <row r="714">
      <c r="B714" s="828"/>
    </row>
    <row r="715">
      <c r="B715" s="828"/>
    </row>
    <row r="716">
      <c r="B716" s="828"/>
    </row>
    <row r="717">
      <c r="B717" s="828"/>
    </row>
    <row r="718">
      <c r="B718" s="828"/>
    </row>
    <row r="719">
      <c r="B719" s="828"/>
    </row>
    <row r="720">
      <c r="B720" s="828"/>
    </row>
    <row r="721">
      <c r="B721" s="828"/>
    </row>
    <row r="722">
      <c r="B722" s="828"/>
    </row>
    <row r="723">
      <c r="B723" s="828"/>
    </row>
    <row r="724">
      <c r="B724" s="828"/>
    </row>
    <row r="725">
      <c r="B725" s="828"/>
    </row>
    <row r="726">
      <c r="B726" s="828"/>
    </row>
    <row r="727">
      <c r="B727" s="828"/>
    </row>
    <row r="728">
      <c r="B728" s="828"/>
    </row>
    <row r="729">
      <c r="B729" s="828"/>
    </row>
    <row r="730">
      <c r="B730" s="828"/>
    </row>
    <row r="731">
      <c r="B731" s="828"/>
    </row>
    <row r="732">
      <c r="B732" s="828"/>
    </row>
    <row r="733">
      <c r="B733" s="828"/>
    </row>
    <row r="734">
      <c r="B734" s="828"/>
    </row>
    <row r="735">
      <c r="B735" s="828"/>
    </row>
    <row r="736">
      <c r="B736" s="828"/>
    </row>
    <row r="737">
      <c r="B737" s="828"/>
    </row>
    <row r="738">
      <c r="B738" s="828"/>
    </row>
    <row r="739">
      <c r="B739" s="828"/>
    </row>
    <row r="740">
      <c r="B740" s="828"/>
    </row>
    <row r="741">
      <c r="B741" s="828"/>
    </row>
    <row r="742">
      <c r="B742" s="828"/>
    </row>
    <row r="743">
      <c r="B743" s="828"/>
    </row>
    <row r="744">
      <c r="B744" s="828"/>
    </row>
    <row r="745">
      <c r="B745" s="828"/>
    </row>
    <row r="746">
      <c r="B746" s="828"/>
    </row>
    <row r="747">
      <c r="B747" s="828"/>
    </row>
    <row r="748">
      <c r="B748" s="828"/>
    </row>
    <row r="749">
      <c r="B749" s="828"/>
    </row>
    <row r="750">
      <c r="B750" s="828"/>
    </row>
    <row r="751">
      <c r="B751" s="828"/>
    </row>
    <row r="752">
      <c r="B752" s="828"/>
    </row>
    <row r="753">
      <c r="B753" s="828"/>
    </row>
    <row r="754">
      <c r="B754" s="828"/>
    </row>
    <row r="755">
      <c r="B755" s="828"/>
    </row>
    <row r="756">
      <c r="B756" s="828"/>
    </row>
    <row r="757">
      <c r="B757" s="828"/>
    </row>
    <row r="758">
      <c r="B758" s="828"/>
    </row>
    <row r="759">
      <c r="B759" s="828"/>
    </row>
    <row r="760">
      <c r="B760" s="828"/>
    </row>
    <row r="761">
      <c r="B761" s="828"/>
    </row>
    <row r="762">
      <c r="B762" s="828"/>
    </row>
    <row r="763">
      <c r="B763" s="828"/>
    </row>
    <row r="764">
      <c r="B764" s="828"/>
    </row>
    <row r="765">
      <c r="B765" s="828"/>
    </row>
    <row r="766">
      <c r="B766" s="828"/>
    </row>
    <row r="767">
      <c r="B767" s="828"/>
    </row>
    <row r="768">
      <c r="B768" s="828"/>
    </row>
    <row r="769">
      <c r="B769" s="828"/>
    </row>
    <row r="770">
      <c r="B770" s="828"/>
    </row>
    <row r="771">
      <c r="B771" s="828"/>
    </row>
    <row r="772">
      <c r="B772" s="828"/>
    </row>
    <row r="773">
      <c r="B773" s="828"/>
    </row>
    <row r="774">
      <c r="B774" s="828"/>
    </row>
    <row r="775">
      <c r="B775" s="828"/>
    </row>
    <row r="776">
      <c r="B776" s="828"/>
    </row>
    <row r="777">
      <c r="B777" s="828"/>
    </row>
    <row r="778">
      <c r="B778" s="828"/>
    </row>
    <row r="779">
      <c r="B779" s="828"/>
    </row>
    <row r="780">
      <c r="B780" s="828"/>
    </row>
    <row r="781">
      <c r="B781" s="828"/>
    </row>
    <row r="782">
      <c r="B782" s="828"/>
    </row>
    <row r="783">
      <c r="B783" s="828"/>
    </row>
    <row r="784">
      <c r="B784" s="828"/>
    </row>
    <row r="785">
      <c r="B785" s="828"/>
    </row>
    <row r="786">
      <c r="B786" s="828"/>
    </row>
    <row r="787">
      <c r="B787" s="828"/>
    </row>
    <row r="788">
      <c r="B788" s="828"/>
    </row>
    <row r="789">
      <c r="B789" s="828"/>
    </row>
    <row r="790">
      <c r="B790" s="828"/>
    </row>
    <row r="791">
      <c r="B791" s="828"/>
    </row>
    <row r="792">
      <c r="B792" s="828"/>
    </row>
    <row r="793">
      <c r="B793" s="828"/>
    </row>
    <row r="794">
      <c r="B794" s="828"/>
    </row>
    <row r="795">
      <c r="B795" s="828"/>
    </row>
    <row r="796">
      <c r="B796" s="828"/>
    </row>
    <row r="797">
      <c r="B797" s="828"/>
    </row>
    <row r="798">
      <c r="B798" s="828"/>
    </row>
    <row r="799">
      <c r="B799" s="828"/>
    </row>
    <row r="800">
      <c r="B800" s="828"/>
    </row>
    <row r="801">
      <c r="B801" s="828"/>
    </row>
    <row r="802">
      <c r="B802" s="828"/>
    </row>
    <row r="803">
      <c r="B803" s="828"/>
    </row>
    <row r="804">
      <c r="B804" s="828"/>
    </row>
    <row r="805">
      <c r="B805" s="828"/>
    </row>
    <row r="806">
      <c r="B806" s="828"/>
    </row>
    <row r="807">
      <c r="B807" s="828"/>
    </row>
    <row r="808">
      <c r="B808" s="828"/>
    </row>
    <row r="809">
      <c r="B809" s="828"/>
    </row>
    <row r="810">
      <c r="B810" s="828"/>
    </row>
    <row r="811">
      <c r="B811" s="828"/>
    </row>
    <row r="812">
      <c r="B812" s="828"/>
    </row>
    <row r="813">
      <c r="B813" s="828"/>
    </row>
    <row r="814">
      <c r="B814" s="828"/>
    </row>
    <row r="815">
      <c r="B815" s="828"/>
    </row>
    <row r="816">
      <c r="B816" s="828"/>
    </row>
    <row r="817">
      <c r="B817" s="828"/>
    </row>
    <row r="818">
      <c r="B818" s="828"/>
    </row>
    <row r="819">
      <c r="B819" s="828"/>
    </row>
    <row r="820">
      <c r="B820" s="828"/>
    </row>
    <row r="821">
      <c r="B821" s="828"/>
    </row>
    <row r="822">
      <c r="B822" s="828"/>
    </row>
    <row r="823">
      <c r="B823" s="828"/>
    </row>
    <row r="824">
      <c r="B824" s="828"/>
    </row>
    <row r="825">
      <c r="B825" s="828"/>
    </row>
    <row r="826">
      <c r="B826" s="828"/>
    </row>
    <row r="827">
      <c r="B827" s="828"/>
    </row>
    <row r="828">
      <c r="B828" s="828"/>
    </row>
    <row r="829">
      <c r="B829" s="828"/>
    </row>
    <row r="830">
      <c r="B830" s="828"/>
    </row>
    <row r="831">
      <c r="B831" s="828"/>
    </row>
    <row r="832">
      <c r="B832" s="828"/>
    </row>
    <row r="833">
      <c r="B833" s="828"/>
    </row>
    <row r="834">
      <c r="B834" s="828"/>
    </row>
    <row r="835">
      <c r="B835" s="828"/>
    </row>
    <row r="836">
      <c r="B836" s="828"/>
    </row>
    <row r="837">
      <c r="B837" s="828"/>
    </row>
    <row r="838">
      <c r="B838" s="828"/>
    </row>
    <row r="839">
      <c r="B839" s="828"/>
    </row>
    <row r="840">
      <c r="B840" s="828"/>
    </row>
    <row r="841">
      <c r="B841" s="828"/>
    </row>
    <row r="842">
      <c r="B842" s="828"/>
    </row>
    <row r="843">
      <c r="B843" s="828"/>
    </row>
    <row r="844">
      <c r="B844" s="828"/>
    </row>
    <row r="845">
      <c r="B845" s="828"/>
    </row>
    <row r="846">
      <c r="B846" s="828"/>
    </row>
    <row r="847">
      <c r="B847" s="828"/>
    </row>
    <row r="848">
      <c r="B848" s="828"/>
    </row>
    <row r="849">
      <c r="B849" s="828"/>
    </row>
    <row r="850">
      <c r="B850" s="828"/>
    </row>
    <row r="851">
      <c r="B851" s="828"/>
    </row>
    <row r="852">
      <c r="B852" s="828"/>
    </row>
    <row r="853">
      <c r="B853" s="828"/>
    </row>
    <row r="854">
      <c r="B854" s="828"/>
    </row>
    <row r="855">
      <c r="B855" s="828"/>
    </row>
    <row r="856">
      <c r="B856" s="828"/>
    </row>
    <row r="857">
      <c r="B857" s="828"/>
    </row>
    <row r="858">
      <c r="B858" s="828"/>
    </row>
    <row r="859">
      <c r="B859" s="828"/>
    </row>
    <row r="860">
      <c r="B860" s="828"/>
    </row>
    <row r="861">
      <c r="B861" s="828"/>
    </row>
    <row r="862">
      <c r="B862" s="828"/>
    </row>
    <row r="863">
      <c r="B863" s="828"/>
    </row>
    <row r="864">
      <c r="B864" s="828"/>
    </row>
    <row r="865">
      <c r="B865" s="828"/>
    </row>
    <row r="866">
      <c r="B866" s="828"/>
    </row>
    <row r="867">
      <c r="B867" s="828"/>
    </row>
    <row r="868">
      <c r="B868" s="828"/>
    </row>
    <row r="869">
      <c r="B869" s="828"/>
    </row>
    <row r="870">
      <c r="B870" s="828"/>
    </row>
    <row r="871">
      <c r="B871" s="828"/>
    </row>
    <row r="872">
      <c r="B872" s="828"/>
    </row>
    <row r="873">
      <c r="B873" s="828"/>
    </row>
    <row r="874">
      <c r="B874" s="828"/>
    </row>
    <row r="875">
      <c r="B875" s="828"/>
    </row>
    <row r="876">
      <c r="B876" s="828"/>
    </row>
    <row r="877">
      <c r="B877" s="828"/>
    </row>
    <row r="878">
      <c r="B878" s="828"/>
    </row>
    <row r="879">
      <c r="B879" s="828"/>
    </row>
    <row r="880">
      <c r="B880" s="828"/>
    </row>
    <row r="881">
      <c r="B881" s="828"/>
    </row>
    <row r="882">
      <c r="B882" s="828"/>
    </row>
    <row r="883">
      <c r="B883" s="828"/>
    </row>
    <row r="884">
      <c r="B884" s="828"/>
    </row>
    <row r="885">
      <c r="B885" s="828"/>
    </row>
    <row r="886">
      <c r="B886" s="828"/>
    </row>
    <row r="887">
      <c r="B887" s="828"/>
    </row>
    <row r="888">
      <c r="B888" s="828"/>
    </row>
    <row r="889">
      <c r="B889" s="828"/>
    </row>
    <row r="890">
      <c r="B890" s="828"/>
    </row>
    <row r="891">
      <c r="B891" s="828"/>
    </row>
    <row r="892">
      <c r="B892" s="828"/>
    </row>
    <row r="893">
      <c r="B893" s="828"/>
    </row>
    <row r="894">
      <c r="B894" s="828"/>
    </row>
    <row r="895">
      <c r="B895" s="828"/>
    </row>
    <row r="896">
      <c r="B896" s="828"/>
    </row>
    <row r="897">
      <c r="B897" s="828"/>
    </row>
    <row r="898">
      <c r="B898" s="828"/>
    </row>
    <row r="899">
      <c r="B899" s="828"/>
    </row>
    <row r="900">
      <c r="B900" s="828"/>
    </row>
    <row r="901">
      <c r="B901" s="828"/>
    </row>
    <row r="902">
      <c r="B902" s="828"/>
    </row>
    <row r="903">
      <c r="B903" s="828"/>
    </row>
    <row r="904">
      <c r="B904" s="828"/>
    </row>
    <row r="905">
      <c r="B905" s="828"/>
    </row>
    <row r="906">
      <c r="B906" s="828"/>
    </row>
    <row r="907">
      <c r="B907" s="828"/>
    </row>
    <row r="908">
      <c r="B908" s="828"/>
    </row>
    <row r="909">
      <c r="B909" s="828"/>
    </row>
    <row r="910">
      <c r="B910" s="828"/>
    </row>
    <row r="911">
      <c r="B911" s="828"/>
    </row>
    <row r="912">
      <c r="B912" s="828"/>
    </row>
    <row r="913">
      <c r="B913" s="828"/>
    </row>
    <row r="914">
      <c r="B914" s="828"/>
    </row>
    <row r="915">
      <c r="B915" s="828"/>
    </row>
    <row r="916">
      <c r="B916" s="828"/>
    </row>
    <row r="917">
      <c r="B917" s="828"/>
    </row>
    <row r="918">
      <c r="B918" s="828"/>
    </row>
    <row r="919">
      <c r="B919" s="828"/>
    </row>
    <row r="920">
      <c r="B920" s="828"/>
    </row>
    <row r="921">
      <c r="B921" s="828"/>
    </row>
    <row r="922">
      <c r="B922" s="828"/>
    </row>
    <row r="923">
      <c r="B923" s="828"/>
    </row>
    <row r="924">
      <c r="B924" s="828"/>
    </row>
    <row r="925">
      <c r="B925" s="828"/>
    </row>
    <row r="926">
      <c r="B926" s="828"/>
    </row>
    <row r="927">
      <c r="B927" s="828"/>
    </row>
    <row r="928">
      <c r="B928" s="828"/>
    </row>
    <row r="929">
      <c r="B929" s="828"/>
    </row>
    <row r="930">
      <c r="B930" s="828"/>
    </row>
    <row r="931">
      <c r="B931" s="828"/>
    </row>
    <row r="932">
      <c r="B932" s="828"/>
    </row>
    <row r="933">
      <c r="B933" s="828"/>
    </row>
    <row r="934">
      <c r="B934" s="828"/>
    </row>
    <row r="935">
      <c r="B935" s="828"/>
    </row>
    <row r="936">
      <c r="B936" s="828"/>
    </row>
    <row r="937">
      <c r="B937" s="828"/>
    </row>
    <row r="938">
      <c r="B938" s="828"/>
    </row>
    <row r="939">
      <c r="B939" s="828"/>
    </row>
    <row r="940">
      <c r="B940" s="828"/>
    </row>
    <row r="941">
      <c r="B941" s="828"/>
    </row>
    <row r="942">
      <c r="B942" s="828"/>
    </row>
    <row r="943">
      <c r="B943" s="828"/>
    </row>
    <row r="944">
      <c r="B944" s="828"/>
    </row>
    <row r="945">
      <c r="B945" s="828"/>
    </row>
    <row r="946">
      <c r="B946" s="828"/>
    </row>
    <row r="947">
      <c r="B947" s="828"/>
    </row>
    <row r="948">
      <c r="B948" s="828"/>
    </row>
    <row r="949">
      <c r="B949" s="828"/>
    </row>
    <row r="950">
      <c r="B950" s="828"/>
    </row>
    <row r="951">
      <c r="B951" s="828"/>
    </row>
    <row r="952">
      <c r="B952" s="828"/>
    </row>
    <row r="953">
      <c r="B953" s="828"/>
    </row>
    <row r="954">
      <c r="B954" s="828"/>
    </row>
    <row r="955">
      <c r="B955" s="828"/>
    </row>
    <row r="956">
      <c r="B956" s="828"/>
    </row>
    <row r="957">
      <c r="B957" s="828"/>
    </row>
    <row r="958">
      <c r="B958" s="828"/>
    </row>
    <row r="959">
      <c r="B959" s="828"/>
    </row>
    <row r="960">
      <c r="B960" s="828"/>
    </row>
    <row r="961">
      <c r="B961" s="828"/>
    </row>
    <row r="962">
      <c r="B962" s="828"/>
    </row>
    <row r="963">
      <c r="B963" s="828"/>
    </row>
    <row r="964">
      <c r="B964" s="828"/>
    </row>
    <row r="965">
      <c r="B965" s="828"/>
    </row>
    <row r="966">
      <c r="B966" s="828"/>
    </row>
    <row r="967">
      <c r="B967" s="828"/>
    </row>
    <row r="968">
      <c r="B968" s="828"/>
    </row>
    <row r="969">
      <c r="B969" s="828"/>
    </row>
    <row r="970">
      <c r="B970" s="828"/>
    </row>
    <row r="971">
      <c r="B971" s="828"/>
    </row>
    <row r="972">
      <c r="B972" s="828"/>
    </row>
    <row r="973">
      <c r="B973" s="828"/>
    </row>
    <row r="974">
      <c r="B974" s="828"/>
    </row>
    <row r="975">
      <c r="B975" s="828"/>
    </row>
    <row r="976">
      <c r="B976" s="828"/>
    </row>
    <row r="977">
      <c r="B977" s="828"/>
    </row>
    <row r="978">
      <c r="B978" s="828"/>
    </row>
    <row r="979">
      <c r="B979" s="828"/>
    </row>
    <row r="980">
      <c r="B980" s="828"/>
    </row>
    <row r="981">
      <c r="B981" s="828"/>
    </row>
    <row r="982">
      <c r="B982" s="828"/>
    </row>
    <row r="983">
      <c r="B983" s="828"/>
    </row>
    <row r="984">
      <c r="B984" s="828"/>
    </row>
    <row r="985">
      <c r="B985" s="828"/>
    </row>
    <row r="986">
      <c r="B986" s="828"/>
    </row>
    <row r="987">
      <c r="B987" s="828"/>
    </row>
    <row r="988">
      <c r="B988" s="828"/>
    </row>
    <row r="989">
      <c r="B989" s="828"/>
    </row>
    <row r="990">
      <c r="B990" s="828"/>
    </row>
    <row r="991">
      <c r="B991" s="828"/>
    </row>
    <row r="992">
      <c r="B992" s="828"/>
    </row>
    <row r="993">
      <c r="B993" s="828"/>
    </row>
    <row r="994">
      <c r="B994" s="828"/>
    </row>
    <row r="995">
      <c r="B995" s="828"/>
    </row>
    <row r="996">
      <c r="B996" s="828"/>
    </row>
    <row r="997">
      <c r="B997" s="828"/>
    </row>
    <row r="998">
      <c r="B998" s="828"/>
    </row>
    <row r="999">
      <c r="B999" s="828"/>
    </row>
    <row r="1000">
      <c r="B1000" s="828"/>
    </row>
    <row r="1001">
      <c r="B1001" s="828"/>
    </row>
    <row r="1002">
      <c r="B1002" s="828"/>
    </row>
    <row r="1003">
      <c r="B1003" s="828"/>
    </row>
    <row r="1004">
      <c r="B1004" s="828"/>
    </row>
  </sheetData>
  <hyperlinks>
    <hyperlink r:id="rId1" ref="B33"/>
  </hyperlinks>
  <printOptions/>
  <pageMargins bottom="0.75" footer="0.0" header="0.0" left="0.7" right="0.7" top="0.75"/>
  <pageSetup orientation="landscape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8.0"/>
    <col customWidth="1" min="3" max="3" width="12.67"/>
    <col customWidth="1" min="4" max="4" width="12.33"/>
    <col customWidth="1" min="5" max="5" width="16.78"/>
    <col customWidth="1" min="6" max="6" width="11.56"/>
    <col customWidth="1" min="7" max="7" width="6.78"/>
    <col customWidth="1" min="8" max="8" width="21.78"/>
    <col customWidth="1" min="9" max="26" width="6.78"/>
  </cols>
  <sheetData>
    <row r="1" ht="16.5" customHeight="1">
      <c r="A1" s="816" t="s">
        <v>116</v>
      </c>
      <c r="B1" s="816" t="s">
        <v>2358</v>
      </c>
      <c r="C1" s="547" t="s">
        <v>1491</v>
      </c>
      <c r="D1" s="547" t="s">
        <v>1492</v>
      </c>
      <c r="E1" s="547" t="s">
        <v>1493</v>
      </c>
      <c r="F1" s="423"/>
      <c r="H1" s="12"/>
    </row>
    <row r="2" ht="16.5" customHeight="1">
      <c r="A2" s="770">
        <v>1.0</v>
      </c>
      <c r="B2" s="830">
        <v>57.0</v>
      </c>
      <c r="C2" s="831" t="s">
        <v>300</v>
      </c>
      <c r="D2" s="830" t="s">
        <v>4138</v>
      </c>
      <c r="E2" s="830" t="s">
        <v>4139</v>
      </c>
      <c r="F2" s="747"/>
    </row>
    <row r="3" ht="16.5" customHeight="1">
      <c r="A3" s="770">
        <v>2.0</v>
      </c>
      <c r="B3" s="830">
        <v>56.0</v>
      </c>
      <c r="C3" s="830" t="s">
        <v>316</v>
      </c>
      <c r="D3" s="830" t="s">
        <v>4140</v>
      </c>
      <c r="E3" s="830" t="s">
        <v>4141</v>
      </c>
      <c r="F3" s="747"/>
    </row>
    <row r="4" ht="16.5" customHeight="1">
      <c r="A4" s="770">
        <v>3.0</v>
      </c>
      <c r="B4" s="830">
        <v>58.0</v>
      </c>
      <c r="C4" s="831" t="s">
        <v>332</v>
      </c>
      <c r="D4" s="830" t="s">
        <v>4142</v>
      </c>
      <c r="E4" s="830" t="s">
        <v>4143</v>
      </c>
      <c r="F4" s="747"/>
    </row>
    <row r="5" ht="16.5" customHeight="1">
      <c r="A5" s="770">
        <v>4.0</v>
      </c>
      <c r="B5" s="830">
        <v>25.0</v>
      </c>
      <c r="C5" s="831" t="s">
        <v>346</v>
      </c>
      <c r="D5" s="830" t="s">
        <v>1108</v>
      </c>
      <c r="E5" s="830" t="s">
        <v>4144</v>
      </c>
      <c r="F5" s="422"/>
    </row>
    <row r="6" ht="16.5" customHeight="1">
      <c r="A6" s="770">
        <v>5.0</v>
      </c>
      <c r="B6" s="830">
        <v>4.0</v>
      </c>
      <c r="C6" s="831" t="s">
        <v>360</v>
      </c>
      <c r="D6" s="830" t="s">
        <v>360</v>
      </c>
      <c r="E6" s="830" t="s">
        <v>4145</v>
      </c>
      <c r="F6" s="422"/>
      <c r="G6" s="12" t="s">
        <v>4146</v>
      </c>
    </row>
    <row r="7" ht="16.5" customHeight="1">
      <c r="A7" s="770">
        <v>6.0</v>
      </c>
      <c r="B7" s="830">
        <v>28.0</v>
      </c>
      <c r="C7" s="831" t="s">
        <v>373</v>
      </c>
      <c r="D7" s="830" t="s">
        <v>1126</v>
      </c>
      <c r="E7" s="830" t="s">
        <v>4147</v>
      </c>
      <c r="F7" s="422"/>
    </row>
    <row r="8" ht="16.5" customHeight="1">
      <c r="A8" s="770">
        <v>7.0</v>
      </c>
      <c r="B8" s="830">
        <v>8.0</v>
      </c>
      <c r="C8" s="831" t="s">
        <v>385</v>
      </c>
      <c r="D8" s="831" t="s">
        <v>385</v>
      </c>
      <c r="E8" s="831" t="s">
        <v>4148</v>
      </c>
      <c r="F8" s="422"/>
    </row>
    <row r="9" ht="16.5" customHeight="1">
      <c r="A9" s="770">
        <v>8.0</v>
      </c>
      <c r="B9" s="830">
        <v>40.0</v>
      </c>
      <c r="C9" s="831" t="s">
        <v>398</v>
      </c>
      <c r="D9" s="831" t="s">
        <v>1119</v>
      </c>
      <c r="E9" s="831" t="s">
        <v>4149</v>
      </c>
      <c r="F9" s="422"/>
    </row>
    <row r="10" ht="16.5" customHeight="1">
      <c r="A10" s="770">
        <v>9.0</v>
      </c>
      <c r="B10" s="830">
        <v>55.0</v>
      </c>
      <c r="C10" s="831" t="s">
        <v>486</v>
      </c>
      <c r="D10" s="831" t="s">
        <v>4150</v>
      </c>
      <c r="E10" s="831" t="s">
        <v>4151</v>
      </c>
      <c r="F10" s="422"/>
    </row>
    <row r="11" ht="16.5" customHeight="1">
      <c r="A11" s="770">
        <v>10.0</v>
      </c>
      <c r="B11" s="830">
        <v>2003.0</v>
      </c>
      <c r="C11" s="831" t="s">
        <v>314</v>
      </c>
      <c r="D11" s="831" t="s">
        <v>662</v>
      </c>
      <c r="E11" s="831" t="s">
        <v>4152</v>
      </c>
      <c r="F11" s="422"/>
    </row>
    <row r="12" ht="16.5" customHeight="1">
      <c r="A12" s="770">
        <v>11.0</v>
      </c>
      <c r="B12" s="830">
        <v>19.0</v>
      </c>
      <c r="C12" s="831" t="s">
        <v>511</v>
      </c>
      <c r="D12" s="832" t="s">
        <v>1219</v>
      </c>
      <c r="E12" s="832" t="s">
        <v>4153</v>
      </c>
      <c r="F12" s="422"/>
    </row>
    <row r="13" ht="16.5" customHeight="1">
      <c r="A13" s="770">
        <v>12.0</v>
      </c>
      <c r="B13" s="830">
        <v>3.0</v>
      </c>
      <c r="C13" s="831">
        <v>777.0</v>
      </c>
      <c r="D13" s="832">
        <v>777.0</v>
      </c>
      <c r="E13" s="832">
        <v>777.0</v>
      </c>
      <c r="F13" s="422"/>
    </row>
    <row r="14" ht="16.5" customHeight="1">
      <c r="A14" s="770">
        <v>13.0</v>
      </c>
      <c r="B14" s="830">
        <v>2009.0</v>
      </c>
      <c r="C14" s="831" t="s">
        <v>539</v>
      </c>
      <c r="D14" s="832" t="s">
        <v>4154</v>
      </c>
      <c r="E14" s="832" t="s">
        <v>4155</v>
      </c>
      <c r="F14" s="422"/>
    </row>
    <row r="15" ht="16.5" customHeight="1">
      <c r="A15" s="770">
        <v>14.0</v>
      </c>
      <c r="B15" s="830">
        <v>5.0</v>
      </c>
      <c r="C15" s="831" t="s">
        <v>554</v>
      </c>
      <c r="D15" s="832" t="s">
        <v>1228</v>
      </c>
      <c r="E15" s="832" t="s">
        <v>4156</v>
      </c>
      <c r="F15" s="422"/>
    </row>
    <row r="16" ht="16.5" customHeight="1">
      <c r="A16" s="770">
        <v>15.0</v>
      </c>
      <c r="B16" s="830">
        <v>12.0</v>
      </c>
      <c r="C16" s="831" t="s">
        <v>569</v>
      </c>
      <c r="D16" s="832" t="s">
        <v>4157</v>
      </c>
      <c r="E16" s="832" t="s">
        <v>4158</v>
      </c>
      <c r="F16" s="422"/>
    </row>
    <row r="17" ht="16.5" customHeight="1">
      <c r="A17" s="770">
        <v>16.0</v>
      </c>
      <c r="B17" s="830">
        <v>117.0</v>
      </c>
      <c r="C17" s="831" t="s">
        <v>585</v>
      </c>
      <c r="D17" s="832" t="s">
        <v>1135</v>
      </c>
      <c r="E17" s="832" t="s">
        <v>4159</v>
      </c>
      <c r="F17" s="422"/>
    </row>
    <row r="18" ht="16.5" customHeight="1">
      <c r="A18" s="770">
        <v>17.0</v>
      </c>
      <c r="B18" s="830">
        <v>42.0</v>
      </c>
      <c r="C18" s="831" t="s">
        <v>601</v>
      </c>
      <c r="D18" s="832" t="s">
        <v>601</v>
      </c>
      <c r="E18" s="832" t="s">
        <v>4160</v>
      </c>
      <c r="F18" s="422"/>
    </row>
    <row r="19" ht="16.5" customHeight="1">
      <c r="A19" s="770">
        <v>18.0</v>
      </c>
      <c r="B19" s="830">
        <v>36.0</v>
      </c>
      <c r="C19" s="831" t="s">
        <v>615</v>
      </c>
      <c r="D19" s="832" t="s">
        <v>1157</v>
      </c>
      <c r="E19" s="832" t="s">
        <v>4161</v>
      </c>
      <c r="F19" s="422"/>
    </row>
    <row r="20" ht="16.5" customHeight="1">
      <c r="A20" s="770">
        <v>19.0</v>
      </c>
      <c r="B20" s="830">
        <v>14.0</v>
      </c>
      <c r="C20" s="831" t="s">
        <v>629</v>
      </c>
      <c r="D20" s="832" t="s">
        <v>1165</v>
      </c>
      <c r="E20" s="832" t="s">
        <v>4162</v>
      </c>
      <c r="F20" s="422"/>
    </row>
    <row r="21" ht="16.5" customHeight="1">
      <c r="A21" s="770">
        <v>20.0</v>
      </c>
      <c r="B21" s="830">
        <v>45.0</v>
      </c>
      <c r="C21" s="830" t="s">
        <v>643</v>
      </c>
      <c r="D21" s="832" t="s">
        <v>643</v>
      </c>
      <c r="E21" s="832" t="s">
        <v>4163</v>
      </c>
      <c r="F21" s="422"/>
    </row>
    <row r="22" ht="16.5" customHeight="1">
      <c r="A22" s="770">
        <v>21.0</v>
      </c>
      <c r="B22" s="830">
        <v>41.0</v>
      </c>
      <c r="C22" s="831" t="s">
        <v>658</v>
      </c>
      <c r="D22" s="832" t="s">
        <v>658</v>
      </c>
      <c r="E22" s="832" t="s">
        <v>4164</v>
      </c>
      <c r="F22" s="747"/>
    </row>
    <row r="23" ht="16.5" customHeight="1">
      <c r="A23" s="770">
        <v>22.0</v>
      </c>
      <c r="B23" s="830">
        <v>39.0</v>
      </c>
      <c r="C23" s="831" t="s">
        <v>672</v>
      </c>
      <c r="D23" s="832" t="s">
        <v>1201</v>
      </c>
      <c r="E23" s="832" t="s">
        <v>4165</v>
      </c>
      <c r="F23" s="747"/>
    </row>
    <row r="24" ht="16.5" customHeight="1">
      <c r="A24" s="770">
        <v>23.0</v>
      </c>
      <c r="B24" s="830">
        <v>27.0</v>
      </c>
      <c r="C24" s="831" t="s">
        <v>686</v>
      </c>
      <c r="D24" s="832" t="s">
        <v>1211</v>
      </c>
      <c r="E24" s="832" t="s">
        <v>4166</v>
      </c>
      <c r="F24" s="747"/>
    </row>
    <row r="25" ht="16.5" customHeight="1">
      <c r="A25" s="770">
        <v>24.0</v>
      </c>
      <c r="B25" s="830">
        <v>7.0</v>
      </c>
      <c r="C25" s="831" t="s">
        <v>701</v>
      </c>
      <c r="D25" s="832" t="s">
        <v>1237</v>
      </c>
      <c r="E25" s="832" t="s">
        <v>4167</v>
      </c>
      <c r="F25" s="747"/>
    </row>
    <row r="26" ht="16.5" customHeight="1">
      <c r="A26" s="770">
        <v>25.0</v>
      </c>
      <c r="B26" s="830">
        <v>10.0</v>
      </c>
      <c r="C26" s="831" t="s">
        <v>716</v>
      </c>
      <c r="D26" s="832" t="s">
        <v>1246</v>
      </c>
      <c r="E26" s="832" t="s">
        <v>4168</v>
      </c>
      <c r="F26" s="747"/>
    </row>
    <row r="27" ht="16.5" customHeight="1">
      <c r="A27" s="770">
        <v>26.0</v>
      </c>
      <c r="B27" s="830">
        <v>22.0</v>
      </c>
      <c r="C27" s="831" t="s">
        <v>731</v>
      </c>
      <c r="D27" s="832" t="s">
        <v>731</v>
      </c>
      <c r="E27" s="832" t="s">
        <v>4169</v>
      </c>
      <c r="F27" s="747"/>
    </row>
    <row r="28" ht="16.5" customHeight="1">
      <c r="A28" s="770">
        <v>27.0</v>
      </c>
      <c r="B28" s="830">
        <v>9.0</v>
      </c>
      <c r="C28" s="831" t="s">
        <v>713</v>
      </c>
      <c r="D28" s="832" t="s">
        <v>1262</v>
      </c>
      <c r="E28" s="832" t="s">
        <v>4170</v>
      </c>
      <c r="F28" s="747"/>
    </row>
    <row r="29" ht="16.5" customHeight="1">
      <c r="A29" s="770">
        <v>28.0</v>
      </c>
      <c r="B29" s="830">
        <v>51.0</v>
      </c>
      <c r="C29" s="831" t="s">
        <v>755</v>
      </c>
      <c r="D29" s="832" t="s">
        <v>755</v>
      </c>
      <c r="E29" s="832" t="s">
        <v>4171</v>
      </c>
      <c r="F29" s="747"/>
    </row>
    <row r="30" ht="16.5" customHeight="1">
      <c r="A30" s="770">
        <v>29.0</v>
      </c>
      <c r="B30" s="830">
        <v>13.0</v>
      </c>
      <c r="C30" s="831" t="s">
        <v>767</v>
      </c>
      <c r="D30" s="832" t="s">
        <v>4172</v>
      </c>
      <c r="E30" s="832" t="s">
        <v>4173</v>
      </c>
      <c r="F30" s="747"/>
    </row>
    <row r="31" ht="16.5" customHeight="1">
      <c r="A31" s="770">
        <v>30.0</v>
      </c>
      <c r="B31" s="830">
        <v>38.0</v>
      </c>
      <c r="C31" s="831" t="s">
        <v>777</v>
      </c>
      <c r="D31" s="832" t="s">
        <v>4174</v>
      </c>
      <c r="E31" s="832" t="s">
        <v>4175</v>
      </c>
      <c r="F31" s="747"/>
    </row>
    <row r="32" ht="16.5" customHeight="1">
      <c r="A32" s="828"/>
      <c r="B32" s="828"/>
      <c r="C32" s="828"/>
      <c r="D32" s="828"/>
      <c r="E32" s="828"/>
      <c r="H32" s="12" t="s">
        <v>4176</v>
      </c>
    </row>
    <row r="33" ht="16.5" customHeight="1">
      <c r="A33" s="828"/>
      <c r="B33" s="829" t="s">
        <v>2781</v>
      </c>
      <c r="C33" s="828"/>
      <c r="D33" s="828"/>
      <c r="E33" s="828"/>
    </row>
    <row r="34" ht="16.5" customHeight="1">
      <c r="A34" s="828"/>
      <c r="B34" s="829" t="s">
        <v>4177</v>
      </c>
      <c r="C34" s="828"/>
      <c r="D34" s="828"/>
      <c r="E34" s="828"/>
    </row>
    <row r="35" ht="16.5" customHeight="1">
      <c r="A35" s="828"/>
      <c r="B35" s="828"/>
      <c r="C35" s="828"/>
      <c r="D35" s="828"/>
      <c r="E35" s="828"/>
    </row>
    <row r="36" ht="16.5" customHeight="1">
      <c r="A36" s="828"/>
      <c r="B36" s="828"/>
      <c r="C36" s="828"/>
      <c r="D36" s="828"/>
      <c r="E36" s="828"/>
    </row>
    <row r="37" ht="16.5" customHeight="1">
      <c r="A37" s="828"/>
      <c r="B37" s="828"/>
      <c r="C37" s="828"/>
      <c r="D37" s="828"/>
      <c r="E37" s="828"/>
    </row>
    <row r="38" ht="16.5" customHeight="1">
      <c r="A38" s="828"/>
      <c r="B38" s="828"/>
      <c r="C38" s="828"/>
      <c r="D38" s="828"/>
      <c r="E38" s="828"/>
    </row>
    <row r="39" ht="16.5" customHeight="1">
      <c r="A39" s="828"/>
      <c r="B39" s="828"/>
      <c r="C39" s="828"/>
      <c r="D39" s="828"/>
      <c r="E39" s="828"/>
    </row>
    <row r="40" ht="16.5" customHeight="1">
      <c r="A40" s="828"/>
      <c r="B40" s="828"/>
      <c r="C40" s="828"/>
      <c r="D40" s="828"/>
      <c r="E40" s="828"/>
    </row>
    <row r="41" ht="16.5" customHeight="1">
      <c r="A41" s="828"/>
      <c r="B41" s="828"/>
      <c r="C41" s="828"/>
      <c r="D41" s="828"/>
      <c r="E41" s="828"/>
    </row>
    <row r="42" ht="16.5" customHeight="1">
      <c r="A42" s="828"/>
      <c r="B42" s="828"/>
      <c r="C42" s="828"/>
      <c r="D42" s="828"/>
      <c r="E42" s="828"/>
    </row>
    <row r="43" ht="16.5" customHeight="1">
      <c r="A43" s="828"/>
      <c r="B43" s="828"/>
      <c r="C43" s="828"/>
      <c r="D43" s="828"/>
      <c r="E43" s="828"/>
    </row>
    <row r="44" ht="16.5" customHeight="1">
      <c r="A44" s="828"/>
      <c r="B44" s="828"/>
      <c r="C44" s="828"/>
      <c r="D44" s="828"/>
      <c r="E44" s="828"/>
    </row>
    <row r="45" ht="16.5" customHeight="1">
      <c r="A45" s="828"/>
      <c r="B45" s="828"/>
      <c r="C45" s="828"/>
      <c r="D45" s="828"/>
      <c r="E45" s="828"/>
    </row>
    <row r="46" ht="16.5" customHeight="1">
      <c r="A46" s="828"/>
      <c r="B46" s="828"/>
      <c r="C46" s="828"/>
      <c r="D46" s="828"/>
      <c r="E46" s="828"/>
    </row>
    <row r="47" ht="16.5" customHeight="1">
      <c r="A47" s="828"/>
      <c r="B47" s="828"/>
      <c r="C47" s="828"/>
      <c r="D47" s="828"/>
      <c r="E47" s="828"/>
    </row>
    <row r="48" ht="16.5" customHeight="1">
      <c r="A48" s="828"/>
      <c r="B48" s="828"/>
      <c r="C48" s="828"/>
      <c r="D48" s="828"/>
      <c r="E48" s="828"/>
    </row>
    <row r="49" ht="16.5" customHeight="1">
      <c r="A49" s="828"/>
      <c r="B49" s="828"/>
      <c r="C49" s="828"/>
      <c r="D49" s="828"/>
      <c r="E49" s="828"/>
    </row>
    <row r="50" ht="16.5" customHeight="1">
      <c r="A50" s="828"/>
      <c r="B50" s="828"/>
      <c r="C50" s="828"/>
      <c r="D50" s="828"/>
      <c r="E50" s="828"/>
    </row>
    <row r="51" ht="16.5" customHeight="1">
      <c r="A51" s="828"/>
      <c r="B51" s="828"/>
      <c r="C51" s="828"/>
      <c r="D51" s="828"/>
      <c r="E51" s="828"/>
    </row>
    <row r="52" ht="16.5" customHeight="1">
      <c r="A52" s="828"/>
      <c r="B52" s="828"/>
      <c r="C52" s="828"/>
      <c r="D52" s="828"/>
      <c r="E52" s="828"/>
    </row>
    <row r="53" ht="16.5" customHeight="1">
      <c r="A53" s="828"/>
      <c r="B53" s="828"/>
      <c r="C53" s="828"/>
      <c r="D53" s="828"/>
      <c r="E53" s="828"/>
    </row>
    <row r="54" ht="16.5" customHeight="1">
      <c r="A54" s="828"/>
      <c r="B54" s="828"/>
      <c r="C54" s="828"/>
      <c r="D54" s="828"/>
      <c r="E54" s="828"/>
    </row>
    <row r="55" ht="16.5" customHeight="1">
      <c r="A55" s="828"/>
      <c r="B55" s="828"/>
      <c r="C55" s="828"/>
      <c r="D55" s="828"/>
      <c r="E55" s="828"/>
    </row>
    <row r="56" ht="16.5" customHeight="1">
      <c r="A56" s="828"/>
      <c r="B56" s="828"/>
      <c r="C56" s="828"/>
      <c r="D56" s="828"/>
      <c r="E56" s="828"/>
    </row>
    <row r="57" ht="16.5" customHeight="1">
      <c r="A57" s="828"/>
      <c r="B57" s="828"/>
      <c r="C57" s="828"/>
      <c r="D57" s="828"/>
      <c r="E57" s="828"/>
    </row>
    <row r="58" ht="16.5" customHeight="1">
      <c r="A58" s="828"/>
      <c r="B58" s="828"/>
      <c r="C58" s="828"/>
      <c r="D58" s="828"/>
      <c r="E58" s="828"/>
    </row>
    <row r="59" ht="16.5" customHeight="1">
      <c r="A59" s="828"/>
      <c r="B59" s="828"/>
      <c r="C59" s="828"/>
      <c r="D59" s="828"/>
      <c r="E59" s="828"/>
    </row>
    <row r="60" ht="16.5" customHeight="1">
      <c r="A60" s="828"/>
      <c r="B60" s="828"/>
      <c r="C60" s="828"/>
      <c r="D60" s="828"/>
      <c r="E60" s="828"/>
    </row>
    <row r="61" ht="16.5" customHeight="1">
      <c r="A61" s="828"/>
      <c r="B61" s="828"/>
      <c r="C61" s="828"/>
      <c r="D61" s="828"/>
      <c r="E61" s="828"/>
    </row>
    <row r="62" ht="16.5" customHeight="1">
      <c r="A62" s="828"/>
      <c r="B62" s="828"/>
      <c r="C62" s="828"/>
      <c r="D62" s="828"/>
      <c r="E62" s="828"/>
    </row>
    <row r="63" ht="16.5" customHeight="1">
      <c r="A63" s="828"/>
      <c r="B63" s="828"/>
      <c r="C63" s="828"/>
      <c r="D63" s="828"/>
      <c r="E63" s="828"/>
    </row>
    <row r="64" ht="16.5" customHeight="1">
      <c r="A64" s="828"/>
      <c r="B64" s="828"/>
      <c r="C64" s="828"/>
      <c r="D64" s="828"/>
      <c r="E64" s="828"/>
    </row>
    <row r="65" ht="16.5" customHeight="1">
      <c r="A65" s="828"/>
      <c r="B65" s="828"/>
      <c r="C65" s="828"/>
      <c r="D65" s="828"/>
      <c r="E65" s="828"/>
    </row>
    <row r="66" ht="16.5" customHeight="1">
      <c r="A66" s="828"/>
      <c r="B66" s="828"/>
      <c r="C66" s="828"/>
      <c r="D66" s="828"/>
      <c r="E66" s="828"/>
    </row>
    <row r="67" ht="16.5" customHeight="1">
      <c r="A67" s="828"/>
      <c r="B67" s="828"/>
      <c r="C67" s="828"/>
      <c r="D67" s="828"/>
      <c r="E67" s="828"/>
    </row>
    <row r="68" ht="16.5" customHeight="1">
      <c r="A68" s="828"/>
      <c r="B68" s="828"/>
      <c r="C68" s="828"/>
      <c r="D68" s="828"/>
      <c r="E68" s="828"/>
    </row>
    <row r="69" ht="16.5" customHeight="1">
      <c r="A69" s="828"/>
      <c r="B69" s="828"/>
      <c r="C69" s="828"/>
      <c r="D69" s="828"/>
      <c r="E69" s="828"/>
    </row>
    <row r="70" ht="16.5" customHeight="1">
      <c r="A70" s="828"/>
      <c r="B70" s="828"/>
      <c r="C70" s="828"/>
      <c r="D70" s="828"/>
      <c r="E70" s="828"/>
    </row>
    <row r="71" ht="16.5" customHeight="1">
      <c r="A71" s="828"/>
      <c r="B71" s="828"/>
      <c r="C71" s="828"/>
      <c r="D71" s="828"/>
      <c r="E71" s="828"/>
    </row>
    <row r="72" ht="16.5" customHeight="1">
      <c r="A72" s="828"/>
      <c r="B72" s="828"/>
      <c r="C72" s="828"/>
      <c r="D72" s="828"/>
      <c r="E72" s="828"/>
    </row>
    <row r="73" ht="16.5" customHeight="1">
      <c r="A73" s="828"/>
      <c r="B73" s="828"/>
      <c r="C73" s="828"/>
      <c r="D73" s="828"/>
      <c r="E73" s="828"/>
    </row>
    <row r="74" ht="16.5" customHeight="1">
      <c r="A74" s="828"/>
      <c r="B74" s="828"/>
      <c r="C74" s="828"/>
      <c r="D74" s="828"/>
      <c r="E74" s="828"/>
    </row>
    <row r="75" ht="16.5" customHeight="1">
      <c r="A75" s="828"/>
      <c r="B75" s="828"/>
      <c r="C75" s="828"/>
      <c r="D75" s="828"/>
      <c r="E75" s="828"/>
    </row>
    <row r="76" ht="16.5" customHeight="1">
      <c r="A76" s="828"/>
      <c r="B76" s="828"/>
      <c r="C76" s="828"/>
      <c r="D76" s="828"/>
      <c r="E76" s="828"/>
    </row>
    <row r="77" ht="16.5" customHeight="1">
      <c r="A77" s="828"/>
      <c r="B77" s="828"/>
      <c r="C77" s="828"/>
      <c r="D77" s="828"/>
      <c r="E77" s="828"/>
    </row>
    <row r="78" ht="16.5" customHeight="1">
      <c r="A78" s="828"/>
      <c r="B78" s="828"/>
      <c r="C78" s="828"/>
      <c r="D78" s="828"/>
      <c r="E78" s="828"/>
    </row>
    <row r="79" ht="16.5" customHeight="1">
      <c r="A79" s="828"/>
      <c r="B79" s="828"/>
      <c r="C79" s="828"/>
      <c r="D79" s="828"/>
      <c r="E79" s="828"/>
    </row>
    <row r="80" ht="16.5" customHeight="1">
      <c r="A80" s="828"/>
      <c r="B80" s="828"/>
      <c r="C80" s="828"/>
      <c r="D80" s="828"/>
      <c r="E80" s="828"/>
    </row>
    <row r="81" ht="16.5" customHeight="1">
      <c r="A81" s="828"/>
      <c r="B81" s="828"/>
      <c r="C81" s="828"/>
      <c r="D81" s="828"/>
      <c r="E81" s="828"/>
    </row>
    <row r="82" ht="16.5" customHeight="1">
      <c r="A82" s="828"/>
      <c r="B82" s="828"/>
      <c r="C82" s="828"/>
      <c r="D82" s="828"/>
      <c r="E82" s="828"/>
    </row>
    <row r="83" ht="16.5" customHeight="1">
      <c r="A83" s="828"/>
      <c r="B83" s="828"/>
      <c r="C83" s="828"/>
      <c r="D83" s="828"/>
      <c r="E83" s="828"/>
    </row>
    <row r="84" ht="16.5" customHeight="1">
      <c r="A84" s="828"/>
      <c r="B84" s="828"/>
      <c r="C84" s="828"/>
      <c r="D84" s="828"/>
      <c r="E84" s="828"/>
    </row>
    <row r="85" ht="16.5" customHeight="1">
      <c r="A85" s="828"/>
      <c r="B85" s="828"/>
      <c r="C85" s="828"/>
      <c r="D85" s="828"/>
      <c r="E85" s="828"/>
    </row>
    <row r="86" ht="16.5" customHeight="1">
      <c r="A86" s="828"/>
      <c r="B86" s="828"/>
      <c r="C86" s="828"/>
      <c r="D86" s="828"/>
      <c r="E86" s="828"/>
    </row>
    <row r="87" ht="16.5" customHeight="1">
      <c r="A87" s="828"/>
      <c r="B87" s="828"/>
      <c r="C87" s="828"/>
      <c r="D87" s="828"/>
      <c r="E87" s="828"/>
    </row>
    <row r="88" ht="16.5" customHeight="1">
      <c r="A88" s="828"/>
      <c r="B88" s="828"/>
      <c r="C88" s="828"/>
      <c r="D88" s="828"/>
      <c r="E88" s="828"/>
    </row>
    <row r="89" ht="16.5" customHeight="1">
      <c r="A89" s="828"/>
      <c r="B89" s="828"/>
      <c r="C89" s="828"/>
      <c r="D89" s="828"/>
      <c r="E89" s="828"/>
    </row>
    <row r="90" ht="16.5" customHeight="1">
      <c r="A90" s="828"/>
      <c r="B90" s="828"/>
      <c r="C90" s="828"/>
      <c r="D90" s="828"/>
      <c r="E90" s="828"/>
    </row>
    <row r="91" ht="16.5" customHeight="1">
      <c r="A91" s="828"/>
      <c r="B91" s="828"/>
      <c r="C91" s="828"/>
      <c r="D91" s="828"/>
      <c r="E91" s="828"/>
    </row>
    <row r="92" ht="16.5" customHeight="1">
      <c r="A92" s="828"/>
      <c r="B92" s="828"/>
      <c r="C92" s="828"/>
      <c r="D92" s="828"/>
      <c r="E92" s="828"/>
    </row>
    <row r="93" ht="16.5" customHeight="1">
      <c r="A93" s="828"/>
      <c r="B93" s="828"/>
      <c r="C93" s="828"/>
      <c r="D93" s="828"/>
      <c r="E93" s="828"/>
    </row>
    <row r="94" ht="16.5" customHeight="1">
      <c r="A94" s="828"/>
      <c r="B94" s="828"/>
      <c r="C94" s="828"/>
      <c r="D94" s="828"/>
      <c r="E94" s="828"/>
    </row>
    <row r="95" ht="16.5" customHeight="1">
      <c r="A95" s="828"/>
      <c r="B95" s="828"/>
      <c r="C95" s="828"/>
      <c r="D95" s="828"/>
      <c r="E95" s="828"/>
    </row>
    <row r="96" ht="16.5" customHeight="1">
      <c r="A96" s="828"/>
      <c r="B96" s="828"/>
      <c r="C96" s="828"/>
      <c r="D96" s="828"/>
      <c r="E96" s="828"/>
    </row>
    <row r="97" ht="16.5" customHeight="1">
      <c r="A97" s="828"/>
      <c r="B97" s="828"/>
      <c r="C97" s="828"/>
      <c r="D97" s="828"/>
      <c r="E97" s="828"/>
    </row>
    <row r="98" ht="16.5" customHeight="1">
      <c r="A98" s="828"/>
      <c r="B98" s="828"/>
      <c r="C98" s="828"/>
      <c r="D98" s="828"/>
      <c r="E98" s="828"/>
    </row>
    <row r="99" ht="16.5" customHeight="1">
      <c r="A99" s="828"/>
      <c r="B99" s="828"/>
      <c r="C99" s="828"/>
      <c r="D99" s="828"/>
      <c r="E99" s="828"/>
    </row>
    <row r="100" ht="16.5" customHeight="1">
      <c r="A100" s="828"/>
      <c r="B100" s="828"/>
      <c r="C100" s="828"/>
      <c r="D100" s="828"/>
      <c r="E100" s="828"/>
    </row>
    <row r="101" ht="16.5" customHeight="1">
      <c r="A101" s="828"/>
      <c r="B101" s="828"/>
      <c r="C101" s="828"/>
      <c r="D101" s="828"/>
      <c r="E101" s="828"/>
    </row>
    <row r="102" ht="16.5" customHeight="1">
      <c r="A102" s="828"/>
      <c r="B102" s="828"/>
      <c r="C102" s="828"/>
      <c r="D102" s="828"/>
      <c r="E102" s="828"/>
    </row>
    <row r="103" ht="16.5" customHeight="1">
      <c r="A103" s="828"/>
      <c r="B103" s="828"/>
      <c r="C103" s="828"/>
      <c r="D103" s="828"/>
      <c r="E103" s="828"/>
    </row>
    <row r="104" ht="16.5" customHeight="1">
      <c r="A104" s="828"/>
      <c r="B104" s="828"/>
      <c r="C104" s="828"/>
      <c r="D104" s="828"/>
      <c r="E104" s="828"/>
    </row>
    <row r="105" ht="16.5" customHeight="1">
      <c r="A105" s="828"/>
      <c r="B105" s="828"/>
      <c r="C105" s="828"/>
      <c r="D105" s="828"/>
      <c r="E105" s="828"/>
    </row>
    <row r="106" ht="16.5" customHeight="1">
      <c r="A106" s="828"/>
      <c r="B106" s="828"/>
      <c r="C106" s="828"/>
      <c r="D106" s="828"/>
      <c r="E106" s="828"/>
    </row>
    <row r="107" ht="16.5" customHeight="1">
      <c r="A107" s="828"/>
      <c r="B107" s="828"/>
      <c r="C107" s="828"/>
      <c r="D107" s="828"/>
      <c r="E107" s="828"/>
    </row>
    <row r="108" ht="16.5" customHeight="1">
      <c r="A108" s="828"/>
      <c r="B108" s="828"/>
      <c r="C108" s="828"/>
      <c r="D108" s="828"/>
      <c r="E108" s="828"/>
    </row>
    <row r="109" ht="16.5" customHeight="1">
      <c r="A109" s="828"/>
      <c r="B109" s="828"/>
      <c r="C109" s="828"/>
      <c r="D109" s="828"/>
      <c r="E109" s="828"/>
    </row>
    <row r="110" ht="16.5" customHeight="1">
      <c r="A110" s="828"/>
      <c r="B110" s="828"/>
      <c r="C110" s="828"/>
      <c r="D110" s="828"/>
      <c r="E110" s="828"/>
    </row>
    <row r="111" ht="16.5" customHeight="1">
      <c r="A111" s="828"/>
      <c r="B111" s="828"/>
      <c r="C111" s="828"/>
      <c r="D111" s="828"/>
      <c r="E111" s="828"/>
    </row>
    <row r="112" ht="16.5" customHeight="1">
      <c r="A112" s="828"/>
      <c r="B112" s="828"/>
      <c r="C112" s="828"/>
      <c r="D112" s="828"/>
      <c r="E112" s="828"/>
    </row>
    <row r="113" ht="16.5" customHeight="1">
      <c r="A113" s="828"/>
      <c r="B113" s="828"/>
      <c r="C113" s="828"/>
      <c r="D113" s="828"/>
      <c r="E113" s="828"/>
    </row>
    <row r="114" ht="16.5" customHeight="1">
      <c r="A114" s="828"/>
      <c r="B114" s="828"/>
      <c r="C114" s="828"/>
      <c r="D114" s="828"/>
      <c r="E114" s="828"/>
    </row>
    <row r="115" ht="16.5" customHeight="1">
      <c r="A115" s="828"/>
      <c r="B115" s="828"/>
      <c r="C115" s="828"/>
      <c r="D115" s="828"/>
      <c r="E115" s="828"/>
    </row>
    <row r="116" ht="16.5" customHeight="1">
      <c r="A116" s="828"/>
      <c r="B116" s="828"/>
      <c r="C116" s="828"/>
      <c r="D116" s="828"/>
      <c r="E116" s="828"/>
    </row>
    <row r="117" ht="16.5" customHeight="1">
      <c r="A117" s="828"/>
      <c r="B117" s="828"/>
      <c r="C117" s="828"/>
      <c r="D117" s="828"/>
      <c r="E117" s="828"/>
    </row>
    <row r="118" ht="16.5" customHeight="1">
      <c r="A118" s="828"/>
      <c r="B118" s="828"/>
      <c r="C118" s="828"/>
      <c r="D118" s="828"/>
      <c r="E118" s="828"/>
    </row>
    <row r="119" ht="16.5" customHeight="1">
      <c r="A119" s="828"/>
      <c r="B119" s="828"/>
      <c r="C119" s="828"/>
      <c r="D119" s="828"/>
      <c r="E119" s="828"/>
    </row>
    <row r="120" ht="16.5" customHeight="1">
      <c r="A120" s="828"/>
      <c r="B120" s="828"/>
      <c r="C120" s="828"/>
      <c r="D120" s="828"/>
      <c r="E120" s="828"/>
    </row>
    <row r="121" ht="16.5" customHeight="1">
      <c r="A121" s="828"/>
      <c r="B121" s="828"/>
      <c r="C121" s="828"/>
      <c r="D121" s="828"/>
      <c r="E121" s="828"/>
    </row>
    <row r="122" ht="16.5" customHeight="1">
      <c r="A122" s="828"/>
      <c r="B122" s="828"/>
      <c r="C122" s="828"/>
      <c r="D122" s="828"/>
      <c r="E122" s="828"/>
    </row>
    <row r="123" ht="16.5" customHeight="1">
      <c r="A123" s="828"/>
      <c r="B123" s="828"/>
      <c r="C123" s="828"/>
      <c r="D123" s="828"/>
      <c r="E123" s="828"/>
    </row>
    <row r="124" ht="16.5" customHeight="1">
      <c r="A124" s="828"/>
      <c r="B124" s="828"/>
      <c r="C124" s="828"/>
      <c r="D124" s="828"/>
      <c r="E124" s="828"/>
    </row>
    <row r="125" ht="16.5" customHeight="1">
      <c r="A125" s="828"/>
      <c r="B125" s="828"/>
      <c r="C125" s="828"/>
      <c r="D125" s="828"/>
      <c r="E125" s="828"/>
    </row>
    <row r="126" ht="16.5" customHeight="1">
      <c r="A126" s="828"/>
      <c r="B126" s="828"/>
      <c r="C126" s="828"/>
      <c r="D126" s="828"/>
      <c r="E126" s="828"/>
    </row>
    <row r="127" ht="16.5" customHeight="1">
      <c r="A127" s="828"/>
      <c r="B127" s="828"/>
      <c r="C127" s="828"/>
      <c r="D127" s="828"/>
      <c r="E127" s="828"/>
    </row>
    <row r="128" ht="16.5" customHeight="1">
      <c r="A128" s="828"/>
      <c r="B128" s="828"/>
      <c r="C128" s="828"/>
      <c r="D128" s="828"/>
      <c r="E128" s="828"/>
    </row>
    <row r="129" ht="16.5" customHeight="1">
      <c r="A129" s="828"/>
      <c r="B129" s="828"/>
      <c r="C129" s="828"/>
      <c r="D129" s="828"/>
      <c r="E129" s="828"/>
    </row>
    <row r="130" ht="16.5" customHeight="1">
      <c r="A130" s="828"/>
      <c r="B130" s="828"/>
      <c r="C130" s="828"/>
      <c r="D130" s="828"/>
      <c r="E130" s="828"/>
    </row>
    <row r="131" ht="16.5" customHeight="1">
      <c r="A131" s="828"/>
      <c r="B131" s="828"/>
      <c r="C131" s="828"/>
      <c r="D131" s="828"/>
      <c r="E131" s="828"/>
    </row>
    <row r="132" ht="16.5" customHeight="1">
      <c r="A132" s="828"/>
      <c r="B132" s="828"/>
      <c r="C132" s="828"/>
      <c r="D132" s="828"/>
      <c r="E132" s="828"/>
    </row>
    <row r="133" ht="16.5" customHeight="1">
      <c r="A133" s="828"/>
      <c r="B133" s="828"/>
      <c r="C133" s="828"/>
      <c r="D133" s="828"/>
      <c r="E133" s="828"/>
    </row>
    <row r="134" ht="16.5" customHeight="1">
      <c r="A134" s="828"/>
      <c r="B134" s="828"/>
      <c r="C134" s="828"/>
      <c r="D134" s="828"/>
      <c r="E134" s="828"/>
    </row>
    <row r="135" ht="16.5" customHeight="1">
      <c r="A135" s="828"/>
      <c r="B135" s="828"/>
      <c r="C135" s="828"/>
      <c r="D135" s="828"/>
      <c r="E135" s="828"/>
    </row>
    <row r="136" ht="16.5" customHeight="1">
      <c r="A136" s="828"/>
      <c r="B136" s="828"/>
      <c r="C136" s="828"/>
      <c r="D136" s="828"/>
      <c r="E136" s="828"/>
    </row>
    <row r="137" ht="16.5" customHeight="1">
      <c r="A137" s="828"/>
      <c r="B137" s="828"/>
      <c r="C137" s="828"/>
      <c r="D137" s="828"/>
      <c r="E137" s="828"/>
    </row>
    <row r="138" ht="16.5" customHeight="1">
      <c r="A138" s="828"/>
      <c r="B138" s="828"/>
      <c r="C138" s="828"/>
      <c r="D138" s="828"/>
      <c r="E138" s="828"/>
    </row>
    <row r="139" ht="16.5" customHeight="1">
      <c r="A139" s="828"/>
      <c r="B139" s="828"/>
      <c r="C139" s="828"/>
      <c r="D139" s="828"/>
      <c r="E139" s="828"/>
    </row>
    <row r="140" ht="16.5" customHeight="1">
      <c r="A140" s="828"/>
      <c r="B140" s="828"/>
      <c r="C140" s="828"/>
      <c r="D140" s="828"/>
      <c r="E140" s="828"/>
    </row>
    <row r="141" ht="16.5" customHeight="1">
      <c r="A141" s="828"/>
      <c r="B141" s="828"/>
      <c r="C141" s="828"/>
      <c r="D141" s="828"/>
      <c r="E141" s="828"/>
    </row>
    <row r="142" ht="16.5" customHeight="1">
      <c r="A142" s="828"/>
      <c r="B142" s="828"/>
      <c r="C142" s="828"/>
      <c r="D142" s="828"/>
      <c r="E142" s="828"/>
    </row>
    <row r="143" ht="16.5" customHeight="1">
      <c r="A143" s="828"/>
      <c r="B143" s="828"/>
      <c r="C143" s="828"/>
      <c r="D143" s="828"/>
      <c r="E143" s="828"/>
    </row>
    <row r="144" ht="16.5" customHeight="1">
      <c r="A144" s="828"/>
      <c r="B144" s="828"/>
      <c r="C144" s="828"/>
      <c r="D144" s="828"/>
      <c r="E144" s="828"/>
    </row>
    <row r="145" ht="16.5" customHeight="1">
      <c r="A145" s="828"/>
      <c r="B145" s="828"/>
      <c r="C145" s="828"/>
      <c r="D145" s="828"/>
      <c r="E145" s="828"/>
    </row>
    <row r="146" ht="16.5" customHeight="1">
      <c r="A146" s="828"/>
      <c r="B146" s="828"/>
      <c r="C146" s="828"/>
      <c r="D146" s="828"/>
      <c r="E146" s="828"/>
    </row>
    <row r="147" ht="16.5" customHeight="1">
      <c r="A147" s="828"/>
      <c r="B147" s="828"/>
      <c r="C147" s="828"/>
      <c r="D147" s="828"/>
      <c r="E147" s="828"/>
    </row>
    <row r="148" ht="16.5" customHeight="1">
      <c r="A148" s="828"/>
      <c r="B148" s="828"/>
      <c r="C148" s="828"/>
      <c r="D148" s="828"/>
      <c r="E148" s="828"/>
    </row>
    <row r="149" ht="16.5" customHeight="1">
      <c r="A149" s="828"/>
      <c r="B149" s="828"/>
      <c r="C149" s="828"/>
      <c r="D149" s="828"/>
      <c r="E149" s="828"/>
    </row>
    <row r="150" ht="16.5" customHeight="1">
      <c r="A150" s="828"/>
      <c r="B150" s="828"/>
      <c r="C150" s="828"/>
      <c r="D150" s="828"/>
      <c r="E150" s="828"/>
    </row>
    <row r="151" ht="16.5" customHeight="1">
      <c r="A151" s="828"/>
      <c r="B151" s="828"/>
      <c r="C151" s="828"/>
      <c r="D151" s="828"/>
      <c r="E151" s="828"/>
    </row>
    <row r="152" ht="16.5" customHeight="1">
      <c r="A152" s="828"/>
      <c r="B152" s="828"/>
      <c r="C152" s="828"/>
      <c r="D152" s="828"/>
      <c r="E152" s="828"/>
    </row>
    <row r="153" ht="16.5" customHeight="1">
      <c r="A153" s="828"/>
      <c r="B153" s="828"/>
      <c r="C153" s="828"/>
      <c r="D153" s="828"/>
      <c r="E153" s="828"/>
    </row>
    <row r="154" ht="16.5" customHeight="1">
      <c r="A154" s="828"/>
      <c r="B154" s="828"/>
      <c r="C154" s="828"/>
      <c r="D154" s="828"/>
      <c r="E154" s="828"/>
    </row>
    <row r="155" ht="16.5" customHeight="1">
      <c r="A155" s="828"/>
      <c r="B155" s="828"/>
      <c r="C155" s="828"/>
      <c r="D155" s="828"/>
      <c r="E155" s="828"/>
    </row>
    <row r="156" ht="16.5" customHeight="1">
      <c r="A156" s="828"/>
      <c r="B156" s="828"/>
      <c r="C156" s="828"/>
      <c r="D156" s="828"/>
      <c r="E156" s="828"/>
    </row>
    <row r="157" ht="16.5" customHeight="1">
      <c r="A157" s="828"/>
      <c r="B157" s="828"/>
      <c r="C157" s="828"/>
      <c r="D157" s="828"/>
      <c r="E157" s="828"/>
    </row>
    <row r="158" ht="16.5" customHeight="1">
      <c r="A158" s="828"/>
      <c r="B158" s="828"/>
      <c r="C158" s="828"/>
      <c r="D158" s="828"/>
      <c r="E158" s="828"/>
    </row>
    <row r="159" ht="16.5" customHeight="1">
      <c r="A159" s="828"/>
      <c r="B159" s="828"/>
      <c r="C159" s="828"/>
      <c r="D159" s="828"/>
      <c r="E159" s="828"/>
    </row>
    <row r="160" ht="16.5" customHeight="1">
      <c r="A160" s="828"/>
      <c r="B160" s="828"/>
      <c r="C160" s="828"/>
      <c r="D160" s="828"/>
      <c r="E160" s="828"/>
    </row>
    <row r="161" ht="16.5" customHeight="1">
      <c r="A161" s="828"/>
      <c r="B161" s="828"/>
      <c r="C161" s="828"/>
      <c r="D161" s="828"/>
      <c r="E161" s="828"/>
    </row>
    <row r="162" ht="16.5" customHeight="1">
      <c r="A162" s="828"/>
      <c r="B162" s="828"/>
      <c r="C162" s="828"/>
      <c r="D162" s="828"/>
      <c r="E162" s="828"/>
    </row>
    <row r="163" ht="16.5" customHeight="1">
      <c r="A163" s="828"/>
      <c r="B163" s="828"/>
      <c r="C163" s="828"/>
      <c r="D163" s="828"/>
      <c r="E163" s="828"/>
    </row>
    <row r="164" ht="16.5" customHeight="1">
      <c r="A164" s="828"/>
      <c r="B164" s="828"/>
      <c r="C164" s="828"/>
      <c r="D164" s="828"/>
      <c r="E164" s="828"/>
    </row>
    <row r="165" ht="16.5" customHeight="1">
      <c r="A165" s="828"/>
      <c r="B165" s="828"/>
      <c r="C165" s="828"/>
      <c r="D165" s="828"/>
      <c r="E165" s="828"/>
    </row>
    <row r="166" ht="16.5" customHeight="1">
      <c r="A166" s="828"/>
      <c r="B166" s="828"/>
      <c r="C166" s="828"/>
      <c r="D166" s="828"/>
      <c r="E166" s="828"/>
    </row>
    <row r="167" ht="16.5" customHeight="1">
      <c r="A167" s="828"/>
      <c r="B167" s="828"/>
      <c r="C167" s="828"/>
      <c r="D167" s="828"/>
      <c r="E167" s="828"/>
    </row>
    <row r="168" ht="16.5" customHeight="1">
      <c r="A168" s="828"/>
      <c r="B168" s="828"/>
      <c r="C168" s="828"/>
      <c r="D168" s="828"/>
      <c r="E168" s="828"/>
    </row>
    <row r="169" ht="16.5" customHeight="1">
      <c r="A169" s="828"/>
      <c r="B169" s="828"/>
      <c r="C169" s="828"/>
      <c r="D169" s="828"/>
      <c r="E169" s="828"/>
    </row>
    <row r="170" ht="16.5" customHeight="1">
      <c r="A170" s="828"/>
      <c r="B170" s="828"/>
      <c r="C170" s="828"/>
      <c r="D170" s="828"/>
      <c r="E170" s="828"/>
    </row>
    <row r="171" ht="16.5" customHeight="1">
      <c r="A171" s="828"/>
      <c r="B171" s="828"/>
      <c r="C171" s="828"/>
      <c r="D171" s="828"/>
      <c r="E171" s="828"/>
    </row>
    <row r="172" ht="16.5" customHeight="1">
      <c r="A172" s="828"/>
      <c r="B172" s="828"/>
      <c r="C172" s="828"/>
      <c r="D172" s="828"/>
      <c r="E172" s="828"/>
    </row>
    <row r="173" ht="16.5" customHeight="1">
      <c r="A173" s="828"/>
      <c r="B173" s="828"/>
      <c r="C173" s="828"/>
      <c r="D173" s="828"/>
      <c r="E173" s="828"/>
    </row>
    <row r="174" ht="16.5" customHeight="1">
      <c r="A174" s="828"/>
      <c r="B174" s="828"/>
      <c r="C174" s="828"/>
      <c r="D174" s="828"/>
      <c r="E174" s="828"/>
    </row>
    <row r="175" ht="16.5" customHeight="1">
      <c r="A175" s="828"/>
      <c r="B175" s="828"/>
      <c r="C175" s="828"/>
      <c r="D175" s="828"/>
      <c r="E175" s="828"/>
    </row>
    <row r="176" ht="16.5" customHeight="1">
      <c r="A176" s="828"/>
      <c r="B176" s="828"/>
      <c r="C176" s="828"/>
      <c r="D176" s="828"/>
      <c r="E176" s="828"/>
    </row>
    <row r="177" ht="16.5" customHeight="1">
      <c r="A177" s="828"/>
      <c r="B177" s="828"/>
      <c r="C177" s="828"/>
      <c r="D177" s="828"/>
      <c r="E177" s="828"/>
    </row>
    <row r="178" ht="16.5" customHeight="1">
      <c r="A178" s="828"/>
      <c r="B178" s="828"/>
      <c r="C178" s="828"/>
      <c r="D178" s="828"/>
      <c r="E178" s="828"/>
    </row>
    <row r="179" ht="16.5" customHeight="1">
      <c r="A179" s="828"/>
      <c r="B179" s="828"/>
      <c r="C179" s="828"/>
      <c r="D179" s="828"/>
      <c r="E179" s="828"/>
    </row>
    <row r="180" ht="16.5" customHeight="1">
      <c r="A180" s="828"/>
      <c r="B180" s="828"/>
      <c r="C180" s="828"/>
      <c r="D180" s="828"/>
      <c r="E180" s="828"/>
    </row>
    <row r="181" ht="16.5" customHeight="1">
      <c r="A181" s="828"/>
      <c r="B181" s="828"/>
      <c r="C181" s="828"/>
      <c r="D181" s="828"/>
      <c r="E181" s="828"/>
    </row>
    <row r="182" ht="16.5" customHeight="1">
      <c r="A182" s="828"/>
      <c r="B182" s="828"/>
      <c r="C182" s="828"/>
      <c r="D182" s="828"/>
      <c r="E182" s="828"/>
    </row>
    <row r="183" ht="16.5" customHeight="1">
      <c r="A183" s="828"/>
      <c r="B183" s="828"/>
      <c r="C183" s="828"/>
      <c r="D183" s="828"/>
      <c r="E183" s="828"/>
    </row>
    <row r="184" ht="16.5" customHeight="1">
      <c r="A184" s="828"/>
      <c r="B184" s="828"/>
      <c r="C184" s="828"/>
      <c r="D184" s="828"/>
      <c r="E184" s="828"/>
    </row>
    <row r="185" ht="16.5" customHeight="1">
      <c r="A185" s="828"/>
      <c r="B185" s="828"/>
      <c r="C185" s="828"/>
      <c r="D185" s="828"/>
      <c r="E185" s="828"/>
    </row>
    <row r="186" ht="16.5" customHeight="1">
      <c r="A186" s="828"/>
      <c r="B186" s="828"/>
      <c r="C186" s="828"/>
      <c r="D186" s="828"/>
      <c r="E186" s="828"/>
    </row>
    <row r="187" ht="16.5" customHeight="1">
      <c r="A187" s="828"/>
      <c r="B187" s="828"/>
      <c r="C187" s="828"/>
      <c r="D187" s="828"/>
      <c r="E187" s="828"/>
    </row>
    <row r="188" ht="16.5" customHeight="1">
      <c r="A188" s="828"/>
      <c r="B188" s="828"/>
      <c r="C188" s="828"/>
      <c r="D188" s="828"/>
      <c r="E188" s="828"/>
    </row>
    <row r="189" ht="16.5" customHeight="1">
      <c r="A189" s="828"/>
      <c r="B189" s="828"/>
      <c r="C189" s="828"/>
      <c r="D189" s="828"/>
      <c r="E189" s="828"/>
    </row>
    <row r="190" ht="16.5" customHeight="1">
      <c r="A190" s="828"/>
      <c r="B190" s="828"/>
      <c r="C190" s="828"/>
      <c r="D190" s="828"/>
      <c r="E190" s="828"/>
    </row>
    <row r="191" ht="16.5" customHeight="1">
      <c r="A191" s="828"/>
      <c r="B191" s="828"/>
      <c r="C191" s="828"/>
      <c r="D191" s="828"/>
      <c r="E191" s="828"/>
    </row>
    <row r="192" ht="16.5" customHeight="1">
      <c r="A192" s="828"/>
      <c r="B192" s="828"/>
      <c r="C192" s="828"/>
      <c r="D192" s="828"/>
      <c r="E192" s="828"/>
    </row>
    <row r="193" ht="16.5" customHeight="1">
      <c r="A193" s="828"/>
      <c r="B193" s="828"/>
      <c r="C193" s="828"/>
      <c r="D193" s="828"/>
      <c r="E193" s="828"/>
    </row>
    <row r="194" ht="16.5" customHeight="1">
      <c r="A194" s="828"/>
      <c r="B194" s="828"/>
      <c r="C194" s="828"/>
      <c r="D194" s="828"/>
      <c r="E194" s="828"/>
    </row>
    <row r="195" ht="16.5" customHeight="1">
      <c r="A195" s="828"/>
      <c r="B195" s="828"/>
      <c r="C195" s="828"/>
      <c r="D195" s="828"/>
      <c r="E195" s="828"/>
    </row>
    <row r="196" ht="16.5" customHeight="1">
      <c r="A196" s="828"/>
      <c r="B196" s="828"/>
      <c r="C196" s="828"/>
      <c r="D196" s="828"/>
      <c r="E196" s="828"/>
    </row>
    <row r="197" ht="16.5" customHeight="1">
      <c r="A197" s="828"/>
      <c r="B197" s="828"/>
      <c r="C197" s="828"/>
      <c r="D197" s="828"/>
      <c r="E197" s="828"/>
    </row>
    <row r="198" ht="16.5" customHeight="1">
      <c r="A198" s="828"/>
      <c r="B198" s="828"/>
      <c r="C198" s="828"/>
      <c r="D198" s="828"/>
      <c r="E198" s="828"/>
    </row>
    <row r="199" ht="16.5" customHeight="1">
      <c r="A199" s="828"/>
      <c r="B199" s="828"/>
      <c r="C199" s="828"/>
      <c r="D199" s="828"/>
      <c r="E199" s="828"/>
    </row>
    <row r="200" ht="16.5" customHeight="1">
      <c r="A200" s="828"/>
      <c r="B200" s="828"/>
      <c r="C200" s="828"/>
      <c r="D200" s="828"/>
      <c r="E200" s="828"/>
    </row>
    <row r="201" ht="16.5" customHeight="1">
      <c r="A201" s="828"/>
      <c r="B201" s="828"/>
      <c r="C201" s="828"/>
      <c r="D201" s="828"/>
      <c r="E201" s="828"/>
    </row>
    <row r="202" ht="16.5" customHeight="1">
      <c r="A202" s="828"/>
      <c r="B202" s="828"/>
      <c r="C202" s="828"/>
      <c r="D202" s="828"/>
      <c r="E202" s="828"/>
    </row>
    <row r="203" ht="16.5" customHeight="1">
      <c r="A203" s="828"/>
      <c r="B203" s="828"/>
      <c r="C203" s="828"/>
      <c r="D203" s="828"/>
      <c r="E203" s="828"/>
    </row>
    <row r="204" ht="16.5" customHeight="1">
      <c r="A204" s="828"/>
      <c r="B204" s="828"/>
      <c r="C204" s="828"/>
      <c r="D204" s="828"/>
      <c r="E204" s="828"/>
    </row>
    <row r="205" ht="16.5" customHeight="1">
      <c r="A205" s="828"/>
      <c r="B205" s="828"/>
      <c r="C205" s="828"/>
      <c r="D205" s="828"/>
      <c r="E205" s="828"/>
    </row>
    <row r="206" ht="16.5" customHeight="1">
      <c r="A206" s="828"/>
      <c r="B206" s="828"/>
      <c r="C206" s="828"/>
      <c r="D206" s="828"/>
      <c r="E206" s="828"/>
    </row>
    <row r="207" ht="16.5" customHeight="1">
      <c r="A207" s="828"/>
      <c r="B207" s="828"/>
      <c r="C207" s="828"/>
      <c r="D207" s="828"/>
      <c r="E207" s="828"/>
    </row>
    <row r="208" ht="16.5" customHeight="1">
      <c r="A208" s="828"/>
      <c r="B208" s="828"/>
      <c r="C208" s="828"/>
      <c r="D208" s="828"/>
      <c r="E208" s="828"/>
    </row>
    <row r="209" ht="16.5" customHeight="1">
      <c r="A209" s="828"/>
      <c r="B209" s="828"/>
      <c r="C209" s="828"/>
      <c r="D209" s="828"/>
      <c r="E209" s="828"/>
    </row>
    <row r="210" ht="16.5" customHeight="1">
      <c r="A210" s="828"/>
      <c r="B210" s="828"/>
      <c r="C210" s="828"/>
      <c r="D210" s="828"/>
      <c r="E210" s="828"/>
    </row>
    <row r="211" ht="16.5" customHeight="1">
      <c r="A211" s="828"/>
      <c r="B211" s="828"/>
      <c r="C211" s="828"/>
      <c r="D211" s="828"/>
      <c r="E211" s="828"/>
    </row>
    <row r="212" ht="16.5" customHeight="1">
      <c r="A212" s="828"/>
      <c r="B212" s="828"/>
      <c r="C212" s="828"/>
      <c r="D212" s="828"/>
      <c r="E212" s="828"/>
    </row>
    <row r="213" ht="16.5" customHeight="1">
      <c r="A213" s="828"/>
      <c r="B213" s="828"/>
      <c r="C213" s="828"/>
      <c r="D213" s="828"/>
      <c r="E213" s="828"/>
    </row>
    <row r="214" ht="16.5" customHeight="1">
      <c r="A214" s="828"/>
      <c r="B214" s="828"/>
      <c r="C214" s="828"/>
      <c r="D214" s="828"/>
      <c r="E214" s="828"/>
    </row>
    <row r="215" ht="16.5" customHeight="1">
      <c r="A215" s="828"/>
      <c r="B215" s="828"/>
      <c r="C215" s="828"/>
      <c r="D215" s="828"/>
      <c r="E215" s="828"/>
    </row>
    <row r="216" ht="16.5" customHeight="1">
      <c r="A216" s="828"/>
      <c r="B216" s="828"/>
      <c r="C216" s="828"/>
      <c r="D216" s="828"/>
      <c r="E216" s="828"/>
    </row>
    <row r="217" ht="16.5" customHeight="1">
      <c r="A217" s="828"/>
      <c r="B217" s="828"/>
      <c r="C217" s="828"/>
      <c r="D217" s="828"/>
      <c r="E217" s="828"/>
    </row>
    <row r="218" ht="16.5" customHeight="1">
      <c r="A218" s="828"/>
      <c r="B218" s="828"/>
      <c r="C218" s="828"/>
      <c r="D218" s="828"/>
      <c r="E218" s="828"/>
    </row>
    <row r="219" ht="16.5" customHeight="1">
      <c r="A219" s="828"/>
      <c r="B219" s="828"/>
      <c r="C219" s="828"/>
      <c r="D219" s="828"/>
      <c r="E219" s="828"/>
    </row>
    <row r="220" ht="16.5" customHeight="1">
      <c r="A220" s="828"/>
      <c r="B220" s="828"/>
      <c r="C220" s="828"/>
      <c r="D220" s="828"/>
      <c r="E220" s="828"/>
    </row>
    <row r="221" ht="16.5" customHeight="1">
      <c r="A221" s="828"/>
      <c r="B221" s="828"/>
      <c r="C221" s="828"/>
      <c r="D221" s="828"/>
      <c r="E221" s="828"/>
    </row>
    <row r="222" ht="16.5" customHeight="1">
      <c r="A222" s="828"/>
      <c r="B222" s="828"/>
      <c r="C222" s="828"/>
      <c r="D222" s="828"/>
      <c r="E222" s="828"/>
    </row>
    <row r="223" ht="16.5" customHeight="1">
      <c r="A223" s="828"/>
      <c r="B223" s="828"/>
      <c r="C223" s="828"/>
      <c r="D223" s="828"/>
      <c r="E223" s="828"/>
    </row>
    <row r="224" ht="16.5" customHeight="1">
      <c r="A224" s="828"/>
      <c r="B224" s="828"/>
      <c r="C224" s="828"/>
      <c r="D224" s="828"/>
      <c r="E224" s="828"/>
    </row>
    <row r="225" ht="16.5" customHeight="1">
      <c r="A225" s="828"/>
      <c r="B225" s="828"/>
      <c r="C225" s="828"/>
      <c r="D225" s="828"/>
      <c r="E225" s="828"/>
    </row>
    <row r="226" ht="16.5" customHeight="1">
      <c r="A226" s="828"/>
      <c r="B226" s="828"/>
      <c r="C226" s="828"/>
      <c r="D226" s="828"/>
      <c r="E226" s="828"/>
    </row>
    <row r="227" ht="16.5" customHeight="1">
      <c r="A227" s="828"/>
      <c r="B227" s="828"/>
      <c r="C227" s="828"/>
      <c r="D227" s="828"/>
      <c r="E227" s="828"/>
    </row>
    <row r="228" ht="16.5" customHeight="1">
      <c r="A228" s="828"/>
      <c r="B228" s="828"/>
      <c r="C228" s="828"/>
      <c r="D228" s="828"/>
      <c r="E228" s="828"/>
    </row>
    <row r="229" ht="16.5" customHeight="1">
      <c r="A229" s="828"/>
      <c r="B229" s="828"/>
      <c r="C229" s="828"/>
      <c r="D229" s="828"/>
      <c r="E229" s="828"/>
    </row>
    <row r="230" ht="16.5" customHeight="1">
      <c r="A230" s="828"/>
      <c r="B230" s="828"/>
      <c r="C230" s="828"/>
      <c r="D230" s="828"/>
      <c r="E230" s="828"/>
    </row>
    <row r="231" ht="16.5" customHeight="1">
      <c r="A231" s="828"/>
      <c r="B231" s="828"/>
      <c r="C231" s="828"/>
      <c r="D231" s="828"/>
      <c r="E231" s="828"/>
    </row>
    <row r="232" ht="16.5" customHeight="1">
      <c r="A232" s="828"/>
      <c r="B232" s="828"/>
      <c r="C232" s="828"/>
      <c r="D232" s="828"/>
      <c r="E232" s="828"/>
    </row>
    <row r="233" ht="16.5" customHeight="1">
      <c r="A233" s="828"/>
      <c r="B233" s="828"/>
      <c r="C233" s="828"/>
      <c r="D233" s="828"/>
      <c r="E233" s="828"/>
    </row>
    <row r="234" ht="16.5" customHeight="1">
      <c r="A234" s="828"/>
      <c r="B234" s="828"/>
      <c r="C234" s="828"/>
      <c r="D234" s="828"/>
      <c r="E234" s="828"/>
    </row>
    <row r="235" ht="16.5" customHeight="1">
      <c r="A235" s="828"/>
      <c r="B235" s="828"/>
      <c r="C235" s="828"/>
      <c r="D235" s="828"/>
      <c r="E235" s="828"/>
    </row>
    <row r="236" ht="16.5" customHeight="1">
      <c r="A236" s="828"/>
      <c r="B236" s="828"/>
      <c r="C236" s="828"/>
      <c r="D236" s="828"/>
      <c r="E236" s="828"/>
    </row>
    <row r="237" ht="16.5" customHeight="1">
      <c r="A237" s="828"/>
      <c r="B237" s="828"/>
      <c r="C237" s="828"/>
      <c r="D237" s="828"/>
      <c r="E237" s="828"/>
    </row>
    <row r="238" ht="16.5" customHeight="1">
      <c r="A238" s="828"/>
      <c r="B238" s="828"/>
      <c r="C238" s="828"/>
      <c r="D238" s="828"/>
      <c r="E238" s="828"/>
    </row>
    <row r="239" ht="16.5" customHeight="1">
      <c r="A239" s="828"/>
      <c r="B239" s="828"/>
      <c r="C239" s="828"/>
      <c r="D239" s="828"/>
      <c r="E239" s="828"/>
    </row>
    <row r="240" ht="16.5" customHeight="1">
      <c r="A240" s="828"/>
      <c r="B240" s="828"/>
      <c r="C240" s="828"/>
      <c r="D240" s="828"/>
      <c r="E240" s="828"/>
    </row>
    <row r="241" ht="16.5" customHeight="1">
      <c r="A241" s="828"/>
      <c r="B241" s="828"/>
      <c r="C241" s="828"/>
      <c r="D241" s="828"/>
      <c r="E241" s="828"/>
    </row>
    <row r="242" ht="16.5" customHeight="1">
      <c r="A242" s="828"/>
      <c r="B242" s="828"/>
      <c r="C242" s="828"/>
      <c r="D242" s="828"/>
      <c r="E242" s="828"/>
    </row>
    <row r="243" ht="16.5" customHeight="1">
      <c r="A243" s="828"/>
      <c r="B243" s="828"/>
      <c r="C243" s="828"/>
      <c r="D243" s="828"/>
      <c r="E243" s="828"/>
    </row>
    <row r="244" ht="16.5" customHeight="1">
      <c r="A244" s="828"/>
      <c r="B244" s="828"/>
      <c r="C244" s="828"/>
      <c r="D244" s="828"/>
      <c r="E244" s="828"/>
    </row>
    <row r="245" ht="16.5" customHeight="1">
      <c r="A245" s="828"/>
      <c r="B245" s="828"/>
      <c r="C245" s="828"/>
      <c r="D245" s="828"/>
      <c r="E245" s="828"/>
    </row>
    <row r="246" ht="16.5" customHeight="1">
      <c r="A246" s="828"/>
      <c r="B246" s="828"/>
      <c r="C246" s="828"/>
      <c r="D246" s="828"/>
      <c r="E246" s="828"/>
    </row>
    <row r="247" ht="16.5" customHeight="1">
      <c r="A247" s="828"/>
      <c r="B247" s="828"/>
      <c r="C247" s="828"/>
      <c r="D247" s="828"/>
      <c r="E247" s="828"/>
    </row>
    <row r="248" ht="16.5" customHeight="1">
      <c r="A248" s="828"/>
      <c r="B248" s="828"/>
      <c r="C248" s="828"/>
      <c r="D248" s="828"/>
      <c r="E248" s="828"/>
    </row>
    <row r="249" ht="16.5" customHeight="1">
      <c r="A249" s="828"/>
      <c r="B249" s="828"/>
      <c r="C249" s="828"/>
      <c r="D249" s="828"/>
      <c r="E249" s="828"/>
    </row>
    <row r="250" ht="16.5" customHeight="1">
      <c r="A250" s="828"/>
      <c r="B250" s="828"/>
      <c r="C250" s="828"/>
      <c r="D250" s="828"/>
      <c r="E250" s="828"/>
    </row>
    <row r="251" ht="16.5" customHeight="1">
      <c r="A251" s="828"/>
      <c r="B251" s="828"/>
      <c r="C251" s="828"/>
      <c r="D251" s="828"/>
      <c r="E251" s="828"/>
    </row>
    <row r="252" ht="16.5" customHeight="1">
      <c r="A252" s="828"/>
      <c r="B252" s="828"/>
      <c r="C252" s="828"/>
      <c r="D252" s="828"/>
      <c r="E252" s="828"/>
    </row>
    <row r="253" ht="16.5" customHeight="1">
      <c r="A253" s="828"/>
      <c r="B253" s="828"/>
      <c r="C253" s="828"/>
      <c r="D253" s="828"/>
      <c r="E253" s="828"/>
    </row>
    <row r="254" ht="16.5" customHeight="1">
      <c r="A254" s="828"/>
      <c r="B254" s="828"/>
      <c r="C254" s="828"/>
      <c r="D254" s="828"/>
      <c r="E254" s="828"/>
    </row>
    <row r="255" ht="16.5" customHeight="1">
      <c r="A255" s="828"/>
      <c r="B255" s="828"/>
      <c r="C255" s="828"/>
      <c r="D255" s="828"/>
      <c r="E255" s="828"/>
    </row>
    <row r="256" ht="16.5" customHeight="1">
      <c r="A256" s="828"/>
      <c r="B256" s="828"/>
      <c r="C256" s="828"/>
      <c r="D256" s="828"/>
      <c r="E256" s="828"/>
    </row>
    <row r="257" ht="16.5" customHeight="1">
      <c r="A257" s="828"/>
      <c r="B257" s="828"/>
      <c r="C257" s="828"/>
      <c r="D257" s="828"/>
      <c r="E257" s="828"/>
    </row>
    <row r="258" ht="16.5" customHeight="1">
      <c r="A258" s="828"/>
      <c r="B258" s="828"/>
      <c r="C258" s="828"/>
      <c r="D258" s="828"/>
      <c r="E258" s="828"/>
    </row>
    <row r="259" ht="16.5" customHeight="1">
      <c r="A259" s="828"/>
      <c r="B259" s="828"/>
      <c r="C259" s="828"/>
      <c r="D259" s="828"/>
      <c r="E259" s="828"/>
    </row>
    <row r="260" ht="16.5" customHeight="1">
      <c r="A260" s="828"/>
      <c r="B260" s="828"/>
      <c r="C260" s="828"/>
      <c r="D260" s="828"/>
      <c r="E260" s="828"/>
    </row>
    <row r="261" ht="16.5" customHeight="1">
      <c r="A261" s="828"/>
      <c r="B261" s="828"/>
      <c r="C261" s="828"/>
      <c r="D261" s="828"/>
      <c r="E261" s="828"/>
    </row>
    <row r="262" ht="16.5" customHeight="1">
      <c r="A262" s="828"/>
      <c r="B262" s="828"/>
      <c r="C262" s="828"/>
      <c r="D262" s="828"/>
      <c r="E262" s="828"/>
    </row>
    <row r="263" ht="16.5" customHeight="1">
      <c r="A263" s="828"/>
      <c r="B263" s="828"/>
      <c r="C263" s="828"/>
      <c r="D263" s="828"/>
      <c r="E263" s="828"/>
    </row>
    <row r="264" ht="16.5" customHeight="1">
      <c r="A264" s="828"/>
      <c r="B264" s="828"/>
      <c r="C264" s="828"/>
      <c r="D264" s="828"/>
      <c r="E264" s="828"/>
    </row>
    <row r="265" ht="16.5" customHeight="1">
      <c r="A265" s="828"/>
      <c r="B265" s="828"/>
      <c r="C265" s="828"/>
      <c r="D265" s="828"/>
      <c r="E265" s="828"/>
    </row>
    <row r="266" ht="16.5" customHeight="1">
      <c r="A266" s="828"/>
      <c r="B266" s="828"/>
      <c r="C266" s="828"/>
      <c r="D266" s="828"/>
      <c r="E266" s="828"/>
    </row>
    <row r="267" ht="16.5" customHeight="1">
      <c r="A267" s="828"/>
      <c r="B267" s="828"/>
      <c r="C267" s="828"/>
      <c r="D267" s="828"/>
      <c r="E267" s="828"/>
    </row>
    <row r="268" ht="16.5" customHeight="1">
      <c r="A268" s="828"/>
      <c r="B268" s="828"/>
      <c r="C268" s="828"/>
      <c r="D268" s="828"/>
      <c r="E268" s="828"/>
    </row>
    <row r="269" ht="16.5" customHeight="1">
      <c r="A269" s="828"/>
      <c r="B269" s="828"/>
      <c r="C269" s="828"/>
      <c r="D269" s="828"/>
      <c r="E269" s="828"/>
    </row>
    <row r="270" ht="16.5" customHeight="1">
      <c r="A270" s="828"/>
      <c r="B270" s="828"/>
      <c r="C270" s="828"/>
      <c r="D270" s="828"/>
      <c r="E270" s="828"/>
    </row>
    <row r="271" ht="16.5" customHeight="1">
      <c r="A271" s="828"/>
      <c r="B271" s="828"/>
      <c r="C271" s="828"/>
      <c r="D271" s="828"/>
      <c r="E271" s="828"/>
    </row>
    <row r="272" ht="16.5" customHeight="1">
      <c r="A272" s="828"/>
      <c r="B272" s="828"/>
      <c r="C272" s="828"/>
      <c r="D272" s="828"/>
      <c r="E272" s="828"/>
    </row>
    <row r="273" ht="16.5" customHeight="1">
      <c r="A273" s="828"/>
      <c r="B273" s="828"/>
      <c r="C273" s="828"/>
      <c r="D273" s="828"/>
      <c r="E273" s="828"/>
    </row>
    <row r="274" ht="16.5" customHeight="1">
      <c r="A274" s="828"/>
      <c r="B274" s="828"/>
      <c r="C274" s="828"/>
      <c r="D274" s="828"/>
      <c r="E274" s="828"/>
    </row>
    <row r="275" ht="16.5" customHeight="1">
      <c r="A275" s="828"/>
      <c r="B275" s="828"/>
      <c r="C275" s="828"/>
      <c r="D275" s="828"/>
      <c r="E275" s="828"/>
    </row>
    <row r="276" ht="16.5" customHeight="1">
      <c r="A276" s="828"/>
      <c r="B276" s="828"/>
      <c r="C276" s="828"/>
      <c r="D276" s="828"/>
      <c r="E276" s="828"/>
    </row>
    <row r="277" ht="16.5" customHeight="1">
      <c r="A277" s="828"/>
      <c r="B277" s="828"/>
      <c r="C277" s="828"/>
      <c r="D277" s="828"/>
      <c r="E277" s="828"/>
    </row>
    <row r="278" ht="16.5" customHeight="1">
      <c r="A278" s="828"/>
      <c r="B278" s="828"/>
      <c r="C278" s="828"/>
      <c r="D278" s="828"/>
      <c r="E278" s="828"/>
    </row>
    <row r="279" ht="16.5" customHeight="1">
      <c r="A279" s="828"/>
      <c r="B279" s="828"/>
      <c r="C279" s="828"/>
      <c r="D279" s="828"/>
      <c r="E279" s="828"/>
    </row>
    <row r="280" ht="16.5" customHeight="1">
      <c r="A280" s="828"/>
      <c r="B280" s="828"/>
      <c r="C280" s="828"/>
      <c r="D280" s="828"/>
      <c r="E280" s="828"/>
    </row>
    <row r="281" ht="16.5" customHeight="1">
      <c r="A281" s="828"/>
      <c r="B281" s="828"/>
      <c r="C281" s="828"/>
      <c r="D281" s="828"/>
      <c r="E281" s="828"/>
    </row>
    <row r="282" ht="16.5" customHeight="1">
      <c r="A282" s="828"/>
      <c r="B282" s="828"/>
      <c r="C282" s="828"/>
      <c r="D282" s="828"/>
      <c r="E282" s="828"/>
    </row>
    <row r="283" ht="16.5" customHeight="1">
      <c r="A283" s="828"/>
      <c r="B283" s="828"/>
      <c r="C283" s="828"/>
      <c r="D283" s="828"/>
      <c r="E283" s="828"/>
    </row>
    <row r="284" ht="16.5" customHeight="1">
      <c r="A284" s="828"/>
      <c r="B284" s="828"/>
      <c r="C284" s="828"/>
      <c r="D284" s="828"/>
      <c r="E284" s="828"/>
    </row>
    <row r="285" ht="16.5" customHeight="1">
      <c r="A285" s="828"/>
      <c r="B285" s="828"/>
      <c r="C285" s="828"/>
      <c r="D285" s="828"/>
      <c r="E285" s="828"/>
    </row>
    <row r="286" ht="16.5" customHeight="1">
      <c r="A286" s="828"/>
      <c r="B286" s="828"/>
      <c r="C286" s="828"/>
      <c r="D286" s="828"/>
      <c r="E286" s="828"/>
    </row>
    <row r="287" ht="16.5" customHeight="1">
      <c r="A287" s="828"/>
      <c r="B287" s="828"/>
      <c r="C287" s="828"/>
      <c r="D287" s="828"/>
      <c r="E287" s="828"/>
    </row>
    <row r="288" ht="16.5" customHeight="1">
      <c r="A288" s="828"/>
      <c r="B288" s="828"/>
      <c r="C288" s="828"/>
      <c r="D288" s="828"/>
      <c r="E288" s="828"/>
    </row>
    <row r="289" ht="16.5" customHeight="1">
      <c r="A289" s="828"/>
      <c r="B289" s="828"/>
      <c r="C289" s="828"/>
      <c r="D289" s="828"/>
      <c r="E289" s="828"/>
    </row>
    <row r="290" ht="16.5" customHeight="1">
      <c r="A290" s="828"/>
      <c r="B290" s="828"/>
      <c r="C290" s="828"/>
      <c r="D290" s="828"/>
      <c r="E290" s="828"/>
    </row>
    <row r="291" ht="16.5" customHeight="1">
      <c r="A291" s="828"/>
      <c r="B291" s="828"/>
      <c r="C291" s="828"/>
      <c r="D291" s="828"/>
      <c r="E291" s="828"/>
    </row>
    <row r="292" ht="16.5" customHeight="1">
      <c r="A292" s="828"/>
      <c r="B292" s="828"/>
      <c r="C292" s="828"/>
      <c r="D292" s="828"/>
      <c r="E292" s="828"/>
    </row>
    <row r="293" ht="16.5" customHeight="1">
      <c r="A293" s="828"/>
      <c r="B293" s="828"/>
      <c r="C293" s="828"/>
      <c r="D293" s="828"/>
      <c r="E293" s="828"/>
    </row>
    <row r="294" ht="16.5" customHeight="1">
      <c r="A294" s="828"/>
      <c r="B294" s="828"/>
      <c r="C294" s="828"/>
      <c r="D294" s="828"/>
      <c r="E294" s="828"/>
    </row>
    <row r="295" ht="16.5" customHeight="1">
      <c r="A295" s="828"/>
      <c r="B295" s="828"/>
      <c r="C295" s="828"/>
      <c r="D295" s="828"/>
      <c r="E295" s="828"/>
    </row>
    <row r="296" ht="16.5" customHeight="1">
      <c r="A296" s="828"/>
      <c r="B296" s="828"/>
      <c r="C296" s="828"/>
      <c r="D296" s="828"/>
      <c r="E296" s="828"/>
    </row>
    <row r="297" ht="16.5" customHeight="1">
      <c r="A297" s="828"/>
      <c r="B297" s="828"/>
      <c r="C297" s="828"/>
      <c r="D297" s="828"/>
      <c r="E297" s="828"/>
    </row>
    <row r="298" ht="16.5" customHeight="1">
      <c r="A298" s="828"/>
      <c r="B298" s="828"/>
      <c r="C298" s="828"/>
      <c r="D298" s="828"/>
      <c r="E298" s="828"/>
    </row>
    <row r="299" ht="16.5" customHeight="1">
      <c r="A299" s="828"/>
      <c r="B299" s="828"/>
      <c r="C299" s="828"/>
      <c r="D299" s="828"/>
      <c r="E299" s="828"/>
    </row>
    <row r="300" ht="16.5" customHeight="1">
      <c r="A300" s="828"/>
      <c r="B300" s="828"/>
      <c r="C300" s="828"/>
      <c r="D300" s="828"/>
      <c r="E300" s="828"/>
    </row>
    <row r="301" ht="16.5" customHeight="1">
      <c r="A301" s="828"/>
      <c r="B301" s="828"/>
      <c r="C301" s="828"/>
      <c r="D301" s="828"/>
      <c r="E301" s="828"/>
    </row>
    <row r="302" ht="16.5" customHeight="1">
      <c r="A302" s="828"/>
      <c r="B302" s="828"/>
      <c r="C302" s="828"/>
      <c r="D302" s="828"/>
      <c r="E302" s="828"/>
    </row>
    <row r="303" ht="16.5" customHeight="1">
      <c r="A303" s="828"/>
      <c r="B303" s="828"/>
      <c r="C303" s="828"/>
      <c r="D303" s="828"/>
      <c r="E303" s="828"/>
    </row>
    <row r="304" ht="16.5" customHeight="1">
      <c r="A304" s="828"/>
      <c r="B304" s="828"/>
      <c r="C304" s="828"/>
      <c r="D304" s="828"/>
      <c r="E304" s="828"/>
    </row>
    <row r="305" ht="16.5" customHeight="1">
      <c r="A305" s="828"/>
      <c r="B305" s="828"/>
      <c r="C305" s="828"/>
      <c r="D305" s="828"/>
      <c r="E305" s="828"/>
    </row>
    <row r="306" ht="16.5" customHeight="1">
      <c r="A306" s="828"/>
      <c r="B306" s="828"/>
      <c r="C306" s="828"/>
      <c r="D306" s="828"/>
      <c r="E306" s="828"/>
    </row>
    <row r="307" ht="16.5" customHeight="1">
      <c r="A307" s="828"/>
      <c r="B307" s="828"/>
      <c r="C307" s="828"/>
      <c r="D307" s="828"/>
      <c r="E307" s="828"/>
    </row>
    <row r="308" ht="16.5" customHeight="1">
      <c r="A308" s="828"/>
      <c r="B308" s="828"/>
      <c r="C308" s="828"/>
      <c r="D308" s="828"/>
      <c r="E308" s="828"/>
    </row>
    <row r="309" ht="16.5" customHeight="1">
      <c r="A309" s="828"/>
      <c r="B309" s="828"/>
      <c r="C309" s="828"/>
      <c r="D309" s="828"/>
      <c r="E309" s="828"/>
    </row>
    <row r="310" ht="16.5" customHeight="1">
      <c r="A310" s="828"/>
      <c r="B310" s="828"/>
      <c r="C310" s="828"/>
      <c r="D310" s="828"/>
      <c r="E310" s="828"/>
    </row>
    <row r="311" ht="16.5" customHeight="1">
      <c r="A311" s="828"/>
      <c r="B311" s="828"/>
      <c r="C311" s="828"/>
      <c r="D311" s="828"/>
      <c r="E311" s="828"/>
    </row>
    <row r="312" ht="16.5" customHeight="1">
      <c r="A312" s="828"/>
      <c r="B312" s="828"/>
      <c r="C312" s="828"/>
      <c r="D312" s="828"/>
      <c r="E312" s="828"/>
    </row>
    <row r="313" ht="16.5" customHeight="1">
      <c r="A313" s="828"/>
      <c r="B313" s="828"/>
      <c r="C313" s="828"/>
      <c r="D313" s="828"/>
      <c r="E313" s="828"/>
    </row>
    <row r="314" ht="16.5" customHeight="1">
      <c r="A314" s="828"/>
      <c r="B314" s="828"/>
      <c r="C314" s="828"/>
      <c r="D314" s="828"/>
      <c r="E314" s="828"/>
    </row>
    <row r="315" ht="16.5" customHeight="1">
      <c r="A315" s="828"/>
      <c r="B315" s="828"/>
      <c r="C315" s="828"/>
      <c r="D315" s="828"/>
      <c r="E315" s="828"/>
    </row>
    <row r="316" ht="16.5" customHeight="1">
      <c r="A316" s="828"/>
      <c r="B316" s="828"/>
      <c r="C316" s="828"/>
      <c r="D316" s="828"/>
      <c r="E316" s="828"/>
    </row>
    <row r="317" ht="16.5" customHeight="1">
      <c r="A317" s="828"/>
      <c r="B317" s="828"/>
      <c r="C317" s="828"/>
      <c r="D317" s="828"/>
      <c r="E317" s="828"/>
    </row>
    <row r="318" ht="16.5" customHeight="1">
      <c r="A318" s="828"/>
      <c r="B318" s="828"/>
      <c r="C318" s="828"/>
      <c r="D318" s="828"/>
      <c r="E318" s="828"/>
    </row>
    <row r="319" ht="16.5" customHeight="1">
      <c r="A319" s="828"/>
      <c r="B319" s="828"/>
      <c r="C319" s="828"/>
      <c r="D319" s="828"/>
      <c r="E319" s="828"/>
    </row>
    <row r="320" ht="16.5" customHeight="1">
      <c r="A320" s="828"/>
      <c r="B320" s="828"/>
      <c r="C320" s="828"/>
      <c r="D320" s="828"/>
      <c r="E320" s="828"/>
    </row>
    <row r="321" ht="16.5" customHeight="1">
      <c r="A321" s="828"/>
      <c r="B321" s="828"/>
      <c r="C321" s="828"/>
      <c r="D321" s="828"/>
      <c r="E321" s="828"/>
    </row>
    <row r="322" ht="16.5" customHeight="1">
      <c r="A322" s="828"/>
      <c r="B322" s="828"/>
      <c r="C322" s="828"/>
      <c r="D322" s="828"/>
      <c r="E322" s="828"/>
    </row>
    <row r="323" ht="16.5" customHeight="1">
      <c r="A323" s="828"/>
      <c r="B323" s="828"/>
      <c r="C323" s="828"/>
      <c r="D323" s="828"/>
      <c r="E323" s="828"/>
    </row>
    <row r="324" ht="16.5" customHeight="1">
      <c r="A324" s="828"/>
      <c r="B324" s="828"/>
      <c r="C324" s="828"/>
      <c r="D324" s="828"/>
      <c r="E324" s="828"/>
    </row>
    <row r="325" ht="16.5" customHeight="1">
      <c r="A325" s="828"/>
      <c r="B325" s="828"/>
      <c r="C325" s="828"/>
      <c r="D325" s="828"/>
      <c r="E325" s="828"/>
    </row>
    <row r="326" ht="16.5" customHeight="1">
      <c r="A326" s="828"/>
      <c r="B326" s="828"/>
      <c r="C326" s="828"/>
      <c r="D326" s="828"/>
      <c r="E326" s="828"/>
    </row>
    <row r="327" ht="16.5" customHeight="1">
      <c r="A327" s="828"/>
      <c r="B327" s="828"/>
      <c r="C327" s="828"/>
      <c r="D327" s="828"/>
      <c r="E327" s="828"/>
    </row>
    <row r="328" ht="16.5" customHeight="1">
      <c r="A328" s="828"/>
      <c r="B328" s="828"/>
      <c r="C328" s="828"/>
      <c r="D328" s="828"/>
      <c r="E328" s="828"/>
    </row>
    <row r="329" ht="16.5" customHeight="1">
      <c r="A329" s="828"/>
      <c r="B329" s="828"/>
      <c r="C329" s="828"/>
      <c r="D329" s="828"/>
      <c r="E329" s="828"/>
    </row>
    <row r="330" ht="16.5" customHeight="1">
      <c r="A330" s="828"/>
      <c r="B330" s="828"/>
      <c r="C330" s="828"/>
      <c r="D330" s="828"/>
      <c r="E330" s="828"/>
    </row>
    <row r="331" ht="16.5" customHeight="1">
      <c r="A331" s="828"/>
      <c r="B331" s="828"/>
      <c r="C331" s="828"/>
      <c r="D331" s="828"/>
      <c r="E331" s="828"/>
    </row>
    <row r="332" ht="16.5" customHeight="1">
      <c r="A332" s="828"/>
      <c r="B332" s="828"/>
      <c r="C332" s="828"/>
      <c r="D332" s="828"/>
      <c r="E332" s="828"/>
    </row>
    <row r="333" ht="16.5" customHeight="1">
      <c r="A333" s="828"/>
      <c r="B333" s="828"/>
      <c r="C333" s="828"/>
      <c r="D333" s="828"/>
      <c r="E333" s="828"/>
    </row>
    <row r="334" ht="16.5" customHeight="1">
      <c r="A334" s="828"/>
      <c r="B334" s="828"/>
      <c r="C334" s="828"/>
      <c r="D334" s="828"/>
      <c r="E334" s="828"/>
    </row>
    <row r="335" ht="16.5" customHeight="1">
      <c r="A335" s="828"/>
      <c r="B335" s="828"/>
      <c r="C335" s="828"/>
      <c r="D335" s="828"/>
      <c r="E335" s="828"/>
    </row>
    <row r="336" ht="16.5" customHeight="1">
      <c r="A336" s="828"/>
      <c r="B336" s="828"/>
      <c r="C336" s="828"/>
      <c r="D336" s="828"/>
      <c r="E336" s="828"/>
    </row>
    <row r="337" ht="16.5" customHeight="1">
      <c r="A337" s="828"/>
      <c r="B337" s="828"/>
      <c r="C337" s="828"/>
      <c r="D337" s="828"/>
      <c r="E337" s="828"/>
    </row>
    <row r="338" ht="16.5" customHeight="1">
      <c r="A338" s="828"/>
      <c r="B338" s="828"/>
      <c r="C338" s="828"/>
      <c r="D338" s="828"/>
      <c r="E338" s="828"/>
    </row>
    <row r="339" ht="16.5" customHeight="1">
      <c r="A339" s="828"/>
      <c r="B339" s="828"/>
      <c r="C339" s="828"/>
      <c r="D339" s="828"/>
      <c r="E339" s="828"/>
    </row>
    <row r="340" ht="16.5" customHeight="1">
      <c r="A340" s="828"/>
      <c r="B340" s="828"/>
      <c r="C340" s="828"/>
      <c r="D340" s="828"/>
      <c r="E340" s="828"/>
    </row>
    <row r="341" ht="16.5" customHeight="1">
      <c r="A341" s="828"/>
      <c r="B341" s="828"/>
      <c r="C341" s="828"/>
      <c r="D341" s="828"/>
      <c r="E341" s="828"/>
    </row>
    <row r="342" ht="16.5" customHeight="1">
      <c r="A342" s="828"/>
      <c r="B342" s="828"/>
      <c r="C342" s="828"/>
      <c r="D342" s="828"/>
      <c r="E342" s="828"/>
    </row>
    <row r="343" ht="16.5" customHeight="1">
      <c r="A343" s="828"/>
      <c r="B343" s="828"/>
      <c r="C343" s="828"/>
      <c r="D343" s="828"/>
      <c r="E343" s="828"/>
    </row>
    <row r="344" ht="16.5" customHeight="1">
      <c r="A344" s="828"/>
      <c r="B344" s="828"/>
      <c r="C344" s="828"/>
      <c r="D344" s="828"/>
      <c r="E344" s="828"/>
    </row>
    <row r="345" ht="16.5" customHeight="1">
      <c r="A345" s="828"/>
      <c r="B345" s="828"/>
      <c r="C345" s="828"/>
      <c r="D345" s="828"/>
      <c r="E345" s="828"/>
    </row>
    <row r="346" ht="16.5" customHeight="1">
      <c r="A346" s="828"/>
      <c r="B346" s="828"/>
      <c r="C346" s="828"/>
      <c r="D346" s="828"/>
      <c r="E346" s="828"/>
    </row>
    <row r="347" ht="16.5" customHeight="1">
      <c r="A347" s="828"/>
      <c r="B347" s="828"/>
      <c r="C347" s="828"/>
      <c r="D347" s="828"/>
      <c r="E347" s="828"/>
    </row>
    <row r="348" ht="16.5" customHeight="1">
      <c r="A348" s="828"/>
      <c r="B348" s="828"/>
      <c r="C348" s="828"/>
      <c r="D348" s="828"/>
      <c r="E348" s="828"/>
    </row>
    <row r="349" ht="16.5" customHeight="1">
      <c r="A349" s="828"/>
      <c r="B349" s="828"/>
      <c r="C349" s="828"/>
      <c r="D349" s="828"/>
      <c r="E349" s="828"/>
    </row>
    <row r="350" ht="16.5" customHeight="1">
      <c r="A350" s="828"/>
      <c r="B350" s="828"/>
      <c r="C350" s="828"/>
      <c r="D350" s="828"/>
      <c r="E350" s="828"/>
    </row>
    <row r="351" ht="16.5" customHeight="1">
      <c r="A351" s="828"/>
      <c r="B351" s="828"/>
      <c r="C351" s="828"/>
      <c r="D351" s="828"/>
      <c r="E351" s="828"/>
    </row>
    <row r="352" ht="16.5" customHeight="1">
      <c r="A352" s="828"/>
      <c r="B352" s="828"/>
      <c r="C352" s="828"/>
      <c r="D352" s="828"/>
      <c r="E352" s="828"/>
    </row>
    <row r="353" ht="16.5" customHeight="1">
      <c r="A353" s="828"/>
      <c r="B353" s="828"/>
      <c r="C353" s="828"/>
      <c r="D353" s="828"/>
      <c r="E353" s="828"/>
    </row>
    <row r="354" ht="16.5" customHeight="1">
      <c r="A354" s="828"/>
      <c r="B354" s="828"/>
      <c r="C354" s="828"/>
      <c r="D354" s="828"/>
      <c r="E354" s="828"/>
    </row>
    <row r="355" ht="16.5" customHeight="1">
      <c r="A355" s="828"/>
      <c r="B355" s="828"/>
      <c r="C355" s="828"/>
      <c r="D355" s="828"/>
      <c r="E355" s="828"/>
    </row>
    <row r="356" ht="16.5" customHeight="1">
      <c r="A356" s="828"/>
      <c r="B356" s="828"/>
      <c r="C356" s="828"/>
      <c r="D356" s="828"/>
      <c r="E356" s="828"/>
    </row>
    <row r="357" ht="16.5" customHeight="1">
      <c r="A357" s="828"/>
      <c r="B357" s="828"/>
      <c r="C357" s="828"/>
      <c r="D357" s="828"/>
      <c r="E357" s="828"/>
    </row>
    <row r="358" ht="16.5" customHeight="1">
      <c r="A358" s="828"/>
      <c r="B358" s="828"/>
      <c r="C358" s="828"/>
      <c r="D358" s="828"/>
      <c r="E358" s="828"/>
    </row>
    <row r="359" ht="16.5" customHeight="1">
      <c r="A359" s="828"/>
      <c r="B359" s="828"/>
      <c r="C359" s="828"/>
      <c r="D359" s="828"/>
      <c r="E359" s="828"/>
    </row>
    <row r="360" ht="16.5" customHeight="1">
      <c r="A360" s="828"/>
      <c r="B360" s="828"/>
      <c r="C360" s="828"/>
      <c r="D360" s="828"/>
      <c r="E360" s="828"/>
    </row>
    <row r="361" ht="16.5" customHeight="1">
      <c r="A361" s="828"/>
      <c r="B361" s="828"/>
      <c r="C361" s="828"/>
      <c r="D361" s="828"/>
      <c r="E361" s="828"/>
    </row>
    <row r="362" ht="16.5" customHeight="1">
      <c r="A362" s="828"/>
      <c r="B362" s="828"/>
      <c r="C362" s="828"/>
      <c r="D362" s="828"/>
      <c r="E362" s="828"/>
    </row>
    <row r="363" ht="16.5" customHeight="1">
      <c r="A363" s="828"/>
      <c r="B363" s="828"/>
      <c r="C363" s="828"/>
      <c r="D363" s="828"/>
      <c r="E363" s="828"/>
    </row>
    <row r="364" ht="16.5" customHeight="1">
      <c r="A364" s="828"/>
      <c r="B364" s="828"/>
      <c r="C364" s="828"/>
      <c r="D364" s="828"/>
      <c r="E364" s="828"/>
    </row>
    <row r="365" ht="16.5" customHeight="1">
      <c r="A365" s="828"/>
      <c r="B365" s="828"/>
      <c r="C365" s="828"/>
      <c r="D365" s="828"/>
      <c r="E365" s="828"/>
    </row>
    <row r="366" ht="16.5" customHeight="1">
      <c r="A366" s="828"/>
      <c r="B366" s="828"/>
      <c r="C366" s="828"/>
      <c r="D366" s="828"/>
      <c r="E366" s="828"/>
    </row>
    <row r="367" ht="16.5" customHeight="1">
      <c r="A367" s="828"/>
      <c r="B367" s="828"/>
      <c r="C367" s="828"/>
      <c r="D367" s="828"/>
      <c r="E367" s="828"/>
    </row>
    <row r="368" ht="16.5" customHeight="1">
      <c r="A368" s="828"/>
      <c r="B368" s="828"/>
      <c r="C368" s="828"/>
      <c r="D368" s="828"/>
      <c r="E368" s="828"/>
    </row>
    <row r="369" ht="16.5" customHeight="1">
      <c r="A369" s="828"/>
      <c r="B369" s="828"/>
      <c r="C369" s="828"/>
      <c r="D369" s="828"/>
      <c r="E369" s="828"/>
    </row>
    <row r="370" ht="16.5" customHeight="1">
      <c r="A370" s="828"/>
      <c r="B370" s="828"/>
      <c r="C370" s="828"/>
      <c r="D370" s="828"/>
      <c r="E370" s="828"/>
    </row>
    <row r="371" ht="16.5" customHeight="1">
      <c r="A371" s="828"/>
      <c r="B371" s="828"/>
      <c r="C371" s="828"/>
      <c r="D371" s="828"/>
      <c r="E371" s="828"/>
    </row>
    <row r="372" ht="16.5" customHeight="1">
      <c r="A372" s="828"/>
      <c r="B372" s="828"/>
      <c r="C372" s="828"/>
      <c r="D372" s="828"/>
      <c r="E372" s="828"/>
    </row>
    <row r="373" ht="16.5" customHeight="1">
      <c r="A373" s="828"/>
      <c r="B373" s="828"/>
      <c r="C373" s="828"/>
      <c r="D373" s="828"/>
      <c r="E373" s="828"/>
    </row>
    <row r="374" ht="16.5" customHeight="1">
      <c r="A374" s="828"/>
      <c r="B374" s="828"/>
      <c r="C374" s="828"/>
      <c r="D374" s="828"/>
      <c r="E374" s="828"/>
    </row>
    <row r="375" ht="16.5" customHeight="1">
      <c r="A375" s="828"/>
      <c r="B375" s="828"/>
      <c r="C375" s="828"/>
      <c r="D375" s="828"/>
      <c r="E375" s="828"/>
    </row>
    <row r="376" ht="16.5" customHeight="1">
      <c r="A376" s="828"/>
      <c r="B376" s="828"/>
      <c r="C376" s="828"/>
      <c r="D376" s="828"/>
      <c r="E376" s="828"/>
    </row>
    <row r="377" ht="16.5" customHeight="1">
      <c r="A377" s="828"/>
      <c r="B377" s="828"/>
      <c r="C377" s="828"/>
      <c r="D377" s="828"/>
      <c r="E377" s="828"/>
    </row>
    <row r="378" ht="16.5" customHeight="1">
      <c r="A378" s="828"/>
      <c r="B378" s="828"/>
      <c r="C378" s="828"/>
      <c r="D378" s="828"/>
      <c r="E378" s="828"/>
    </row>
    <row r="379" ht="16.5" customHeight="1">
      <c r="A379" s="828"/>
      <c r="B379" s="828"/>
      <c r="C379" s="828"/>
      <c r="D379" s="828"/>
      <c r="E379" s="828"/>
    </row>
    <row r="380" ht="16.5" customHeight="1">
      <c r="A380" s="828"/>
      <c r="B380" s="828"/>
      <c r="C380" s="828"/>
      <c r="D380" s="828"/>
      <c r="E380" s="828"/>
    </row>
    <row r="381" ht="16.5" customHeight="1">
      <c r="A381" s="828"/>
      <c r="B381" s="828"/>
      <c r="C381" s="828"/>
      <c r="D381" s="828"/>
      <c r="E381" s="828"/>
    </row>
    <row r="382" ht="16.5" customHeight="1">
      <c r="A382" s="828"/>
      <c r="B382" s="828"/>
      <c r="C382" s="828"/>
      <c r="D382" s="828"/>
      <c r="E382" s="828"/>
    </row>
    <row r="383" ht="16.5" customHeight="1">
      <c r="A383" s="828"/>
      <c r="B383" s="828"/>
      <c r="C383" s="828"/>
      <c r="D383" s="828"/>
      <c r="E383" s="828"/>
    </row>
    <row r="384" ht="16.5" customHeight="1">
      <c r="A384" s="828"/>
      <c r="B384" s="828"/>
      <c r="C384" s="828"/>
      <c r="D384" s="828"/>
      <c r="E384" s="828"/>
    </row>
    <row r="385" ht="16.5" customHeight="1">
      <c r="A385" s="828"/>
      <c r="B385" s="828"/>
      <c r="C385" s="828"/>
      <c r="D385" s="828"/>
      <c r="E385" s="828"/>
    </row>
    <row r="386" ht="16.5" customHeight="1">
      <c r="A386" s="828"/>
      <c r="B386" s="828"/>
      <c r="C386" s="828"/>
      <c r="D386" s="828"/>
      <c r="E386" s="828"/>
    </row>
    <row r="387" ht="16.5" customHeight="1">
      <c r="A387" s="828"/>
      <c r="B387" s="828"/>
      <c r="C387" s="828"/>
      <c r="D387" s="828"/>
      <c r="E387" s="828"/>
    </row>
    <row r="388" ht="16.5" customHeight="1">
      <c r="A388" s="828"/>
      <c r="B388" s="828"/>
      <c r="C388" s="828"/>
      <c r="D388" s="828"/>
      <c r="E388" s="828"/>
    </row>
    <row r="389" ht="16.5" customHeight="1">
      <c r="A389" s="828"/>
      <c r="B389" s="828"/>
      <c r="C389" s="828"/>
      <c r="D389" s="828"/>
      <c r="E389" s="828"/>
    </row>
    <row r="390" ht="16.5" customHeight="1">
      <c r="A390" s="828"/>
      <c r="B390" s="828"/>
      <c r="C390" s="828"/>
      <c r="D390" s="828"/>
      <c r="E390" s="828"/>
    </row>
    <row r="391" ht="16.5" customHeight="1">
      <c r="A391" s="828"/>
      <c r="B391" s="828"/>
      <c r="C391" s="828"/>
      <c r="D391" s="828"/>
      <c r="E391" s="828"/>
    </row>
    <row r="392" ht="16.5" customHeight="1">
      <c r="A392" s="828"/>
      <c r="B392" s="828"/>
      <c r="C392" s="828"/>
      <c r="D392" s="828"/>
      <c r="E392" s="828"/>
    </row>
    <row r="393" ht="16.5" customHeight="1">
      <c r="A393" s="828"/>
      <c r="B393" s="828"/>
      <c r="C393" s="828"/>
      <c r="D393" s="828"/>
      <c r="E393" s="828"/>
    </row>
    <row r="394" ht="16.5" customHeight="1">
      <c r="A394" s="828"/>
      <c r="B394" s="828"/>
      <c r="C394" s="828"/>
      <c r="D394" s="828"/>
      <c r="E394" s="828"/>
    </row>
    <row r="395" ht="16.5" customHeight="1">
      <c r="A395" s="828"/>
      <c r="B395" s="828"/>
      <c r="C395" s="828"/>
      <c r="D395" s="828"/>
      <c r="E395" s="828"/>
    </row>
    <row r="396" ht="16.5" customHeight="1">
      <c r="A396" s="828"/>
      <c r="B396" s="828"/>
      <c r="C396" s="828"/>
      <c r="D396" s="828"/>
      <c r="E396" s="828"/>
    </row>
    <row r="397" ht="16.5" customHeight="1">
      <c r="A397" s="828"/>
      <c r="B397" s="828"/>
      <c r="C397" s="828"/>
      <c r="D397" s="828"/>
      <c r="E397" s="828"/>
    </row>
    <row r="398" ht="16.5" customHeight="1">
      <c r="A398" s="828"/>
      <c r="B398" s="828"/>
      <c r="C398" s="828"/>
      <c r="D398" s="828"/>
      <c r="E398" s="828"/>
    </row>
    <row r="399" ht="16.5" customHeight="1">
      <c r="A399" s="828"/>
      <c r="B399" s="828"/>
      <c r="C399" s="828"/>
      <c r="D399" s="828"/>
      <c r="E399" s="828"/>
    </row>
    <row r="400" ht="16.5" customHeight="1">
      <c r="A400" s="828"/>
      <c r="B400" s="828"/>
      <c r="C400" s="828"/>
      <c r="D400" s="828"/>
      <c r="E400" s="828"/>
    </row>
    <row r="401" ht="16.5" customHeight="1">
      <c r="A401" s="828"/>
      <c r="B401" s="828"/>
      <c r="C401" s="828"/>
      <c r="D401" s="828"/>
      <c r="E401" s="828"/>
    </row>
    <row r="402" ht="16.5" customHeight="1">
      <c r="A402" s="828"/>
      <c r="B402" s="828"/>
      <c r="C402" s="828"/>
      <c r="D402" s="828"/>
      <c r="E402" s="828"/>
    </row>
    <row r="403" ht="16.5" customHeight="1">
      <c r="A403" s="828"/>
      <c r="B403" s="828"/>
      <c r="C403" s="828"/>
      <c r="D403" s="828"/>
      <c r="E403" s="828"/>
    </row>
    <row r="404" ht="16.5" customHeight="1">
      <c r="A404" s="828"/>
      <c r="B404" s="828"/>
      <c r="C404" s="828"/>
      <c r="D404" s="828"/>
      <c r="E404" s="828"/>
    </row>
    <row r="405" ht="16.5" customHeight="1">
      <c r="A405" s="828"/>
      <c r="B405" s="828"/>
      <c r="C405" s="828"/>
      <c r="D405" s="828"/>
      <c r="E405" s="828"/>
    </row>
    <row r="406" ht="16.5" customHeight="1">
      <c r="A406" s="828"/>
      <c r="B406" s="828"/>
      <c r="C406" s="828"/>
      <c r="D406" s="828"/>
      <c r="E406" s="828"/>
    </row>
    <row r="407" ht="16.5" customHeight="1">
      <c r="A407" s="828"/>
      <c r="B407" s="828"/>
      <c r="C407" s="828"/>
      <c r="D407" s="828"/>
      <c r="E407" s="828"/>
    </row>
    <row r="408" ht="16.5" customHeight="1">
      <c r="A408" s="828"/>
      <c r="B408" s="828"/>
      <c r="C408" s="828"/>
      <c r="D408" s="828"/>
      <c r="E408" s="828"/>
    </row>
    <row r="409" ht="16.5" customHeight="1">
      <c r="A409" s="828"/>
      <c r="B409" s="828"/>
      <c r="C409" s="828"/>
      <c r="D409" s="828"/>
      <c r="E409" s="828"/>
    </row>
    <row r="410" ht="16.5" customHeight="1">
      <c r="A410" s="828"/>
      <c r="B410" s="828"/>
      <c r="C410" s="828"/>
      <c r="D410" s="828"/>
      <c r="E410" s="828"/>
    </row>
    <row r="411" ht="16.5" customHeight="1">
      <c r="A411" s="828"/>
      <c r="B411" s="828"/>
      <c r="C411" s="828"/>
      <c r="D411" s="828"/>
      <c r="E411" s="828"/>
    </row>
    <row r="412" ht="16.5" customHeight="1">
      <c r="A412" s="828"/>
      <c r="B412" s="828"/>
      <c r="C412" s="828"/>
      <c r="D412" s="828"/>
      <c r="E412" s="828"/>
    </row>
    <row r="413" ht="16.5" customHeight="1">
      <c r="A413" s="828"/>
      <c r="B413" s="828"/>
      <c r="C413" s="828"/>
      <c r="D413" s="828"/>
      <c r="E413" s="828"/>
    </row>
    <row r="414" ht="16.5" customHeight="1">
      <c r="A414" s="828"/>
      <c r="B414" s="828"/>
      <c r="C414" s="828"/>
      <c r="D414" s="828"/>
      <c r="E414" s="828"/>
    </row>
    <row r="415" ht="16.5" customHeight="1">
      <c r="A415" s="828"/>
      <c r="B415" s="828"/>
      <c r="C415" s="828"/>
      <c r="D415" s="828"/>
      <c r="E415" s="828"/>
    </row>
    <row r="416" ht="16.5" customHeight="1">
      <c r="A416" s="828"/>
      <c r="B416" s="828"/>
      <c r="C416" s="828"/>
      <c r="D416" s="828"/>
      <c r="E416" s="828"/>
    </row>
    <row r="417" ht="16.5" customHeight="1">
      <c r="A417" s="828"/>
      <c r="B417" s="828"/>
      <c r="C417" s="828"/>
      <c r="D417" s="828"/>
      <c r="E417" s="828"/>
    </row>
    <row r="418" ht="16.5" customHeight="1">
      <c r="A418" s="828"/>
      <c r="B418" s="828"/>
      <c r="C418" s="828"/>
      <c r="D418" s="828"/>
      <c r="E418" s="828"/>
    </row>
    <row r="419" ht="16.5" customHeight="1">
      <c r="A419" s="828"/>
      <c r="B419" s="828"/>
      <c r="C419" s="828"/>
      <c r="D419" s="828"/>
      <c r="E419" s="828"/>
    </row>
    <row r="420" ht="16.5" customHeight="1">
      <c r="A420" s="828"/>
      <c r="B420" s="828"/>
      <c r="C420" s="828"/>
      <c r="D420" s="828"/>
      <c r="E420" s="828"/>
    </row>
    <row r="421" ht="16.5" customHeight="1">
      <c r="A421" s="828"/>
      <c r="B421" s="828"/>
      <c r="C421" s="828"/>
      <c r="D421" s="828"/>
      <c r="E421" s="828"/>
    </row>
    <row r="422" ht="16.5" customHeight="1">
      <c r="A422" s="828"/>
      <c r="B422" s="828"/>
      <c r="C422" s="828"/>
      <c r="D422" s="828"/>
      <c r="E422" s="828"/>
    </row>
    <row r="423" ht="16.5" customHeight="1">
      <c r="A423" s="828"/>
      <c r="B423" s="828"/>
      <c r="C423" s="828"/>
      <c r="D423" s="828"/>
      <c r="E423" s="828"/>
    </row>
    <row r="424" ht="16.5" customHeight="1">
      <c r="A424" s="828"/>
      <c r="B424" s="828"/>
      <c r="C424" s="828"/>
      <c r="D424" s="828"/>
      <c r="E424" s="828"/>
    </row>
    <row r="425" ht="16.5" customHeight="1">
      <c r="A425" s="828"/>
      <c r="B425" s="828"/>
      <c r="C425" s="828"/>
      <c r="D425" s="828"/>
      <c r="E425" s="828"/>
    </row>
    <row r="426" ht="16.5" customHeight="1">
      <c r="A426" s="828"/>
      <c r="B426" s="828"/>
      <c r="C426" s="828"/>
      <c r="D426" s="828"/>
      <c r="E426" s="828"/>
    </row>
    <row r="427" ht="16.5" customHeight="1">
      <c r="A427" s="828"/>
      <c r="B427" s="828"/>
      <c r="C427" s="828"/>
      <c r="D427" s="828"/>
      <c r="E427" s="828"/>
    </row>
    <row r="428" ht="16.5" customHeight="1">
      <c r="A428" s="828"/>
      <c r="B428" s="828"/>
      <c r="C428" s="828"/>
      <c r="D428" s="828"/>
      <c r="E428" s="828"/>
    </row>
    <row r="429" ht="16.5" customHeight="1">
      <c r="A429" s="828"/>
      <c r="B429" s="828"/>
      <c r="C429" s="828"/>
      <c r="D429" s="828"/>
      <c r="E429" s="828"/>
    </row>
    <row r="430" ht="16.5" customHeight="1">
      <c r="A430" s="828"/>
      <c r="B430" s="828"/>
      <c r="C430" s="828"/>
      <c r="D430" s="828"/>
      <c r="E430" s="828"/>
    </row>
    <row r="431" ht="16.5" customHeight="1">
      <c r="A431" s="828"/>
      <c r="B431" s="828"/>
      <c r="C431" s="828"/>
      <c r="D431" s="828"/>
      <c r="E431" s="828"/>
    </row>
    <row r="432" ht="16.5" customHeight="1">
      <c r="A432" s="828"/>
      <c r="B432" s="828"/>
      <c r="C432" s="828"/>
      <c r="D432" s="828"/>
      <c r="E432" s="828"/>
    </row>
    <row r="433" ht="16.5" customHeight="1">
      <c r="A433" s="828"/>
      <c r="B433" s="828"/>
      <c r="C433" s="828"/>
      <c r="D433" s="828"/>
      <c r="E433" s="828"/>
    </row>
    <row r="434" ht="16.5" customHeight="1">
      <c r="A434" s="828"/>
      <c r="B434" s="828"/>
      <c r="C434" s="828"/>
      <c r="D434" s="828"/>
      <c r="E434" s="828"/>
    </row>
    <row r="435" ht="16.5" customHeight="1">
      <c r="A435" s="828"/>
      <c r="B435" s="828"/>
      <c r="C435" s="828"/>
      <c r="D435" s="828"/>
      <c r="E435" s="828"/>
    </row>
    <row r="436" ht="16.5" customHeight="1">
      <c r="A436" s="828"/>
      <c r="B436" s="828"/>
      <c r="C436" s="828"/>
      <c r="D436" s="828"/>
      <c r="E436" s="828"/>
    </row>
    <row r="437" ht="16.5" customHeight="1">
      <c r="A437" s="828"/>
      <c r="B437" s="828"/>
      <c r="C437" s="828"/>
      <c r="D437" s="828"/>
      <c r="E437" s="828"/>
    </row>
    <row r="438" ht="16.5" customHeight="1">
      <c r="A438" s="828"/>
      <c r="B438" s="828"/>
      <c r="C438" s="828"/>
      <c r="D438" s="828"/>
      <c r="E438" s="828"/>
    </row>
    <row r="439" ht="16.5" customHeight="1">
      <c r="A439" s="828"/>
      <c r="B439" s="828"/>
      <c r="C439" s="828"/>
      <c r="D439" s="828"/>
      <c r="E439" s="828"/>
    </row>
    <row r="440" ht="16.5" customHeight="1">
      <c r="A440" s="828"/>
      <c r="B440" s="828"/>
      <c r="C440" s="828"/>
      <c r="D440" s="828"/>
      <c r="E440" s="828"/>
    </row>
    <row r="441" ht="16.5" customHeight="1">
      <c r="A441" s="828"/>
      <c r="B441" s="828"/>
      <c r="C441" s="828"/>
      <c r="D441" s="828"/>
      <c r="E441" s="828"/>
    </row>
    <row r="442" ht="16.5" customHeight="1">
      <c r="A442" s="828"/>
      <c r="B442" s="828"/>
      <c r="C442" s="828"/>
      <c r="D442" s="828"/>
      <c r="E442" s="828"/>
    </row>
    <row r="443" ht="16.5" customHeight="1">
      <c r="A443" s="828"/>
      <c r="B443" s="828"/>
      <c r="C443" s="828"/>
      <c r="D443" s="828"/>
      <c r="E443" s="828"/>
    </row>
    <row r="444" ht="16.5" customHeight="1">
      <c r="A444" s="828"/>
      <c r="B444" s="828"/>
      <c r="C444" s="828"/>
      <c r="D444" s="828"/>
      <c r="E444" s="828"/>
    </row>
    <row r="445" ht="16.5" customHeight="1">
      <c r="A445" s="828"/>
      <c r="B445" s="828"/>
      <c r="C445" s="828"/>
      <c r="D445" s="828"/>
      <c r="E445" s="828"/>
    </row>
    <row r="446" ht="16.5" customHeight="1">
      <c r="A446" s="828"/>
      <c r="B446" s="828"/>
      <c r="C446" s="828"/>
      <c r="D446" s="828"/>
      <c r="E446" s="828"/>
    </row>
    <row r="447" ht="16.5" customHeight="1">
      <c r="A447" s="828"/>
      <c r="B447" s="828"/>
      <c r="C447" s="828"/>
      <c r="D447" s="828"/>
      <c r="E447" s="828"/>
    </row>
    <row r="448" ht="16.5" customHeight="1">
      <c r="A448" s="828"/>
      <c r="B448" s="828"/>
      <c r="C448" s="828"/>
      <c r="D448" s="828"/>
      <c r="E448" s="828"/>
    </row>
    <row r="449" ht="16.5" customHeight="1">
      <c r="A449" s="828"/>
      <c r="B449" s="828"/>
      <c r="C449" s="828"/>
      <c r="D449" s="828"/>
      <c r="E449" s="828"/>
    </row>
    <row r="450" ht="16.5" customHeight="1">
      <c r="A450" s="828"/>
      <c r="B450" s="828"/>
      <c r="C450" s="828"/>
      <c r="D450" s="828"/>
      <c r="E450" s="828"/>
    </row>
    <row r="451" ht="16.5" customHeight="1">
      <c r="A451" s="828"/>
      <c r="B451" s="828"/>
      <c r="C451" s="828"/>
      <c r="D451" s="828"/>
      <c r="E451" s="828"/>
    </row>
    <row r="452" ht="16.5" customHeight="1">
      <c r="A452" s="828"/>
      <c r="B452" s="828"/>
      <c r="C452" s="828"/>
      <c r="D452" s="828"/>
      <c r="E452" s="828"/>
    </row>
    <row r="453" ht="16.5" customHeight="1">
      <c r="A453" s="828"/>
      <c r="B453" s="828"/>
      <c r="C453" s="828"/>
      <c r="D453" s="828"/>
      <c r="E453" s="828"/>
    </row>
    <row r="454" ht="16.5" customHeight="1">
      <c r="A454" s="828"/>
      <c r="B454" s="828"/>
      <c r="C454" s="828"/>
      <c r="D454" s="828"/>
      <c r="E454" s="828"/>
    </row>
    <row r="455" ht="16.5" customHeight="1">
      <c r="A455" s="828"/>
      <c r="B455" s="828"/>
      <c r="C455" s="828"/>
      <c r="D455" s="828"/>
      <c r="E455" s="828"/>
    </row>
    <row r="456" ht="16.5" customHeight="1">
      <c r="A456" s="828"/>
      <c r="B456" s="828"/>
      <c r="C456" s="828"/>
      <c r="D456" s="828"/>
      <c r="E456" s="828"/>
    </row>
    <row r="457" ht="16.5" customHeight="1">
      <c r="A457" s="828"/>
      <c r="B457" s="828"/>
      <c r="C457" s="828"/>
      <c r="D457" s="828"/>
      <c r="E457" s="828"/>
    </row>
    <row r="458" ht="16.5" customHeight="1">
      <c r="A458" s="828"/>
      <c r="B458" s="828"/>
      <c r="C458" s="828"/>
      <c r="D458" s="828"/>
      <c r="E458" s="828"/>
    </row>
    <row r="459" ht="16.5" customHeight="1">
      <c r="A459" s="828"/>
      <c r="B459" s="828"/>
      <c r="C459" s="828"/>
      <c r="D459" s="828"/>
      <c r="E459" s="828"/>
    </row>
    <row r="460" ht="16.5" customHeight="1">
      <c r="A460" s="828"/>
      <c r="B460" s="828"/>
      <c r="C460" s="828"/>
      <c r="D460" s="828"/>
      <c r="E460" s="828"/>
    </row>
    <row r="461" ht="16.5" customHeight="1">
      <c r="A461" s="828"/>
      <c r="B461" s="828"/>
      <c r="C461" s="828"/>
      <c r="D461" s="828"/>
      <c r="E461" s="828"/>
    </row>
    <row r="462" ht="16.5" customHeight="1">
      <c r="A462" s="828"/>
      <c r="B462" s="828"/>
      <c r="C462" s="828"/>
      <c r="D462" s="828"/>
      <c r="E462" s="828"/>
    </row>
    <row r="463" ht="16.5" customHeight="1">
      <c r="A463" s="828"/>
      <c r="B463" s="828"/>
      <c r="C463" s="828"/>
      <c r="D463" s="828"/>
      <c r="E463" s="828"/>
    </row>
    <row r="464" ht="16.5" customHeight="1">
      <c r="A464" s="828"/>
      <c r="B464" s="828"/>
      <c r="C464" s="828"/>
      <c r="D464" s="828"/>
      <c r="E464" s="828"/>
    </row>
    <row r="465" ht="16.5" customHeight="1">
      <c r="A465" s="828"/>
      <c r="B465" s="828"/>
      <c r="C465" s="828"/>
      <c r="D465" s="828"/>
      <c r="E465" s="828"/>
    </row>
    <row r="466" ht="16.5" customHeight="1">
      <c r="A466" s="828"/>
      <c r="B466" s="828"/>
      <c r="C466" s="828"/>
      <c r="D466" s="828"/>
      <c r="E466" s="828"/>
    </row>
    <row r="467" ht="16.5" customHeight="1">
      <c r="A467" s="828"/>
      <c r="B467" s="828"/>
      <c r="C467" s="828"/>
      <c r="D467" s="828"/>
      <c r="E467" s="828"/>
    </row>
    <row r="468" ht="16.5" customHeight="1">
      <c r="A468" s="828"/>
      <c r="B468" s="828"/>
      <c r="C468" s="828"/>
      <c r="D468" s="828"/>
      <c r="E468" s="828"/>
    </row>
    <row r="469" ht="16.5" customHeight="1">
      <c r="A469" s="828"/>
      <c r="B469" s="828"/>
      <c r="C469" s="828"/>
      <c r="D469" s="828"/>
      <c r="E469" s="828"/>
    </row>
    <row r="470" ht="16.5" customHeight="1">
      <c r="A470" s="828"/>
      <c r="B470" s="828"/>
      <c r="C470" s="828"/>
      <c r="D470" s="828"/>
      <c r="E470" s="828"/>
    </row>
    <row r="471" ht="16.5" customHeight="1">
      <c r="A471" s="828"/>
      <c r="B471" s="828"/>
      <c r="C471" s="828"/>
      <c r="D471" s="828"/>
      <c r="E471" s="828"/>
    </row>
    <row r="472" ht="16.5" customHeight="1">
      <c r="A472" s="828"/>
      <c r="B472" s="828"/>
      <c r="C472" s="828"/>
      <c r="D472" s="828"/>
      <c r="E472" s="828"/>
    </row>
    <row r="473" ht="16.5" customHeight="1">
      <c r="A473" s="828"/>
      <c r="B473" s="828"/>
      <c r="C473" s="828"/>
      <c r="D473" s="828"/>
      <c r="E473" s="828"/>
    </row>
    <row r="474" ht="16.5" customHeight="1">
      <c r="A474" s="828"/>
      <c r="B474" s="828"/>
      <c r="C474" s="828"/>
      <c r="D474" s="828"/>
      <c r="E474" s="828"/>
    </row>
    <row r="475" ht="16.5" customHeight="1">
      <c r="A475" s="828"/>
      <c r="B475" s="828"/>
      <c r="C475" s="828"/>
      <c r="D475" s="828"/>
      <c r="E475" s="828"/>
    </row>
    <row r="476" ht="16.5" customHeight="1">
      <c r="A476" s="828"/>
      <c r="B476" s="828"/>
      <c r="C476" s="828"/>
      <c r="D476" s="828"/>
      <c r="E476" s="828"/>
    </row>
    <row r="477" ht="16.5" customHeight="1">
      <c r="A477" s="828"/>
      <c r="B477" s="828"/>
      <c r="C477" s="828"/>
      <c r="D477" s="828"/>
      <c r="E477" s="828"/>
    </row>
    <row r="478" ht="16.5" customHeight="1">
      <c r="A478" s="828"/>
      <c r="B478" s="828"/>
      <c r="C478" s="828"/>
      <c r="D478" s="828"/>
      <c r="E478" s="828"/>
    </row>
    <row r="479" ht="16.5" customHeight="1">
      <c r="A479" s="828"/>
      <c r="B479" s="828"/>
      <c r="C479" s="828"/>
      <c r="D479" s="828"/>
      <c r="E479" s="828"/>
    </row>
    <row r="480" ht="16.5" customHeight="1">
      <c r="A480" s="828"/>
      <c r="B480" s="828"/>
      <c r="C480" s="828"/>
      <c r="D480" s="828"/>
      <c r="E480" s="828"/>
    </row>
    <row r="481" ht="16.5" customHeight="1">
      <c r="A481" s="828"/>
      <c r="B481" s="828"/>
      <c r="C481" s="828"/>
      <c r="D481" s="828"/>
      <c r="E481" s="828"/>
    </row>
    <row r="482" ht="16.5" customHeight="1">
      <c r="A482" s="828"/>
      <c r="B482" s="828"/>
      <c r="C482" s="828"/>
      <c r="D482" s="828"/>
      <c r="E482" s="828"/>
    </row>
    <row r="483" ht="16.5" customHeight="1">
      <c r="A483" s="828"/>
      <c r="B483" s="828"/>
      <c r="C483" s="828"/>
      <c r="D483" s="828"/>
      <c r="E483" s="828"/>
    </row>
    <row r="484" ht="16.5" customHeight="1">
      <c r="A484" s="828"/>
      <c r="B484" s="828"/>
      <c r="C484" s="828"/>
      <c r="D484" s="828"/>
      <c r="E484" s="828"/>
    </row>
    <row r="485" ht="16.5" customHeight="1">
      <c r="A485" s="828"/>
      <c r="B485" s="828"/>
      <c r="C485" s="828"/>
      <c r="D485" s="828"/>
      <c r="E485" s="828"/>
    </row>
    <row r="486" ht="16.5" customHeight="1">
      <c r="A486" s="828"/>
      <c r="B486" s="828"/>
      <c r="C486" s="828"/>
      <c r="D486" s="828"/>
      <c r="E486" s="828"/>
    </row>
    <row r="487" ht="16.5" customHeight="1">
      <c r="A487" s="828"/>
      <c r="B487" s="828"/>
      <c r="C487" s="828"/>
      <c r="D487" s="828"/>
      <c r="E487" s="828"/>
    </row>
    <row r="488" ht="16.5" customHeight="1">
      <c r="A488" s="828"/>
      <c r="B488" s="828"/>
      <c r="C488" s="828"/>
      <c r="D488" s="828"/>
      <c r="E488" s="828"/>
    </row>
    <row r="489" ht="16.5" customHeight="1">
      <c r="A489" s="828"/>
      <c r="B489" s="828"/>
      <c r="C489" s="828"/>
      <c r="D489" s="828"/>
      <c r="E489" s="828"/>
    </row>
    <row r="490" ht="16.5" customHeight="1">
      <c r="A490" s="828"/>
      <c r="B490" s="828"/>
      <c r="C490" s="828"/>
      <c r="D490" s="828"/>
      <c r="E490" s="828"/>
    </row>
    <row r="491" ht="16.5" customHeight="1">
      <c r="A491" s="828"/>
      <c r="B491" s="828"/>
      <c r="C491" s="828"/>
      <c r="D491" s="828"/>
      <c r="E491" s="828"/>
    </row>
    <row r="492" ht="16.5" customHeight="1">
      <c r="A492" s="828"/>
      <c r="B492" s="828"/>
      <c r="C492" s="828"/>
      <c r="D492" s="828"/>
      <c r="E492" s="828"/>
    </row>
    <row r="493" ht="16.5" customHeight="1">
      <c r="A493" s="828"/>
      <c r="B493" s="828"/>
      <c r="C493" s="828"/>
      <c r="D493" s="828"/>
      <c r="E493" s="828"/>
    </row>
    <row r="494" ht="16.5" customHeight="1">
      <c r="A494" s="828"/>
      <c r="B494" s="828"/>
      <c r="C494" s="828"/>
      <c r="D494" s="828"/>
      <c r="E494" s="828"/>
    </row>
    <row r="495" ht="16.5" customHeight="1">
      <c r="A495" s="828"/>
      <c r="B495" s="828"/>
      <c r="C495" s="828"/>
      <c r="D495" s="828"/>
      <c r="E495" s="828"/>
    </row>
    <row r="496" ht="16.5" customHeight="1">
      <c r="A496" s="828"/>
      <c r="B496" s="828"/>
      <c r="C496" s="828"/>
      <c r="D496" s="828"/>
      <c r="E496" s="828"/>
    </row>
    <row r="497" ht="16.5" customHeight="1">
      <c r="A497" s="828"/>
      <c r="B497" s="828"/>
      <c r="C497" s="828"/>
      <c r="D497" s="828"/>
      <c r="E497" s="828"/>
    </row>
    <row r="498" ht="16.5" customHeight="1">
      <c r="A498" s="828"/>
      <c r="B498" s="828"/>
      <c r="C498" s="828"/>
      <c r="D498" s="828"/>
      <c r="E498" s="828"/>
    </row>
    <row r="499" ht="16.5" customHeight="1">
      <c r="A499" s="828"/>
      <c r="B499" s="828"/>
      <c r="C499" s="828"/>
      <c r="D499" s="828"/>
      <c r="E499" s="828"/>
    </row>
    <row r="500" ht="16.5" customHeight="1">
      <c r="A500" s="828"/>
      <c r="B500" s="828"/>
      <c r="C500" s="828"/>
      <c r="D500" s="828"/>
      <c r="E500" s="828"/>
    </row>
    <row r="501" ht="16.5" customHeight="1">
      <c r="A501" s="828"/>
      <c r="B501" s="828"/>
      <c r="C501" s="828"/>
      <c r="D501" s="828"/>
      <c r="E501" s="828"/>
    </row>
    <row r="502" ht="16.5" customHeight="1">
      <c r="A502" s="828"/>
      <c r="B502" s="828"/>
      <c r="C502" s="828"/>
      <c r="D502" s="828"/>
      <c r="E502" s="828"/>
    </row>
    <row r="503" ht="16.5" customHeight="1">
      <c r="A503" s="828"/>
      <c r="B503" s="828"/>
      <c r="C503" s="828"/>
      <c r="D503" s="828"/>
      <c r="E503" s="828"/>
    </row>
    <row r="504" ht="16.5" customHeight="1">
      <c r="A504" s="828"/>
      <c r="B504" s="828"/>
      <c r="C504" s="828"/>
      <c r="D504" s="828"/>
      <c r="E504" s="828"/>
    </row>
    <row r="505" ht="16.5" customHeight="1">
      <c r="A505" s="828"/>
      <c r="B505" s="828"/>
      <c r="C505" s="828"/>
      <c r="D505" s="828"/>
      <c r="E505" s="828"/>
    </row>
    <row r="506" ht="16.5" customHeight="1">
      <c r="A506" s="828"/>
      <c r="B506" s="828"/>
      <c r="C506" s="828"/>
      <c r="D506" s="828"/>
      <c r="E506" s="828"/>
    </row>
    <row r="507" ht="16.5" customHeight="1">
      <c r="A507" s="828"/>
      <c r="B507" s="828"/>
      <c r="C507" s="828"/>
      <c r="D507" s="828"/>
      <c r="E507" s="828"/>
    </row>
    <row r="508" ht="16.5" customHeight="1">
      <c r="A508" s="828"/>
      <c r="B508" s="828"/>
      <c r="C508" s="828"/>
      <c r="D508" s="828"/>
      <c r="E508" s="828"/>
    </row>
    <row r="509" ht="16.5" customHeight="1">
      <c r="A509" s="828"/>
      <c r="B509" s="828"/>
      <c r="C509" s="828"/>
      <c r="D509" s="828"/>
      <c r="E509" s="828"/>
    </row>
    <row r="510" ht="16.5" customHeight="1">
      <c r="A510" s="828"/>
      <c r="B510" s="828"/>
      <c r="C510" s="828"/>
      <c r="D510" s="828"/>
      <c r="E510" s="828"/>
    </row>
    <row r="511" ht="16.5" customHeight="1">
      <c r="A511" s="828"/>
      <c r="B511" s="828"/>
      <c r="C511" s="828"/>
      <c r="D511" s="828"/>
      <c r="E511" s="828"/>
    </row>
    <row r="512" ht="16.5" customHeight="1">
      <c r="A512" s="828"/>
      <c r="B512" s="828"/>
      <c r="C512" s="828"/>
      <c r="D512" s="828"/>
      <c r="E512" s="828"/>
    </row>
    <row r="513" ht="16.5" customHeight="1">
      <c r="A513" s="828"/>
      <c r="B513" s="828"/>
      <c r="C513" s="828"/>
      <c r="D513" s="828"/>
      <c r="E513" s="828"/>
    </row>
    <row r="514" ht="16.5" customHeight="1">
      <c r="A514" s="828"/>
      <c r="B514" s="828"/>
      <c r="C514" s="828"/>
      <c r="D514" s="828"/>
      <c r="E514" s="828"/>
    </row>
    <row r="515" ht="16.5" customHeight="1">
      <c r="A515" s="828"/>
      <c r="B515" s="828"/>
      <c r="C515" s="828"/>
      <c r="D515" s="828"/>
      <c r="E515" s="828"/>
    </row>
    <row r="516" ht="16.5" customHeight="1">
      <c r="A516" s="828"/>
      <c r="B516" s="828"/>
      <c r="C516" s="828"/>
      <c r="D516" s="828"/>
      <c r="E516" s="828"/>
    </row>
    <row r="517" ht="16.5" customHeight="1">
      <c r="A517" s="828"/>
      <c r="B517" s="828"/>
      <c r="C517" s="828"/>
      <c r="D517" s="828"/>
      <c r="E517" s="828"/>
    </row>
    <row r="518" ht="16.5" customHeight="1">
      <c r="A518" s="828"/>
      <c r="B518" s="828"/>
      <c r="C518" s="828"/>
      <c r="D518" s="828"/>
      <c r="E518" s="828"/>
    </row>
    <row r="519" ht="16.5" customHeight="1">
      <c r="A519" s="828"/>
      <c r="B519" s="828"/>
      <c r="C519" s="828"/>
      <c r="D519" s="828"/>
      <c r="E519" s="828"/>
    </row>
    <row r="520" ht="16.5" customHeight="1">
      <c r="A520" s="828"/>
      <c r="B520" s="828"/>
      <c r="C520" s="828"/>
      <c r="D520" s="828"/>
      <c r="E520" s="828"/>
    </row>
    <row r="521" ht="16.5" customHeight="1">
      <c r="A521" s="828"/>
      <c r="B521" s="828"/>
      <c r="C521" s="828"/>
      <c r="D521" s="828"/>
      <c r="E521" s="828"/>
    </row>
    <row r="522" ht="16.5" customHeight="1">
      <c r="A522" s="828"/>
      <c r="B522" s="828"/>
      <c r="C522" s="828"/>
      <c r="D522" s="828"/>
      <c r="E522" s="828"/>
    </row>
    <row r="523" ht="16.5" customHeight="1">
      <c r="A523" s="828"/>
      <c r="B523" s="828"/>
      <c r="C523" s="828"/>
      <c r="D523" s="828"/>
      <c r="E523" s="828"/>
    </row>
    <row r="524" ht="16.5" customHeight="1">
      <c r="A524" s="828"/>
      <c r="B524" s="828"/>
      <c r="C524" s="828"/>
      <c r="D524" s="828"/>
      <c r="E524" s="828"/>
    </row>
    <row r="525" ht="16.5" customHeight="1">
      <c r="A525" s="828"/>
      <c r="B525" s="828"/>
      <c r="C525" s="828"/>
      <c r="D525" s="828"/>
      <c r="E525" s="828"/>
    </row>
    <row r="526" ht="16.5" customHeight="1">
      <c r="A526" s="828"/>
      <c r="B526" s="828"/>
      <c r="C526" s="828"/>
      <c r="D526" s="828"/>
      <c r="E526" s="828"/>
    </row>
    <row r="527" ht="16.5" customHeight="1">
      <c r="A527" s="828"/>
      <c r="B527" s="828"/>
      <c r="C527" s="828"/>
      <c r="D527" s="828"/>
      <c r="E527" s="828"/>
    </row>
    <row r="528" ht="16.5" customHeight="1">
      <c r="A528" s="828"/>
      <c r="B528" s="828"/>
      <c r="C528" s="828"/>
      <c r="D528" s="828"/>
      <c r="E528" s="828"/>
    </row>
    <row r="529" ht="16.5" customHeight="1">
      <c r="A529" s="828"/>
      <c r="B529" s="828"/>
      <c r="C529" s="828"/>
      <c r="D529" s="828"/>
      <c r="E529" s="828"/>
    </row>
    <row r="530" ht="16.5" customHeight="1">
      <c r="A530" s="828"/>
      <c r="B530" s="828"/>
      <c r="C530" s="828"/>
      <c r="D530" s="828"/>
      <c r="E530" s="828"/>
    </row>
    <row r="531" ht="16.5" customHeight="1">
      <c r="A531" s="828"/>
      <c r="B531" s="828"/>
      <c r="C531" s="828"/>
      <c r="D531" s="828"/>
      <c r="E531" s="828"/>
    </row>
    <row r="532" ht="16.5" customHeight="1">
      <c r="A532" s="828"/>
      <c r="B532" s="828"/>
      <c r="C532" s="828"/>
      <c r="D532" s="828"/>
      <c r="E532" s="828"/>
    </row>
    <row r="533" ht="16.5" customHeight="1">
      <c r="A533" s="828"/>
      <c r="B533" s="828"/>
      <c r="C533" s="828"/>
      <c r="D533" s="828"/>
      <c r="E533" s="828"/>
    </row>
    <row r="534" ht="16.5" customHeight="1">
      <c r="A534" s="828"/>
      <c r="B534" s="828"/>
      <c r="C534" s="828"/>
      <c r="D534" s="828"/>
      <c r="E534" s="828"/>
    </row>
    <row r="535" ht="16.5" customHeight="1">
      <c r="A535" s="828"/>
      <c r="B535" s="828"/>
      <c r="C535" s="828"/>
      <c r="D535" s="828"/>
      <c r="E535" s="828"/>
    </row>
    <row r="536" ht="16.5" customHeight="1">
      <c r="A536" s="828"/>
      <c r="B536" s="828"/>
      <c r="C536" s="828"/>
      <c r="D536" s="828"/>
      <c r="E536" s="828"/>
    </row>
    <row r="537" ht="16.5" customHeight="1">
      <c r="A537" s="828"/>
      <c r="B537" s="828"/>
      <c r="C537" s="828"/>
      <c r="D537" s="828"/>
      <c r="E537" s="828"/>
    </row>
    <row r="538" ht="16.5" customHeight="1">
      <c r="A538" s="828"/>
      <c r="B538" s="828"/>
      <c r="C538" s="828"/>
      <c r="D538" s="828"/>
      <c r="E538" s="828"/>
    </row>
    <row r="539" ht="16.5" customHeight="1">
      <c r="A539" s="828"/>
      <c r="B539" s="828"/>
      <c r="C539" s="828"/>
      <c r="D539" s="828"/>
      <c r="E539" s="828"/>
    </row>
    <row r="540" ht="16.5" customHeight="1">
      <c r="A540" s="828"/>
      <c r="B540" s="828"/>
      <c r="C540" s="828"/>
      <c r="D540" s="828"/>
      <c r="E540" s="828"/>
    </row>
    <row r="541" ht="16.5" customHeight="1">
      <c r="A541" s="828"/>
      <c r="B541" s="828"/>
      <c r="C541" s="828"/>
      <c r="D541" s="828"/>
      <c r="E541" s="828"/>
    </row>
    <row r="542" ht="16.5" customHeight="1">
      <c r="A542" s="828"/>
      <c r="B542" s="828"/>
      <c r="C542" s="828"/>
      <c r="D542" s="828"/>
      <c r="E542" s="828"/>
    </row>
    <row r="543" ht="16.5" customHeight="1">
      <c r="A543" s="828"/>
      <c r="B543" s="828"/>
      <c r="C543" s="828"/>
      <c r="D543" s="828"/>
      <c r="E543" s="828"/>
    </row>
    <row r="544" ht="16.5" customHeight="1">
      <c r="A544" s="828"/>
      <c r="B544" s="828"/>
      <c r="C544" s="828"/>
      <c r="D544" s="828"/>
      <c r="E544" s="828"/>
    </row>
    <row r="545" ht="16.5" customHeight="1">
      <c r="A545" s="828"/>
      <c r="B545" s="828"/>
      <c r="C545" s="828"/>
      <c r="D545" s="828"/>
      <c r="E545" s="828"/>
    </row>
    <row r="546" ht="16.5" customHeight="1">
      <c r="A546" s="828"/>
      <c r="B546" s="828"/>
      <c r="C546" s="828"/>
      <c r="D546" s="828"/>
      <c r="E546" s="828"/>
    </row>
    <row r="547" ht="16.5" customHeight="1">
      <c r="A547" s="828"/>
      <c r="B547" s="828"/>
      <c r="C547" s="828"/>
      <c r="D547" s="828"/>
      <c r="E547" s="828"/>
    </row>
    <row r="548" ht="16.5" customHeight="1">
      <c r="A548" s="828"/>
      <c r="B548" s="828"/>
      <c r="C548" s="828"/>
      <c r="D548" s="828"/>
      <c r="E548" s="828"/>
    </row>
    <row r="549" ht="16.5" customHeight="1">
      <c r="A549" s="828"/>
      <c r="B549" s="828"/>
      <c r="C549" s="828"/>
      <c r="D549" s="828"/>
      <c r="E549" s="828"/>
    </row>
    <row r="550" ht="16.5" customHeight="1">
      <c r="A550" s="828"/>
      <c r="B550" s="828"/>
      <c r="C550" s="828"/>
      <c r="D550" s="828"/>
      <c r="E550" s="828"/>
    </row>
    <row r="551" ht="16.5" customHeight="1">
      <c r="A551" s="828"/>
      <c r="B551" s="828"/>
      <c r="C551" s="828"/>
      <c r="D551" s="828"/>
      <c r="E551" s="828"/>
    </row>
    <row r="552" ht="16.5" customHeight="1">
      <c r="A552" s="828"/>
      <c r="B552" s="828"/>
      <c r="C552" s="828"/>
      <c r="D552" s="828"/>
      <c r="E552" s="828"/>
    </row>
    <row r="553" ht="16.5" customHeight="1">
      <c r="A553" s="828"/>
      <c r="B553" s="828"/>
      <c r="C553" s="828"/>
      <c r="D553" s="828"/>
      <c r="E553" s="828"/>
    </row>
    <row r="554" ht="16.5" customHeight="1">
      <c r="A554" s="828"/>
      <c r="B554" s="828"/>
      <c r="C554" s="828"/>
      <c r="D554" s="828"/>
      <c r="E554" s="828"/>
    </row>
    <row r="555" ht="16.5" customHeight="1">
      <c r="A555" s="828"/>
      <c r="B555" s="828"/>
      <c r="C555" s="828"/>
      <c r="D555" s="828"/>
      <c r="E555" s="828"/>
    </row>
    <row r="556" ht="16.5" customHeight="1">
      <c r="A556" s="828"/>
      <c r="B556" s="828"/>
      <c r="C556" s="828"/>
      <c r="D556" s="828"/>
      <c r="E556" s="828"/>
    </row>
    <row r="557" ht="16.5" customHeight="1">
      <c r="A557" s="828"/>
      <c r="B557" s="828"/>
      <c r="C557" s="828"/>
      <c r="D557" s="828"/>
      <c r="E557" s="828"/>
    </row>
    <row r="558" ht="16.5" customHeight="1">
      <c r="A558" s="828"/>
      <c r="B558" s="828"/>
      <c r="C558" s="828"/>
      <c r="D558" s="828"/>
      <c r="E558" s="828"/>
    </row>
    <row r="559" ht="16.5" customHeight="1">
      <c r="A559" s="828"/>
      <c r="B559" s="828"/>
      <c r="C559" s="828"/>
      <c r="D559" s="828"/>
      <c r="E559" s="828"/>
    </row>
    <row r="560" ht="16.5" customHeight="1">
      <c r="A560" s="828"/>
      <c r="B560" s="828"/>
      <c r="C560" s="828"/>
      <c r="D560" s="828"/>
      <c r="E560" s="828"/>
    </row>
    <row r="561" ht="16.5" customHeight="1">
      <c r="A561" s="828"/>
      <c r="B561" s="828"/>
      <c r="C561" s="828"/>
      <c r="D561" s="828"/>
      <c r="E561" s="828"/>
    </row>
    <row r="562" ht="16.5" customHeight="1">
      <c r="A562" s="828"/>
      <c r="B562" s="828"/>
      <c r="C562" s="828"/>
      <c r="D562" s="828"/>
      <c r="E562" s="828"/>
    </row>
    <row r="563" ht="16.5" customHeight="1">
      <c r="A563" s="828"/>
      <c r="B563" s="828"/>
      <c r="C563" s="828"/>
      <c r="D563" s="828"/>
      <c r="E563" s="828"/>
    </row>
    <row r="564" ht="16.5" customHeight="1">
      <c r="A564" s="828"/>
      <c r="B564" s="828"/>
      <c r="C564" s="828"/>
      <c r="D564" s="828"/>
      <c r="E564" s="828"/>
    </row>
    <row r="565" ht="16.5" customHeight="1">
      <c r="A565" s="828"/>
      <c r="B565" s="828"/>
      <c r="C565" s="828"/>
      <c r="D565" s="828"/>
      <c r="E565" s="828"/>
    </row>
    <row r="566" ht="16.5" customHeight="1">
      <c r="A566" s="828"/>
      <c r="B566" s="828"/>
      <c r="C566" s="828"/>
      <c r="D566" s="828"/>
      <c r="E566" s="828"/>
    </row>
    <row r="567" ht="16.5" customHeight="1">
      <c r="A567" s="828"/>
      <c r="B567" s="828"/>
      <c r="C567" s="828"/>
      <c r="D567" s="828"/>
      <c r="E567" s="828"/>
    </row>
    <row r="568" ht="16.5" customHeight="1">
      <c r="A568" s="828"/>
      <c r="B568" s="828"/>
      <c r="C568" s="828"/>
      <c r="D568" s="828"/>
      <c r="E568" s="828"/>
    </row>
    <row r="569" ht="16.5" customHeight="1">
      <c r="A569" s="828"/>
      <c r="B569" s="828"/>
      <c r="C569" s="828"/>
      <c r="D569" s="828"/>
      <c r="E569" s="828"/>
    </row>
    <row r="570" ht="16.5" customHeight="1">
      <c r="A570" s="828"/>
      <c r="B570" s="828"/>
      <c r="C570" s="828"/>
      <c r="D570" s="828"/>
      <c r="E570" s="828"/>
    </row>
    <row r="571" ht="16.5" customHeight="1">
      <c r="A571" s="828"/>
      <c r="B571" s="828"/>
      <c r="C571" s="828"/>
      <c r="D571" s="828"/>
      <c r="E571" s="828"/>
    </row>
    <row r="572" ht="16.5" customHeight="1">
      <c r="A572" s="828"/>
      <c r="B572" s="828"/>
      <c r="C572" s="828"/>
      <c r="D572" s="828"/>
      <c r="E572" s="828"/>
    </row>
    <row r="573" ht="16.5" customHeight="1">
      <c r="A573" s="828"/>
      <c r="B573" s="828"/>
      <c r="C573" s="828"/>
      <c r="D573" s="828"/>
      <c r="E573" s="828"/>
    </row>
    <row r="574" ht="16.5" customHeight="1">
      <c r="A574" s="828"/>
      <c r="B574" s="828"/>
      <c r="C574" s="828"/>
      <c r="D574" s="828"/>
      <c r="E574" s="828"/>
    </row>
    <row r="575" ht="16.5" customHeight="1">
      <c r="A575" s="828"/>
      <c r="B575" s="828"/>
      <c r="C575" s="828"/>
      <c r="D575" s="828"/>
      <c r="E575" s="828"/>
    </row>
    <row r="576" ht="16.5" customHeight="1">
      <c r="A576" s="828"/>
      <c r="B576" s="828"/>
      <c r="C576" s="828"/>
      <c r="D576" s="828"/>
      <c r="E576" s="828"/>
    </row>
    <row r="577" ht="16.5" customHeight="1">
      <c r="A577" s="828"/>
      <c r="B577" s="828"/>
      <c r="C577" s="828"/>
      <c r="D577" s="828"/>
      <c r="E577" s="828"/>
    </row>
    <row r="578" ht="16.5" customHeight="1">
      <c r="A578" s="828"/>
      <c r="B578" s="828"/>
      <c r="C578" s="828"/>
      <c r="D578" s="828"/>
      <c r="E578" s="828"/>
    </row>
    <row r="579" ht="16.5" customHeight="1">
      <c r="A579" s="828"/>
      <c r="B579" s="828"/>
      <c r="C579" s="828"/>
      <c r="D579" s="828"/>
      <c r="E579" s="828"/>
    </row>
    <row r="580" ht="16.5" customHeight="1">
      <c r="A580" s="828"/>
      <c r="B580" s="828"/>
      <c r="C580" s="828"/>
      <c r="D580" s="828"/>
      <c r="E580" s="828"/>
    </row>
    <row r="581" ht="16.5" customHeight="1">
      <c r="A581" s="828"/>
      <c r="B581" s="828"/>
      <c r="C581" s="828"/>
      <c r="D581" s="828"/>
      <c r="E581" s="828"/>
    </row>
    <row r="582" ht="16.5" customHeight="1">
      <c r="A582" s="828"/>
      <c r="B582" s="828"/>
      <c r="C582" s="828"/>
      <c r="D582" s="828"/>
      <c r="E582" s="828"/>
    </row>
    <row r="583" ht="16.5" customHeight="1">
      <c r="A583" s="828"/>
      <c r="B583" s="828"/>
      <c r="C583" s="828"/>
      <c r="D583" s="828"/>
      <c r="E583" s="828"/>
    </row>
    <row r="584" ht="16.5" customHeight="1">
      <c r="A584" s="828"/>
      <c r="B584" s="828"/>
      <c r="C584" s="828"/>
      <c r="D584" s="828"/>
      <c r="E584" s="828"/>
    </row>
    <row r="585" ht="16.5" customHeight="1">
      <c r="A585" s="828"/>
      <c r="B585" s="828"/>
      <c r="C585" s="828"/>
      <c r="D585" s="828"/>
      <c r="E585" s="828"/>
    </row>
    <row r="586" ht="16.5" customHeight="1">
      <c r="A586" s="828"/>
      <c r="B586" s="828"/>
      <c r="C586" s="828"/>
      <c r="D586" s="828"/>
      <c r="E586" s="828"/>
    </row>
    <row r="587" ht="16.5" customHeight="1">
      <c r="A587" s="828"/>
      <c r="B587" s="828"/>
      <c r="C587" s="828"/>
      <c r="D587" s="828"/>
      <c r="E587" s="828"/>
    </row>
    <row r="588" ht="16.5" customHeight="1">
      <c r="A588" s="828"/>
      <c r="B588" s="828"/>
      <c r="C588" s="828"/>
      <c r="D588" s="828"/>
      <c r="E588" s="828"/>
    </row>
    <row r="589" ht="16.5" customHeight="1">
      <c r="A589" s="828"/>
      <c r="B589" s="828"/>
      <c r="C589" s="828"/>
      <c r="D589" s="828"/>
      <c r="E589" s="828"/>
    </row>
    <row r="590" ht="16.5" customHeight="1">
      <c r="A590" s="828"/>
      <c r="B590" s="828"/>
      <c r="C590" s="828"/>
      <c r="D590" s="828"/>
      <c r="E590" s="828"/>
    </row>
    <row r="591" ht="16.5" customHeight="1">
      <c r="A591" s="828"/>
      <c r="B591" s="828"/>
      <c r="C591" s="828"/>
      <c r="D591" s="828"/>
      <c r="E591" s="828"/>
    </row>
    <row r="592" ht="16.5" customHeight="1">
      <c r="A592" s="828"/>
      <c r="B592" s="828"/>
      <c r="C592" s="828"/>
      <c r="D592" s="828"/>
      <c r="E592" s="828"/>
    </row>
    <row r="593" ht="16.5" customHeight="1">
      <c r="A593" s="828"/>
      <c r="B593" s="828"/>
      <c r="C593" s="828"/>
      <c r="D593" s="828"/>
      <c r="E593" s="828"/>
    </row>
    <row r="594" ht="16.5" customHeight="1">
      <c r="A594" s="828"/>
      <c r="B594" s="828"/>
      <c r="C594" s="828"/>
      <c r="D594" s="828"/>
      <c r="E594" s="828"/>
    </row>
    <row r="595" ht="16.5" customHeight="1">
      <c r="A595" s="828"/>
      <c r="B595" s="828"/>
      <c r="C595" s="828"/>
      <c r="D595" s="828"/>
      <c r="E595" s="828"/>
    </row>
    <row r="596" ht="16.5" customHeight="1">
      <c r="A596" s="828"/>
      <c r="B596" s="828"/>
      <c r="C596" s="828"/>
      <c r="D596" s="828"/>
      <c r="E596" s="828"/>
    </row>
    <row r="597" ht="16.5" customHeight="1">
      <c r="A597" s="828"/>
      <c r="B597" s="828"/>
      <c r="C597" s="828"/>
      <c r="D597" s="828"/>
      <c r="E597" s="828"/>
    </row>
    <row r="598" ht="16.5" customHeight="1">
      <c r="A598" s="828"/>
      <c r="B598" s="828"/>
      <c r="C598" s="828"/>
      <c r="D598" s="828"/>
      <c r="E598" s="828"/>
    </row>
    <row r="599" ht="16.5" customHeight="1">
      <c r="A599" s="828"/>
      <c r="B599" s="828"/>
      <c r="C599" s="828"/>
      <c r="D599" s="828"/>
      <c r="E599" s="828"/>
    </row>
    <row r="600" ht="16.5" customHeight="1">
      <c r="A600" s="828"/>
      <c r="B600" s="828"/>
      <c r="C600" s="828"/>
      <c r="D600" s="828"/>
      <c r="E600" s="828"/>
    </row>
    <row r="601" ht="16.5" customHeight="1">
      <c r="A601" s="828"/>
      <c r="B601" s="828"/>
      <c r="C601" s="828"/>
      <c r="D601" s="828"/>
      <c r="E601" s="828"/>
    </row>
    <row r="602" ht="16.5" customHeight="1">
      <c r="A602" s="828"/>
      <c r="B602" s="828"/>
      <c r="C602" s="828"/>
      <c r="D602" s="828"/>
      <c r="E602" s="828"/>
    </row>
    <row r="603" ht="16.5" customHeight="1">
      <c r="A603" s="828"/>
      <c r="B603" s="828"/>
      <c r="C603" s="828"/>
      <c r="D603" s="828"/>
      <c r="E603" s="828"/>
    </row>
    <row r="604" ht="16.5" customHeight="1">
      <c r="A604" s="828"/>
      <c r="B604" s="828"/>
      <c r="C604" s="828"/>
      <c r="D604" s="828"/>
      <c r="E604" s="828"/>
    </row>
    <row r="605" ht="16.5" customHeight="1">
      <c r="A605" s="828"/>
      <c r="B605" s="828"/>
      <c r="C605" s="828"/>
      <c r="D605" s="828"/>
      <c r="E605" s="828"/>
    </row>
    <row r="606" ht="16.5" customHeight="1">
      <c r="A606" s="828"/>
      <c r="B606" s="828"/>
      <c r="C606" s="828"/>
      <c r="D606" s="828"/>
      <c r="E606" s="828"/>
    </row>
    <row r="607" ht="16.5" customHeight="1">
      <c r="A607" s="828"/>
      <c r="B607" s="828"/>
      <c r="C607" s="828"/>
      <c r="D607" s="828"/>
      <c r="E607" s="828"/>
    </row>
    <row r="608" ht="16.5" customHeight="1">
      <c r="A608" s="828"/>
      <c r="B608" s="828"/>
      <c r="C608" s="828"/>
      <c r="D608" s="828"/>
      <c r="E608" s="828"/>
    </row>
    <row r="609" ht="16.5" customHeight="1">
      <c r="A609" s="828"/>
      <c r="B609" s="828"/>
      <c r="C609" s="828"/>
      <c r="D609" s="828"/>
      <c r="E609" s="828"/>
    </row>
    <row r="610" ht="16.5" customHeight="1">
      <c r="A610" s="828"/>
      <c r="B610" s="828"/>
      <c r="C610" s="828"/>
      <c r="D610" s="828"/>
      <c r="E610" s="828"/>
    </row>
    <row r="611" ht="16.5" customHeight="1">
      <c r="A611" s="828"/>
      <c r="B611" s="828"/>
      <c r="C611" s="828"/>
      <c r="D611" s="828"/>
      <c r="E611" s="828"/>
    </row>
    <row r="612" ht="16.5" customHeight="1">
      <c r="A612" s="828"/>
      <c r="B612" s="828"/>
      <c r="C612" s="828"/>
      <c r="D612" s="828"/>
      <c r="E612" s="828"/>
    </row>
    <row r="613" ht="16.5" customHeight="1">
      <c r="A613" s="828"/>
      <c r="B613" s="828"/>
      <c r="C613" s="828"/>
      <c r="D613" s="828"/>
      <c r="E613" s="828"/>
    </row>
    <row r="614" ht="16.5" customHeight="1">
      <c r="A614" s="828"/>
      <c r="B614" s="828"/>
      <c r="C614" s="828"/>
      <c r="D614" s="828"/>
      <c r="E614" s="828"/>
    </row>
    <row r="615" ht="16.5" customHeight="1">
      <c r="A615" s="828"/>
      <c r="B615" s="828"/>
      <c r="C615" s="828"/>
      <c r="D615" s="828"/>
      <c r="E615" s="828"/>
    </row>
    <row r="616" ht="16.5" customHeight="1">
      <c r="A616" s="828"/>
      <c r="B616" s="828"/>
      <c r="C616" s="828"/>
      <c r="D616" s="828"/>
      <c r="E616" s="828"/>
    </row>
    <row r="617" ht="16.5" customHeight="1">
      <c r="A617" s="828"/>
      <c r="B617" s="828"/>
      <c r="C617" s="828"/>
      <c r="D617" s="828"/>
      <c r="E617" s="828"/>
    </row>
    <row r="618" ht="16.5" customHeight="1">
      <c r="A618" s="828"/>
      <c r="B618" s="828"/>
      <c r="C618" s="828"/>
      <c r="D618" s="828"/>
      <c r="E618" s="828"/>
    </row>
    <row r="619" ht="16.5" customHeight="1">
      <c r="A619" s="828"/>
      <c r="B619" s="828"/>
      <c r="C619" s="828"/>
      <c r="D619" s="828"/>
      <c r="E619" s="828"/>
    </row>
    <row r="620" ht="16.5" customHeight="1">
      <c r="A620" s="828"/>
      <c r="B620" s="828"/>
      <c r="C620" s="828"/>
      <c r="D620" s="828"/>
      <c r="E620" s="828"/>
    </row>
    <row r="621" ht="16.5" customHeight="1">
      <c r="A621" s="828"/>
      <c r="B621" s="828"/>
      <c r="C621" s="828"/>
      <c r="D621" s="828"/>
      <c r="E621" s="828"/>
    </row>
    <row r="622" ht="16.5" customHeight="1">
      <c r="A622" s="828"/>
      <c r="B622" s="828"/>
      <c r="C622" s="828"/>
      <c r="D622" s="828"/>
      <c r="E622" s="828"/>
    </row>
    <row r="623" ht="16.5" customHeight="1">
      <c r="A623" s="828"/>
      <c r="B623" s="828"/>
      <c r="C623" s="828"/>
      <c r="D623" s="828"/>
      <c r="E623" s="828"/>
    </row>
    <row r="624" ht="16.5" customHeight="1">
      <c r="A624" s="828"/>
      <c r="B624" s="828"/>
      <c r="C624" s="828"/>
      <c r="D624" s="828"/>
      <c r="E624" s="828"/>
    </row>
    <row r="625" ht="16.5" customHeight="1">
      <c r="A625" s="828"/>
      <c r="B625" s="828"/>
      <c r="C625" s="828"/>
      <c r="D625" s="828"/>
      <c r="E625" s="828"/>
    </row>
    <row r="626" ht="16.5" customHeight="1">
      <c r="A626" s="828"/>
      <c r="B626" s="828"/>
      <c r="C626" s="828"/>
      <c r="D626" s="828"/>
      <c r="E626" s="828"/>
    </row>
    <row r="627" ht="16.5" customHeight="1">
      <c r="A627" s="828"/>
      <c r="B627" s="828"/>
      <c r="C627" s="828"/>
      <c r="D627" s="828"/>
      <c r="E627" s="828"/>
    </row>
    <row r="628" ht="16.5" customHeight="1">
      <c r="A628" s="828"/>
      <c r="B628" s="828"/>
      <c r="C628" s="828"/>
      <c r="D628" s="828"/>
      <c r="E628" s="828"/>
    </row>
    <row r="629" ht="16.5" customHeight="1">
      <c r="A629" s="828"/>
      <c r="B629" s="828"/>
      <c r="C629" s="828"/>
      <c r="D629" s="828"/>
      <c r="E629" s="828"/>
    </row>
    <row r="630" ht="16.5" customHeight="1">
      <c r="A630" s="828"/>
      <c r="B630" s="828"/>
      <c r="C630" s="828"/>
      <c r="D630" s="828"/>
      <c r="E630" s="828"/>
    </row>
    <row r="631" ht="16.5" customHeight="1">
      <c r="A631" s="828"/>
      <c r="B631" s="828"/>
      <c r="C631" s="828"/>
      <c r="D631" s="828"/>
      <c r="E631" s="828"/>
    </row>
    <row r="632" ht="16.5" customHeight="1">
      <c r="A632" s="828"/>
      <c r="B632" s="828"/>
      <c r="C632" s="828"/>
      <c r="D632" s="828"/>
      <c r="E632" s="828"/>
    </row>
    <row r="633" ht="16.5" customHeight="1">
      <c r="A633" s="828"/>
      <c r="B633" s="828"/>
      <c r="C633" s="828"/>
      <c r="D633" s="828"/>
      <c r="E633" s="828"/>
    </row>
    <row r="634" ht="16.5" customHeight="1">
      <c r="A634" s="828"/>
      <c r="B634" s="828"/>
      <c r="C634" s="828"/>
      <c r="D634" s="828"/>
      <c r="E634" s="828"/>
    </row>
    <row r="635" ht="16.5" customHeight="1">
      <c r="A635" s="828"/>
      <c r="B635" s="828"/>
      <c r="C635" s="828"/>
      <c r="D635" s="828"/>
      <c r="E635" s="828"/>
    </row>
    <row r="636" ht="16.5" customHeight="1">
      <c r="A636" s="828"/>
      <c r="B636" s="828"/>
      <c r="C636" s="828"/>
      <c r="D636" s="828"/>
      <c r="E636" s="828"/>
    </row>
    <row r="637" ht="16.5" customHeight="1">
      <c r="A637" s="828"/>
      <c r="B637" s="828"/>
      <c r="C637" s="828"/>
      <c r="D637" s="828"/>
      <c r="E637" s="828"/>
    </row>
    <row r="638" ht="16.5" customHeight="1">
      <c r="A638" s="828"/>
      <c r="B638" s="828"/>
      <c r="C638" s="828"/>
      <c r="D638" s="828"/>
      <c r="E638" s="828"/>
    </row>
    <row r="639" ht="16.5" customHeight="1">
      <c r="A639" s="828"/>
      <c r="B639" s="828"/>
      <c r="C639" s="828"/>
      <c r="D639" s="828"/>
      <c r="E639" s="828"/>
    </row>
    <row r="640" ht="16.5" customHeight="1">
      <c r="A640" s="828"/>
      <c r="B640" s="828"/>
      <c r="C640" s="828"/>
      <c r="D640" s="828"/>
      <c r="E640" s="828"/>
    </row>
    <row r="641" ht="16.5" customHeight="1">
      <c r="A641" s="828"/>
      <c r="B641" s="828"/>
      <c r="C641" s="828"/>
      <c r="D641" s="828"/>
      <c r="E641" s="828"/>
    </row>
    <row r="642" ht="16.5" customHeight="1">
      <c r="A642" s="828"/>
      <c r="B642" s="828"/>
      <c r="C642" s="828"/>
      <c r="D642" s="828"/>
      <c r="E642" s="828"/>
    </row>
    <row r="643" ht="16.5" customHeight="1">
      <c r="A643" s="828"/>
      <c r="B643" s="828"/>
      <c r="C643" s="828"/>
      <c r="D643" s="828"/>
      <c r="E643" s="828"/>
    </row>
    <row r="644" ht="16.5" customHeight="1">
      <c r="A644" s="828"/>
      <c r="B644" s="828"/>
      <c r="C644" s="828"/>
      <c r="D644" s="828"/>
      <c r="E644" s="828"/>
    </row>
    <row r="645" ht="16.5" customHeight="1">
      <c r="A645" s="828"/>
      <c r="B645" s="828"/>
      <c r="C645" s="828"/>
      <c r="D645" s="828"/>
      <c r="E645" s="828"/>
    </row>
    <row r="646" ht="16.5" customHeight="1">
      <c r="A646" s="828"/>
      <c r="B646" s="828"/>
      <c r="C646" s="828"/>
      <c r="D646" s="828"/>
      <c r="E646" s="828"/>
    </row>
    <row r="647" ht="16.5" customHeight="1">
      <c r="A647" s="828"/>
      <c r="B647" s="828"/>
      <c r="C647" s="828"/>
      <c r="D647" s="828"/>
      <c r="E647" s="828"/>
    </row>
    <row r="648" ht="16.5" customHeight="1">
      <c r="A648" s="828"/>
      <c r="B648" s="828"/>
      <c r="C648" s="828"/>
      <c r="D648" s="828"/>
      <c r="E648" s="828"/>
    </row>
    <row r="649" ht="16.5" customHeight="1">
      <c r="A649" s="828"/>
      <c r="B649" s="828"/>
      <c r="C649" s="828"/>
      <c r="D649" s="828"/>
      <c r="E649" s="828"/>
    </row>
    <row r="650" ht="16.5" customHeight="1">
      <c r="A650" s="828"/>
      <c r="B650" s="828"/>
      <c r="C650" s="828"/>
      <c r="D650" s="828"/>
      <c r="E650" s="828"/>
    </row>
    <row r="651" ht="16.5" customHeight="1">
      <c r="A651" s="828"/>
      <c r="B651" s="828"/>
      <c r="C651" s="828"/>
      <c r="D651" s="828"/>
      <c r="E651" s="828"/>
    </row>
    <row r="652" ht="16.5" customHeight="1">
      <c r="A652" s="828"/>
      <c r="B652" s="828"/>
      <c r="C652" s="828"/>
      <c r="D652" s="828"/>
      <c r="E652" s="828"/>
    </row>
    <row r="653" ht="16.5" customHeight="1">
      <c r="A653" s="828"/>
      <c r="B653" s="828"/>
      <c r="C653" s="828"/>
      <c r="D653" s="828"/>
      <c r="E653" s="828"/>
    </row>
    <row r="654" ht="16.5" customHeight="1">
      <c r="A654" s="828"/>
      <c r="B654" s="828"/>
      <c r="C654" s="828"/>
      <c r="D654" s="828"/>
      <c r="E654" s="828"/>
    </row>
    <row r="655" ht="16.5" customHeight="1">
      <c r="A655" s="828"/>
      <c r="B655" s="828"/>
      <c r="C655" s="828"/>
      <c r="D655" s="828"/>
      <c r="E655" s="828"/>
    </row>
    <row r="656" ht="16.5" customHeight="1">
      <c r="A656" s="828"/>
      <c r="B656" s="828"/>
      <c r="C656" s="828"/>
      <c r="D656" s="828"/>
      <c r="E656" s="828"/>
    </row>
    <row r="657" ht="16.5" customHeight="1">
      <c r="A657" s="828"/>
      <c r="B657" s="828"/>
      <c r="C657" s="828"/>
      <c r="D657" s="828"/>
      <c r="E657" s="828"/>
    </row>
    <row r="658" ht="16.5" customHeight="1">
      <c r="A658" s="828"/>
      <c r="B658" s="828"/>
      <c r="C658" s="828"/>
      <c r="D658" s="828"/>
      <c r="E658" s="828"/>
    </row>
    <row r="659" ht="16.5" customHeight="1">
      <c r="A659" s="828"/>
      <c r="B659" s="828"/>
      <c r="C659" s="828"/>
      <c r="D659" s="828"/>
      <c r="E659" s="828"/>
    </row>
    <row r="660" ht="16.5" customHeight="1">
      <c r="A660" s="828"/>
      <c r="B660" s="828"/>
      <c r="C660" s="828"/>
      <c r="D660" s="828"/>
      <c r="E660" s="828"/>
    </row>
    <row r="661" ht="16.5" customHeight="1">
      <c r="A661" s="828"/>
      <c r="B661" s="828"/>
      <c r="C661" s="828"/>
      <c r="D661" s="828"/>
      <c r="E661" s="828"/>
    </row>
    <row r="662" ht="16.5" customHeight="1">
      <c r="A662" s="828"/>
      <c r="B662" s="828"/>
      <c r="C662" s="828"/>
      <c r="D662" s="828"/>
      <c r="E662" s="828"/>
    </row>
    <row r="663" ht="16.5" customHeight="1">
      <c r="A663" s="828"/>
      <c r="B663" s="828"/>
      <c r="C663" s="828"/>
      <c r="D663" s="828"/>
      <c r="E663" s="828"/>
    </row>
    <row r="664" ht="16.5" customHeight="1">
      <c r="A664" s="828"/>
      <c r="B664" s="828"/>
      <c r="C664" s="828"/>
      <c r="D664" s="828"/>
      <c r="E664" s="828"/>
    </row>
    <row r="665" ht="16.5" customHeight="1">
      <c r="A665" s="828"/>
      <c r="B665" s="828"/>
      <c r="C665" s="828"/>
      <c r="D665" s="828"/>
      <c r="E665" s="828"/>
    </row>
    <row r="666" ht="16.5" customHeight="1">
      <c r="A666" s="828"/>
      <c r="B666" s="828"/>
      <c r="C666" s="828"/>
      <c r="D666" s="828"/>
      <c r="E666" s="828"/>
    </row>
    <row r="667" ht="16.5" customHeight="1">
      <c r="A667" s="828"/>
      <c r="B667" s="828"/>
      <c r="C667" s="828"/>
      <c r="D667" s="828"/>
      <c r="E667" s="828"/>
    </row>
    <row r="668" ht="16.5" customHeight="1">
      <c r="A668" s="828"/>
      <c r="B668" s="828"/>
      <c r="C668" s="828"/>
      <c r="D668" s="828"/>
      <c r="E668" s="828"/>
    </row>
    <row r="669" ht="16.5" customHeight="1">
      <c r="A669" s="828"/>
      <c r="B669" s="828"/>
      <c r="C669" s="828"/>
      <c r="D669" s="828"/>
      <c r="E669" s="828"/>
    </row>
    <row r="670" ht="16.5" customHeight="1">
      <c r="A670" s="828"/>
      <c r="B670" s="828"/>
      <c r="C670" s="828"/>
      <c r="D670" s="828"/>
      <c r="E670" s="828"/>
    </row>
    <row r="671" ht="16.5" customHeight="1">
      <c r="A671" s="828"/>
      <c r="B671" s="828"/>
      <c r="C671" s="828"/>
      <c r="D671" s="828"/>
      <c r="E671" s="828"/>
    </row>
    <row r="672" ht="16.5" customHeight="1">
      <c r="A672" s="828"/>
      <c r="B672" s="828"/>
      <c r="C672" s="828"/>
      <c r="D672" s="828"/>
      <c r="E672" s="828"/>
    </row>
    <row r="673" ht="16.5" customHeight="1">
      <c r="A673" s="828"/>
      <c r="B673" s="828"/>
      <c r="C673" s="828"/>
      <c r="D673" s="828"/>
      <c r="E673" s="828"/>
    </row>
    <row r="674" ht="16.5" customHeight="1">
      <c r="A674" s="828"/>
      <c r="B674" s="828"/>
      <c r="C674" s="828"/>
      <c r="D674" s="828"/>
      <c r="E674" s="828"/>
    </row>
    <row r="675" ht="16.5" customHeight="1">
      <c r="A675" s="828"/>
      <c r="B675" s="828"/>
      <c r="C675" s="828"/>
      <c r="D675" s="828"/>
      <c r="E675" s="828"/>
    </row>
    <row r="676" ht="16.5" customHeight="1">
      <c r="A676" s="828"/>
      <c r="B676" s="828"/>
      <c r="C676" s="828"/>
      <c r="D676" s="828"/>
      <c r="E676" s="828"/>
    </row>
    <row r="677" ht="16.5" customHeight="1">
      <c r="A677" s="828"/>
      <c r="B677" s="828"/>
      <c r="C677" s="828"/>
      <c r="D677" s="828"/>
      <c r="E677" s="828"/>
    </row>
    <row r="678" ht="16.5" customHeight="1">
      <c r="A678" s="828"/>
      <c r="B678" s="828"/>
      <c r="C678" s="828"/>
      <c r="D678" s="828"/>
      <c r="E678" s="828"/>
    </row>
    <row r="679" ht="16.5" customHeight="1">
      <c r="A679" s="828"/>
      <c r="B679" s="828"/>
      <c r="C679" s="828"/>
      <c r="D679" s="828"/>
      <c r="E679" s="828"/>
    </row>
    <row r="680" ht="16.5" customHeight="1">
      <c r="A680" s="828"/>
      <c r="B680" s="828"/>
      <c r="C680" s="828"/>
      <c r="D680" s="828"/>
      <c r="E680" s="828"/>
    </row>
    <row r="681" ht="16.5" customHeight="1">
      <c r="A681" s="828"/>
      <c r="B681" s="828"/>
      <c r="C681" s="828"/>
      <c r="D681" s="828"/>
      <c r="E681" s="828"/>
    </row>
    <row r="682" ht="16.5" customHeight="1">
      <c r="A682" s="828"/>
      <c r="B682" s="828"/>
      <c r="C682" s="828"/>
      <c r="D682" s="828"/>
      <c r="E682" s="828"/>
    </row>
    <row r="683" ht="16.5" customHeight="1">
      <c r="A683" s="828"/>
      <c r="B683" s="828"/>
      <c r="C683" s="828"/>
      <c r="D683" s="828"/>
      <c r="E683" s="828"/>
    </row>
    <row r="684" ht="16.5" customHeight="1">
      <c r="A684" s="828"/>
      <c r="B684" s="828"/>
      <c r="C684" s="828"/>
      <c r="D684" s="828"/>
      <c r="E684" s="828"/>
    </row>
    <row r="685" ht="16.5" customHeight="1">
      <c r="A685" s="828"/>
      <c r="B685" s="828"/>
      <c r="C685" s="828"/>
      <c r="D685" s="828"/>
      <c r="E685" s="828"/>
    </row>
    <row r="686" ht="16.5" customHeight="1">
      <c r="A686" s="828"/>
      <c r="B686" s="828"/>
      <c r="C686" s="828"/>
      <c r="D686" s="828"/>
      <c r="E686" s="828"/>
    </row>
    <row r="687" ht="16.5" customHeight="1">
      <c r="A687" s="828"/>
      <c r="B687" s="828"/>
      <c r="C687" s="828"/>
      <c r="D687" s="828"/>
      <c r="E687" s="828"/>
    </row>
    <row r="688" ht="16.5" customHeight="1">
      <c r="A688" s="828"/>
      <c r="B688" s="828"/>
      <c r="C688" s="828"/>
      <c r="D688" s="828"/>
      <c r="E688" s="828"/>
    </row>
    <row r="689" ht="16.5" customHeight="1">
      <c r="A689" s="828"/>
      <c r="B689" s="828"/>
      <c r="C689" s="828"/>
      <c r="D689" s="828"/>
      <c r="E689" s="828"/>
    </row>
    <row r="690" ht="16.5" customHeight="1">
      <c r="A690" s="828"/>
      <c r="B690" s="828"/>
      <c r="C690" s="828"/>
      <c r="D690" s="828"/>
      <c r="E690" s="828"/>
    </row>
    <row r="691" ht="16.5" customHeight="1">
      <c r="A691" s="828"/>
      <c r="B691" s="828"/>
      <c r="C691" s="828"/>
      <c r="D691" s="828"/>
      <c r="E691" s="828"/>
    </row>
    <row r="692" ht="16.5" customHeight="1">
      <c r="A692" s="828"/>
      <c r="B692" s="828"/>
      <c r="C692" s="828"/>
      <c r="D692" s="828"/>
      <c r="E692" s="828"/>
    </row>
    <row r="693" ht="16.5" customHeight="1">
      <c r="A693" s="828"/>
      <c r="B693" s="828"/>
      <c r="C693" s="828"/>
      <c r="D693" s="828"/>
      <c r="E693" s="828"/>
    </row>
    <row r="694" ht="16.5" customHeight="1">
      <c r="A694" s="828"/>
      <c r="B694" s="828"/>
      <c r="C694" s="828"/>
      <c r="D694" s="828"/>
      <c r="E694" s="828"/>
    </row>
    <row r="695" ht="16.5" customHeight="1">
      <c r="A695" s="828"/>
      <c r="B695" s="828"/>
      <c r="C695" s="828"/>
      <c r="D695" s="828"/>
      <c r="E695" s="828"/>
    </row>
    <row r="696" ht="16.5" customHeight="1">
      <c r="A696" s="828"/>
      <c r="B696" s="828"/>
      <c r="C696" s="828"/>
      <c r="D696" s="828"/>
      <c r="E696" s="828"/>
    </row>
    <row r="697" ht="16.5" customHeight="1">
      <c r="A697" s="828"/>
      <c r="B697" s="828"/>
      <c r="C697" s="828"/>
      <c r="D697" s="828"/>
      <c r="E697" s="828"/>
    </row>
    <row r="698" ht="16.5" customHeight="1">
      <c r="A698" s="828"/>
      <c r="B698" s="828"/>
      <c r="C698" s="828"/>
      <c r="D698" s="828"/>
      <c r="E698" s="828"/>
    </row>
    <row r="699" ht="16.5" customHeight="1">
      <c r="A699" s="828"/>
      <c r="B699" s="828"/>
      <c r="C699" s="828"/>
      <c r="D699" s="828"/>
      <c r="E699" s="828"/>
    </row>
    <row r="700" ht="16.5" customHeight="1">
      <c r="A700" s="828"/>
      <c r="B700" s="828"/>
      <c r="C700" s="828"/>
      <c r="D700" s="828"/>
      <c r="E700" s="828"/>
    </row>
    <row r="701" ht="16.5" customHeight="1">
      <c r="A701" s="828"/>
      <c r="B701" s="828"/>
      <c r="C701" s="828"/>
      <c r="D701" s="828"/>
      <c r="E701" s="828"/>
    </row>
    <row r="702" ht="16.5" customHeight="1">
      <c r="A702" s="828"/>
      <c r="B702" s="828"/>
      <c r="C702" s="828"/>
      <c r="D702" s="828"/>
      <c r="E702" s="828"/>
    </row>
    <row r="703" ht="16.5" customHeight="1">
      <c r="A703" s="828"/>
      <c r="B703" s="828"/>
      <c r="C703" s="828"/>
      <c r="D703" s="828"/>
      <c r="E703" s="828"/>
    </row>
    <row r="704" ht="16.5" customHeight="1">
      <c r="A704" s="828"/>
      <c r="B704" s="828"/>
      <c r="C704" s="828"/>
      <c r="D704" s="828"/>
      <c r="E704" s="828"/>
    </row>
    <row r="705" ht="16.5" customHeight="1">
      <c r="A705" s="828"/>
      <c r="B705" s="828"/>
      <c r="C705" s="828"/>
      <c r="D705" s="828"/>
      <c r="E705" s="828"/>
    </row>
    <row r="706" ht="16.5" customHeight="1">
      <c r="A706" s="828"/>
      <c r="B706" s="828"/>
      <c r="C706" s="828"/>
      <c r="D706" s="828"/>
      <c r="E706" s="828"/>
    </row>
    <row r="707" ht="16.5" customHeight="1">
      <c r="A707" s="828"/>
      <c r="B707" s="828"/>
      <c r="C707" s="828"/>
      <c r="D707" s="828"/>
      <c r="E707" s="828"/>
    </row>
    <row r="708" ht="16.5" customHeight="1">
      <c r="A708" s="828"/>
      <c r="B708" s="828"/>
      <c r="C708" s="828"/>
      <c r="D708" s="828"/>
      <c r="E708" s="828"/>
    </row>
    <row r="709" ht="16.5" customHeight="1">
      <c r="A709" s="828"/>
      <c r="B709" s="828"/>
      <c r="C709" s="828"/>
      <c r="D709" s="828"/>
      <c r="E709" s="828"/>
    </row>
    <row r="710" ht="16.5" customHeight="1">
      <c r="A710" s="828"/>
      <c r="B710" s="828"/>
      <c r="C710" s="828"/>
      <c r="D710" s="828"/>
      <c r="E710" s="828"/>
    </row>
    <row r="711" ht="16.5" customHeight="1">
      <c r="A711" s="828"/>
      <c r="B711" s="828"/>
      <c r="C711" s="828"/>
      <c r="D711" s="828"/>
      <c r="E711" s="828"/>
    </row>
    <row r="712" ht="16.5" customHeight="1">
      <c r="A712" s="828"/>
      <c r="B712" s="828"/>
      <c r="C712" s="828"/>
      <c r="D712" s="828"/>
      <c r="E712" s="828"/>
    </row>
    <row r="713" ht="16.5" customHeight="1">
      <c r="A713" s="828"/>
      <c r="B713" s="828"/>
      <c r="C713" s="828"/>
      <c r="D713" s="828"/>
      <c r="E713" s="828"/>
    </row>
    <row r="714" ht="16.5" customHeight="1">
      <c r="A714" s="828"/>
      <c r="B714" s="828"/>
      <c r="C714" s="828"/>
      <c r="D714" s="828"/>
      <c r="E714" s="828"/>
    </row>
    <row r="715" ht="16.5" customHeight="1">
      <c r="A715" s="828"/>
      <c r="B715" s="828"/>
      <c r="C715" s="828"/>
      <c r="D715" s="828"/>
      <c r="E715" s="828"/>
    </row>
    <row r="716" ht="16.5" customHeight="1">
      <c r="A716" s="828"/>
      <c r="B716" s="828"/>
      <c r="C716" s="828"/>
      <c r="D716" s="828"/>
      <c r="E716" s="828"/>
    </row>
    <row r="717" ht="16.5" customHeight="1">
      <c r="A717" s="828"/>
      <c r="B717" s="828"/>
      <c r="C717" s="828"/>
      <c r="D717" s="828"/>
      <c r="E717" s="828"/>
    </row>
    <row r="718" ht="16.5" customHeight="1">
      <c r="A718" s="828"/>
      <c r="B718" s="828"/>
      <c r="C718" s="828"/>
      <c r="D718" s="828"/>
      <c r="E718" s="828"/>
    </row>
    <row r="719" ht="16.5" customHeight="1">
      <c r="A719" s="828"/>
      <c r="B719" s="828"/>
      <c r="C719" s="828"/>
      <c r="D719" s="828"/>
      <c r="E719" s="828"/>
    </row>
    <row r="720" ht="16.5" customHeight="1">
      <c r="A720" s="828"/>
      <c r="B720" s="828"/>
      <c r="C720" s="828"/>
      <c r="D720" s="828"/>
      <c r="E720" s="828"/>
    </row>
    <row r="721" ht="16.5" customHeight="1">
      <c r="A721" s="828"/>
      <c r="B721" s="828"/>
      <c r="C721" s="828"/>
      <c r="D721" s="828"/>
      <c r="E721" s="828"/>
    </row>
    <row r="722" ht="16.5" customHeight="1">
      <c r="A722" s="828"/>
      <c r="B722" s="828"/>
      <c r="C722" s="828"/>
      <c r="D722" s="828"/>
      <c r="E722" s="828"/>
    </row>
    <row r="723" ht="16.5" customHeight="1">
      <c r="A723" s="828"/>
      <c r="B723" s="828"/>
      <c r="C723" s="828"/>
      <c r="D723" s="828"/>
      <c r="E723" s="828"/>
    </row>
    <row r="724" ht="16.5" customHeight="1">
      <c r="A724" s="828"/>
      <c r="B724" s="828"/>
      <c r="C724" s="828"/>
      <c r="D724" s="828"/>
      <c r="E724" s="828"/>
    </row>
    <row r="725" ht="16.5" customHeight="1">
      <c r="A725" s="828"/>
      <c r="B725" s="828"/>
      <c r="C725" s="828"/>
      <c r="D725" s="828"/>
      <c r="E725" s="828"/>
    </row>
    <row r="726" ht="16.5" customHeight="1">
      <c r="A726" s="828"/>
      <c r="B726" s="828"/>
      <c r="C726" s="828"/>
      <c r="D726" s="828"/>
      <c r="E726" s="828"/>
    </row>
    <row r="727" ht="16.5" customHeight="1">
      <c r="A727" s="828"/>
      <c r="B727" s="828"/>
      <c r="C727" s="828"/>
      <c r="D727" s="828"/>
      <c r="E727" s="828"/>
    </row>
    <row r="728" ht="16.5" customHeight="1">
      <c r="A728" s="828"/>
      <c r="B728" s="828"/>
      <c r="C728" s="828"/>
      <c r="D728" s="828"/>
      <c r="E728" s="828"/>
    </row>
    <row r="729" ht="16.5" customHeight="1">
      <c r="A729" s="828"/>
      <c r="B729" s="828"/>
      <c r="C729" s="828"/>
      <c r="D729" s="828"/>
      <c r="E729" s="828"/>
    </row>
    <row r="730" ht="16.5" customHeight="1">
      <c r="A730" s="828"/>
      <c r="B730" s="828"/>
      <c r="C730" s="828"/>
      <c r="D730" s="828"/>
      <c r="E730" s="828"/>
    </row>
    <row r="731" ht="16.5" customHeight="1">
      <c r="A731" s="828"/>
      <c r="B731" s="828"/>
      <c r="C731" s="828"/>
      <c r="D731" s="828"/>
      <c r="E731" s="828"/>
    </row>
    <row r="732" ht="16.5" customHeight="1">
      <c r="A732" s="828"/>
      <c r="B732" s="828"/>
      <c r="C732" s="828"/>
      <c r="D732" s="828"/>
      <c r="E732" s="828"/>
    </row>
    <row r="733" ht="16.5" customHeight="1">
      <c r="A733" s="828"/>
      <c r="B733" s="828"/>
      <c r="C733" s="828"/>
      <c r="D733" s="828"/>
      <c r="E733" s="828"/>
    </row>
    <row r="734" ht="16.5" customHeight="1">
      <c r="A734" s="828"/>
      <c r="B734" s="828"/>
      <c r="C734" s="828"/>
      <c r="D734" s="828"/>
      <c r="E734" s="828"/>
    </row>
    <row r="735" ht="16.5" customHeight="1">
      <c r="A735" s="828"/>
      <c r="B735" s="828"/>
      <c r="C735" s="828"/>
      <c r="D735" s="828"/>
      <c r="E735" s="828"/>
    </row>
    <row r="736" ht="16.5" customHeight="1">
      <c r="A736" s="828"/>
      <c r="B736" s="828"/>
      <c r="C736" s="828"/>
      <c r="D736" s="828"/>
      <c r="E736" s="828"/>
    </row>
    <row r="737" ht="16.5" customHeight="1">
      <c r="A737" s="828"/>
      <c r="B737" s="828"/>
      <c r="C737" s="828"/>
      <c r="D737" s="828"/>
      <c r="E737" s="828"/>
    </row>
    <row r="738" ht="16.5" customHeight="1">
      <c r="A738" s="828"/>
      <c r="B738" s="828"/>
      <c r="C738" s="828"/>
      <c r="D738" s="828"/>
      <c r="E738" s="828"/>
    </row>
    <row r="739" ht="16.5" customHeight="1">
      <c r="A739" s="828"/>
      <c r="B739" s="828"/>
      <c r="C739" s="828"/>
      <c r="D739" s="828"/>
      <c r="E739" s="828"/>
    </row>
    <row r="740" ht="16.5" customHeight="1">
      <c r="A740" s="828"/>
      <c r="B740" s="828"/>
      <c r="C740" s="828"/>
      <c r="D740" s="828"/>
      <c r="E740" s="828"/>
    </row>
    <row r="741" ht="16.5" customHeight="1">
      <c r="A741" s="828"/>
      <c r="B741" s="828"/>
      <c r="C741" s="828"/>
      <c r="D741" s="828"/>
      <c r="E741" s="828"/>
    </row>
    <row r="742" ht="16.5" customHeight="1">
      <c r="A742" s="828"/>
      <c r="B742" s="828"/>
      <c r="C742" s="828"/>
      <c r="D742" s="828"/>
      <c r="E742" s="828"/>
    </row>
    <row r="743" ht="16.5" customHeight="1">
      <c r="A743" s="828"/>
      <c r="B743" s="828"/>
      <c r="C743" s="828"/>
      <c r="D743" s="828"/>
      <c r="E743" s="828"/>
    </row>
    <row r="744" ht="16.5" customHeight="1">
      <c r="A744" s="828"/>
      <c r="B744" s="828"/>
      <c r="C744" s="828"/>
      <c r="D744" s="828"/>
      <c r="E744" s="828"/>
    </row>
    <row r="745" ht="16.5" customHeight="1">
      <c r="A745" s="828"/>
      <c r="B745" s="828"/>
      <c r="C745" s="828"/>
      <c r="D745" s="828"/>
      <c r="E745" s="828"/>
    </row>
    <row r="746" ht="16.5" customHeight="1">
      <c r="A746" s="828"/>
      <c r="B746" s="828"/>
      <c r="C746" s="828"/>
      <c r="D746" s="828"/>
      <c r="E746" s="828"/>
    </row>
    <row r="747" ht="16.5" customHeight="1">
      <c r="A747" s="828"/>
      <c r="B747" s="828"/>
      <c r="C747" s="828"/>
      <c r="D747" s="828"/>
      <c r="E747" s="828"/>
    </row>
    <row r="748" ht="16.5" customHeight="1">
      <c r="A748" s="828"/>
      <c r="B748" s="828"/>
      <c r="C748" s="828"/>
      <c r="D748" s="828"/>
      <c r="E748" s="828"/>
    </row>
    <row r="749" ht="16.5" customHeight="1">
      <c r="A749" s="828"/>
      <c r="B749" s="828"/>
      <c r="C749" s="828"/>
      <c r="D749" s="828"/>
      <c r="E749" s="828"/>
    </row>
    <row r="750" ht="16.5" customHeight="1">
      <c r="A750" s="828"/>
      <c r="B750" s="828"/>
      <c r="C750" s="828"/>
      <c r="D750" s="828"/>
      <c r="E750" s="828"/>
    </row>
    <row r="751" ht="16.5" customHeight="1">
      <c r="A751" s="828"/>
      <c r="B751" s="828"/>
      <c r="C751" s="828"/>
      <c r="D751" s="828"/>
      <c r="E751" s="828"/>
    </row>
    <row r="752" ht="16.5" customHeight="1">
      <c r="A752" s="828"/>
      <c r="B752" s="828"/>
      <c r="C752" s="828"/>
      <c r="D752" s="828"/>
      <c r="E752" s="828"/>
    </row>
    <row r="753" ht="16.5" customHeight="1">
      <c r="A753" s="828"/>
      <c r="B753" s="828"/>
      <c r="C753" s="828"/>
      <c r="D753" s="828"/>
      <c r="E753" s="828"/>
    </row>
    <row r="754" ht="16.5" customHeight="1">
      <c r="A754" s="828"/>
      <c r="B754" s="828"/>
      <c r="C754" s="828"/>
      <c r="D754" s="828"/>
      <c r="E754" s="828"/>
    </row>
    <row r="755" ht="16.5" customHeight="1">
      <c r="A755" s="828"/>
      <c r="B755" s="828"/>
      <c r="C755" s="828"/>
      <c r="D755" s="828"/>
      <c r="E755" s="828"/>
    </row>
    <row r="756" ht="16.5" customHeight="1">
      <c r="A756" s="828"/>
      <c r="B756" s="828"/>
      <c r="C756" s="828"/>
      <c r="D756" s="828"/>
      <c r="E756" s="828"/>
    </row>
    <row r="757" ht="16.5" customHeight="1">
      <c r="A757" s="828"/>
      <c r="B757" s="828"/>
      <c r="C757" s="828"/>
      <c r="D757" s="828"/>
      <c r="E757" s="828"/>
    </row>
    <row r="758" ht="16.5" customHeight="1">
      <c r="A758" s="828"/>
      <c r="B758" s="828"/>
      <c r="C758" s="828"/>
      <c r="D758" s="828"/>
      <c r="E758" s="828"/>
    </row>
    <row r="759" ht="16.5" customHeight="1">
      <c r="A759" s="828"/>
      <c r="B759" s="828"/>
      <c r="C759" s="828"/>
      <c r="D759" s="828"/>
      <c r="E759" s="828"/>
    </row>
    <row r="760" ht="16.5" customHeight="1">
      <c r="A760" s="828"/>
      <c r="B760" s="828"/>
      <c r="C760" s="828"/>
      <c r="D760" s="828"/>
      <c r="E760" s="828"/>
    </row>
    <row r="761" ht="16.5" customHeight="1">
      <c r="A761" s="828"/>
      <c r="B761" s="828"/>
      <c r="C761" s="828"/>
      <c r="D761" s="828"/>
      <c r="E761" s="828"/>
    </row>
    <row r="762" ht="16.5" customHeight="1">
      <c r="A762" s="828"/>
      <c r="B762" s="828"/>
      <c r="C762" s="828"/>
      <c r="D762" s="828"/>
      <c r="E762" s="828"/>
    </row>
    <row r="763" ht="16.5" customHeight="1">
      <c r="A763" s="828"/>
      <c r="B763" s="828"/>
      <c r="C763" s="828"/>
      <c r="D763" s="828"/>
      <c r="E763" s="828"/>
    </row>
    <row r="764" ht="16.5" customHeight="1">
      <c r="A764" s="828"/>
      <c r="B764" s="828"/>
      <c r="C764" s="828"/>
      <c r="D764" s="828"/>
      <c r="E764" s="828"/>
    </row>
    <row r="765" ht="16.5" customHeight="1">
      <c r="A765" s="828"/>
      <c r="B765" s="828"/>
      <c r="C765" s="828"/>
      <c r="D765" s="828"/>
      <c r="E765" s="828"/>
    </row>
    <row r="766" ht="16.5" customHeight="1">
      <c r="A766" s="828"/>
      <c r="B766" s="828"/>
      <c r="C766" s="828"/>
      <c r="D766" s="828"/>
      <c r="E766" s="828"/>
    </row>
    <row r="767" ht="16.5" customHeight="1">
      <c r="A767" s="828"/>
      <c r="B767" s="828"/>
      <c r="C767" s="828"/>
      <c r="D767" s="828"/>
      <c r="E767" s="828"/>
    </row>
    <row r="768" ht="16.5" customHeight="1">
      <c r="A768" s="828"/>
      <c r="B768" s="828"/>
      <c r="C768" s="828"/>
      <c r="D768" s="828"/>
      <c r="E768" s="828"/>
    </row>
    <row r="769" ht="16.5" customHeight="1">
      <c r="A769" s="828"/>
      <c r="B769" s="828"/>
      <c r="C769" s="828"/>
      <c r="D769" s="828"/>
      <c r="E769" s="828"/>
    </row>
    <row r="770" ht="16.5" customHeight="1">
      <c r="A770" s="828"/>
      <c r="B770" s="828"/>
      <c r="C770" s="828"/>
      <c r="D770" s="828"/>
      <c r="E770" s="828"/>
    </row>
    <row r="771" ht="16.5" customHeight="1">
      <c r="A771" s="828"/>
      <c r="B771" s="828"/>
      <c r="C771" s="828"/>
      <c r="D771" s="828"/>
      <c r="E771" s="828"/>
    </row>
    <row r="772" ht="16.5" customHeight="1">
      <c r="A772" s="828"/>
      <c r="B772" s="828"/>
      <c r="C772" s="828"/>
      <c r="D772" s="828"/>
      <c r="E772" s="828"/>
    </row>
    <row r="773" ht="16.5" customHeight="1">
      <c r="A773" s="828"/>
      <c r="B773" s="828"/>
      <c r="C773" s="828"/>
      <c r="D773" s="828"/>
      <c r="E773" s="828"/>
    </row>
    <row r="774" ht="16.5" customHeight="1">
      <c r="A774" s="828"/>
      <c r="B774" s="828"/>
      <c r="C774" s="828"/>
      <c r="D774" s="828"/>
      <c r="E774" s="828"/>
    </row>
    <row r="775" ht="16.5" customHeight="1">
      <c r="A775" s="828"/>
      <c r="B775" s="828"/>
      <c r="C775" s="828"/>
      <c r="D775" s="828"/>
      <c r="E775" s="828"/>
    </row>
    <row r="776" ht="16.5" customHeight="1">
      <c r="A776" s="828"/>
      <c r="B776" s="828"/>
      <c r="C776" s="828"/>
      <c r="D776" s="828"/>
      <c r="E776" s="828"/>
    </row>
    <row r="777" ht="16.5" customHeight="1">
      <c r="A777" s="828"/>
      <c r="B777" s="828"/>
      <c r="C777" s="828"/>
      <c r="D777" s="828"/>
      <c r="E777" s="828"/>
    </row>
    <row r="778" ht="16.5" customHeight="1">
      <c r="A778" s="828"/>
      <c r="B778" s="828"/>
      <c r="C778" s="828"/>
      <c r="D778" s="828"/>
      <c r="E778" s="828"/>
    </row>
    <row r="779" ht="16.5" customHeight="1">
      <c r="A779" s="828"/>
      <c r="B779" s="828"/>
      <c r="C779" s="828"/>
      <c r="D779" s="828"/>
      <c r="E779" s="828"/>
    </row>
    <row r="780" ht="16.5" customHeight="1">
      <c r="A780" s="828"/>
      <c r="B780" s="828"/>
      <c r="C780" s="828"/>
      <c r="D780" s="828"/>
      <c r="E780" s="828"/>
    </row>
    <row r="781" ht="16.5" customHeight="1">
      <c r="A781" s="828"/>
      <c r="B781" s="828"/>
      <c r="C781" s="828"/>
      <c r="D781" s="828"/>
      <c r="E781" s="828"/>
    </row>
    <row r="782" ht="16.5" customHeight="1">
      <c r="A782" s="828"/>
      <c r="B782" s="828"/>
      <c r="C782" s="828"/>
      <c r="D782" s="828"/>
      <c r="E782" s="828"/>
    </row>
    <row r="783" ht="16.5" customHeight="1">
      <c r="A783" s="828"/>
      <c r="B783" s="828"/>
      <c r="C783" s="828"/>
      <c r="D783" s="828"/>
      <c r="E783" s="828"/>
    </row>
    <row r="784" ht="16.5" customHeight="1">
      <c r="A784" s="828"/>
      <c r="B784" s="828"/>
      <c r="C784" s="828"/>
      <c r="D784" s="828"/>
      <c r="E784" s="828"/>
    </row>
    <row r="785" ht="16.5" customHeight="1">
      <c r="A785" s="828"/>
      <c r="B785" s="828"/>
      <c r="C785" s="828"/>
      <c r="D785" s="828"/>
      <c r="E785" s="828"/>
    </row>
    <row r="786" ht="16.5" customHeight="1">
      <c r="A786" s="828"/>
      <c r="B786" s="828"/>
      <c r="C786" s="828"/>
      <c r="D786" s="828"/>
      <c r="E786" s="828"/>
    </row>
    <row r="787" ht="16.5" customHeight="1">
      <c r="A787" s="828"/>
      <c r="B787" s="828"/>
      <c r="C787" s="828"/>
      <c r="D787" s="828"/>
      <c r="E787" s="828"/>
    </row>
    <row r="788" ht="16.5" customHeight="1">
      <c r="A788" s="828"/>
      <c r="B788" s="828"/>
      <c r="C788" s="828"/>
      <c r="D788" s="828"/>
      <c r="E788" s="828"/>
    </row>
    <row r="789" ht="16.5" customHeight="1">
      <c r="A789" s="828"/>
      <c r="B789" s="828"/>
      <c r="C789" s="828"/>
      <c r="D789" s="828"/>
      <c r="E789" s="828"/>
    </row>
    <row r="790" ht="16.5" customHeight="1">
      <c r="A790" s="828"/>
      <c r="B790" s="828"/>
      <c r="C790" s="828"/>
      <c r="D790" s="828"/>
      <c r="E790" s="828"/>
    </row>
    <row r="791" ht="16.5" customHeight="1">
      <c r="A791" s="828"/>
      <c r="B791" s="828"/>
      <c r="C791" s="828"/>
      <c r="D791" s="828"/>
      <c r="E791" s="828"/>
    </row>
    <row r="792" ht="16.5" customHeight="1">
      <c r="A792" s="828"/>
      <c r="B792" s="828"/>
      <c r="C792" s="828"/>
      <c r="D792" s="828"/>
      <c r="E792" s="828"/>
    </row>
    <row r="793" ht="16.5" customHeight="1">
      <c r="A793" s="828"/>
      <c r="B793" s="828"/>
      <c r="C793" s="828"/>
      <c r="D793" s="828"/>
      <c r="E793" s="828"/>
    </row>
    <row r="794" ht="16.5" customHeight="1">
      <c r="A794" s="828"/>
      <c r="B794" s="828"/>
      <c r="C794" s="828"/>
      <c r="D794" s="828"/>
      <c r="E794" s="828"/>
    </row>
    <row r="795" ht="16.5" customHeight="1">
      <c r="A795" s="828"/>
      <c r="B795" s="828"/>
      <c r="C795" s="828"/>
      <c r="D795" s="828"/>
      <c r="E795" s="828"/>
    </row>
    <row r="796" ht="16.5" customHeight="1">
      <c r="A796" s="828"/>
      <c r="B796" s="828"/>
      <c r="C796" s="828"/>
      <c r="D796" s="828"/>
      <c r="E796" s="828"/>
    </row>
    <row r="797" ht="16.5" customHeight="1">
      <c r="A797" s="828"/>
      <c r="B797" s="828"/>
      <c r="C797" s="828"/>
      <c r="D797" s="828"/>
      <c r="E797" s="828"/>
    </row>
    <row r="798" ht="16.5" customHeight="1">
      <c r="A798" s="828"/>
      <c r="B798" s="828"/>
      <c r="C798" s="828"/>
      <c r="D798" s="828"/>
      <c r="E798" s="828"/>
    </row>
    <row r="799" ht="16.5" customHeight="1">
      <c r="A799" s="828"/>
      <c r="B799" s="828"/>
      <c r="C799" s="828"/>
      <c r="D799" s="828"/>
      <c r="E799" s="828"/>
    </row>
    <row r="800" ht="16.5" customHeight="1">
      <c r="A800" s="828"/>
      <c r="B800" s="828"/>
      <c r="C800" s="828"/>
      <c r="D800" s="828"/>
      <c r="E800" s="828"/>
    </row>
    <row r="801" ht="16.5" customHeight="1">
      <c r="A801" s="828"/>
      <c r="B801" s="828"/>
      <c r="C801" s="828"/>
      <c r="D801" s="828"/>
      <c r="E801" s="828"/>
    </row>
    <row r="802" ht="16.5" customHeight="1">
      <c r="A802" s="828"/>
      <c r="B802" s="828"/>
      <c r="C802" s="828"/>
      <c r="D802" s="828"/>
      <c r="E802" s="828"/>
    </row>
    <row r="803" ht="16.5" customHeight="1">
      <c r="A803" s="828"/>
      <c r="B803" s="828"/>
      <c r="C803" s="828"/>
      <c r="D803" s="828"/>
      <c r="E803" s="828"/>
    </row>
    <row r="804" ht="16.5" customHeight="1">
      <c r="A804" s="828"/>
      <c r="B804" s="828"/>
      <c r="C804" s="828"/>
      <c r="D804" s="828"/>
      <c r="E804" s="828"/>
    </row>
    <row r="805" ht="16.5" customHeight="1">
      <c r="A805" s="828"/>
      <c r="B805" s="828"/>
      <c r="C805" s="828"/>
      <c r="D805" s="828"/>
      <c r="E805" s="828"/>
    </row>
    <row r="806" ht="16.5" customHeight="1">
      <c r="A806" s="828"/>
      <c r="B806" s="828"/>
      <c r="C806" s="828"/>
      <c r="D806" s="828"/>
      <c r="E806" s="828"/>
    </row>
    <row r="807" ht="16.5" customHeight="1">
      <c r="A807" s="828"/>
      <c r="B807" s="828"/>
      <c r="C807" s="828"/>
      <c r="D807" s="828"/>
      <c r="E807" s="828"/>
    </row>
    <row r="808" ht="16.5" customHeight="1">
      <c r="A808" s="828"/>
      <c r="B808" s="828"/>
      <c r="C808" s="828"/>
      <c r="D808" s="828"/>
      <c r="E808" s="828"/>
    </row>
    <row r="809" ht="16.5" customHeight="1">
      <c r="A809" s="828"/>
      <c r="B809" s="828"/>
      <c r="C809" s="828"/>
      <c r="D809" s="828"/>
      <c r="E809" s="828"/>
    </row>
    <row r="810" ht="16.5" customHeight="1">
      <c r="A810" s="828"/>
      <c r="B810" s="828"/>
      <c r="C810" s="828"/>
      <c r="D810" s="828"/>
      <c r="E810" s="828"/>
    </row>
    <row r="811" ht="16.5" customHeight="1">
      <c r="A811" s="828"/>
      <c r="B811" s="828"/>
      <c r="C811" s="828"/>
      <c r="D811" s="828"/>
      <c r="E811" s="828"/>
    </row>
    <row r="812" ht="16.5" customHeight="1">
      <c r="A812" s="828"/>
      <c r="B812" s="828"/>
      <c r="C812" s="828"/>
      <c r="D812" s="828"/>
      <c r="E812" s="828"/>
    </row>
    <row r="813" ht="16.5" customHeight="1">
      <c r="A813" s="828"/>
      <c r="B813" s="828"/>
      <c r="C813" s="828"/>
      <c r="D813" s="828"/>
      <c r="E813" s="828"/>
    </row>
    <row r="814" ht="16.5" customHeight="1">
      <c r="A814" s="828"/>
      <c r="B814" s="828"/>
      <c r="C814" s="828"/>
      <c r="D814" s="828"/>
      <c r="E814" s="828"/>
    </row>
    <row r="815" ht="16.5" customHeight="1">
      <c r="A815" s="828"/>
      <c r="B815" s="828"/>
      <c r="C815" s="828"/>
      <c r="D815" s="828"/>
      <c r="E815" s="828"/>
    </row>
    <row r="816" ht="16.5" customHeight="1">
      <c r="A816" s="828"/>
      <c r="B816" s="828"/>
      <c r="C816" s="828"/>
      <c r="D816" s="828"/>
      <c r="E816" s="828"/>
    </row>
    <row r="817" ht="16.5" customHeight="1">
      <c r="A817" s="828"/>
      <c r="B817" s="828"/>
      <c r="C817" s="828"/>
      <c r="D817" s="828"/>
      <c r="E817" s="828"/>
    </row>
    <row r="818" ht="16.5" customHeight="1">
      <c r="A818" s="828"/>
      <c r="B818" s="828"/>
      <c r="C818" s="828"/>
      <c r="D818" s="828"/>
      <c r="E818" s="828"/>
    </row>
    <row r="819" ht="16.5" customHeight="1">
      <c r="A819" s="828"/>
      <c r="B819" s="828"/>
      <c r="C819" s="828"/>
      <c r="D819" s="828"/>
      <c r="E819" s="828"/>
    </row>
    <row r="820" ht="16.5" customHeight="1">
      <c r="A820" s="828"/>
      <c r="B820" s="828"/>
      <c r="C820" s="828"/>
      <c r="D820" s="828"/>
      <c r="E820" s="828"/>
    </row>
    <row r="821" ht="16.5" customHeight="1">
      <c r="A821" s="828"/>
      <c r="B821" s="828"/>
      <c r="C821" s="828"/>
      <c r="D821" s="828"/>
      <c r="E821" s="828"/>
    </row>
    <row r="822" ht="16.5" customHeight="1">
      <c r="A822" s="828"/>
      <c r="B822" s="828"/>
      <c r="C822" s="828"/>
      <c r="D822" s="828"/>
      <c r="E822" s="828"/>
    </row>
    <row r="823" ht="16.5" customHeight="1">
      <c r="A823" s="828"/>
      <c r="B823" s="828"/>
      <c r="C823" s="828"/>
      <c r="D823" s="828"/>
      <c r="E823" s="828"/>
    </row>
    <row r="824" ht="16.5" customHeight="1">
      <c r="A824" s="828"/>
      <c r="B824" s="828"/>
      <c r="C824" s="828"/>
      <c r="D824" s="828"/>
      <c r="E824" s="828"/>
    </row>
    <row r="825" ht="16.5" customHeight="1">
      <c r="A825" s="828"/>
      <c r="B825" s="828"/>
      <c r="C825" s="828"/>
      <c r="D825" s="828"/>
      <c r="E825" s="828"/>
    </row>
    <row r="826" ht="16.5" customHeight="1">
      <c r="A826" s="828"/>
      <c r="B826" s="828"/>
      <c r="C826" s="828"/>
      <c r="D826" s="828"/>
      <c r="E826" s="828"/>
    </row>
    <row r="827" ht="16.5" customHeight="1">
      <c r="A827" s="828"/>
      <c r="B827" s="828"/>
      <c r="C827" s="828"/>
      <c r="D827" s="828"/>
      <c r="E827" s="828"/>
    </row>
    <row r="828" ht="16.5" customHeight="1">
      <c r="A828" s="828"/>
      <c r="B828" s="828"/>
      <c r="C828" s="828"/>
      <c r="D828" s="828"/>
      <c r="E828" s="828"/>
    </row>
    <row r="829" ht="16.5" customHeight="1">
      <c r="A829" s="828"/>
      <c r="B829" s="828"/>
      <c r="C829" s="828"/>
      <c r="D829" s="828"/>
      <c r="E829" s="828"/>
    </row>
    <row r="830" ht="16.5" customHeight="1">
      <c r="A830" s="828"/>
      <c r="B830" s="828"/>
      <c r="C830" s="828"/>
      <c r="D830" s="828"/>
      <c r="E830" s="828"/>
    </row>
    <row r="831" ht="16.5" customHeight="1">
      <c r="A831" s="828"/>
      <c r="B831" s="828"/>
      <c r="C831" s="828"/>
      <c r="D831" s="828"/>
      <c r="E831" s="828"/>
    </row>
    <row r="832" ht="16.5" customHeight="1">
      <c r="A832" s="828"/>
      <c r="B832" s="828"/>
      <c r="C832" s="828"/>
      <c r="D832" s="828"/>
      <c r="E832" s="828"/>
    </row>
    <row r="833" ht="16.5" customHeight="1">
      <c r="A833" s="828"/>
      <c r="B833" s="828"/>
      <c r="C833" s="828"/>
      <c r="D833" s="828"/>
      <c r="E833" s="828"/>
    </row>
    <row r="834" ht="16.5" customHeight="1">
      <c r="A834" s="828"/>
      <c r="B834" s="828"/>
      <c r="C834" s="828"/>
      <c r="D834" s="828"/>
      <c r="E834" s="828"/>
    </row>
    <row r="835" ht="16.5" customHeight="1">
      <c r="A835" s="828"/>
      <c r="B835" s="828"/>
      <c r="C835" s="828"/>
      <c r="D835" s="828"/>
      <c r="E835" s="828"/>
    </row>
    <row r="836" ht="16.5" customHeight="1">
      <c r="A836" s="828"/>
      <c r="B836" s="828"/>
      <c r="C836" s="828"/>
      <c r="D836" s="828"/>
      <c r="E836" s="828"/>
    </row>
    <row r="837" ht="16.5" customHeight="1">
      <c r="A837" s="828"/>
      <c r="B837" s="828"/>
      <c r="C837" s="828"/>
      <c r="D837" s="828"/>
      <c r="E837" s="828"/>
    </row>
    <row r="838" ht="16.5" customHeight="1">
      <c r="A838" s="828"/>
      <c r="B838" s="828"/>
      <c r="C838" s="828"/>
      <c r="D838" s="828"/>
      <c r="E838" s="828"/>
    </row>
    <row r="839" ht="16.5" customHeight="1">
      <c r="A839" s="828"/>
      <c r="B839" s="828"/>
      <c r="C839" s="828"/>
      <c r="D839" s="828"/>
      <c r="E839" s="828"/>
    </row>
    <row r="840" ht="16.5" customHeight="1">
      <c r="A840" s="828"/>
      <c r="B840" s="828"/>
      <c r="C840" s="828"/>
      <c r="D840" s="828"/>
      <c r="E840" s="828"/>
    </row>
    <row r="841" ht="16.5" customHeight="1">
      <c r="A841" s="828"/>
      <c r="B841" s="828"/>
      <c r="C841" s="828"/>
      <c r="D841" s="828"/>
      <c r="E841" s="828"/>
    </row>
    <row r="842" ht="16.5" customHeight="1">
      <c r="A842" s="828"/>
      <c r="B842" s="828"/>
      <c r="C842" s="828"/>
      <c r="D842" s="828"/>
      <c r="E842" s="828"/>
    </row>
    <row r="843" ht="16.5" customHeight="1">
      <c r="A843" s="828"/>
      <c r="B843" s="828"/>
      <c r="C843" s="828"/>
      <c r="D843" s="828"/>
      <c r="E843" s="828"/>
    </row>
    <row r="844" ht="16.5" customHeight="1">
      <c r="A844" s="828"/>
      <c r="B844" s="828"/>
      <c r="C844" s="828"/>
      <c r="D844" s="828"/>
      <c r="E844" s="828"/>
    </row>
    <row r="845" ht="16.5" customHeight="1">
      <c r="A845" s="828"/>
      <c r="B845" s="828"/>
      <c r="C845" s="828"/>
      <c r="D845" s="828"/>
      <c r="E845" s="828"/>
    </row>
    <row r="846" ht="16.5" customHeight="1">
      <c r="A846" s="828"/>
      <c r="B846" s="828"/>
      <c r="C846" s="828"/>
      <c r="D846" s="828"/>
      <c r="E846" s="828"/>
    </row>
    <row r="847" ht="16.5" customHeight="1">
      <c r="A847" s="828"/>
      <c r="B847" s="828"/>
      <c r="C847" s="828"/>
      <c r="D847" s="828"/>
      <c r="E847" s="828"/>
    </row>
    <row r="848" ht="16.5" customHeight="1">
      <c r="A848" s="828"/>
      <c r="B848" s="828"/>
      <c r="C848" s="828"/>
      <c r="D848" s="828"/>
      <c r="E848" s="828"/>
    </row>
    <row r="849" ht="16.5" customHeight="1">
      <c r="A849" s="828"/>
      <c r="B849" s="828"/>
      <c r="C849" s="828"/>
      <c r="D849" s="828"/>
      <c r="E849" s="828"/>
    </row>
    <row r="850" ht="16.5" customHeight="1">
      <c r="A850" s="828"/>
      <c r="B850" s="828"/>
      <c r="C850" s="828"/>
      <c r="D850" s="828"/>
      <c r="E850" s="828"/>
    </row>
    <row r="851" ht="16.5" customHeight="1">
      <c r="A851" s="828"/>
      <c r="B851" s="828"/>
      <c r="C851" s="828"/>
      <c r="D851" s="828"/>
      <c r="E851" s="828"/>
    </row>
    <row r="852" ht="16.5" customHeight="1">
      <c r="A852" s="828"/>
      <c r="B852" s="828"/>
      <c r="C852" s="828"/>
      <c r="D852" s="828"/>
      <c r="E852" s="828"/>
    </row>
    <row r="853" ht="16.5" customHeight="1">
      <c r="A853" s="828"/>
      <c r="B853" s="828"/>
      <c r="C853" s="828"/>
      <c r="D853" s="828"/>
      <c r="E853" s="828"/>
    </row>
    <row r="854" ht="16.5" customHeight="1">
      <c r="A854" s="828"/>
      <c r="B854" s="828"/>
      <c r="C854" s="828"/>
      <c r="D854" s="828"/>
      <c r="E854" s="828"/>
    </row>
    <row r="855" ht="16.5" customHeight="1">
      <c r="A855" s="828"/>
      <c r="B855" s="828"/>
      <c r="C855" s="828"/>
      <c r="D855" s="828"/>
      <c r="E855" s="828"/>
    </row>
    <row r="856" ht="16.5" customHeight="1">
      <c r="A856" s="828"/>
      <c r="B856" s="828"/>
      <c r="C856" s="828"/>
      <c r="D856" s="828"/>
      <c r="E856" s="828"/>
    </row>
    <row r="857" ht="16.5" customHeight="1">
      <c r="A857" s="828"/>
      <c r="B857" s="828"/>
      <c r="C857" s="828"/>
      <c r="D857" s="828"/>
      <c r="E857" s="828"/>
    </row>
    <row r="858" ht="16.5" customHeight="1">
      <c r="A858" s="828"/>
      <c r="B858" s="828"/>
      <c r="C858" s="828"/>
      <c r="D858" s="828"/>
      <c r="E858" s="828"/>
    </row>
    <row r="859" ht="16.5" customHeight="1">
      <c r="A859" s="828"/>
      <c r="B859" s="828"/>
      <c r="C859" s="828"/>
      <c r="D859" s="828"/>
      <c r="E859" s="828"/>
    </row>
    <row r="860" ht="16.5" customHeight="1">
      <c r="A860" s="828"/>
      <c r="B860" s="828"/>
      <c r="C860" s="828"/>
      <c r="D860" s="828"/>
      <c r="E860" s="828"/>
    </row>
    <row r="861" ht="16.5" customHeight="1">
      <c r="A861" s="828"/>
      <c r="B861" s="828"/>
      <c r="C861" s="828"/>
      <c r="D861" s="828"/>
      <c r="E861" s="828"/>
    </row>
    <row r="862" ht="16.5" customHeight="1">
      <c r="A862" s="828"/>
      <c r="B862" s="828"/>
      <c r="C862" s="828"/>
      <c r="D862" s="828"/>
      <c r="E862" s="828"/>
    </row>
    <row r="863" ht="16.5" customHeight="1">
      <c r="A863" s="828"/>
      <c r="B863" s="828"/>
      <c r="C863" s="828"/>
      <c r="D863" s="828"/>
      <c r="E863" s="828"/>
    </row>
    <row r="864" ht="16.5" customHeight="1">
      <c r="A864" s="828"/>
      <c r="B864" s="828"/>
      <c r="C864" s="828"/>
      <c r="D864" s="828"/>
      <c r="E864" s="828"/>
    </row>
    <row r="865" ht="16.5" customHeight="1">
      <c r="A865" s="828"/>
      <c r="B865" s="828"/>
      <c r="C865" s="828"/>
      <c r="D865" s="828"/>
      <c r="E865" s="828"/>
    </row>
    <row r="866" ht="16.5" customHeight="1">
      <c r="A866" s="828"/>
      <c r="B866" s="828"/>
      <c r="C866" s="828"/>
      <c r="D866" s="828"/>
      <c r="E866" s="828"/>
    </row>
    <row r="867" ht="16.5" customHeight="1">
      <c r="A867" s="828"/>
      <c r="B867" s="828"/>
      <c r="C867" s="828"/>
      <c r="D867" s="828"/>
      <c r="E867" s="828"/>
    </row>
    <row r="868" ht="16.5" customHeight="1">
      <c r="A868" s="828"/>
      <c r="B868" s="828"/>
      <c r="C868" s="828"/>
      <c r="D868" s="828"/>
      <c r="E868" s="828"/>
    </row>
    <row r="869" ht="16.5" customHeight="1">
      <c r="A869" s="828"/>
      <c r="B869" s="828"/>
      <c r="C869" s="828"/>
      <c r="D869" s="828"/>
      <c r="E869" s="828"/>
    </row>
    <row r="870" ht="16.5" customHeight="1">
      <c r="A870" s="828"/>
      <c r="B870" s="828"/>
      <c r="C870" s="828"/>
      <c r="D870" s="828"/>
      <c r="E870" s="828"/>
    </row>
    <row r="871" ht="16.5" customHeight="1">
      <c r="A871" s="828"/>
      <c r="B871" s="828"/>
      <c r="C871" s="828"/>
      <c r="D871" s="828"/>
      <c r="E871" s="828"/>
    </row>
    <row r="872" ht="16.5" customHeight="1">
      <c r="A872" s="828"/>
      <c r="B872" s="828"/>
      <c r="C872" s="828"/>
      <c r="D872" s="828"/>
      <c r="E872" s="828"/>
    </row>
    <row r="873" ht="16.5" customHeight="1">
      <c r="A873" s="828"/>
      <c r="B873" s="828"/>
      <c r="C873" s="828"/>
      <c r="D873" s="828"/>
      <c r="E873" s="828"/>
    </row>
    <row r="874" ht="16.5" customHeight="1">
      <c r="A874" s="828"/>
      <c r="B874" s="828"/>
      <c r="C874" s="828"/>
      <c r="D874" s="828"/>
      <c r="E874" s="828"/>
    </row>
    <row r="875" ht="16.5" customHeight="1">
      <c r="A875" s="828"/>
      <c r="B875" s="828"/>
      <c r="C875" s="828"/>
      <c r="D875" s="828"/>
      <c r="E875" s="828"/>
    </row>
    <row r="876" ht="16.5" customHeight="1">
      <c r="A876" s="828"/>
      <c r="B876" s="828"/>
      <c r="C876" s="828"/>
      <c r="D876" s="828"/>
      <c r="E876" s="828"/>
    </row>
    <row r="877" ht="16.5" customHeight="1">
      <c r="A877" s="828"/>
      <c r="B877" s="828"/>
      <c r="C877" s="828"/>
      <c r="D877" s="828"/>
      <c r="E877" s="828"/>
    </row>
    <row r="878" ht="16.5" customHeight="1">
      <c r="A878" s="828"/>
      <c r="B878" s="828"/>
      <c r="C878" s="828"/>
      <c r="D878" s="828"/>
      <c r="E878" s="828"/>
    </row>
    <row r="879" ht="16.5" customHeight="1">
      <c r="A879" s="828"/>
      <c r="B879" s="828"/>
      <c r="C879" s="828"/>
      <c r="D879" s="828"/>
      <c r="E879" s="828"/>
    </row>
    <row r="880" ht="16.5" customHeight="1">
      <c r="A880" s="828"/>
      <c r="B880" s="828"/>
      <c r="C880" s="828"/>
      <c r="D880" s="828"/>
      <c r="E880" s="828"/>
    </row>
    <row r="881" ht="16.5" customHeight="1">
      <c r="A881" s="828"/>
      <c r="B881" s="828"/>
      <c r="C881" s="828"/>
      <c r="D881" s="828"/>
      <c r="E881" s="828"/>
    </row>
    <row r="882" ht="16.5" customHeight="1">
      <c r="A882" s="828"/>
      <c r="B882" s="828"/>
      <c r="C882" s="828"/>
      <c r="D882" s="828"/>
      <c r="E882" s="828"/>
    </row>
    <row r="883" ht="16.5" customHeight="1">
      <c r="A883" s="828"/>
      <c r="B883" s="828"/>
      <c r="C883" s="828"/>
      <c r="D883" s="828"/>
      <c r="E883" s="828"/>
    </row>
    <row r="884" ht="16.5" customHeight="1">
      <c r="A884" s="828"/>
      <c r="B884" s="828"/>
      <c r="C884" s="828"/>
      <c r="D884" s="828"/>
      <c r="E884" s="828"/>
    </row>
    <row r="885" ht="16.5" customHeight="1">
      <c r="A885" s="828"/>
      <c r="B885" s="828"/>
      <c r="C885" s="828"/>
      <c r="D885" s="828"/>
      <c r="E885" s="828"/>
    </row>
    <row r="886" ht="16.5" customHeight="1">
      <c r="A886" s="828"/>
      <c r="B886" s="828"/>
      <c r="C886" s="828"/>
      <c r="D886" s="828"/>
      <c r="E886" s="828"/>
    </row>
    <row r="887" ht="16.5" customHeight="1">
      <c r="A887" s="828"/>
      <c r="B887" s="828"/>
      <c r="C887" s="828"/>
      <c r="D887" s="828"/>
      <c r="E887" s="828"/>
    </row>
    <row r="888" ht="16.5" customHeight="1">
      <c r="A888" s="828"/>
      <c r="B888" s="828"/>
      <c r="C888" s="828"/>
      <c r="D888" s="828"/>
      <c r="E888" s="828"/>
    </row>
    <row r="889" ht="16.5" customHeight="1">
      <c r="A889" s="828"/>
      <c r="B889" s="828"/>
      <c r="C889" s="828"/>
      <c r="D889" s="828"/>
      <c r="E889" s="828"/>
    </row>
    <row r="890" ht="16.5" customHeight="1">
      <c r="A890" s="828"/>
      <c r="B890" s="828"/>
      <c r="C890" s="828"/>
      <c r="D890" s="828"/>
      <c r="E890" s="828"/>
    </row>
    <row r="891" ht="16.5" customHeight="1">
      <c r="A891" s="828"/>
      <c r="B891" s="828"/>
      <c r="C891" s="828"/>
      <c r="D891" s="828"/>
      <c r="E891" s="828"/>
    </row>
    <row r="892" ht="16.5" customHeight="1">
      <c r="A892" s="828"/>
      <c r="B892" s="828"/>
      <c r="C892" s="828"/>
      <c r="D892" s="828"/>
      <c r="E892" s="828"/>
    </row>
    <row r="893" ht="16.5" customHeight="1">
      <c r="A893" s="828"/>
      <c r="B893" s="828"/>
      <c r="C893" s="828"/>
      <c r="D893" s="828"/>
      <c r="E893" s="828"/>
    </row>
    <row r="894" ht="16.5" customHeight="1">
      <c r="A894" s="828"/>
      <c r="B894" s="828"/>
      <c r="C894" s="828"/>
      <c r="D894" s="828"/>
      <c r="E894" s="828"/>
    </row>
    <row r="895" ht="16.5" customHeight="1">
      <c r="A895" s="828"/>
      <c r="B895" s="828"/>
      <c r="C895" s="828"/>
      <c r="D895" s="828"/>
      <c r="E895" s="828"/>
    </row>
    <row r="896" ht="16.5" customHeight="1">
      <c r="A896" s="828"/>
      <c r="B896" s="828"/>
      <c r="C896" s="828"/>
      <c r="D896" s="828"/>
      <c r="E896" s="828"/>
    </row>
    <row r="897" ht="16.5" customHeight="1">
      <c r="A897" s="828"/>
      <c r="B897" s="828"/>
      <c r="C897" s="828"/>
      <c r="D897" s="828"/>
      <c r="E897" s="828"/>
    </row>
    <row r="898" ht="16.5" customHeight="1">
      <c r="A898" s="828"/>
      <c r="B898" s="828"/>
      <c r="C898" s="828"/>
      <c r="D898" s="828"/>
      <c r="E898" s="828"/>
    </row>
    <row r="899" ht="16.5" customHeight="1">
      <c r="A899" s="828"/>
      <c r="B899" s="828"/>
      <c r="C899" s="828"/>
      <c r="D899" s="828"/>
      <c r="E899" s="828"/>
    </row>
    <row r="900" ht="16.5" customHeight="1">
      <c r="A900" s="828"/>
      <c r="B900" s="828"/>
      <c r="C900" s="828"/>
      <c r="D900" s="828"/>
      <c r="E900" s="828"/>
    </row>
    <row r="901" ht="16.5" customHeight="1">
      <c r="A901" s="828"/>
      <c r="B901" s="828"/>
      <c r="C901" s="828"/>
      <c r="D901" s="828"/>
      <c r="E901" s="828"/>
    </row>
    <row r="902" ht="16.5" customHeight="1">
      <c r="A902" s="828"/>
      <c r="B902" s="828"/>
      <c r="C902" s="828"/>
      <c r="D902" s="828"/>
      <c r="E902" s="828"/>
    </row>
    <row r="903" ht="16.5" customHeight="1">
      <c r="A903" s="828"/>
      <c r="B903" s="828"/>
      <c r="C903" s="828"/>
      <c r="D903" s="828"/>
      <c r="E903" s="828"/>
    </row>
    <row r="904" ht="16.5" customHeight="1">
      <c r="A904" s="828"/>
      <c r="B904" s="828"/>
      <c r="C904" s="828"/>
      <c r="D904" s="828"/>
      <c r="E904" s="828"/>
    </row>
    <row r="905" ht="16.5" customHeight="1">
      <c r="A905" s="828"/>
      <c r="B905" s="828"/>
      <c r="C905" s="828"/>
      <c r="D905" s="828"/>
      <c r="E905" s="828"/>
    </row>
    <row r="906" ht="16.5" customHeight="1">
      <c r="A906" s="828"/>
      <c r="B906" s="828"/>
      <c r="C906" s="828"/>
      <c r="D906" s="828"/>
      <c r="E906" s="828"/>
    </row>
    <row r="907" ht="16.5" customHeight="1">
      <c r="A907" s="828"/>
      <c r="B907" s="828"/>
      <c r="C907" s="828"/>
      <c r="D907" s="828"/>
      <c r="E907" s="828"/>
    </row>
    <row r="908" ht="16.5" customHeight="1">
      <c r="A908" s="828"/>
      <c r="B908" s="828"/>
      <c r="C908" s="828"/>
      <c r="D908" s="828"/>
      <c r="E908" s="828"/>
    </row>
    <row r="909" ht="16.5" customHeight="1">
      <c r="A909" s="828"/>
      <c r="B909" s="828"/>
      <c r="C909" s="828"/>
      <c r="D909" s="828"/>
      <c r="E909" s="828"/>
    </row>
    <row r="910" ht="16.5" customHeight="1">
      <c r="A910" s="828"/>
      <c r="B910" s="828"/>
      <c r="C910" s="828"/>
      <c r="D910" s="828"/>
      <c r="E910" s="828"/>
    </row>
    <row r="911" ht="16.5" customHeight="1">
      <c r="A911" s="828"/>
      <c r="B911" s="828"/>
      <c r="C911" s="828"/>
      <c r="D911" s="828"/>
      <c r="E911" s="828"/>
    </row>
    <row r="912" ht="16.5" customHeight="1">
      <c r="A912" s="828"/>
      <c r="B912" s="828"/>
      <c r="C912" s="828"/>
      <c r="D912" s="828"/>
      <c r="E912" s="828"/>
    </row>
    <row r="913" ht="16.5" customHeight="1">
      <c r="A913" s="828"/>
      <c r="B913" s="828"/>
      <c r="C913" s="828"/>
      <c r="D913" s="828"/>
      <c r="E913" s="828"/>
    </row>
    <row r="914" ht="16.5" customHeight="1">
      <c r="A914" s="828"/>
      <c r="B914" s="828"/>
      <c r="C914" s="828"/>
      <c r="D914" s="828"/>
      <c r="E914" s="828"/>
    </row>
    <row r="915" ht="16.5" customHeight="1">
      <c r="A915" s="828"/>
      <c r="B915" s="828"/>
      <c r="C915" s="828"/>
      <c r="D915" s="828"/>
      <c r="E915" s="828"/>
    </row>
    <row r="916" ht="16.5" customHeight="1">
      <c r="A916" s="828"/>
      <c r="B916" s="828"/>
      <c r="C916" s="828"/>
      <c r="D916" s="828"/>
      <c r="E916" s="828"/>
    </row>
    <row r="917" ht="16.5" customHeight="1">
      <c r="A917" s="828"/>
      <c r="B917" s="828"/>
      <c r="C917" s="828"/>
      <c r="D917" s="828"/>
      <c r="E917" s="828"/>
    </row>
    <row r="918" ht="16.5" customHeight="1">
      <c r="A918" s="828"/>
      <c r="B918" s="828"/>
      <c r="C918" s="828"/>
      <c r="D918" s="828"/>
      <c r="E918" s="828"/>
    </row>
    <row r="919" ht="16.5" customHeight="1">
      <c r="A919" s="828"/>
      <c r="B919" s="828"/>
      <c r="C919" s="828"/>
      <c r="D919" s="828"/>
      <c r="E919" s="828"/>
    </row>
    <row r="920" ht="16.5" customHeight="1">
      <c r="A920" s="828"/>
      <c r="B920" s="828"/>
      <c r="C920" s="828"/>
      <c r="D920" s="828"/>
      <c r="E920" s="828"/>
    </row>
    <row r="921" ht="16.5" customHeight="1">
      <c r="A921" s="828"/>
      <c r="B921" s="828"/>
      <c r="C921" s="828"/>
      <c r="D921" s="828"/>
      <c r="E921" s="828"/>
    </row>
    <row r="922" ht="16.5" customHeight="1">
      <c r="A922" s="828"/>
      <c r="B922" s="828"/>
      <c r="C922" s="828"/>
      <c r="D922" s="828"/>
      <c r="E922" s="828"/>
    </row>
    <row r="923" ht="16.5" customHeight="1">
      <c r="A923" s="828"/>
      <c r="B923" s="828"/>
      <c r="C923" s="828"/>
      <c r="D923" s="828"/>
      <c r="E923" s="828"/>
    </row>
    <row r="924" ht="16.5" customHeight="1">
      <c r="A924" s="828"/>
      <c r="B924" s="828"/>
      <c r="C924" s="828"/>
      <c r="D924" s="828"/>
      <c r="E924" s="828"/>
    </row>
    <row r="925" ht="16.5" customHeight="1">
      <c r="A925" s="828"/>
      <c r="B925" s="828"/>
      <c r="C925" s="828"/>
      <c r="D925" s="828"/>
      <c r="E925" s="828"/>
    </row>
    <row r="926" ht="16.5" customHeight="1">
      <c r="A926" s="828"/>
      <c r="B926" s="828"/>
      <c r="C926" s="828"/>
      <c r="D926" s="828"/>
      <c r="E926" s="828"/>
    </row>
    <row r="927" ht="16.5" customHeight="1">
      <c r="A927" s="828"/>
      <c r="B927" s="828"/>
      <c r="C927" s="828"/>
      <c r="D927" s="828"/>
      <c r="E927" s="828"/>
    </row>
    <row r="928" ht="16.5" customHeight="1">
      <c r="A928" s="828"/>
      <c r="B928" s="828"/>
      <c r="C928" s="828"/>
      <c r="D928" s="828"/>
      <c r="E928" s="828"/>
    </row>
    <row r="929" ht="16.5" customHeight="1">
      <c r="A929" s="828"/>
      <c r="B929" s="828"/>
      <c r="C929" s="828"/>
      <c r="D929" s="828"/>
      <c r="E929" s="828"/>
    </row>
    <row r="930" ht="16.5" customHeight="1">
      <c r="A930" s="828"/>
      <c r="B930" s="828"/>
      <c r="C930" s="828"/>
      <c r="D930" s="828"/>
      <c r="E930" s="828"/>
    </row>
    <row r="931" ht="16.5" customHeight="1">
      <c r="A931" s="828"/>
      <c r="B931" s="828"/>
      <c r="C931" s="828"/>
      <c r="D931" s="828"/>
      <c r="E931" s="828"/>
    </row>
    <row r="932" ht="16.5" customHeight="1">
      <c r="A932" s="828"/>
      <c r="B932" s="828"/>
      <c r="C932" s="828"/>
      <c r="D932" s="828"/>
      <c r="E932" s="828"/>
    </row>
    <row r="933" ht="16.5" customHeight="1">
      <c r="A933" s="828"/>
      <c r="B933" s="828"/>
      <c r="C933" s="828"/>
      <c r="D933" s="828"/>
      <c r="E933" s="828"/>
    </row>
    <row r="934" ht="16.5" customHeight="1">
      <c r="A934" s="828"/>
      <c r="B934" s="828"/>
      <c r="C934" s="828"/>
      <c r="D934" s="828"/>
      <c r="E934" s="828"/>
    </row>
    <row r="935" ht="16.5" customHeight="1">
      <c r="A935" s="828"/>
      <c r="B935" s="828"/>
      <c r="C935" s="828"/>
      <c r="D935" s="828"/>
      <c r="E935" s="828"/>
    </row>
    <row r="936" ht="16.5" customHeight="1">
      <c r="A936" s="828"/>
      <c r="B936" s="828"/>
      <c r="C936" s="828"/>
      <c r="D936" s="828"/>
      <c r="E936" s="828"/>
    </row>
    <row r="937" ht="16.5" customHeight="1">
      <c r="A937" s="828"/>
      <c r="B937" s="828"/>
      <c r="C937" s="828"/>
      <c r="D937" s="828"/>
      <c r="E937" s="828"/>
    </row>
    <row r="938" ht="16.5" customHeight="1">
      <c r="A938" s="828"/>
      <c r="B938" s="828"/>
      <c r="C938" s="828"/>
      <c r="D938" s="828"/>
      <c r="E938" s="828"/>
    </row>
    <row r="939" ht="16.5" customHeight="1">
      <c r="A939" s="828"/>
      <c r="B939" s="828"/>
      <c r="C939" s="828"/>
      <c r="D939" s="828"/>
      <c r="E939" s="828"/>
    </row>
    <row r="940" ht="16.5" customHeight="1">
      <c r="A940" s="828"/>
      <c r="B940" s="828"/>
      <c r="C940" s="828"/>
      <c r="D940" s="828"/>
      <c r="E940" s="828"/>
    </row>
    <row r="941" ht="16.5" customHeight="1">
      <c r="A941" s="828"/>
      <c r="B941" s="828"/>
      <c r="C941" s="828"/>
      <c r="D941" s="828"/>
      <c r="E941" s="828"/>
    </row>
    <row r="942" ht="16.5" customHeight="1">
      <c r="A942" s="828"/>
      <c r="B942" s="828"/>
      <c r="C942" s="828"/>
      <c r="D942" s="828"/>
      <c r="E942" s="828"/>
    </row>
    <row r="943" ht="16.5" customHeight="1">
      <c r="A943" s="828"/>
      <c r="B943" s="828"/>
      <c r="C943" s="828"/>
      <c r="D943" s="828"/>
      <c r="E943" s="828"/>
    </row>
    <row r="944" ht="16.5" customHeight="1">
      <c r="A944" s="828"/>
      <c r="B944" s="828"/>
      <c r="C944" s="828"/>
      <c r="D944" s="828"/>
      <c r="E944" s="828"/>
    </row>
    <row r="945" ht="16.5" customHeight="1">
      <c r="A945" s="828"/>
      <c r="B945" s="828"/>
      <c r="C945" s="828"/>
      <c r="D945" s="828"/>
      <c r="E945" s="828"/>
    </row>
    <row r="946" ht="16.5" customHeight="1">
      <c r="A946" s="828"/>
      <c r="B946" s="828"/>
      <c r="C946" s="828"/>
      <c r="D946" s="828"/>
      <c r="E946" s="828"/>
    </row>
    <row r="947" ht="16.5" customHeight="1">
      <c r="A947" s="828"/>
      <c r="B947" s="828"/>
      <c r="C947" s="828"/>
      <c r="D947" s="828"/>
      <c r="E947" s="828"/>
    </row>
    <row r="948" ht="16.5" customHeight="1">
      <c r="A948" s="828"/>
      <c r="B948" s="828"/>
      <c r="C948" s="828"/>
      <c r="D948" s="828"/>
      <c r="E948" s="828"/>
    </row>
    <row r="949" ht="16.5" customHeight="1">
      <c r="A949" s="828"/>
      <c r="B949" s="828"/>
      <c r="C949" s="828"/>
      <c r="D949" s="828"/>
      <c r="E949" s="828"/>
    </row>
    <row r="950" ht="16.5" customHeight="1">
      <c r="A950" s="828"/>
      <c r="B950" s="828"/>
      <c r="C950" s="828"/>
      <c r="D950" s="828"/>
      <c r="E950" s="828"/>
    </row>
    <row r="951" ht="16.5" customHeight="1">
      <c r="A951" s="828"/>
      <c r="B951" s="828"/>
      <c r="C951" s="828"/>
      <c r="D951" s="828"/>
      <c r="E951" s="828"/>
    </row>
    <row r="952" ht="16.5" customHeight="1">
      <c r="A952" s="828"/>
      <c r="B952" s="828"/>
      <c r="C952" s="828"/>
      <c r="D952" s="828"/>
      <c r="E952" s="828"/>
    </row>
    <row r="953" ht="16.5" customHeight="1">
      <c r="A953" s="828"/>
      <c r="B953" s="828"/>
      <c r="C953" s="828"/>
      <c r="D953" s="828"/>
      <c r="E953" s="828"/>
    </row>
    <row r="954" ht="16.5" customHeight="1">
      <c r="A954" s="828"/>
      <c r="B954" s="828"/>
      <c r="C954" s="828"/>
      <c r="D954" s="828"/>
      <c r="E954" s="828"/>
    </row>
    <row r="955" ht="16.5" customHeight="1">
      <c r="A955" s="828"/>
      <c r="B955" s="828"/>
      <c r="C955" s="828"/>
      <c r="D955" s="828"/>
      <c r="E955" s="828"/>
    </row>
    <row r="956" ht="16.5" customHeight="1">
      <c r="A956" s="828"/>
      <c r="B956" s="828"/>
      <c r="C956" s="828"/>
      <c r="D956" s="828"/>
      <c r="E956" s="828"/>
    </row>
    <row r="957" ht="16.5" customHeight="1">
      <c r="A957" s="828"/>
      <c r="B957" s="828"/>
      <c r="C957" s="828"/>
      <c r="D957" s="828"/>
      <c r="E957" s="828"/>
    </row>
    <row r="958" ht="16.5" customHeight="1">
      <c r="A958" s="828"/>
      <c r="B958" s="828"/>
      <c r="C958" s="828"/>
      <c r="D958" s="828"/>
      <c r="E958" s="828"/>
    </row>
    <row r="959" ht="16.5" customHeight="1">
      <c r="A959" s="828"/>
      <c r="B959" s="828"/>
      <c r="C959" s="828"/>
      <c r="D959" s="828"/>
      <c r="E959" s="828"/>
    </row>
    <row r="960" ht="16.5" customHeight="1">
      <c r="A960" s="828"/>
      <c r="B960" s="828"/>
      <c r="C960" s="828"/>
      <c r="D960" s="828"/>
      <c r="E960" s="828"/>
    </row>
    <row r="961" ht="16.5" customHeight="1">
      <c r="A961" s="828"/>
      <c r="B961" s="828"/>
      <c r="C961" s="828"/>
      <c r="D961" s="828"/>
      <c r="E961" s="828"/>
    </row>
    <row r="962" ht="16.5" customHeight="1">
      <c r="A962" s="828"/>
      <c r="B962" s="828"/>
      <c r="C962" s="828"/>
      <c r="D962" s="828"/>
      <c r="E962" s="828"/>
    </row>
    <row r="963" ht="16.5" customHeight="1">
      <c r="A963" s="828"/>
      <c r="B963" s="828"/>
      <c r="C963" s="828"/>
      <c r="D963" s="828"/>
      <c r="E963" s="828"/>
    </row>
    <row r="964" ht="16.5" customHeight="1">
      <c r="A964" s="828"/>
      <c r="B964" s="828"/>
      <c r="C964" s="828"/>
      <c r="D964" s="828"/>
      <c r="E964" s="828"/>
    </row>
    <row r="965" ht="16.5" customHeight="1">
      <c r="A965" s="828"/>
      <c r="B965" s="828"/>
      <c r="C965" s="828"/>
      <c r="D965" s="828"/>
      <c r="E965" s="828"/>
    </row>
    <row r="966" ht="16.5" customHeight="1">
      <c r="A966" s="828"/>
      <c r="B966" s="828"/>
      <c r="C966" s="828"/>
      <c r="D966" s="828"/>
      <c r="E966" s="828"/>
    </row>
    <row r="967" ht="16.5" customHeight="1">
      <c r="A967" s="828"/>
      <c r="B967" s="828"/>
      <c r="C967" s="828"/>
      <c r="D967" s="828"/>
      <c r="E967" s="828"/>
    </row>
    <row r="968" ht="16.5" customHeight="1">
      <c r="A968" s="828"/>
      <c r="B968" s="828"/>
      <c r="C968" s="828"/>
      <c r="D968" s="828"/>
      <c r="E968" s="828"/>
    </row>
    <row r="969" ht="16.5" customHeight="1">
      <c r="A969" s="828"/>
      <c r="B969" s="828"/>
      <c r="C969" s="828"/>
      <c r="D969" s="828"/>
      <c r="E969" s="828"/>
    </row>
    <row r="970" ht="16.5" customHeight="1">
      <c r="A970" s="828"/>
      <c r="B970" s="828"/>
      <c r="C970" s="828"/>
      <c r="D970" s="828"/>
      <c r="E970" s="828"/>
    </row>
    <row r="971" ht="16.5" customHeight="1">
      <c r="A971" s="828"/>
      <c r="B971" s="828"/>
      <c r="C971" s="828"/>
      <c r="D971" s="828"/>
      <c r="E971" s="828"/>
    </row>
    <row r="972" ht="16.5" customHeight="1">
      <c r="A972" s="828"/>
      <c r="B972" s="828"/>
      <c r="C972" s="828"/>
      <c r="D972" s="828"/>
      <c r="E972" s="828"/>
    </row>
    <row r="973" ht="16.5" customHeight="1">
      <c r="A973" s="828"/>
      <c r="B973" s="828"/>
      <c r="C973" s="828"/>
      <c r="D973" s="828"/>
      <c r="E973" s="828"/>
    </row>
    <row r="974" ht="16.5" customHeight="1">
      <c r="A974" s="828"/>
      <c r="B974" s="828"/>
      <c r="C974" s="828"/>
      <c r="D974" s="828"/>
      <c r="E974" s="828"/>
    </row>
    <row r="975" ht="16.5" customHeight="1">
      <c r="A975" s="828"/>
      <c r="B975" s="828"/>
      <c r="C975" s="828"/>
      <c r="D975" s="828"/>
      <c r="E975" s="828"/>
    </row>
    <row r="976" ht="16.5" customHeight="1">
      <c r="A976" s="828"/>
      <c r="B976" s="828"/>
      <c r="C976" s="828"/>
      <c r="D976" s="828"/>
      <c r="E976" s="828"/>
    </row>
    <row r="977" ht="16.5" customHeight="1">
      <c r="A977" s="828"/>
      <c r="B977" s="828"/>
      <c r="C977" s="828"/>
      <c r="D977" s="828"/>
      <c r="E977" s="828"/>
    </row>
    <row r="978" ht="16.5" customHeight="1">
      <c r="A978" s="828"/>
      <c r="B978" s="828"/>
      <c r="C978" s="828"/>
      <c r="D978" s="828"/>
      <c r="E978" s="828"/>
    </row>
    <row r="979" ht="16.5" customHeight="1">
      <c r="A979" s="828"/>
      <c r="B979" s="828"/>
      <c r="C979" s="828"/>
      <c r="D979" s="828"/>
      <c r="E979" s="828"/>
    </row>
    <row r="980" ht="16.5" customHeight="1">
      <c r="A980" s="828"/>
      <c r="B980" s="828"/>
      <c r="C980" s="828"/>
      <c r="D980" s="828"/>
      <c r="E980" s="828"/>
    </row>
    <row r="981" ht="16.5" customHeight="1">
      <c r="A981" s="828"/>
      <c r="B981" s="828"/>
      <c r="C981" s="828"/>
      <c r="D981" s="828"/>
      <c r="E981" s="828"/>
    </row>
    <row r="982" ht="16.5" customHeight="1">
      <c r="A982" s="828"/>
      <c r="B982" s="828"/>
      <c r="C982" s="828"/>
      <c r="D982" s="828"/>
      <c r="E982" s="828"/>
    </row>
    <row r="983" ht="16.5" customHeight="1">
      <c r="A983" s="828"/>
      <c r="B983" s="828"/>
      <c r="C983" s="828"/>
      <c r="D983" s="828"/>
      <c r="E983" s="828"/>
    </row>
    <row r="984" ht="16.5" customHeight="1">
      <c r="A984" s="828"/>
      <c r="B984" s="828"/>
      <c r="C984" s="828"/>
      <c r="D984" s="828"/>
      <c r="E984" s="828"/>
    </row>
    <row r="985" ht="16.5" customHeight="1">
      <c r="A985" s="828"/>
      <c r="B985" s="828"/>
      <c r="C985" s="828"/>
      <c r="D985" s="828"/>
      <c r="E985" s="828"/>
    </row>
    <row r="986" ht="16.5" customHeight="1">
      <c r="A986" s="828"/>
      <c r="B986" s="828"/>
      <c r="C986" s="828"/>
      <c r="D986" s="828"/>
      <c r="E986" s="828"/>
    </row>
    <row r="987" ht="16.5" customHeight="1">
      <c r="A987" s="828"/>
      <c r="B987" s="828"/>
      <c r="C987" s="828"/>
      <c r="D987" s="828"/>
      <c r="E987" s="828"/>
    </row>
    <row r="988" ht="16.5" customHeight="1">
      <c r="A988" s="828"/>
      <c r="B988" s="828"/>
      <c r="C988" s="828"/>
      <c r="D988" s="828"/>
      <c r="E988" s="828"/>
    </row>
    <row r="989" ht="16.5" customHeight="1">
      <c r="A989" s="828"/>
      <c r="B989" s="828"/>
      <c r="C989" s="828"/>
      <c r="D989" s="828"/>
      <c r="E989" s="828"/>
    </row>
    <row r="990" ht="16.5" customHeight="1">
      <c r="A990" s="828"/>
      <c r="B990" s="828"/>
      <c r="C990" s="828"/>
      <c r="D990" s="828"/>
      <c r="E990" s="828"/>
    </row>
    <row r="991" ht="16.5" customHeight="1">
      <c r="A991" s="828"/>
      <c r="B991" s="828"/>
      <c r="C991" s="828"/>
      <c r="D991" s="828"/>
      <c r="E991" s="828"/>
    </row>
    <row r="992" ht="16.5" customHeight="1">
      <c r="A992" s="828"/>
      <c r="B992" s="828"/>
      <c r="C992" s="828"/>
      <c r="D992" s="828"/>
      <c r="E992" s="828"/>
    </row>
    <row r="993" ht="16.5" customHeight="1">
      <c r="A993" s="828"/>
      <c r="B993" s="828"/>
      <c r="C993" s="828"/>
      <c r="D993" s="828"/>
      <c r="E993" s="828"/>
    </row>
    <row r="994" ht="16.5" customHeight="1">
      <c r="A994" s="828"/>
      <c r="B994" s="828"/>
      <c r="C994" s="828"/>
      <c r="D994" s="828"/>
      <c r="E994" s="828"/>
    </row>
    <row r="995" ht="16.5" customHeight="1">
      <c r="A995" s="828"/>
      <c r="B995" s="828"/>
      <c r="C995" s="828"/>
      <c r="D995" s="828"/>
      <c r="E995" s="828"/>
    </row>
    <row r="996" ht="16.5" customHeight="1">
      <c r="A996" s="828"/>
      <c r="B996" s="828"/>
      <c r="C996" s="828"/>
      <c r="D996" s="828"/>
      <c r="E996" s="828"/>
    </row>
    <row r="997" ht="16.5" customHeight="1">
      <c r="A997" s="828"/>
      <c r="B997" s="828"/>
      <c r="C997" s="828"/>
      <c r="D997" s="828"/>
      <c r="E997" s="828"/>
    </row>
    <row r="998" ht="16.5" customHeight="1">
      <c r="A998" s="828"/>
      <c r="B998" s="828"/>
      <c r="C998" s="828"/>
      <c r="D998" s="828"/>
      <c r="E998" s="828"/>
    </row>
    <row r="999" ht="16.5" customHeight="1">
      <c r="A999" s="828"/>
      <c r="B999" s="828"/>
      <c r="C999" s="828"/>
      <c r="D999" s="828"/>
      <c r="E999" s="828"/>
    </row>
  </sheetData>
  <mergeCells count="1">
    <mergeCell ref="G6:J13"/>
  </mergeCells>
  <hyperlinks>
    <hyperlink r:id="rId1" ref="B33"/>
    <hyperlink r:id="rId2" ref="B34"/>
  </hyperlinks>
  <printOptions/>
  <pageMargins bottom="0.75" footer="0.0" header="0.0" left="0.7" right="0.7" top="0.75"/>
  <pageSetup orientation="landscape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78"/>
    <col customWidth="1" min="2" max="2" width="12.89"/>
    <col customWidth="1" min="3" max="4" width="16.89"/>
    <col customWidth="1" min="5" max="6" width="28.0"/>
    <col customWidth="1" min="7" max="7" width="28.89"/>
  </cols>
  <sheetData>
    <row r="1">
      <c r="A1" s="833" t="s">
        <v>116</v>
      </c>
      <c r="B1" s="833" t="s">
        <v>4178</v>
      </c>
      <c r="C1" s="525" t="s">
        <v>1491</v>
      </c>
      <c r="D1" s="525" t="s">
        <v>1492</v>
      </c>
      <c r="E1" s="525" t="s">
        <v>1493</v>
      </c>
      <c r="F1" s="525" t="s">
        <v>1494</v>
      </c>
      <c r="G1" s="834" t="s">
        <v>4179</v>
      </c>
    </row>
    <row r="2">
      <c r="A2" s="835">
        <v>1.0</v>
      </c>
      <c r="B2" s="423" t="s">
        <v>4180</v>
      </c>
      <c r="C2" s="836" t="s">
        <v>301</v>
      </c>
      <c r="D2" s="423" t="s">
        <v>4181</v>
      </c>
      <c r="E2" s="423" t="s">
        <v>4182</v>
      </c>
      <c r="F2" s="423" t="s">
        <v>4183</v>
      </c>
      <c r="G2" s="423" t="s">
        <v>4184</v>
      </c>
    </row>
    <row r="3">
      <c r="A3" s="835">
        <v>2.0</v>
      </c>
      <c r="B3" s="423" t="s">
        <v>4185</v>
      </c>
      <c r="C3" s="836" t="s">
        <v>317</v>
      </c>
      <c r="D3" s="423" t="s">
        <v>317</v>
      </c>
      <c r="E3" s="423" t="s">
        <v>4186</v>
      </c>
      <c r="F3" s="423" t="s">
        <v>4187</v>
      </c>
      <c r="G3" s="423" t="s">
        <v>4188</v>
      </c>
    </row>
    <row r="4">
      <c r="A4" s="835">
        <v>3.0</v>
      </c>
      <c r="B4" s="423" t="s">
        <v>4189</v>
      </c>
      <c r="C4" s="836" t="s">
        <v>333</v>
      </c>
      <c r="D4" s="423" t="s">
        <v>4190</v>
      </c>
      <c r="E4" s="423" t="s">
        <v>4191</v>
      </c>
      <c r="F4" s="423" t="s">
        <v>4192</v>
      </c>
      <c r="G4" s="423" t="s">
        <v>4193</v>
      </c>
    </row>
    <row r="5">
      <c r="A5" s="835">
        <v>4.0</v>
      </c>
      <c r="B5" s="423" t="s">
        <v>4194</v>
      </c>
      <c r="C5" s="836" t="s">
        <v>347</v>
      </c>
      <c r="D5" s="423" t="s">
        <v>4195</v>
      </c>
      <c r="E5" s="423" t="s">
        <v>4196</v>
      </c>
      <c r="F5" s="423" t="s">
        <v>4197</v>
      </c>
      <c r="G5" s="423" t="s">
        <v>4198</v>
      </c>
    </row>
    <row r="6">
      <c r="A6" s="835">
        <v>5.0</v>
      </c>
      <c r="B6" s="423" t="s">
        <v>4199</v>
      </c>
      <c r="C6" s="836" t="s">
        <v>361</v>
      </c>
      <c r="D6" s="423" t="s">
        <v>4200</v>
      </c>
      <c r="E6" s="423" t="s">
        <v>4201</v>
      </c>
      <c r="F6" s="423" t="s">
        <v>4202</v>
      </c>
      <c r="G6" s="422"/>
    </row>
    <row r="7">
      <c r="A7" s="835">
        <v>6.0</v>
      </c>
      <c r="B7" s="423" t="s">
        <v>4203</v>
      </c>
      <c r="C7" s="837">
        <v>777.0</v>
      </c>
      <c r="D7" s="838">
        <v>777.0</v>
      </c>
      <c r="E7" s="838">
        <v>777.0</v>
      </c>
      <c r="F7" s="838">
        <v>777.0</v>
      </c>
      <c r="G7" s="423" t="s">
        <v>4204</v>
      </c>
    </row>
    <row r="8">
      <c r="A8" s="835">
        <v>7.0</v>
      </c>
      <c r="B8" s="423" t="s">
        <v>4205</v>
      </c>
      <c r="C8" s="836" t="s">
        <v>386</v>
      </c>
      <c r="D8" s="423" t="s">
        <v>4206</v>
      </c>
      <c r="E8" s="423" t="s">
        <v>4207</v>
      </c>
      <c r="F8" s="423" t="s">
        <v>4208</v>
      </c>
      <c r="G8" s="423" t="s">
        <v>4209</v>
      </c>
    </row>
    <row r="9">
      <c r="A9" s="835">
        <v>8.0</v>
      </c>
      <c r="B9" s="423" t="s">
        <v>4210</v>
      </c>
      <c r="C9" s="836" t="s">
        <v>399</v>
      </c>
      <c r="D9" s="423" t="s">
        <v>4211</v>
      </c>
      <c r="E9" s="423" t="s">
        <v>4212</v>
      </c>
      <c r="F9" s="423" t="s">
        <v>4213</v>
      </c>
      <c r="G9" s="423" t="s">
        <v>4214</v>
      </c>
    </row>
    <row r="10">
      <c r="A10" s="835">
        <v>9.0</v>
      </c>
      <c r="B10" s="423" t="s">
        <v>4215</v>
      </c>
      <c r="C10" s="836" t="s">
        <v>487</v>
      </c>
      <c r="D10" s="423" t="s">
        <v>4216</v>
      </c>
      <c r="E10" s="423" t="s">
        <v>4217</v>
      </c>
      <c r="F10" s="423" t="s">
        <v>4218</v>
      </c>
      <c r="G10" s="423" t="s">
        <v>4219</v>
      </c>
    </row>
    <row r="11">
      <c r="A11" s="835">
        <v>10.0</v>
      </c>
      <c r="B11" s="423" t="s">
        <v>4220</v>
      </c>
      <c r="C11" s="836" t="s">
        <v>498</v>
      </c>
      <c r="D11" s="423" t="s">
        <v>4221</v>
      </c>
      <c r="E11" s="423" t="s">
        <v>4222</v>
      </c>
      <c r="F11" s="423" t="s">
        <v>4223</v>
      </c>
      <c r="G11" s="423" t="s">
        <v>4224</v>
      </c>
    </row>
    <row r="12">
      <c r="A12" s="835">
        <v>11.0</v>
      </c>
      <c r="B12" s="423" t="s">
        <v>4225</v>
      </c>
      <c r="C12" s="836" t="s">
        <v>512</v>
      </c>
      <c r="D12" s="423" t="s">
        <v>4226</v>
      </c>
      <c r="E12" s="423" t="s">
        <v>4227</v>
      </c>
      <c r="F12" s="423" t="s">
        <v>4228</v>
      </c>
      <c r="G12" s="422"/>
    </row>
    <row r="13">
      <c r="A13" s="835">
        <v>12.0</v>
      </c>
      <c r="B13" s="423" t="s">
        <v>4229</v>
      </c>
      <c r="C13" s="836" t="s">
        <v>525</v>
      </c>
      <c r="D13" s="423" t="s">
        <v>4230</v>
      </c>
      <c r="E13" s="423" t="s">
        <v>4231</v>
      </c>
      <c r="F13" s="423" t="s">
        <v>4232</v>
      </c>
      <c r="G13" s="423" t="s">
        <v>4233</v>
      </c>
    </row>
    <row r="14">
      <c r="A14" s="835">
        <v>13.0</v>
      </c>
      <c r="B14" s="423" t="s">
        <v>4234</v>
      </c>
      <c r="C14" s="836" t="s">
        <v>540</v>
      </c>
      <c r="D14" s="423" t="s">
        <v>540</v>
      </c>
      <c r="E14" s="423" t="s">
        <v>4235</v>
      </c>
      <c r="F14" s="423" t="s">
        <v>4235</v>
      </c>
      <c r="G14" s="423" t="s">
        <v>4236</v>
      </c>
    </row>
    <row r="15">
      <c r="A15" s="835">
        <v>14.0</v>
      </c>
      <c r="B15" s="423" t="s">
        <v>4237</v>
      </c>
      <c r="C15" s="836" t="s">
        <v>555</v>
      </c>
      <c r="D15" s="423" t="s">
        <v>555</v>
      </c>
      <c r="E15" s="423" t="s">
        <v>4238</v>
      </c>
      <c r="F15" s="423" t="s">
        <v>4239</v>
      </c>
      <c r="G15" s="423" t="s">
        <v>4240</v>
      </c>
    </row>
    <row r="16">
      <c r="A16" s="835">
        <v>15.0</v>
      </c>
      <c r="B16" s="423" t="s">
        <v>4241</v>
      </c>
      <c r="C16" s="836" t="s">
        <v>570</v>
      </c>
      <c r="D16" s="423" t="s">
        <v>570</v>
      </c>
      <c r="E16" s="423" t="s">
        <v>4242</v>
      </c>
      <c r="F16" s="423" t="s">
        <v>4243</v>
      </c>
      <c r="G16" s="422"/>
    </row>
    <row r="17">
      <c r="A17" s="835">
        <v>16.0</v>
      </c>
      <c r="B17" s="423" t="s">
        <v>4244</v>
      </c>
      <c r="C17" s="836" t="s">
        <v>586</v>
      </c>
      <c r="D17" s="423" t="s">
        <v>4245</v>
      </c>
      <c r="E17" s="423" t="s">
        <v>4246</v>
      </c>
      <c r="F17" s="423" t="s">
        <v>4247</v>
      </c>
      <c r="G17" s="422"/>
    </row>
    <row r="18">
      <c r="A18" s="835">
        <v>17.0</v>
      </c>
      <c r="B18" s="423" t="s">
        <v>4248</v>
      </c>
      <c r="C18" s="836" t="s">
        <v>602</v>
      </c>
      <c r="D18" s="423" t="s">
        <v>4249</v>
      </c>
      <c r="E18" s="423" t="s">
        <v>4250</v>
      </c>
      <c r="F18" s="423" t="s">
        <v>4250</v>
      </c>
      <c r="G18" s="422"/>
    </row>
    <row r="19">
      <c r="A19" s="835">
        <v>18.0</v>
      </c>
      <c r="B19" s="423" t="s">
        <v>4251</v>
      </c>
      <c r="C19" s="836" t="s">
        <v>505</v>
      </c>
      <c r="D19" s="423" t="s">
        <v>1147</v>
      </c>
      <c r="E19" s="423" t="s">
        <v>4252</v>
      </c>
      <c r="F19" s="423" t="s">
        <v>4253</v>
      </c>
      <c r="G19" s="423" t="s">
        <v>4254</v>
      </c>
    </row>
    <row r="20">
      <c r="A20" s="835">
        <v>19.0</v>
      </c>
      <c r="B20" s="423" t="s">
        <v>4255</v>
      </c>
      <c r="C20" s="836" t="s">
        <v>630</v>
      </c>
      <c r="D20" s="423" t="s">
        <v>4256</v>
      </c>
      <c r="E20" s="423" t="s">
        <v>4257</v>
      </c>
      <c r="F20" s="423" t="s">
        <v>4258</v>
      </c>
      <c r="G20" s="422"/>
    </row>
    <row r="21">
      <c r="A21" s="835">
        <v>20.0</v>
      </c>
      <c r="B21" s="423" t="s">
        <v>4259</v>
      </c>
      <c r="C21" s="836" t="s">
        <v>644</v>
      </c>
      <c r="D21" s="423" t="s">
        <v>4260</v>
      </c>
      <c r="E21" s="423" t="s">
        <v>4261</v>
      </c>
      <c r="F21" s="423" t="s">
        <v>4262</v>
      </c>
      <c r="G21" s="422"/>
    </row>
    <row r="22">
      <c r="A22" s="835">
        <v>21.0</v>
      </c>
      <c r="B22" s="423" t="s">
        <v>4263</v>
      </c>
      <c r="C22" s="423" t="s">
        <v>659</v>
      </c>
      <c r="D22" s="423" t="s">
        <v>4264</v>
      </c>
      <c r="E22" s="423" t="s">
        <v>4265</v>
      </c>
      <c r="F22" s="423" t="s">
        <v>4266</v>
      </c>
      <c r="G22" s="422"/>
    </row>
    <row r="23">
      <c r="A23" s="835">
        <v>22.0</v>
      </c>
      <c r="B23" s="423" t="s">
        <v>4267</v>
      </c>
      <c r="C23" s="423" t="s">
        <v>673</v>
      </c>
      <c r="D23" s="423" t="s">
        <v>4268</v>
      </c>
      <c r="E23" s="423" t="s">
        <v>4269</v>
      </c>
      <c r="F23" s="423" t="s">
        <v>4270</v>
      </c>
      <c r="G23" s="422"/>
    </row>
    <row r="24">
      <c r="A24" s="835">
        <v>23.0</v>
      </c>
      <c r="B24" s="423" t="s">
        <v>4271</v>
      </c>
      <c r="C24" s="423" t="s">
        <v>687</v>
      </c>
      <c r="D24" s="423" t="s">
        <v>4272</v>
      </c>
      <c r="E24" s="423" t="s">
        <v>4273</v>
      </c>
      <c r="F24" s="423" t="s">
        <v>4274</v>
      </c>
      <c r="G24" s="422"/>
    </row>
    <row r="25">
      <c r="A25" s="835">
        <v>24.0</v>
      </c>
      <c r="B25" s="423" t="s">
        <v>4275</v>
      </c>
      <c r="C25" s="423" t="s">
        <v>702</v>
      </c>
      <c r="D25" s="423" t="s">
        <v>4276</v>
      </c>
      <c r="E25" s="423" t="s">
        <v>4277</v>
      </c>
      <c r="F25" s="423" t="s">
        <v>4278</v>
      </c>
      <c r="G25" s="422"/>
    </row>
    <row r="26">
      <c r="A26" s="835">
        <v>25.0</v>
      </c>
      <c r="B26" s="423" t="s">
        <v>4279</v>
      </c>
      <c r="C26" s="423" t="s">
        <v>717</v>
      </c>
      <c r="D26" s="423" t="s">
        <v>4280</v>
      </c>
      <c r="E26" s="423" t="s">
        <v>4281</v>
      </c>
      <c r="F26" s="423" t="s">
        <v>4282</v>
      </c>
      <c r="G26" s="422"/>
    </row>
    <row r="27">
      <c r="A27" s="839"/>
      <c r="B27" s="840"/>
      <c r="C27" s="840"/>
      <c r="D27" s="840"/>
      <c r="E27" s="841"/>
      <c r="F27" s="841"/>
      <c r="G27" s="840"/>
    </row>
    <row r="28">
      <c r="A28" s="839"/>
      <c r="B28" s="840"/>
      <c r="C28" s="840"/>
      <c r="D28" s="840"/>
      <c r="E28" s="841"/>
      <c r="F28" s="841"/>
      <c r="G28" s="840"/>
    </row>
    <row r="29">
      <c r="A29" s="839"/>
      <c r="B29" s="842"/>
      <c r="C29" s="842"/>
      <c r="D29" s="842"/>
      <c r="E29" s="843"/>
      <c r="F29" s="843" t="s">
        <v>4283</v>
      </c>
      <c r="G29" s="842"/>
    </row>
    <row r="30">
      <c r="A30" s="839"/>
      <c r="B30" s="844" t="s">
        <v>117</v>
      </c>
    </row>
    <row r="31">
      <c r="A31" s="840"/>
      <c r="B31" s="12" t="s">
        <v>4284</v>
      </c>
      <c r="C31" s="845" t="s">
        <v>394</v>
      </c>
      <c r="D31" s="845" t="s">
        <v>1124</v>
      </c>
      <c r="E31" s="845"/>
      <c r="F31" s="845" t="s">
        <v>1887</v>
      </c>
      <c r="G31" s="12" t="s">
        <v>4285</v>
      </c>
    </row>
    <row r="32">
      <c r="A32" s="840"/>
      <c r="B32" s="12" t="s">
        <v>4286</v>
      </c>
      <c r="C32" s="845" t="s">
        <v>494</v>
      </c>
      <c r="D32" s="845" t="s">
        <v>854</v>
      </c>
      <c r="E32" s="845"/>
      <c r="F32" s="845" t="s">
        <v>4287</v>
      </c>
      <c r="G32" s="12" t="s">
        <v>2461</v>
      </c>
    </row>
    <row r="33">
      <c r="A33" s="840"/>
      <c r="B33" s="12" t="s">
        <v>4288</v>
      </c>
      <c r="C33" s="845" t="s">
        <v>4289</v>
      </c>
      <c r="D33" s="845" t="s">
        <v>4290</v>
      </c>
      <c r="E33" s="845"/>
      <c r="F33" s="845" t="s">
        <v>4291</v>
      </c>
      <c r="G33" s="12" t="s">
        <v>4292</v>
      </c>
    </row>
    <row r="34">
      <c r="A34" s="840"/>
      <c r="B34" s="12" t="s">
        <v>4293</v>
      </c>
      <c r="C34" s="845" t="s">
        <v>4294</v>
      </c>
      <c r="D34" s="845" t="s">
        <v>4294</v>
      </c>
      <c r="E34" s="845"/>
      <c r="F34" s="845" t="s">
        <v>4295</v>
      </c>
      <c r="G34" s="12" t="s">
        <v>4296</v>
      </c>
    </row>
    <row r="35">
      <c r="A35" s="839"/>
      <c r="B35" s="12" t="s">
        <v>4297</v>
      </c>
      <c r="C35" s="845" t="s">
        <v>4298</v>
      </c>
      <c r="D35" s="845" t="s">
        <v>4298</v>
      </c>
      <c r="E35" s="845"/>
      <c r="F35" s="845" t="s">
        <v>4299</v>
      </c>
      <c r="G35" s="12" t="s">
        <v>2461</v>
      </c>
    </row>
    <row r="36">
      <c r="A36" s="839"/>
      <c r="B36" s="844" t="s">
        <v>4300</v>
      </c>
    </row>
    <row r="37">
      <c r="A37" s="840"/>
      <c r="B37" s="12" t="s">
        <v>4301</v>
      </c>
      <c r="C37" s="846" t="s">
        <v>4302</v>
      </c>
      <c r="D37" s="845" t="s">
        <v>4303</v>
      </c>
      <c r="E37" s="845"/>
      <c r="F37" s="845" t="s">
        <v>4304</v>
      </c>
      <c r="G37" s="12" t="s">
        <v>4184</v>
      </c>
    </row>
    <row r="38">
      <c r="A38" s="840"/>
      <c r="B38" s="12" t="s">
        <v>4305</v>
      </c>
      <c r="C38" s="846" t="s">
        <v>4306</v>
      </c>
      <c r="D38" s="845" t="s">
        <v>4307</v>
      </c>
      <c r="E38" s="845"/>
      <c r="F38" s="845" t="s">
        <v>4308</v>
      </c>
      <c r="G38" s="12" t="s">
        <v>4188</v>
      </c>
    </row>
    <row r="39">
      <c r="A39" s="840"/>
      <c r="B39" s="12" t="s">
        <v>4309</v>
      </c>
      <c r="C39" s="846" t="s">
        <v>4310</v>
      </c>
      <c r="D39" s="845" t="s">
        <v>4311</v>
      </c>
      <c r="E39" s="845"/>
      <c r="F39" s="845" t="s">
        <v>4312</v>
      </c>
      <c r="G39" s="12" t="s">
        <v>4313</v>
      </c>
    </row>
    <row r="40">
      <c r="A40" s="840"/>
      <c r="B40" s="12" t="s">
        <v>4314</v>
      </c>
      <c r="C40" s="845" t="s">
        <v>4315</v>
      </c>
      <c r="D40" s="845" t="s">
        <v>4316</v>
      </c>
      <c r="E40" s="845"/>
      <c r="F40" s="845" t="s">
        <v>4317</v>
      </c>
    </row>
    <row r="41">
      <c r="A41" s="839"/>
      <c r="B41" s="12" t="s">
        <v>4318</v>
      </c>
      <c r="C41" s="845" t="s">
        <v>4319</v>
      </c>
      <c r="D41" s="845" t="s">
        <v>4320</v>
      </c>
      <c r="E41" s="845"/>
      <c r="F41" s="845" t="s">
        <v>4321</v>
      </c>
    </row>
    <row r="42">
      <c r="A42" s="839"/>
      <c r="B42" s="12" t="s">
        <v>4322</v>
      </c>
      <c r="C42" s="845" t="s">
        <v>4323</v>
      </c>
      <c r="D42" s="845" t="s">
        <v>4324</v>
      </c>
      <c r="E42" s="845"/>
      <c r="F42" s="845" t="s">
        <v>4325</v>
      </c>
    </row>
    <row r="43">
      <c r="A43" s="839"/>
      <c r="B43" s="12" t="s">
        <v>4326</v>
      </c>
      <c r="C43" s="845" t="s">
        <v>4327</v>
      </c>
      <c r="D43" s="845" t="s">
        <v>4328</v>
      </c>
      <c r="E43" s="845"/>
      <c r="F43" s="845" t="s">
        <v>4329</v>
      </c>
    </row>
    <row r="44">
      <c r="A44" s="839"/>
    </row>
    <row r="45">
      <c r="A45" s="839"/>
      <c r="C45" s="828"/>
      <c r="D45" s="828"/>
      <c r="E45" s="828"/>
      <c r="F45" s="828"/>
    </row>
    <row r="46">
      <c r="A46" s="839"/>
    </row>
    <row r="47">
      <c r="A47" s="839"/>
    </row>
    <row r="48">
      <c r="A48" s="839"/>
    </row>
    <row r="49">
      <c r="A49" s="839"/>
    </row>
    <row r="50">
      <c r="A50" s="839"/>
    </row>
    <row r="51">
      <c r="A51" s="839"/>
    </row>
    <row r="52">
      <c r="A52" s="839"/>
    </row>
    <row r="53">
      <c r="A53" s="839"/>
    </row>
    <row r="54">
      <c r="A54" s="839"/>
    </row>
    <row r="55">
      <c r="A55" s="839"/>
    </row>
    <row r="56">
      <c r="A56" s="839"/>
    </row>
    <row r="57">
      <c r="A57" s="839"/>
    </row>
    <row r="58">
      <c r="A58" s="839"/>
    </row>
    <row r="59">
      <c r="A59" s="839"/>
    </row>
    <row r="60">
      <c r="A60" s="839"/>
    </row>
    <row r="61">
      <c r="A61" s="839"/>
    </row>
    <row r="62">
      <c r="A62" s="839"/>
    </row>
    <row r="63">
      <c r="A63" s="839"/>
    </row>
    <row r="64">
      <c r="A64" s="839"/>
    </row>
    <row r="65">
      <c r="A65" s="839"/>
    </row>
    <row r="66">
      <c r="A66" s="839"/>
    </row>
    <row r="67">
      <c r="A67" s="839"/>
    </row>
    <row r="68">
      <c r="A68" s="839"/>
    </row>
    <row r="69">
      <c r="A69" s="839"/>
    </row>
    <row r="70">
      <c r="A70" s="839"/>
    </row>
    <row r="71">
      <c r="A71" s="839"/>
    </row>
    <row r="72">
      <c r="A72" s="839"/>
    </row>
    <row r="73">
      <c r="A73" s="839"/>
    </row>
    <row r="74">
      <c r="A74" s="839"/>
    </row>
    <row r="75">
      <c r="A75" s="839"/>
    </row>
    <row r="76">
      <c r="A76" s="839"/>
    </row>
    <row r="77">
      <c r="A77" s="839"/>
    </row>
    <row r="78">
      <c r="A78" s="839"/>
    </row>
    <row r="79">
      <c r="A79" s="839"/>
    </row>
    <row r="80">
      <c r="A80" s="839"/>
    </row>
    <row r="81">
      <c r="A81" s="839"/>
    </row>
    <row r="82">
      <c r="A82" s="839"/>
    </row>
    <row r="83">
      <c r="A83" s="839"/>
    </row>
    <row r="84">
      <c r="A84" s="839"/>
    </row>
    <row r="85">
      <c r="A85" s="839"/>
    </row>
    <row r="86">
      <c r="A86" s="839"/>
    </row>
    <row r="87">
      <c r="A87" s="839"/>
    </row>
    <row r="88">
      <c r="A88" s="839"/>
    </row>
    <row r="89">
      <c r="A89" s="839"/>
    </row>
    <row r="90">
      <c r="A90" s="839"/>
    </row>
    <row r="91">
      <c r="A91" s="839"/>
    </row>
    <row r="92">
      <c r="A92" s="839"/>
    </row>
    <row r="93">
      <c r="A93" s="839"/>
    </row>
    <row r="94">
      <c r="A94" s="839"/>
    </row>
    <row r="95">
      <c r="A95" s="839"/>
    </row>
    <row r="96">
      <c r="A96" s="839"/>
    </row>
    <row r="97">
      <c r="A97" s="839"/>
    </row>
    <row r="98">
      <c r="A98" s="839"/>
    </row>
    <row r="99">
      <c r="A99" s="839"/>
    </row>
    <row r="100">
      <c r="A100" s="839"/>
    </row>
    <row r="101">
      <c r="A101" s="839"/>
    </row>
    <row r="102">
      <c r="A102" s="839"/>
    </row>
    <row r="103">
      <c r="A103" s="839"/>
    </row>
    <row r="104">
      <c r="A104" s="839"/>
    </row>
    <row r="105">
      <c r="A105" s="839"/>
    </row>
    <row r="106">
      <c r="A106" s="839"/>
    </row>
    <row r="107">
      <c r="A107" s="839"/>
    </row>
    <row r="108">
      <c r="A108" s="839"/>
    </row>
    <row r="109">
      <c r="A109" s="839"/>
    </row>
    <row r="110">
      <c r="A110" s="839"/>
    </row>
    <row r="111">
      <c r="A111" s="839"/>
    </row>
    <row r="112">
      <c r="A112" s="839"/>
    </row>
    <row r="113">
      <c r="A113" s="839"/>
    </row>
    <row r="114">
      <c r="A114" s="839"/>
    </row>
    <row r="115">
      <c r="A115" s="839"/>
    </row>
    <row r="116">
      <c r="A116" s="839"/>
    </row>
    <row r="117">
      <c r="A117" s="839"/>
    </row>
    <row r="118">
      <c r="A118" s="839"/>
    </row>
    <row r="119">
      <c r="A119" s="839"/>
    </row>
    <row r="120">
      <c r="A120" s="839"/>
    </row>
    <row r="121">
      <c r="A121" s="839"/>
    </row>
    <row r="122">
      <c r="A122" s="839"/>
    </row>
    <row r="123">
      <c r="A123" s="839"/>
    </row>
    <row r="124">
      <c r="A124" s="839"/>
    </row>
    <row r="125">
      <c r="A125" s="839"/>
    </row>
    <row r="126">
      <c r="A126" s="839"/>
    </row>
    <row r="127">
      <c r="A127" s="839"/>
    </row>
    <row r="128">
      <c r="A128" s="839"/>
    </row>
    <row r="129">
      <c r="A129" s="839"/>
    </row>
    <row r="130">
      <c r="A130" s="839"/>
    </row>
    <row r="131">
      <c r="A131" s="839"/>
    </row>
    <row r="132">
      <c r="A132" s="839"/>
    </row>
    <row r="133">
      <c r="A133" s="839"/>
    </row>
    <row r="134">
      <c r="A134" s="839"/>
    </row>
    <row r="135">
      <c r="A135" s="839"/>
    </row>
    <row r="136">
      <c r="A136" s="839"/>
    </row>
    <row r="137">
      <c r="A137" s="839"/>
    </row>
    <row r="138">
      <c r="A138" s="839"/>
    </row>
    <row r="139">
      <c r="A139" s="839"/>
    </row>
    <row r="140">
      <c r="A140" s="839"/>
    </row>
    <row r="141">
      <c r="A141" s="839"/>
    </row>
    <row r="142">
      <c r="A142" s="839"/>
    </row>
    <row r="143">
      <c r="A143" s="839"/>
    </row>
    <row r="144">
      <c r="A144" s="839"/>
    </row>
    <row r="145">
      <c r="A145" s="839"/>
    </row>
    <row r="146">
      <c r="A146" s="839"/>
    </row>
    <row r="147">
      <c r="A147" s="839"/>
    </row>
    <row r="148">
      <c r="A148" s="839"/>
    </row>
    <row r="149">
      <c r="A149" s="839"/>
    </row>
    <row r="150">
      <c r="A150" s="839"/>
    </row>
    <row r="151">
      <c r="A151" s="839"/>
    </row>
    <row r="152">
      <c r="A152" s="839"/>
    </row>
    <row r="153">
      <c r="A153" s="839"/>
    </row>
    <row r="154">
      <c r="A154" s="839"/>
    </row>
    <row r="155">
      <c r="A155" s="839"/>
    </row>
    <row r="156">
      <c r="A156" s="839"/>
    </row>
    <row r="157">
      <c r="A157" s="839"/>
    </row>
    <row r="158">
      <c r="A158" s="839"/>
    </row>
    <row r="159">
      <c r="A159" s="839"/>
    </row>
    <row r="160">
      <c r="A160" s="839"/>
    </row>
    <row r="161">
      <c r="A161" s="839"/>
    </row>
    <row r="162">
      <c r="A162" s="839"/>
    </row>
    <row r="163">
      <c r="A163" s="839"/>
    </row>
    <row r="164">
      <c r="A164" s="839"/>
    </row>
    <row r="165">
      <c r="A165" s="839"/>
    </row>
    <row r="166">
      <c r="A166" s="839"/>
    </row>
    <row r="167">
      <c r="A167" s="839"/>
    </row>
    <row r="168">
      <c r="A168" s="839"/>
    </row>
    <row r="169">
      <c r="A169" s="839"/>
    </row>
    <row r="170">
      <c r="A170" s="839"/>
    </row>
    <row r="171">
      <c r="A171" s="839"/>
    </row>
    <row r="172">
      <c r="A172" s="839"/>
    </row>
    <row r="173">
      <c r="A173" s="839"/>
    </row>
    <row r="174">
      <c r="A174" s="839"/>
    </row>
    <row r="175">
      <c r="A175" s="839"/>
    </row>
    <row r="176">
      <c r="A176" s="839"/>
    </row>
    <row r="177">
      <c r="A177" s="839"/>
    </row>
    <row r="178">
      <c r="A178" s="839"/>
    </row>
    <row r="179">
      <c r="A179" s="839"/>
    </row>
    <row r="180">
      <c r="A180" s="839"/>
    </row>
    <row r="181">
      <c r="A181" s="839"/>
    </row>
    <row r="182">
      <c r="A182" s="839"/>
    </row>
    <row r="183">
      <c r="A183" s="839"/>
    </row>
    <row r="184">
      <c r="A184" s="839"/>
    </row>
    <row r="185">
      <c r="A185" s="839"/>
    </row>
    <row r="186">
      <c r="A186" s="839"/>
    </row>
    <row r="187">
      <c r="A187" s="839"/>
    </row>
    <row r="188">
      <c r="A188" s="839"/>
    </row>
    <row r="189">
      <c r="A189" s="839"/>
    </row>
    <row r="190">
      <c r="A190" s="839"/>
    </row>
    <row r="191">
      <c r="A191" s="839"/>
    </row>
    <row r="192">
      <c r="A192" s="839"/>
    </row>
    <row r="193">
      <c r="A193" s="839"/>
    </row>
    <row r="194">
      <c r="A194" s="839"/>
    </row>
    <row r="195">
      <c r="A195" s="839"/>
    </row>
    <row r="196">
      <c r="A196" s="839"/>
    </row>
    <row r="197">
      <c r="A197" s="839"/>
    </row>
    <row r="198">
      <c r="A198" s="839"/>
    </row>
    <row r="199">
      <c r="A199" s="839"/>
    </row>
    <row r="200">
      <c r="A200" s="839"/>
    </row>
    <row r="201">
      <c r="A201" s="839"/>
    </row>
    <row r="202">
      <c r="A202" s="839"/>
    </row>
    <row r="203">
      <c r="A203" s="839"/>
    </row>
    <row r="204">
      <c r="A204" s="839"/>
    </row>
    <row r="205">
      <c r="A205" s="839"/>
    </row>
    <row r="206">
      <c r="A206" s="839"/>
    </row>
    <row r="207">
      <c r="A207" s="839"/>
    </row>
    <row r="208">
      <c r="A208" s="839"/>
    </row>
    <row r="209">
      <c r="A209" s="839"/>
    </row>
    <row r="210">
      <c r="A210" s="839"/>
    </row>
    <row r="211">
      <c r="A211" s="839"/>
    </row>
    <row r="212">
      <c r="A212" s="839"/>
    </row>
    <row r="213">
      <c r="A213" s="839"/>
    </row>
    <row r="214">
      <c r="A214" s="839"/>
    </row>
    <row r="215">
      <c r="A215" s="839"/>
    </row>
    <row r="216">
      <c r="A216" s="839"/>
    </row>
    <row r="217">
      <c r="A217" s="839"/>
    </row>
    <row r="218">
      <c r="A218" s="839"/>
    </row>
    <row r="219">
      <c r="A219" s="839"/>
    </row>
    <row r="220">
      <c r="A220" s="839"/>
    </row>
    <row r="221">
      <c r="A221" s="839"/>
    </row>
    <row r="222">
      <c r="A222" s="839"/>
    </row>
    <row r="223">
      <c r="A223" s="839"/>
    </row>
    <row r="224">
      <c r="A224" s="839"/>
    </row>
    <row r="225">
      <c r="A225" s="839"/>
    </row>
    <row r="226">
      <c r="A226" s="839"/>
    </row>
    <row r="227">
      <c r="A227" s="839"/>
    </row>
    <row r="228">
      <c r="A228" s="839"/>
    </row>
    <row r="229">
      <c r="A229" s="839"/>
    </row>
    <row r="230">
      <c r="A230" s="839"/>
    </row>
    <row r="231">
      <c r="A231" s="839"/>
    </row>
    <row r="232">
      <c r="A232" s="839"/>
    </row>
    <row r="233">
      <c r="A233" s="839"/>
    </row>
    <row r="234">
      <c r="A234" s="839"/>
    </row>
    <row r="235">
      <c r="A235" s="839"/>
    </row>
    <row r="236">
      <c r="A236" s="839"/>
    </row>
    <row r="237">
      <c r="A237" s="839"/>
    </row>
    <row r="238">
      <c r="A238" s="839"/>
    </row>
    <row r="239">
      <c r="A239" s="839"/>
    </row>
    <row r="240">
      <c r="A240" s="839"/>
    </row>
    <row r="241">
      <c r="A241" s="839"/>
    </row>
    <row r="242">
      <c r="A242" s="839"/>
    </row>
    <row r="243">
      <c r="A243" s="839"/>
    </row>
    <row r="244">
      <c r="A244" s="839"/>
    </row>
    <row r="245">
      <c r="A245" s="839"/>
    </row>
    <row r="246">
      <c r="A246" s="839"/>
    </row>
    <row r="247">
      <c r="A247" s="839"/>
    </row>
    <row r="248">
      <c r="A248" s="839"/>
    </row>
    <row r="249">
      <c r="A249" s="839"/>
    </row>
    <row r="250">
      <c r="A250" s="839"/>
    </row>
    <row r="251">
      <c r="A251" s="839"/>
    </row>
    <row r="252">
      <c r="A252" s="839"/>
    </row>
    <row r="253">
      <c r="A253" s="839"/>
    </row>
    <row r="254">
      <c r="A254" s="839"/>
    </row>
    <row r="255">
      <c r="A255" s="839"/>
    </row>
    <row r="256">
      <c r="A256" s="839"/>
    </row>
    <row r="257">
      <c r="A257" s="839"/>
    </row>
    <row r="258">
      <c r="A258" s="839"/>
    </row>
    <row r="259">
      <c r="A259" s="839"/>
    </row>
    <row r="260">
      <c r="A260" s="839"/>
    </row>
    <row r="261">
      <c r="A261" s="839"/>
    </row>
    <row r="262">
      <c r="A262" s="839"/>
    </row>
    <row r="263">
      <c r="A263" s="839"/>
    </row>
    <row r="264">
      <c r="A264" s="839"/>
    </row>
    <row r="265">
      <c r="A265" s="839"/>
    </row>
    <row r="266">
      <c r="A266" s="839"/>
    </row>
    <row r="267">
      <c r="A267" s="839"/>
    </row>
    <row r="268">
      <c r="A268" s="839"/>
    </row>
    <row r="269">
      <c r="A269" s="839"/>
    </row>
    <row r="270">
      <c r="A270" s="839"/>
    </row>
    <row r="271">
      <c r="A271" s="839"/>
    </row>
    <row r="272">
      <c r="A272" s="839"/>
    </row>
    <row r="273">
      <c r="A273" s="839"/>
    </row>
    <row r="274">
      <c r="A274" s="839"/>
    </row>
    <row r="275">
      <c r="A275" s="839"/>
    </row>
    <row r="276">
      <c r="A276" s="839"/>
    </row>
    <row r="277">
      <c r="A277" s="839"/>
    </row>
    <row r="278">
      <c r="A278" s="839"/>
    </row>
    <row r="279">
      <c r="A279" s="839"/>
    </row>
    <row r="280">
      <c r="A280" s="839"/>
    </row>
    <row r="281">
      <c r="A281" s="839"/>
    </row>
    <row r="282">
      <c r="A282" s="839"/>
    </row>
    <row r="283">
      <c r="A283" s="839"/>
    </row>
    <row r="284">
      <c r="A284" s="839"/>
    </row>
    <row r="285">
      <c r="A285" s="839"/>
    </row>
    <row r="286">
      <c r="A286" s="839"/>
    </row>
    <row r="287">
      <c r="A287" s="839"/>
    </row>
    <row r="288">
      <c r="A288" s="839"/>
    </row>
    <row r="289">
      <c r="A289" s="839"/>
    </row>
    <row r="290">
      <c r="A290" s="839"/>
    </row>
    <row r="291">
      <c r="A291" s="839"/>
    </row>
    <row r="292">
      <c r="A292" s="839"/>
    </row>
    <row r="293">
      <c r="A293" s="839"/>
    </row>
    <row r="294">
      <c r="A294" s="839"/>
    </row>
    <row r="295">
      <c r="A295" s="839"/>
    </row>
    <row r="296">
      <c r="A296" s="839"/>
    </row>
    <row r="297">
      <c r="A297" s="839"/>
    </row>
    <row r="298">
      <c r="A298" s="839"/>
    </row>
    <row r="299">
      <c r="A299" s="839"/>
    </row>
    <row r="300">
      <c r="A300" s="839"/>
    </row>
    <row r="301">
      <c r="A301" s="839"/>
    </row>
    <row r="302">
      <c r="A302" s="839"/>
    </row>
    <row r="303">
      <c r="A303" s="839"/>
    </row>
    <row r="304">
      <c r="A304" s="839"/>
    </row>
    <row r="305">
      <c r="A305" s="839"/>
    </row>
    <row r="306">
      <c r="A306" s="839"/>
    </row>
    <row r="307">
      <c r="A307" s="839"/>
    </row>
    <row r="308">
      <c r="A308" s="839"/>
    </row>
    <row r="309">
      <c r="A309" s="839"/>
    </row>
    <row r="310">
      <c r="A310" s="839"/>
    </row>
    <row r="311">
      <c r="A311" s="839"/>
    </row>
    <row r="312">
      <c r="A312" s="839"/>
    </row>
    <row r="313">
      <c r="A313" s="839"/>
    </row>
    <row r="314">
      <c r="A314" s="839"/>
    </row>
    <row r="315">
      <c r="A315" s="839"/>
    </row>
    <row r="316">
      <c r="A316" s="839"/>
    </row>
    <row r="317">
      <c r="A317" s="839"/>
    </row>
    <row r="318">
      <c r="A318" s="839"/>
    </row>
    <row r="319">
      <c r="A319" s="839"/>
    </row>
    <row r="320">
      <c r="A320" s="839"/>
    </row>
    <row r="321">
      <c r="A321" s="839"/>
    </row>
    <row r="322">
      <c r="A322" s="839"/>
    </row>
    <row r="323">
      <c r="A323" s="839"/>
    </row>
    <row r="324">
      <c r="A324" s="839"/>
    </row>
    <row r="325">
      <c r="A325" s="839"/>
    </row>
    <row r="326">
      <c r="A326" s="839"/>
    </row>
    <row r="327">
      <c r="A327" s="839"/>
    </row>
    <row r="328">
      <c r="A328" s="839"/>
    </row>
    <row r="329">
      <c r="A329" s="839"/>
    </row>
    <row r="330">
      <c r="A330" s="839"/>
    </row>
    <row r="331">
      <c r="A331" s="839"/>
    </row>
    <row r="332">
      <c r="A332" s="839"/>
    </row>
    <row r="333">
      <c r="A333" s="839"/>
    </row>
    <row r="334">
      <c r="A334" s="839"/>
    </row>
    <row r="335">
      <c r="A335" s="839"/>
    </row>
    <row r="336">
      <c r="A336" s="839"/>
    </row>
    <row r="337">
      <c r="A337" s="839"/>
    </row>
    <row r="338">
      <c r="A338" s="839"/>
    </row>
    <row r="339">
      <c r="A339" s="839"/>
    </row>
    <row r="340">
      <c r="A340" s="839"/>
    </row>
    <row r="341">
      <c r="A341" s="839"/>
    </row>
    <row r="342">
      <c r="A342" s="839"/>
    </row>
    <row r="343">
      <c r="A343" s="839"/>
    </row>
    <row r="344">
      <c r="A344" s="839"/>
    </row>
    <row r="345">
      <c r="A345" s="839"/>
    </row>
    <row r="346">
      <c r="A346" s="839"/>
    </row>
    <row r="347">
      <c r="A347" s="839"/>
    </row>
    <row r="348">
      <c r="A348" s="839"/>
    </row>
    <row r="349">
      <c r="A349" s="839"/>
    </row>
    <row r="350">
      <c r="A350" s="839"/>
    </row>
    <row r="351">
      <c r="A351" s="839"/>
    </row>
    <row r="352">
      <c r="A352" s="839"/>
    </row>
    <row r="353">
      <c r="A353" s="839"/>
    </row>
    <row r="354">
      <c r="A354" s="839"/>
    </row>
    <row r="355">
      <c r="A355" s="839"/>
    </row>
    <row r="356">
      <c r="A356" s="839"/>
    </row>
    <row r="357">
      <c r="A357" s="839"/>
    </row>
    <row r="358">
      <c r="A358" s="839"/>
    </row>
    <row r="359">
      <c r="A359" s="839"/>
    </row>
    <row r="360">
      <c r="A360" s="839"/>
    </row>
    <row r="361">
      <c r="A361" s="839"/>
    </row>
    <row r="362">
      <c r="A362" s="839"/>
    </row>
    <row r="363">
      <c r="A363" s="839"/>
    </row>
    <row r="364">
      <c r="A364" s="839"/>
    </row>
    <row r="365">
      <c r="A365" s="839"/>
    </row>
    <row r="366">
      <c r="A366" s="839"/>
    </row>
    <row r="367">
      <c r="A367" s="839"/>
    </row>
    <row r="368">
      <c r="A368" s="839"/>
    </row>
    <row r="369">
      <c r="A369" s="839"/>
    </row>
    <row r="370">
      <c r="A370" s="839"/>
    </row>
    <row r="371">
      <c r="A371" s="839"/>
    </row>
    <row r="372">
      <c r="A372" s="839"/>
    </row>
    <row r="373">
      <c r="A373" s="839"/>
    </row>
    <row r="374">
      <c r="A374" s="839"/>
    </row>
    <row r="375">
      <c r="A375" s="839"/>
    </row>
    <row r="376">
      <c r="A376" s="839"/>
    </row>
    <row r="377">
      <c r="A377" s="839"/>
    </row>
    <row r="378">
      <c r="A378" s="839"/>
    </row>
    <row r="379">
      <c r="A379" s="839"/>
    </row>
    <row r="380">
      <c r="A380" s="839"/>
    </row>
    <row r="381">
      <c r="A381" s="839"/>
    </row>
    <row r="382">
      <c r="A382" s="839"/>
    </row>
    <row r="383">
      <c r="A383" s="839"/>
    </row>
    <row r="384">
      <c r="A384" s="839"/>
    </row>
    <row r="385">
      <c r="A385" s="839"/>
    </row>
    <row r="386">
      <c r="A386" s="839"/>
    </row>
    <row r="387">
      <c r="A387" s="839"/>
    </row>
    <row r="388">
      <c r="A388" s="839"/>
    </row>
    <row r="389">
      <c r="A389" s="839"/>
    </row>
    <row r="390">
      <c r="A390" s="839"/>
    </row>
    <row r="391">
      <c r="A391" s="839"/>
    </row>
    <row r="392">
      <c r="A392" s="839"/>
    </row>
    <row r="393">
      <c r="A393" s="839"/>
    </row>
    <row r="394">
      <c r="A394" s="839"/>
    </row>
    <row r="395">
      <c r="A395" s="839"/>
    </row>
    <row r="396">
      <c r="A396" s="839"/>
    </row>
    <row r="397">
      <c r="A397" s="839"/>
    </row>
    <row r="398">
      <c r="A398" s="839"/>
    </row>
    <row r="399">
      <c r="A399" s="839"/>
    </row>
    <row r="400">
      <c r="A400" s="839"/>
    </row>
    <row r="401">
      <c r="A401" s="839"/>
    </row>
    <row r="402">
      <c r="A402" s="839"/>
    </row>
    <row r="403">
      <c r="A403" s="839"/>
    </row>
    <row r="404">
      <c r="A404" s="839"/>
    </row>
    <row r="405">
      <c r="A405" s="839"/>
    </row>
    <row r="406">
      <c r="A406" s="839"/>
    </row>
    <row r="407">
      <c r="A407" s="839"/>
    </row>
    <row r="408">
      <c r="A408" s="839"/>
    </row>
    <row r="409">
      <c r="A409" s="839"/>
    </row>
    <row r="410">
      <c r="A410" s="839"/>
    </row>
    <row r="411">
      <c r="A411" s="839"/>
    </row>
    <row r="412">
      <c r="A412" s="839"/>
    </row>
    <row r="413">
      <c r="A413" s="839"/>
    </row>
    <row r="414">
      <c r="A414" s="839"/>
    </row>
    <row r="415">
      <c r="A415" s="839"/>
    </row>
    <row r="416">
      <c r="A416" s="839"/>
    </row>
    <row r="417">
      <c r="A417" s="839"/>
    </row>
    <row r="418">
      <c r="A418" s="839"/>
    </row>
    <row r="419">
      <c r="A419" s="839"/>
    </row>
    <row r="420">
      <c r="A420" s="839"/>
    </row>
    <row r="421">
      <c r="A421" s="839"/>
    </row>
    <row r="422">
      <c r="A422" s="839"/>
    </row>
    <row r="423">
      <c r="A423" s="839"/>
    </row>
    <row r="424">
      <c r="A424" s="839"/>
    </row>
    <row r="425">
      <c r="A425" s="839"/>
    </row>
    <row r="426">
      <c r="A426" s="839"/>
    </row>
    <row r="427">
      <c r="A427" s="839"/>
    </row>
    <row r="428">
      <c r="A428" s="839"/>
    </row>
    <row r="429">
      <c r="A429" s="839"/>
    </row>
    <row r="430">
      <c r="A430" s="839"/>
    </row>
    <row r="431">
      <c r="A431" s="839"/>
    </row>
    <row r="432">
      <c r="A432" s="839"/>
    </row>
    <row r="433">
      <c r="A433" s="839"/>
    </row>
    <row r="434">
      <c r="A434" s="839"/>
    </row>
    <row r="435">
      <c r="A435" s="839"/>
    </row>
    <row r="436">
      <c r="A436" s="839"/>
    </row>
    <row r="437">
      <c r="A437" s="839"/>
    </row>
    <row r="438">
      <c r="A438" s="839"/>
    </row>
    <row r="439">
      <c r="A439" s="839"/>
    </row>
    <row r="440">
      <c r="A440" s="839"/>
    </row>
    <row r="441">
      <c r="A441" s="839"/>
    </row>
    <row r="442">
      <c r="A442" s="839"/>
    </row>
    <row r="443">
      <c r="A443" s="839"/>
    </row>
    <row r="444">
      <c r="A444" s="839"/>
    </row>
    <row r="445">
      <c r="A445" s="839"/>
    </row>
    <row r="446">
      <c r="A446" s="839"/>
    </row>
    <row r="447">
      <c r="A447" s="839"/>
    </row>
    <row r="448">
      <c r="A448" s="839"/>
    </row>
    <row r="449">
      <c r="A449" s="839"/>
    </row>
    <row r="450">
      <c r="A450" s="839"/>
    </row>
    <row r="451">
      <c r="A451" s="839"/>
    </row>
    <row r="452">
      <c r="A452" s="839"/>
    </row>
    <row r="453">
      <c r="A453" s="839"/>
    </row>
    <row r="454">
      <c r="A454" s="839"/>
    </row>
    <row r="455">
      <c r="A455" s="839"/>
    </row>
    <row r="456">
      <c r="A456" s="839"/>
    </row>
    <row r="457">
      <c r="A457" s="839"/>
    </row>
    <row r="458">
      <c r="A458" s="839"/>
    </row>
    <row r="459">
      <c r="A459" s="839"/>
    </row>
    <row r="460">
      <c r="A460" s="839"/>
    </row>
    <row r="461">
      <c r="A461" s="839"/>
    </row>
    <row r="462">
      <c r="A462" s="839"/>
    </row>
    <row r="463">
      <c r="A463" s="839"/>
    </row>
    <row r="464">
      <c r="A464" s="839"/>
    </row>
    <row r="465">
      <c r="A465" s="839"/>
    </row>
    <row r="466">
      <c r="A466" s="839"/>
    </row>
    <row r="467">
      <c r="A467" s="839"/>
    </row>
    <row r="468">
      <c r="A468" s="839"/>
    </row>
    <row r="469">
      <c r="A469" s="839"/>
    </row>
    <row r="470">
      <c r="A470" s="839"/>
    </row>
    <row r="471">
      <c r="A471" s="839"/>
    </row>
    <row r="472">
      <c r="A472" s="839"/>
    </row>
    <row r="473">
      <c r="A473" s="839"/>
    </row>
    <row r="474">
      <c r="A474" s="839"/>
    </row>
    <row r="475">
      <c r="A475" s="839"/>
    </row>
    <row r="476">
      <c r="A476" s="839"/>
    </row>
    <row r="477">
      <c r="A477" s="839"/>
    </row>
    <row r="478">
      <c r="A478" s="839"/>
    </row>
    <row r="479">
      <c r="A479" s="839"/>
    </row>
    <row r="480">
      <c r="A480" s="839"/>
    </row>
    <row r="481">
      <c r="A481" s="839"/>
    </row>
    <row r="482">
      <c r="A482" s="839"/>
    </row>
    <row r="483">
      <c r="A483" s="839"/>
    </row>
    <row r="484">
      <c r="A484" s="839"/>
    </row>
    <row r="485">
      <c r="A485" s="839"/>
    </row>
    <row r="486">
      <c r="A486" s="839"/>
    </row>
    <row r="487">
      <c r="A487" s="839"/>
    </row>
    <row r="488">
      <c r="A488" s="839"/>
    </row>
    <row r="489">
      <c r="A489" s="839"/>
    </row>
    <row r="490">
      <c r="A490" s="839"/>
    </row>
    <row r="491">
      <c r="A491" s="839"/>
    </row>
    <row r="492">
      <c r="A492" s="839"/>
    </row>
    <row r="493">
      <c r="A493" s="839"/>
    </row>
    <row r="494">
      <c r="A494" s="839"/>
    </row>
    <row r="495">
      <c r="A495" s="839"/>
    </row>
    <row r="496">
      <c r="A496" s="839"/>
    </row>
    <row r="497">
      <c r="A497" s="839"/>
    </row>
    <row r="498">
      <c r="A498" s="839"/>
    </row>
    <row r="499">
      <c r="A499" s="839"/>
    </row>
    <row r="500">
      <c r="A500" s="839"/>
    </row>
    <row r="501">
      <c r="A501" s="839"/>
    </row>
    <row r="502">
      <c r="A502" s="839"/>
    </row>
    <row r="503">
      <c r="A503" s="839"/>
    </row>
    <row r="504">
      <c r="A504" s="839"/>
    </row>
    <row r="505">
      <c r="A505" s="839"/>
    </row>
    <row r="506">
      <c r="A506" s="839"/>
    </row>
    <row r="507">
      <c r="A507" s="839"/>
    </row>
    <row r="508">
      <c r="A508" s="839"/>
    </row>
    <row r="509">
      <c r="A509" s="839"/>
    </row>
    <row r="510">
      <c r="A510" s="839"/>
    </row>
    <row r="511">
      <c r="A511" s="839"/>
    </row>
    <row r="512">
      <c r="A512" s="839"/>
    </row>
    <row r="513">
      <c r="A513" s="839"/>
    </row>
    <row r="514">
      <c r="A514" s="839"/>
    </row>
    <row r="515">
      <c r="A515" s="839"/>
    </row>
    <row r="516">
      <c r="A516" s="839"/>
    </row>
    <row r="517">
      <c r="A517" s="839"/>
    </row>
    <row r="518">
      <c r="A518" s="839"/>
    </row>
    <row r="519">
      <c r="A519" s="839"/>
    </row>
    <row r="520">
      <c r="A520" s="839"/>
    </row>
    <row r="521">
      <c r="A521" s="839"/>
    </row>
    <row r="522">
      <c r="A522" s="839"/>
    </row>
    <row r="523">
      <c r="A523" s="839"/>
    </row>
    <row r="524">
      <c r="A524" s="839"/>
    </row>
    <row r="525">
      <c r="A525" s="839"/>
    </row>
    <row r="526">
      <c r="A526" s="839"/>
    </row>
    <row r="527">
      <c r="A527" s="839"/>
    </row>
    <row r="528">
      <c r="A528" s="839"/>
    </row>
    <row r="529">
      <c r="A529" s="839"/>
    </row>
    <row r="530">
      <c r="A530" s="839"/>
    </row>
    <row r="531">
      <c r="A531" s="839"/>
    </row>
    <row r="532">
      <c r="A532" s="839"/>
    </row>
    <row r="533">
      <c r="A533" s="839"/>
    </row>
    <row r="534">
      <c r="A534" s="839"/>
    </row>
    <row r="535">
      <c r="A535" s="839"/>
    </row>
    <row r="536">
      <c r="A536" s="839"/>
    </row>
    <row r="537">
      <c r="A537" s="839"/>
    </row>
    <row r="538">
      <c r="A538" s="839"/>
    </row>
    <row r="539">
      <c r="A539" s="839"/>
    </row>
    <row r="540">
      <c r="A540" s="839"/>
    </row>
    <row r="541">
      <c r="A541" s="839"/>
    </row>
    <row r="542">
      <c r="A542" s="839"/>
    </row>
    <row r="543">
      <c r="A543" s="839"/>
    </row>
    <row r="544">
      <c r="A544" s="839"/>
    </row>
    <row r="545">
      <c r="A545" s="839"/>
    </row>
    <row r="546">
      <c r="A546" s="839"/>
    </row>
    <row r="547">
      <c r="A547" s="839"/>
    </row>
    <row r="548">
      <c r="A548" s="839"/>
    </row>
    <row r="549">
      <c r="A549" s="839"/>
    </row>
    <row r="550">
      <c r="A550" s="839"/>
    </row>
    <row r="551">
      <c r="A551" s="839"/>
    </row>
    <row r="552">
      <c r="A552" s="839"/>
    </row>
    <row r="553">
      <c r="A553" s="839"/>
    </row>
    <row r="554">
      <c r="A554" s="839"/>
    </row>
    <row r="555">
      <c r="A555" s="839"/>
    </row>
    <row r="556">
      <c r="A556" s="839"/>
    </row>
    <row r="557">
      <c r="A557" s="839"/>
    </row>
    <row r="558">
      <c r="A558" s="839"/>
    </row>
    <row r="559">
      <c r="A559" s="839"/>
    </row>
    <row r="560">
      <c r="A560" s="839"/>
    </row>
    <row r="561">
      <c r="A561" s="839"/>
    </row>
    <row r="562">
      <c r="A562" s="839"/>
    </row>
    <row r="563">
      <c r="A563" s="839"/>
    </row>
    <row r="564">
      <c r="A564" s="839"/>
    </row>
    <row r="565">
      <c r="A565" s="839"/>
    </row>
    <row r="566">
      <c r="A566" s="839"/>
    </row>
    <row r="567">
      <c r="A567" s="839"/>
    </row>
    <row r="568">
      <c r="A568" s="839"/>
    </row>
    <row r="569">
      <c r="A569" s="839"/>
    </row>
    <row r="570">
      <c r="A570" s="839"/>
    </row>
    <row r="571">
      <c r="A571" s="839"/>
    </row>
    <row r="572">
      <c r="A572" s="839"/>
    </row>
    <row r="573">
      <c r="A573" s="839"/>
    </row>
    <row r="574">
      <c r="A574" s="839"/>
    </row>
    <row r="575">
      <c r="A575" s="839"/>
    </row>
    <row r="576">
      <c r="A576" s="839"/>
    </row>
    <row r="577">
      <c r="A577" s="839"/>
    </row>
    <row r="578">
      <c r="A578" s="839"/>
    </row>
    <row r="579">
      <c r="A579" s="839"/>
    </row>
    <row r="580">
      <c r="A580" s="839"/>
    </row>
    <row r="581">
      <c r="A581" s="839"/>
    </row>
    <row r="582">
      <c r="A582" s="839"/>
    </row>
    <row r="583">
      <c r="A583" s="839"/>
    </row>
    <row r="584">
      <c r="A584" s="839"/>
    </row>
    <row r="585">
      <c r="A585" s="839"/>
    </row>
    <row r="586">
      <c r="A586" s="839"/>
    </row>
    <row r="587">
      <c r="A587" s="839"/>
    </row>
    <row r="588">
      <c r="A588" s="839"/>
    </row>
    <row r="589">
      <c r="A589" s="839"/>
    </row>
    <row r="590">
      <c r="A590" s="839"/>
    </row>
    <row r="591">
      <c r="A591" s="839"/>
    </row>
    <row r="592">
      <c r="A592" s="839"/>
    </row>
    <row r="593">
      <c r="A593" s="839"/>
    </row>
    <row r="594">
      <c r="A594" s="839"/>
    </row>
    <row r="595">
      <c r="A595" s="839"/>
    </row>
    <row r="596">
      <c r="A596" s="839"/>
    </row>
    <row r="597">
      <c r="A597" s="839"/>
    </row>
    <row r="598">
      <c r="A598" s="839"/>
    </row>
    <row r="599">
      <c r="A599" s="839"/>
    </row>
    <row r="600">
      <c r="A600" s="839"/>
    </row>
    <row r="601">
      <c r="A601" s="839"/>
    </row>
    <row r="602">
      <c r="A602" s="839"/>
    </row>
    <row r="603">
      <c r="A603" s="839"/>
    </row>
    <row r="604">
      <c r="A604" s="839"/>
    </row>
    <row r="605">
      <c r="A605" s="839"/>
    </row>
    <row r="606">
      <c r="A606" s="839"/>
    </row>
    <row r="607">
      <c r="A607" s="839"/>
    </row>
    <row r="608">
      <c r="A608" s="839"/>
    </row>
    <row r="609">
      <c r="A609" s="839"/>
    </row>
    <row r="610">
      <c r="A610" s="839"/>
    </row>
    <row r="611">
      <c r="A611" s="839"/>
    </row>
    <row r="612">
      <c r="A612" s="839"/>
    </row>
    <row r="613">
      <c r="A613" s="839"/>
    </row>
    <row r="614">
      <c r="A614" s="839"/>
    </row>
    <row r="615">
      <c r="A615" s="839"/>
    </row>
    <row r="616">
      <c r="A616" s="839"/>
    </row>
    <row r="617">
      <c r="A617" s="839"/>
    </row>
    <row r="618">
      <c r="A618" s="839"/>
    </row>
    <row r="619">
      <c r="A619" s="839"/>
    </row>
    <row r="620">
      <c r="A620" s="839"/>
    </row>
    <row r="621">
      <c r="A621" s="839"/>
    </row>
    <row r="622">
      <c r="A622" s="839"/>
    </row>
    <row r="623">
      <c r="A623" s="839"/>
    </row>
    <row r="624">
      <c r="A624" s="839"/>
    </row>
    <row r="625">
      <c r="A625" s="839"/>
    </row>
    <row r="626">
      <c r="A626" s="839"/>
    </row>
    <row r="627">
      <c r="A627" s="839"/>
    </row>
    <row r="628">
      <c r="A628" s="839"/>
    </row>
    <row r="629">
      <c r="A629" s="839"/>
    </row>
    <row r="630">
      <c r="A630" s="839"/>
    </row>
    <row r="631">
      <c r="A631" s="839"/>
    </row>
    <row r="632">
      <c r="A632" s="839"/>
    </row>
    <row r="633">
      <c r="A633" s="839"/>
    </row>
    <row r="634">
      <c r="A634" s="839"/>
    </row>
    <row r="635">
      <c r="A635" s="839"/>
    </row>
    <row r="636">
      <c r="A636" s="839"/>
    </row>
    <row r="637">
      <c r="A637" s="839"/>
    </row>
    <row r="638">
      <c r="A638" s="839"/>
    </row>
    <row r="639">
      <c r="A639" s="839"/>
    </row>
    <row r="640">
      <c r="A640" s="839"/>
    </row>
    <row r="641">
      <c r="A641" s="839"/>
    </row>
    <row r="642">
      <c r="A642" s="839"/>
    </row>
    <row r="643">
      <c r="A643" s="839"/>
    </row>
    <row r="644">
      <c r="A644" s="839"/>
    </row>
    <row r="645">
      <c r="A645" s="839"/>
    </row>
    <row r="646">
      <c r="A646" s="839"/>
    </row>
    <row r="647">
      <c r="A647" s="839"/>
    </row>
    <row r="648">
      <c r="A648" s="839"/>
    </row>
    <row r="649">
      <c r="A649" s="839"/>
    </row>
    <row r="650">
      <c r="A650" s="839"/>
    </row>
    <row r="651">
      <c r="A651" s="839"/>
    </row>
    <row r="652">
      <c r="A652" s="839"/>
    </row>
    <row r="653">
      <c r="A653" s="839"/>
    </row>
    <row r="654">
      <c r="A654" s="839"/>
    </row>
    <row r="655">
      <c r="A655" s="839"/>
    </row>
    <row r="656">
      <c r="A656" s="839"/>
    </row>
    <row r="657">
      <c r="A657" s="839"/>
    </row>
    <row r="658">
      <c r="A658" s="839"/>
    </row>
    <row r="659">
      <c r="A659" s="839"/>
    </row>
    <row r="660">
      <c r="A660" s="839"/>
    </row>
    <row r="661">
      <c r="A661" s="839"/>
    </row>
    <row r="662">
      <c r="A662" s="839"/>
    </row>
    <row r="663">
      <c r="A663" s="839"/>
    </row>
    <row r="664">
      <c r="A664" s="839"/>
    </row>
    <row r="665">
      <c r="A665" s="839"/>
    </row>
    <row r="666">
      <c r="A666" s="839"/>
    </row>
    <row r="667">
      <c r="A667" s="839"/>
    </row>
    <row r="668">
      <c r="A668" s="839"/>
    </row>
    <row r="669">
      <c r="A669" s="839"/>
    </row>
    <row r="670">
      <c r="A670" s="839"/>
    </row>
    <row r="671">
      <c r="A671" s="839"/>
    </row>
    <row r="672">
      <c r="A672" s="839"/>
    </row>
    <row r="673">
      <c r="A673" s="839"/>
    </row>
    <row r="674">
      <c r="A674" s="839"/>
    </row>
    <row r="675">
      <c r="A675" s="839"/>
    </row>
    <row r="676">
      <c r="A676" s="839"/>
    </row>
    <row r="677">
      <c r="A677" s="839"/>
    </row>
    <row r="678">
      <c r="A678" s="839"/>
    </row>
    <row r="679">
      <c r="A679" s="839"/>
    </row>
    <row r="680">
      <c r="A680" s="839"/>
    </row>
    <row r="681">
      <c r="A681" s="839"/>
    </row>
    <row r="682">
      <c r="A682" s="839"/>
    </row>
    <row r="683">
      <c r="A683" s="839"/>
    </row>
    <row r="684">
      <c r="A684" s="839"/>
    </row>
    <row r="685">
      <c r="A685" s="839"/>
    </row>
    <row r="686">
      <c r="A686" s="839"/>
    </row>
    <row r="687">
      <c r="A687" s="839"/>
    </row>
    <row r="688">
      <c r="A688" s="839"/>
    </row>
    <row r="689">
      <c r="A689" s="839"/>
    </row>
    <row r="690">
      <c r="A690" s="839"/>
    </row>
    <row r="691">
      <c r="A691" s="839"/>
    </row>
    <row r="692">
      <c r="A692" s="839"/>
    </row>
    <row r="693">
      <c r="A693" s="839"/>
    </row>
    <row r="694">
      <c r="A694" s="839"/>
    </row>
    <row r="695">
      <c r="A695" s="839"/>
    </row>
    <row r="696">
      <c r="A696" s="839"/>
    </row>
    <row r="697">
      <c r="A697" s="839"/>
    </row>
    <row r="698">
      <c r="A698" s="839"/>
    </row>
    <row r="699">
      <c r="A699" s="839"/>
    </row>
    <row r="700">
      <c r="A700" s="839"/>
    </row>
    <row r="701">
      <c r="A701" s="839"/>
    </row>
    <row r="702">
      <c r="A702" s="839"/>
    </row>
    <row r="703">
      <c r="A703" s="839"/>
    </row>
    <row r="704">
      <c r="A704" s="839"/>
    </row>
    <row r="705">
      <c r="A705" s="839"/>
    </row>
    <row r="706">
      <c r="A706" s="839"/>
    </row>
    <row r="707">
      <c r="A707" s="839"/>
    </row>
    <row r="708">
      <c r="A708" s="839"/>
    </row>
    <row r="709">
      <c r="A709" s="839"/>
    </row>
    <row r="710">
      <c r="A710" s="839"/>
    </row>
    <row r="711">
      <c r="A711" s="839"/>
    </row>
    <row r="712">
      <c r="A712" s="839"/>
    </row>
    <row r="713">
      <c r="A713" s="839"/>
    </row>
    <row r="714">
      <c r="A714" s="839"/>
    </row>
    <row r="715">
      <c r="A715" s="839"/>
    </row>
    <row r="716">
      <c r="A716" s="839"/>
    </row>
    <row r="717">
      <c r="A717" s="839"/>
    </row>
    <row r="718">
      <c r="A718" s="839"/>
    </row>
    <row r="719">
      <c r="A719" s="839"/>
    </row>
    <row r="720">
      <c r="A720" s="839"/>
    </row>
    <row r="721">
      <c r="A721" s="839"/>
    </row>
    <row r="722">
      <c r="A722" s="839"/>
    </row>
    <row r="723">
      <c r="A723" s="839"/>
    </row>
    <row r="724">
      <c r="A724" s="839"/>
    </row>
    <row r="725">
      <c r="A725" s="839"/>
    </row>
    <row r="726">
      <c r="A726" s="839"/>
    </row>
    <row r="727">
      <c r="A727" s="839"/>
    </row>
    <row r="728">
      <c r="A728" s="839"/>
    </row>
    <row r="729">
      <c r="A729" s="839"/>
    </row>
    <row r="730">
      <c r="A730" s="839"/>
    </row>
    <row r="731">
      <c r="A731" s="839"/>
    </row>
    <row r="732">
      <c r="A732" s="839"/>
    </row>
    <row r="733">
      <c r="A733" s="839"/>
    </row>
    <row r="734">
      <c r="A734" s="839"/>
    </row>
    <row r="735">
      <c r="A735" s="839"/>
    </row>
    <row r="736">
      <c r="A736" s="839"/>
    </row>
    <row r="737">
      <c r="A737" s="839"/>
    </row>
    <row r="738">
      <c r="A738" s="839"/>
    </row>
    <row r="739">
      <c r="A739" s="839"/>
    </row>
    <row r="740">
      <c r="A740" s="839"/>
    </row>
    <row r="741">
      <c r="A741" s="839"/>
    </row>
    <row r="742">
      <c r="A742" s="839"/>
    </row>
    <row r="743">
      <c r="A743" s="839"/>
    </row>
    <row r="744">
      <c r="A744" s="839"/>
    </row>
    <row r="745">
      <c r="A745" s="839"/>
    </row>
    <row r="746">
      <c r="A746" s="839"/>
    </row>
    <row r="747">
      <c r="A747" s="839"/>
    </row>
    <row r="748">
      <c r="A748" s="839"/>
    </row>
    <row r="749">
      <c r="A749" s="839"/>
    </row>
    <row r="750">
      <c r="A750" s="839"/>
    </row>
    <row r="751">
      <c r="A751" s="839"/>
    </row>
    <row r="752">
      <c r="A752" s="839"/>
    </row>
    <row r="753">
      <c r="A753" s="839"/>
    </row>
    <row r="754">
      <c r="A754" s="839"/>
    </row>
    <row r="755">
      <c r="A755" s="839"/>
    </row>
    <row r="756">
      <c r="A756" s="839"/>
    </row>
    <row r="757">
      <c r="A757" s="839"/>
    </row>
    <row r="758">
      <c r="A758" s="839"/>
    </row>
    <row r="759">
      <c r="A759" s="839"/>
    </row>
    <row r="760">
      <c r="A760" s="839"/>
    </row>
    <row r="761">
      <c r="A761" s="839"/>
    </row>
    <row r="762">
      <c r="A762" s="839"/>
    </row>
    <row r="763">
      <c r="A763" s="839"/>
    </row>
    <row r="764">
      <c r="A764" s="839"/>
    </row>
    <row r="765">
      <c r="A765" s="839"/>
    </row>
    <row r="766">
      <c r="A766" s="839"/>
    </row>
    <row r="767">
      <c r="A767" s="839"/>
    </row>
    <row r="768">
      <c r="A768" s="839"/>
    </row>
    <row r="769">
      <c r="A769" s="839"/>
    </row>
    <row r="770">
      <c r="A770" s="839"/>
    </row>
    <row r="771">
      <c r="A771" s="839"/>
    </row>
    <row r="772">
      <c r="A772" s="839"/>
    </row>
    <row r="773">
      <c r="A773" s="839"/>
    </row>
    <row r="774">
      <c r="A774" s="839"/>
    </row>
    <row r="775">
      <c r="A775" s="839"/>
    </row>
    <row r="776">
      <c r="A776" s="839"/>
    </row>
    <row r="777">
      <c r="A777" s="839"/>
    </row>
    <row r="778">
      <c r="A778" s="839"/>
    </row>
    <row r="779">
      <c r="A779" s="839"/>
    </row>
    <row r="780">
      <c r="A780" s="839"/>
    </row>
    <row r="781">
      <c r="A781" s="839"/>
    </row>
    <row r="782">
      <c r="A782" s="839"/>
    </row>
    <row r="783">
      <c r="A783" s="839"/>
    </row>
    <row r="784">
      <c r="A784" s="839"/>
    </row>
    <row r="785">
      <c r="A785" s="839"/>
    </row>
    <row r="786">
      <c r="A786" s="839"/>
    </row>
    <row r="787">
      <c r="A787" s="839"/>
    </row>
    <row r="788">
      <c r="A788" s="839"/>
    </row>
    <row r="789">
      <c r="A789" s="839"/>
    </row>
    <row r="790">
      <c r="A790" s="839"/>
    </row>
    <row r="791">
      <c r="A791" s="839"/>
    </row>
    <row r="792">
      <c r="A792" s="839"/>
    </row>
    <row r="793">
      <c r="A793" s="839"/>
    </row>
    <row r="794">
      <c r="A794" s="839"/>
    </row>
    <row r="795">
      <c r="A795" s="839"/>
    </row>
    <row r="796">
      <c r="A796" s="839"/>
    </row>
    <row r="797">
      <c r="A797" s="839"/>
    </row>
    <row r="798">
      <c r="A798" s="839"/>
    </row>
    <row r="799">
      <c r="A799" s="839"/>
    </row>
    <row r="800">
      <c r="A800" s="839"/>
    </row>
    <row r="801">
      <c r="A801" s="839"/>
    </row>
    <row r="802">
      <c r="A802" s="839"/>
    </row>
    <row r="803">
      <c r="A803" s="839"/>
    </row>
    <row r="804">
      <c r="A804" s="839"/>
    </row>
    <row r="805">
      <c r="A805" s="839"/>
    </row>
    <row r="806">
      <c r="A806" s="839"/>
    </row>
    <row r="807">
      <c r="A807" s="839"/>
    </row>
    <row r="808">
      <c r="A808" s="839"/>
    </row>
    <row r="809">
      <c r="A809" s="839"/>
    </row>
    <row r="810">
      <c r="A810" s="839"/>
    </row>
    <row r="811">
      <c r="A811" s="839"/>
    </row>
    <row r="812">
      <c r="A812" s="839"/>
    </row>
    <row r="813">
      <c r="A813" s="839"/>
    </row>
    <row r="814">
      <c r="A814" s="839"/>
    </row>
    <row r="815">
      <c r="A815" s="839"/>
    </row>
    <row r="816">
      <c r="A816" s="839"/>
    </row>
    <row r="817">
      <c r="A817" s="839"/>
    </row>
    <row r="818">
      <c r="A818" s="839"/>
    </row>
    <row r="819">
      <c r="A819" s="839"/>
    </row>
    <row r="820">
      <c r="A820" s="839"/>
    </row>
    <row r="821">
      <c r="A821" s="839"/>
    </row>
    <row r="822">
      <c r="A822" s="839"/>
    </row>
    <row r="823">
      <c r="A823" s="839"/>
    </row>
    <row r="824">
      <c r="A824" s="839"/>
    </row>
    <row r="825">
      <c r="A825" s="839"/>
    </row>
    <row r="826">
      <c r="A826" s="839"/>
    </row>
    <row r="827">
      <c r="A827" s="839"/>
    </row>
    <row r="828">
      <c r="A828" s="839"/>
    </row>
    <row r="829">
      <c r="A829" s="839"/>
    </row>
    <row r="830">
      <c r="A830" s="839"/>
    </row>
    <row r="831">
      <c r="A831" s="839"/>
    </row>
    <row r="832">
      <c r="A832" s="839"/>
    </row>
    <row r="833">
      <c r="A833" s="839"/>
    </row>
    <row r="834">
      <c r="A834" s="839"/>
    </row>
    <row r="835">
      <c r="A835" s="839"/>
    </row>
    <row r="836">
      <c r="A836" s="839"/>
    </row>
    <row r="837">
      <c r="A837" s="839"/>
    </row>
    <row r="838">
      <c r="A838" s="839"/>
    </row>
    <row r="839">
      <c r="A839" s="839"/>
    </row>
    <row r="840">
      <c r="A840" s="839"/>
    </row>
    <row r="841">
      <c r="A841" s="839"/>
    </row>
    <row r="842">
      <c r="A842" s="839"/>
    </row>
    <row r="843">
      <c r="A843" s="839"/>
    </row>
    <row r="844">
      <c r="A844" s="839"/>
    </row>
    <row r="845">
      <c r="A845" s="839"/>
    </row>
    <row r="846">
      <c r="A846" s="839"/>
    </row>
    <row r="847">
      <c r="A847" s="839"/>
    </row>
    <row r="848">
      <c r="A848" s="839"/>
    </row>
    <row r="849">
      <c r="A849" s="839"/>
    </row>
    <row r="850">
      <c r="A850" s="839"/>
    </row>
    <row r="851">
      <c r="A851" s="839"/>
    </row>
    <row r="852">
      <c r="A852" s="839"/>
    </row>
    <row r="853">
      <c r="A853" s="839"/>
    </row>
    <row r="854">
      <c r="A854" s="839"/>
    </row>
    <row r="855">
      <c r="A855" s="839"/>
    </row>
    <row r="856">
      <c r="A856" s="839"/>
    </row>
    <row r="857">
      <c r="A857" s="839"/>
    </row>
    <row r="858">
      <c r="A858" s="839"/>
    </row>
    <row r="859">
      <c r="A859" s="839"/>
    </row>
    <row r="860">
      <c r="A860" s="839"/>
    </row>
    <row r="861">
      <c r="A861" s="839"/>
    </row>
    <row r="862">
      <c r="A862" s="839"/>
    </row>
    <row r="863">
      <c r="A863" s="839"/>
    </row>
    <row r="864">
      <c r="A864" s="839"/>
    </row>
    <row r="865">
      <c r="A865" s="839"/>
    </row>
    <row r="866">
      <c r="A866" s="839"/>
    </row>
    <row r="867">
      <c r="A867" s="839"/>
    </row>
    <row r="868">
      <c r="A868" s="839"/>
    </row>
    <row r="869">
      <c r="A869" s="839"/>
    </row>
    <row r="870">
      <c r="A870" s="839"/>
    </row>
    <row r="871">
      <c r="A871" s="839"/>
    </row>
    <row r="872">
      <c r="A872" s="839"/>
    </row>
    <row r="873">
      <c r="A873" s="839"/>
    </row>
    <row r="874">
      <c r="A874" s="839"/>
    </row>
    <row r="875">
      <c r="A875" s="839"/>
    </row>
    <row r="876">
      <c r="A876" s="839"/>
    </row>
    <row r="877">
      <c r="A877" s="839"/>
    </row>
    <row r="878">
      <c r="A878" s="839"/>
    </row>
    <row r="879">
      <c r="A879" s="839"/>
    </row>
    <row r="880">
      <c r="A880" s="839"/>
    </row>
    <row r="881">
      <c r="A881" s="839"/>
    </row>
    <row r="882">
      <c r="A882" s="839"/>
    </row>
    <row r="883">
      <c r="A883" s="839"/>
    </row>
    <row r="884">
      <c r="A884" s="839"/>
    </row>
    <row r="885">
      <c r="A885" s="839"/>
    </row>
    <row r="886">
      <c r="A886" s="839"/>
    </row>
    <row r="887">
      <c r="A887" s="839"/>
    </row>
    <row r="888">
      <c r="A888" s="839"/>
    </row>
    <row r="889">
      <c r="A889" s="839"/>
    </row>
    <row r="890">
      <c r="A890" s="839"/>
    </row>
    <row r="891">
      <c r="A891" s="839"/>
    </row>
    <row r="892">
      <c r="A892" s="839"/>
    </row>
    <row r="893">
      <c r="A893" s="839"/>
    </row>
    <row r="894">
      <c r="A894" s="839"/>
    </row>
    <row r="895">
      <c r="A895" s="839"/>
    </row>
    <row r="896">
      <c r="A896" s="839"/>
    </row>
    <row r="897">
      <c r="A897" s="839"/>
    </row>
    <row r="898">
      <c r="A898" s="839"/>
    </row>
    <row r="899">
      <c r="A899" s="839"/>
    </row>
    <row r="900">
      <c r="A900" s="839"/>
    </row>
    <row r="901">
      <c r="A901" s="839"/>
    </row>
    <row r="902">
      <c r="A902" s="839"/>
    </row>
    <row r="903">
      <c r="A903" s="839"/>
    </row>
    <row r="904">
      <c r="A904" s="839"/>
    </row>
    <row r="905">
      <c r="A905" s="839"/>
    </row>
    <row r="906">
      <c r="A906" s="839"/>
    </row>
    <row r="907">
      <c r="A907" s="839"/>
    </row>
    <row r="908">
      <c r="A908" s="839"/>
    </row>
    <row r="909">
      <c r="A909" s="839"/>
    </row>
    <row r="910">
      <c r="A910" s="839"/>
    </row>
    <row r="911">
      <c r="A911" s="839"/>
    </row>
    <row r="912">
      <c r="A912" s="839"/>
    </row>
    <row r="913">
      <c r="A913" s="839"/>
    </row>
    <row r="914">
      <c r="A914" s="839"/>
    </row>
    <row r="915">
      <c r="A915" s="839"/>
    </row>
    <row r="916">
      <c r="A916" s="839"/>
    </row>
    <row r="917">
      <c r="A917" s="839"/>
    </row>
    <row r="918">
      <c r="A918" s="839"/>
    </row>
    <row r="919">
      <c r="A919" s="839"/>
    </row>
    <row r="920">
      <c r="A920" s="839"/>
    </row>
    <row r="921">
      <c r="A921" s="839"/>
    </row>
    <row r="922">
      <c r="A922" s="839"/>
    </row>
    <row r="923">
      <c r="A923" s="839"/>
    </row>
    <row r="924">
      <c r="A924" s="839"/>
    </row>
    <row r="925">
      <c r="A925" s="839"/>
    </row>
    <row r="926">
      <c r="A926" s="839"/>
    </row>
    <row r="927">
      <c r="A927" s="839"/>
    </row>
    <row r="928">
      <c r="A928" s="839"/>
    </row>
    <row r="929">
      <c r="A929" s="839"/>
    </row>
    <row r="930">
      <c r="A930" s="839"/>
    </row>
    <row r="931">
      <c r="A931" s="839"/>
    </row>
    <row r="932">
      <c r="A932" s="839"/>
    </row>
    <row r="933">
      <c r="A933" s="839"/>
    </row>
    <row r="934">
      <c r="A934" s="839"/>
    </row>
    <row r="935">
      <c r="A935" s="839"/>
    </row>
    <row r="936">
      <c r="A936" s="839"/>
    </row>
    <row r="937">
      <c r="A937" s="839"/>
    </row>
    <row r="938">
      <c r="A938" s="839"/>
    </row>
  </sheetData>
  <autoFilter ref="$A$1:$A$938"/>
  <mergeCells count="2">
    <mergeCell ref="B30:G30"/>
    <mergeCell ref="B36:G36"/>
  </mergeCells>
  <printOptions gridLines="1" horizontalCentered="1"/>
  <pageMargins bottom="0.39370078740157477" footer="0.0" header="0.0" left="0.25" right="0.25" top="0.39370078740157477"/>
  <pageSetup fitToWidth="0" paperSize="9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7.67"/>
    <col customWidth="1" min="3" max="4" width="9.22"/>
    <col customWidth="1" min="5" max="5" width="16.89"/>
    <col customWidth="1" min="6" max="6" width="17.56"/>
    <col customWidth="1" min="7" max="7" width="26.33"/>
    <col customWidth="1" min="8" max="8" width="13.89"/>
    <col customWidth="1" min="9" max="10" width="6.78"/>
    <col customWidth="1" min="11" max="11" width="7.89"/>
    <col customWidth="1" min="12" max="12" width="11.56"/>
    <col customWidth="1" min="13" max="26" width="6.78"/>
  </cols>
  <sheetData>
    <row r="1" ht="34.5" customHeight="1">
      <c r="A1" s="573" t="s">
        <v>113</v>
      </c>
      <c r="B1" s="573" t="s">
        <v>3073</v>
      </c>
      <c r="C1" s="547" t="s">
        <v>1491</v>
      </c>
      <c r="D1" s="547" t="s">
        <v>1492</v>
      </c>
      <c r="E1" s="547" t="s">
        <v>1493</v>
      </c>
      <c r="F1" s="547" t="s">
        <v>1494</v>
      </c>
      <c r="G1" s="474" t="s">
        <v>1646</v>
      </c>
      <c r="H1" s="474" t="s">
        <v>1643</v>
      </c>
    </row>
    <row r="2" ht="18.0" customHeight="1">
      <c r="A2" s="847">
        <v>1.0</v>
      </c>
      <c r="B2" s="848" t="s">
        <v>4330</v>
      </c>
      <c r="C2" s="466" t="s">
        <v>1000</v>
      </c>
      <c r="D2" s="466" t="s">
        <v>1000</v>
      </c>
      <c r="E2" s="466" t="s">
        <v>1000</v>
      </c>
      <c r="F2" s="466" t="s">
        <v>4331</v>
      </c>
      <c r="G2" s="466" t="s">
        <v>4331</v>
      </c>
      <c r="H2" s="466" t="s">
        <v>4331</v>
      </c>
    </row>
    <row r="3" ht="18.0" customHeight="1">
      <c r="A3" s="847">
        <v>2.0</v>
      </c>
      <c r="B3" s="848" t="s">
        <v>4332</v>
      </c>
      <c r="C3" s="466" t="s">
        <v>1002</v>
      </c>
      <c r="D3" s="466" t="s">
        <v>1470</v>
      </c>
      <c r="E3" s="466" t="s">
        <v>4333</v>
      </c>
      <c r="F3" s="466" t="s">
        <v>4333</v>
      </c>
      <c r="G3" s="466" t="s">
        <v>4333</v>
      </c>
      <c r="H3" s="466" t="s">
        <v>4333</v>
      </c>
    </row>
    <row r="4" ht="18.0" customHeight="1">
      <c r="A4" s="847">
        <v>3.0</v>
      </c>
      <c r="B4" s="848" t="s">
        <v>4334</v>
      </c>
      <c r="C4" s="466" t="s">
        <v>999</v>
      </c>
      <c r="D4" s="466" t="s">
        <v>999</v>
      </c>
      <c r="E4" s="466" t="s">
        <v>4335</v>
      </c>
      <c r="F4" s="466" t="s">
        <v>4335</v>
      </c>
      <c r="G4" s="466" t="s">
        <v>4335</v>
      </c>
      <c r="H4" s="466" t="s">
        <v>4335</v>
      </c>
    </row>
    <row r="5" ht="18.0" customHeight="1">
      <c r="A5" s="847">
        <v>4.0</v>
      </c>
      <c r="B5" s="848" t="s">
        <v>4336</v>
      </c>
      <c r="C5" s="466" t="s">
        <v>1004</v>
      </c>
      <c r="D5" s="466" t="s">
        <v>1004</v>
      </c>
      <c r="E5" s="466" t="s">
        <v>4337</v>
      </c>
      <c r="F5" s="466" t="s">
        <v>4338</v>
      </c>
      <c r="G5" s="466" t="s">
        <v>4338</v>
      </c>
      <c r="H5" s="466" t="s">
        <v>4338</v>
      </c>
    </row>
    <row r="6" ht="18.0" customHeight="1">
      <c r="A6" s="847">
        <v>5.0</v>
      </c>
      <c r="B6" s="848" t="s">
        <v>4339</v>
      </c>
      <c r="C6" s="466" t="s">
        <v>1016</v>
      </c>
      <c r="D6" s="466" t="s">
        <v>1016</v>
      </c>
      <c r="E6" s="466" t="s">
        <v>1016</v>
      </c>
      <c r="F6" s="466" t="s">
        <v>1016</v>
      </c>
      <c r="G6" s="466" t="s">
        <v>1016</v>
      </c>
      <c r="H6" s="466" t="s">
        <v>1016</v>
      </c>
    </row>
    <row r="7" ht="18.0" customHeight="1">
      <c r="A7" s="847">
        <v>6.0</v>
      </c>
      <c r="B7" s="848" t="s">
        <v>4340</v>
      </c>
      <c r="C7" s="466" t="s">
        <v>1018</v>
      </c>
      <c r="D7" s="466" t="s">
        <v>1474</v>
      </c>
      <c r="E7" s="466" t="s">
        <v>4341</v>
      </c>
      <c r="F7" s="466" t="s">
        <v>4341</v>
      </c>
      <c r="G7" s="466" t="s">
        <v>4342</v>
      </c>
      <c r="H7" s="466" t="s">
        <v>4341</v>
      </c>
    </row>
    <row r="8" ht="18.0" customHeight="1">
      <c r="A8" s="847">
        <v>7.0</v>
      </c>
      <c r="B8" s="848" t="s">
        <v>4343</v>
      </c>
      <c r="C8" s="466" t="s">
        <v>1007</v>
      </c>
      <c r="D8" s="466" t="s">
        <v>1007</v>
      </c>
      <c r="E8" s="466" t="s">
        <v>4344</v>
      </c>
      <c r="F8" s="466" t="s">
        <v>4345</v>
      </c>
      <c r="G8" s="466" t="s">
        <v>4346</v>
      </c>
      <c r="H8" s="466" t="s">
        <v>4347</v>
      </c>
    </row>
    <row r="9" ht="18.0" customHeight="1">
      <c r="A9" s="847">
        <v>8.0</v>
      </c>
      <c r="B9" s="848" t="s">
        <v>4348</v>
      </c>
      <c r="C9" s="466" t="s">
        <v>1020</v>
      </c>
      <c r="D9" s="466" t="s">
        <v>1020</v>
      </c>
      <c r="E9" s="466" t="s">
        <v>4349</v>
      </c>
      <c r="F9" s="466" t="s">
        <v>4350</v>
      </c>
      <c r="G9" s="466" t="s">
        <v>4351</v>
      </c>
      <c r="H9" s="466" t="s">
        <v>4352</v>
      </c>
      <c r="I9" s="12" t="s">
        <v>4353</v>
      </c>
    </row>
    <row r="10" ht="18.0" customHeight="1">
      <c r="A10" s="847">
        <v>9.0</v>
      </c>
      <c r="B10" s="848" t="s">
        <v>4354</v>
      </c>
      <c r="C10" s="466" t="s">
        <v>1021</v>
      </c>
      <c r="D10" s="466" t="s">
        <v>1021</v>
      </c>
      <c r="E10" s="466" t="s">
        <v>4355</v>
      </c>
      <c r="F10" s="466" t="s">
        <v>4356</v>
      </c>
      <c r="G10" s="466" t="s">
        <v>4357</v>
      </c>
      <c r="H10" s="466" t="s">
        <v>4358</v>
      </c>
    </row>
    <row r="11" ht="18.0" customHeight="1">
      <c r="A11" s="847">
        <v>10.0</v>
      </c>
      <c r="B11" s="848" t="s">
        <v>4359</v>
      </c>
      <c r="C11" s="466" t="s">
        <v>1022</v>
      </c>
      <c r="D11" s="466" t="s">
        <v>1022</v>
      </c>
      <c r="E11" s="466" t="s">
        <v>4360</v>
      </c>
      <c r="F11" s="466" t="s">
        <v>4361</v>
      </c>
      <c r="G11" s="466" t="s">
        <v>4362</v>
      </c>
      <c r="H11" s="466" t="s">
        <v>4363</v>
      </c>
    </row>
    <row r="12" ht="18.0" customHeight="1">
      <c r="A12" s="847">
        <v>11.0</v>
      </c>
      <c r="B12" s="848" t="s">
        <v>4364</v>
      </c>
      <c r="C12" s="466" t="s">
        <v>1015</v>
      </c>
      <c r="D12" s="466" t="s">
        <v>1015</v>
      </c>
      <c r="E12" s="466" t="s">
        <v>4365</v>
      </c>
      <c r="F12" s="466" t="s">
        <v>4366</v>
      </c>
      <c r="G12" s="466" t="s">
        <v>4367</v>
      </c>
      <c r="H12" s="466" t="s">
        <v>4368</v>
      </c>
    </row>
    <row r="13" ht="18.0" customHeight="1">
      <c r="A13" s="847">
        <v>12.0</v>
      </c>
      <c r="B13" s="848" t="s">
        <v>4369</v>
      </c>
      <c r="C13" s="466" t="s">
        <v>1003</v>
      </c>
      <c r="D13" s="466" t="s">
        <v>1472</v>
      </c>
      <c r="E13" s="466" t="s">
        <v>4370</v>
      </c>
      <c r="F13" s="466" t="s">
        <v>4371</v>
      </c>
      <c r="G13" s="466" t="s">
        <v>4370</v>
      </c>
      <c r="H13" s="466" t="s">
        <v>4372</v>
      </c>
    </row>
    <row r="14" ht="18.0" customHeight="1">
      <c r="A14" s="847">
        <v>13.0</v>
      </c>
      <c r="B14" s="848" t="s">
        <v>4373</v>
      </c>
      <c r="C14" s="466" t="s">
        <v>1026</v>
      </c>
      <c r="D14" s="466" t="s">
        <v>1480</v>
      </c>
      <c r="E14" s="466" t="s">
        <v>4374</v>
      </c>
      <c r="F14" s="466" t="s">
        <v>4375</v>
      </c>
      <c r="G14" s="466" t="s">
        <v>4376</v>
      </c>
      <c r="H14" s="466" t="s">
        <v>4377</v>
      </c>
    </row>
    <row r="15" ht="18.0" customHeight="1">
      <c r="A15" s="847">
        <v>14.0</v>
      </c>
      <c r="B15" s="848" t="s">
        <v>4378</v>
      </c>
      <c r="C15" s="466" t="s">
        <v>1010</v>
      </c>
      <c r="D15" s="466" t="s">
        <v>1481</v>
      </c>
      <c r="E15" s="466" t="s">
        <v>4379</v>
      </c>
      <c r="F15" s="466" t="s">
        <v>4380</v>
      </c>
      <c r="G15" s="466" t="s">
        <v>4381</v>
      </c>
      <c r="H15" s="466" t="s">
        <v>4382</v>
      </c>
    </row>
    <row r="16" ht="18.0" customHeight="1">
      <c r="A16" s="847">
        <v>15.0</v>
      </c>
      <c r="B16" s="848" t="s">
        <v>4383</v>
      </c>
      <c r="C16" s="466" t="s">
        <v>1028</v>
      </c>
      <c r="D16" s="466" t="s">
        <v>1028</v>
      </c>
      <c r="E16" s="466" t="s">
        <v>4384</v>
      </c>
      <c r="F16" s="466" t="s">
        <v>4385</v>
      </c>
      <c r="G16" s="466" t="s">
        <v>4386</v>
      </c>
      <c r="H16" s="466" t="s">
        <v>4387</v>
      </c>
    </row>
    <row r="17" ht="18.0" customHeight="1">
      <c r="A17" s="847">
        <v>16.0</v>
      </c>
      <c r="B17" s="848" t="s">
        <v>4388</v>
      </c>
      <c r="C17" s="466" t="s">
        <v>1012</v>
      </c>
      <c r="D17" s="466" t="s">
        <v>1483</v>
      </c>
      <c r="E17" s="466" t="s">
        <v>4389</v>
      </c>
      <c r="F17" s="466" t="s">
        <v>4390</v>
      </c>
      <c r="G17" s="466" t="s">
        <v>4391</v>
      </c>
      <c r="H17" s="466" t="s">
        <v>4392</v>
      </c>
    </row>
    <row r="18" ht="18.0" customHeight="1">
      <c r="A18" s="847">
        <v>17.0</v>
      </c>
      <c r="B18" s="848" t="s">
        <v>4393</v>
      </c>
      <c r="C18" s="466" t="s">
        <v>1031</v>
      </c>
      <c r="D18" s="466" t="s">
        <v>1031</v>
      </c>
      <c r="E18" s="466" t="s">
        <v>4394</v>
      </c>
      <c r="F18" s="466" t="s">
        <v>4395</v>
      </c>
      <c r="G18" s="466" t="s">
        <v>4396</v>
      </c>
      <c r="H18" s="466" t="s">
        <v>4397</v>
      </c>
    </row>
    <row r="19" ht="18.0" customHeight="1">
      <c r="A19" s="847">
        <v>18.0</v>
      </c>
      <c r="B19" s="848" t="s">
        <v>4398</v>
      </c>
      <c r="C19" s="466" t="s">
        <v>1032</v>
      </c>
      <c r="D19" s="466" t="s">
        <v>1032</v>
      </c>
      <c r="E19" s="466" t="s">
        <v>4399</v>
      </c>
      <c r="F19" s="466" t="s">
        <v>4400</v>
      </c>
      <c r="G19" s="466" t="s">
        <v>4351</v>
      </c>
      <c r="H19" s="466" t="s">
        <v>4401</v>
      </c>
    </row>
    <row r="20" ht="18.0" customHeight="1">
      <c r="A20" s="847">
        <v>19.0</v>
      </c>
      <c r="B20" s="848" t="s">
        <v>4402</v>
      </c>
      <c r="C20" s="466" t="s">
        <v>1034</v>
      </c>
      <c r="D20" s="466" t="s">
        <v>1485</v>
      </c>
      <c r="E20" s="466" t="s">
        <v>4403</v>
      </c>
      <c r="F20" s="466" t="s">
        <v>1670</v>
      </c>
      <c r="G20" s="466" t="s">
        <v>4404</v>
      </c>
      <c r="H20" s="466" t="s">
        <v>4405</v>
      </c>
    </row>
    <row r="21" ht="18.0" customHeight="1">
      <c r="A21" s="847">
        <v>20.0</v>
      </c>
      <c r="B21" s="848" t="s">
        <v>4406</v>
      </c>
      <c r="C21" s="466" t="s">
        <v>1035</v>
      </c>
      <c r="D21" s="466" t="s">
        <v>1035</v>
      </c>
      <c r="E21" s="466" t="s">
        <v>4407</v>
      </c>
      <c r="F21" s="466" t="s">
        <v>4408</v>
      </c>
      <c r="G21" s="466" t="s">
        <v>4409</v>
      </c>
      <c r="H21" s="466" t="s">
        <v>4410</v>
      </c>
    </row>
    <row r="22" ht="18.0" customHeight="1">
      <c r="A22" s="847">
        <v>21.0</v>
      </c>
      <c r="B22" s="848" t="s">
        <v>4411</v>
      </c>
      <c r="C22" s="466" t="s">
        <v>1036</v>
      </c>
      <c r="D22" s="466" t="s">
        <v>1036</v>
      </c>
      <c r="E22" s="466" t="s">
        <v>4412</v>
      </c>
      <c r="F22" s="466" t="s">
        <v>4413</v>
      </c>
      <c r="G22" s="466" t="s">
        <v>4414</v>
      </c>
      <c r="H22" s="466" t="s">
        <v>4415</v>
      </c>
    </row>
    <row r="23" ht="18.0" customHeight="1">
      <c r="A23" s="847">
        <v>22.0</v>
      </c>
      <c r="B23" s="848" t="s">
        <v>4416</v>
      </c>
      <c r="C23" s="466" t="s">
        <v>1037</v>
      </c>
      <c r="D23" s="466" t="s">
        <v>1037</v>
      </c>
      <c r="E23" s="466" t="s">
        <v>4417</v>
      </c>
      <c r="F23" s="466" t="s">
        <v>4418</v>
      </c>
      <c r="G23" s="466" t="s">
        <v>4419</v>
      </c>
      <c r="H23" s="466" t="s">
        <v>4420</v>
      </c>
    </row>
    <row r="24" ht="18.0" customHeight="1">
      <c r="A24" s="847">
        <v>23.0</v>
      </c>
      <c r="B24" s="848" t="s">
        <v>4421</v>
      </c>
      <c r="C24" s="466" t="s">
        <v>1038</v>
      </c>
      <c r="D24" s="466" t="s">
        <v>1038</v>
      </c>
      <c r="E24" s="466" t="s">
        <v>4422</v>
      </c>
      <c r="F24" s="466" t="s">
        <v>4423</v>
      </c>
      <c r="G24" s="466" t="s">
        <v>4424</v>
      </c>
      <c r="H24" s="466" t="s">
        <v>4425</v>
      </c>
    </row>
    <row r="25" ht="18.0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9.78"/>
    <col customWidth="1" min="3" max="3" width="5.67"/>
    <col customWidth="1" min="4" max="4" width="15.56"/>
    <col customWidth="1" min="5" max="5" width="28.89"/>
    <col customWidth="1" min="6" max="6" width="10.56"/>
    <col customWidth="1" min="7" max="7" width="12.56"/>
    <col customWidth="1" min="8" max="8" width="16.89"/>
    <col customWidth="1" min="9" max="9" width="18.67"/>
    <col customWidth="1" min="10" max="10" width="18.11"/>
    <col customWidth="1" min="11" max="11" width="24.78"/>
    <col customWidth="1" min="12" max="26" width="6.78"/>
  </cols>
  <sheetData>
    <row r="1" ht="32.25" customHeight="1">
      <c r="A1" s="573" t="s">
        <v>113</v>
      </c>
      <c r="B1" s="573" t="s">
        <v>4426</v>
      </c>
      <c r="C1" s="573" t="s">
        <v>4427</v>
      </c>
      <c r="D1" s="573" t="s">
        <v>4428</v>
      </c>
      <c r="E1" s="573" t="s">
        <v>4429</v>
      </c>
      <c r="F1" s="547" t="s">
        <v>1491</v>
      </c>
      <c r="G1" s="547" t="s">
        <v>1492</v>
      </c>
      <c r="H1" s="547" t="s">
        <v>1493</v>
      </c>
      <c r="I1" s="547" t="s">
        <v>1494</v>
      </c>
      <c r="J1" s="474" t="s">
        <v>1646</v>
      </c>
      <c r="K1" s="474" t="s">
        <v>1645</v>
      </c>
    </row>
    <row r="2" ht="21.75" customHeight="1">
      <c r="A2" s="847">
        <v>1.0</v>
      </c>
      <c r="B2" s="848" t="s">
        <v>4430</v>
      </c>
      <c r="C2" s="849">
        <v>180.0</v>
      </c>
      <c r="D2" s="849" t="s">
        <v>4431</v>
      </c>
      <c r="E2" s="849" t="s">
        <v>4432</v>
      </c>
      <c r="F2" s="522" t="s">
        <v>1014</v>
      </c>
      <c r="G2" s="467" t="s">
        <v>1014</v>
      </c>
      <c r="H2" s="468" t="s">
        <v>4431</v>
      </c>
      <c r="I2" s="468" t="s">
        <v>4433</v>
      </c>
      <c r="J2" s="468" t="s">
        <v>4431</v>
      </c>
      <c r="K2" s="468" t="s">
        <v>4434</v>
      </c>
    </row>
    <row r="3" ht="21.75" customHeight="1">
      <c r="A3" s="847">
        <v>2.0</v>
      </c>
      <c r="B3" s="848" t="s">
        <v>4430</v>
      </c>
      <c r="C3" s="849">
        <v>600.0</v>
      </c>
      <c r="D3" s="849" t="s">
        <v>4435</v>
      </c>
      <c r="E3" s="849" t="s">
        <v>4436</v>
      </c>
      <c r="F3" s="522" t="s">
        <v>1001</v>
      </c>
      <c r="G3" s="467" t="s">
        <v>1471</v>
      </c>
      <c r="H3" s="468" t="s">
        <v>4435</v>
      </c>
      <c r="I3" s="468" t="s">
        <v>4437</v>
      </c>
      <c r="J3" s="468" t="s">
        <v>4435</v>
      </c>
      <c r="K3" s="468" t="s">
        <v>4435</v>
      </c>
    </row>
    <row r="4" ht="21.75" customHeight="1">
      <c r="A4" s="847">
        <v>3.0</v>
      </c>
      <c r="B4" s="848" t="s">
        <v>4430</v>
      </c>
      <c r="C4" s="849">
        <v>220.0</v>
      </c>
      <c r="D4" s="849" t="s">
        <v>4438</v>
      </c>
      <c r="E4" s="849" t="s">
        <v>4439</v>
      </c>
      <c r="F4" s="522" t="s">
        <v>1015</v>
      </c>
      <c r="G4" s="467" t="s">
        <v>1015</v>
      </c>
      <c r="H4" s="468" t="s">
        <v>4438</v>
      </c>
      <c r="I4" s="468" t="s">
        <v>4440</v>
      </c>
      <c r="J4" s="468" t="s">
        <v>4441</v>
      </c>
      <c r="K4" s="468" t="s">
        <v>4442</v>
      </c>
    </row>
    <row r="5" ht="21.75" customHeight="1">
      <c r="A5" s="847">
        <v>4.0</v>
      </c>
      <c r="B5" s="848" t="s">
        <v>4430</v>
      </c>
      <c r="C5" s="849">
        <v>620.0</v>
      </c>
      <c r="D5" s="849" t="s">
        <v>4370</v>
      </c>
      <c r="E5" s="849" t="s">
        <v>4443</v>
      </c>
      <c r="F5" s="522" t="s">
        <v>1003</v>
      </c>
      <c r="G5" s="467" t="s">
        <v>1472</v>
      </c>
      <c r="H5" s="468" t="s">
        <v>4370</v>
      </c>
      <c r="I5" s="468" t="s">
        <v>4444</v>
      </c>
      <c r="J5" s="468" t="s">
        <v>4445</v>
      </c>
      <c r="K5" s="468" t="s">
        <v>4370</v>
      </c>
    </row>
    <row r="6" ht="21.75" customHeight="1">
      <c r="A6" s="847">
        <v>5.0</v>
      </c>
      <c r="B6" s="848" t="s">
        <v>4430</v>
      </c>
      <c r="C6" s="849">
        <v>830.0</v>
      </c>
      <c r="D6" s="849" t="s">
        <v>4446</v>
      </c>
      <c r="E6" s="849" t="s">
        <v>4447</v>
      </c>
      <c r="F6" s="522" t="s">
        <v>1017</v>
      </c>
      <c r="G6" s="467" t="s">
        <v>1473</v>
      </c>
      <c r="H6" s="468" t="s">
        <v>4448</v>
      </c>
      <c r="I6" s="468" t="s">
        <v>4449</v>
      </c>
      <c r="J6" s="468" t="s">
        <v>4450</v>
      </c>
      <c r="K6" s="468" t="s">
        <v>4448</v>
      </c>
    </row>
    <row r="7" ht="21.75" customHeight="1">
      <c r="A7" s="847">
        <v>6.0</v>
      </c>
      <c r="B7" s="848" t="s">
        <v>4430</v>
      </c>
      <c r="C7" s="849">
        <v>501.0</v>
      </c>
      <c r="D7" s="849" t="s">
        <v>4451</v>
      </c>
      <c r="E7" s="849" t="s">
        <v>4452</v>
      </c>
      <c r="F7" s="522" t="s">
        <v>1005</v>
      </c>
      <c r="G7" s="468" t="s">
        <v>1475</v>
      </c>
      <c r="H7" s="468" t="s">
        <v>4451</v>
      </c>
      <c r="I7" s="468" t="s">
        <v>4453</v>
      </c>
      <c r="J7" s="468" t="s">
        <v>4454</v>
      </c>
      <c r="K7" s="850" t="s">
        <v>4455</v>
      </c>
      <c r="L7" s="12" t="s">
        <v>4456</v>
      </c>
    </row>
    <row r="8" ht="21.75" customHeight="1">
      <c r="A8" s="847">
        <v>7.0</v>
      </c>
      <c r="B8" s="848" t="s">
        <v>4430</v>
      </c>
      <c r="C8" s="849">
        <v>504.0</v>
      </c>
      <c r="D8" s="849" t="s">
        <v>4457</v>
      </c>
      <c r="E8" s="849" t="s">
        <v>4458</v>
      </c>
      <c r="F8" s="522" t="s">
        <v>1019</v>
      </c>
      <c r="G8" s="467" t="s">
        <v>1019</v>
      </c>
      <c r="H8" s="468" t="s">
        <v>4457</v>
      </c>
      <c r="I8" s="468" t="s">
        <v>4338</v>
      </c>
      <c r="J8" s="468" t="s">
        <v>4457</v>
      </c>
      <c r="K8" s="468" t="s">
        <v>4457</v>
      </c>
    </row>
    <row r="9" ht="21.75" customHeight="1">
      <c r="A9" s="847">
        <v>8.0</v>
      </c>
      <c r="B9" s="848" t="s">
        <v>4430</v>
      </c>
      <c r="C9" s="849">
        <v>503.0</v>
      </c>
      <c r="D9" s="849" t="s">
        <v>1000</v>
      </c>
      <c r="E9" s="849" t="s">
        <v>4459</v>
      </c>
      <c r="F9" s="522" t="s">
        <v>1006</v>
      </c>
      <c r="G9" s="467" t="s">
        <v>1006</v>
      </c>
      <c r="H9" s="468" t="s">
        <v>1000</v>
      </c>
      <c r="I9" s="468" t="s">
        <v>4331</v>
      </c>
      <c r="J9" s="468" t="s">
        <v>1000</v>
      </c>
      <c r="K9" s="468" t="s">
        <v>1000</v>
      </c>
    </row>
    <row r="10" ht="21.75" customHeight="1">
      <c r="A10" s="847">
        <v>9.0</v>
      </c>
      <c r="B10" s="848" t="s">
        <v>4430</v>
      </c>
      <c r="C10" s="849">
        <v>505.0</v>
      </c>
      <c r="D10" s="849" t="s">
        <v>4460</v>
      </c>
      <c r="E10" s="849" t="s">
        <v>4461</v>
      </c>
      <c r="F10" s="522" t="s">
        <v>1008</v>
      </c>
      <c r="G10" s="467" t="s">
        <v>1476</v>
      </c>
      <c r="H10" s="468" t="s">
        <v>4460</v>
      </c>
      <c r="I10" s="468" t="s">
        <v>4462</v>
      </c>
      <c r="J10" s="468" t="s">
        <v>4460</v>
      </c>
      <c r="K10" s="468" t="s">
        <v>4460</v>
      </c>
    </row>
    <row r="11" ht="21.75" customHeight="1">
      <c r="A11" s="847">
        <v>10.0</v>
      </c>
      <c r="B11" s="848" t="s">
        <v>4430</v>
      </c>
      <c r="C11" s="849">
        <v>506.0</v>
      </c>
      <c r="D11" s="849" t="s">
        <v>4463</v>
      </c>
      <c r="E11" s="849" t="s">
        <v>4464</v>
      </c>
      <c r="F11" s="522" t="s">
        <v>1023</v>
      </c>
      <c r="G11" s="467" t="s">
        <v>1477</v>
      </c>
      <c r="H11" s="468" t="s">
        <v>4463</v>
      </c>
      <c r="I11" s="468" t="s">
        <v>4465</v>
      </c>
      <c r="J11" s="468" t="s">
        <v>4463</v>
      </c>
      <c r="K11" s="468" t="s">
        <v>4466</v>
      </c>
    </row>
    <row r="12" ht="21.75" customHeight="1">
      <c r="A12" s="847">
        <v>11.0</v>
      </c>
      <c r="B12" s="848" t="s">
        <v>4430</v>
      </c>
      <c r="C12" s="849">
        <v>509.0</v>
      </c>
      <c r="D12" s="849" t="s">
        <v>4467</v>
      </c>
      <c r="E12" s="849" t="s">
        <v>4468</v>
      </c>
      <c r="F12" s="522" t="s">
        <v>1024</v>
      </c>
      <c r="G12" s="467" t="s">
        <v>1478</v>
      </c>
      <c r="H12" s="468" t="s">
        <v>4467</v>
      </c>
      <c r="I12" s="468" t="s">
        <v>4469</v>
      </c>
      <c r="J12" s="468" t="s">
        <v>4470</v>
      </c>
      <c r="K12" s="468" t="s">
        <v>4471</v>
      </c>
    </row>
    <row r="13" ht="21.75" customHeight="1">
      <c r="A13" s="847">
        <v>12.0</v>
      </c>
      <c r="B13" s="848" t="s">
        <v>4430</v>
      </c>
      <c r="C13" s="849">
        <v>508.0</v>
      </c>
      <c r="D13" s="849" t="s">
        <v>4472</v>
      </c>
      <c r="E13" s="849" t="s">
        <v>4473</v>
      </c>
      <c r="F13" s="522" t="s">
        <v>1025</v>
      </c>
      <c r="G13" s="467" t="s">
        <v>1479</v>
      </c>
      <c r="H13" s="468" t="s">
        <v>4472</v>
      </c>
      <c r="I13" s="468" t="s">
        <v>4474</v>
      </c>
      <c r="J13" s="468" t="s">
        <v>4475</v>
      </c>
      <c r="K13" s="468" t="s">
        <v>4476</v>
      </c>
    </row>
    <row r="14" ht="21.75" customHeight="1">
      <c r="A14" s="847">
        <v>13.0</v>
      </c>
      <c r="B14" s="848" t="s">
        <v>4430</v>
      </c>
      <c r="C14" s="849">
        <v>512.0</v>
      </c>
      <c r="D14" s="849" t="s">
        <v>4477</v>
      </c>
      <c r="E14" s="849" t="s">
        <v>4478</v>
      </c>
      <c r="F14" s="522" t="s">
        <v>1009</v>
      </c>
      <c r="G14" s="467" t="s">
        <v>1009</v>
      </c>
      <c r="H14" s="468" t="s">
        <v>4477</v>
      </c>
      <c r="I14" s="468" t="s">
        <v>4479</v>
      </c>
      <c r="J14" s="468" t="s">
        <v>4480</v>
      </c>
      <c r="K14" s="468" t="s">
        <v>4481</v>
      </c>
    </row>
    <row r="15" ht="21.75" customHeight="1">
      <c r="A15" s="847">
        <v>14.0</v>
      </c>
      <c r="B15" s="848" t="s">
        <v>4430</v>
      </c>
      <c r="C15" s="849">
        <v>516.0</v>
      </c>
      <c r="D15" s="849" t="s">
        <v>4482</v>
      </c>
      <c r="E15" s="849" t="s">
        <v>4483</v>
      </c>
      <c r="F15" s="522" t="s">
        <v>1027</v>
      </c>
      <c r="G15" s="467" t="s">
        <v>1482</v>
      </c>
      <c r="H15" s="468" t="s">
        <v>4484</v>
      </c>
      <c r="I15" s="468" t="s">
        <v>4484</v>
      </c>
      <c r="J15" s="468" t="s">
        <v>4485</v>
      </c>
      <c r="K15" s="468" t="s">
        <v>4482</v>
      </c>
    </row>
    <row r="16" ht="21.75" customHeight="1">
      <c r="A16" s="847">
        <v>15.0</v>
      </c>
      <c r="B16" s="848" t="s">
        <v>4430</v>
      </c>
      <c r="C16" s="849">
        <v>517.0</v>
      </c>
      <c r="D16" s="849" t="s">
        <v>4486</v>
      </c>
      <c r="E16" s="849" t="s">
        <v>4487</v>
      </c>
      <c r="F16" s="522" t="s">
        <v>1029</v>
      </c>
      <c r="G16" s="467" t="s">
        <v>1029</v>
      </c>
      <c r="H16" s="468" t="s">
        <v>4486</v>
      </c>
      <c r="I16" s="468" t="s">
        <v>4486</v>
      </c>
      <c r="J16" s="468" t="s">
        <v>4488</v>
      </c>
      <c r="K16" s="468" t="s">
        <v>4486</v>
      </c>
    </row>
    <row r="17" ht="21.75" customHeight="1">
      <c r="A17" s="847">
        <v>16.0</v>
      </c>
      <c r="B17" s="848" t="s">
        <v>4430</v>
      </c>
      <c r="C17" s="849">
        <v>519.0</v>
      </c>
      <c r="D17" s="849" t="s">
        <v>4489</v>
      </c>
      <c r="E17" s="849" t="s">
        <v>4490</v>
      </c>
      <c r="F17" s="522" t="s">
        <v>1011</v>
      </c>
      <c r="G17" s="467" t="s">
        <v>1011</v>
      </c>
      <c r="H17" s="468" t="s">
        <v>4489</v>
      </c>
      <c r="I17" s="468" t="s">
        <v>4491</v>
      </c>
      <c r="J17" s="468" t="s">
        <v>4489</v>
      </c>
      <c r="K17" s="468" t="s">
        <v>4489</v>
      </c>
    </row>
    <row r="18" ht="21.75" customHeight="1">
      <c r="A18" s="847">
        <v>17.0</v>
      </c>
      <c r="B18" s="848" t="s">
        <v>4430</v>
      </c>
      <c r="C18" s="849">
        <v>181.0</v>
      </c>
      <c r="D18" s="849" t="s">
        <v>4492</v>
      </c>
      <c r="E18" s="849" t="s">
        <v>4493</v>
      </c>
      <c r="F18" s="522" t="s">
        <v>1013</v>
      </c>
      <c r="G18" s="467" t="s">
        <v>1013</v>
      </c>
      <c r="H18" s="468" t="s">
        <v>4492</v>
      </c>
      <c r="I18" s="468" t="s">
        <v>4494</v>
      </c>
      <c r="J18" s="468" t="s">
        <v>4492</v>
      </c>
      <c r="K18" s="468" t="s">
        <v>4495</v>
      </c>
    </row>
    <row r="19" ht="21.75" customHeight="1">
      <c r="A19" s="847">
        <v>18.0</v>
      </c>
      <c r="B19" s="848" t="s">
        <v>4430</v>
      </c>
      <c r="C19" s="849">
        <v>182.0</v>
      </c>
      <c r="D19" s="849" t="s">
        <v>4496</v>
      </c>
      <c r="E19" s="849" t="s">
        <v>4497</v>
      </c>
      <c r="F19" s="522" t="s">
        <v>1033</v>
      </c>
      <c r="G19" s="467" t="s">
        <v>1484</v>
      </c>
      <c r="H19" s="468" t="s">
        <v>4496</v>
      </c>
      <c r="I19" s="468" t="s">
        <v>4498</v>
      </c>
      <c r="J19" s="468" t="s">
        <v>4496</v>
      </c>
      <c r="K19" s="468" t="s">
        <v>4496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22"/>
    <col customWidth="1" min="2" max="3" width="9.67"/>
    <col customWidth="1" min="4" max="4" width="14.67"/>
  </cols>
  <sheetData>
    <row r="1" ht="31.5" customHeight="1">
      <c r="A1" s="851" t="s">
        <v>4499</v>
      </c>
      <c r="B1" s="547" t="s">
        <v>1491</v>
      </c>
      <c r="C1" s="547" t="s">
        <v>1492</v>
      </c>
      <c r="D1" s="547" t="s">
        <v>1493</v>
      </c>
    </row>
    <row r="2" ht="15.75" customHeight="1">
      <c r="A2" s="852">
        <v>1.0</v>
      </c>
      <c r="B2" s="852" t="s">
        <v>4500</v>
      </c>
      <c r="C2" s="852" t="s">
        <v>4500</v>
      </c>
      <c r="D2" s="853" t="s">
        <v>4501</v>
      </c>
    </row>
    <row r="3" ht="15.75" customHeight="1">
      <c r="A3" s="852">
        <v>2.0</v>
      </c>
      <c r="B3" s="852" t="s">
        <v>4502</v>
      </c>
      <c r="C3" s="852" t="s">
        <v>4503</v>
      </c>
      <c r="D3" s="853" t="s">
        <v>4504</v>
      </c>
    </row>
    <row r="4" ht="15.75" customHeight="1">
      <c r="A4" s="852">
        <v>3.0</v>
      </c>
      <c r="B4" s="852" t="s">
        <v>4505</v>
      </c>
      <c r="C4" s="852" t="s">
        <v>4505</v>
      </c>
      <c r="D4" s="853" t="s">
        <v>4506</v>
      </c>
    </row>
    <row r="5" ht="15.75" customHeight="1">
      <c r="A5" s="852">
        <v>4.0</v>
      </c>
      <c r="B5" s="852" t="s">
        <v>658</v>
      </c>
      <c r="C5" s="852" t="s">
        <v>658</v>
      </c>
      <c r="D5" s="854" t="s">
        <v>4507</v>
      </c>
    </row>
    <row r="6" ht="15.75" customHeight="1">
      <c r="A6" s="852">
        <v>5.0</v>
      </c>
      <c r="B6" s="852" t="s">
        <v>4508</v>
      </c>
      <c r="C6" s="852" t="s">
        <v>4509</v>
      </c>
      <c r="D6" s="854" t="s">
        <v>4510</v>
      </c>
    </row>
    <row r="7" ht="15.75" customHeight="1">
      <c r="A7" s="852">
        <v>6.0</v>
      </c>
      <c r="B7" s="852" t="s">
        <v>4511</v>
      </c>
      <c r="C7" s="852" t="s">
        <v>4511</v>
      </c>
      <c r="D7" s="854" t="s">
        <v>4512</v>
      </c>
    </row>
    <row r="8" ht="15.75" customHeight="1">
      <c r="A8" s="852">
        <v>7.0</v>
      </c>
      <c r="B8" s="852" t="s">
        <v>4513</v>
      </c>
      <c r="C8" s="852" t="s">
        <v>4514</v>
      </c>
      <c r="D8" s="854" t="s">
        <v>4515</v>
      </c>
    </row>
    <row r="9" ht="15.75" customHeight="1">
      <c r="A9" s="852">
        <v>8.0</v>
      </c>
      <c r="B9" s="852" t="s">
        <v>4516</v>
      </c>
      <c r="C9" s="852" t="s">
        <v>4516</v>
      </c>
      <c r="D9" s="854" t="s">
        <v>4517</v>
      </c>
    </row>
    <row r="10" ht="15.75" customHeight="1">
      <c r="A10" s="852">
        <v>9.0</v>
      </c>
      <c r="B10" s="852" t="s">
        <v>4518</v>
      </c>
      <c r="C10" s="852" t="s">
        <v>4518</v>
      </c>
      <c r="D10" s="854" t="s">
        <v>4519</v>
      </c>
    </row>
    <row r="11" ht="15.75" customHeight="1">
      <c r="A11" s="852">
        <v>10.0</v>
      </c>
      <c r="B11" s="852" t="s">
        <v>4520</v>
      </c>
      <c r="C11" s="852" t="s">
        <v>4521</v>
      </c>
      <c r="D11" s="854" t="s">
        <v>4522</v>
      </c>
    </row>
    <row r="12" ht="15.75" customHeight="1">
      <c r="A12" s="852">
        <v>11.0</v>
      </c>
      <c r="B12" s="852" t="s">
        <v>4523</v>
      </c>
      <c r="C12" s="852" t="s">
        <v>4524</v>
      </c>
      <c r="D12" s="854" t="s">
        <v>4525</v>
      </c>
    </row>
    <row r="13" ht="15.75" customHeight="1">
      <c r="A13" s="852">
        <v>12.0</v>
      </c>
      <c r="B13" s="852" t="s">
        <v>4526</v>
      </c>
      <c r="C13" s="852" t="s">
        <v>4526</v>
      </c>
      <c r="D13" s="854" t="s">
        <v>4527</v>
      </c>
    </row>
    <row r="14" ht="15.75" customHeight="1">
      <c r="A14" s="852">
        <v>13.0</v>
      </c>
      <c r="B14" s="852" t="s">
        <v>4528</v>
      </c>
      <c r="C14" s="852" t="s">
        <v>4528</v>
      </c>
      <c r="D14" s="853" t="s">
        <v>4529</v>
      </c>
    </row>
    <row r="15" ht="15.75" customHeight="1">
      <c r="A15" s="852">
        <v>14.0</v>
      </c>
      <c r="B15" s="852" t="s">
        <v>4530</v>
      </c>
      <c r="C15" s="852" t="s">
        <v>4530</v>
      </c>
      <c r="D15" s="854" t="s">
        <v>4531</v>
      </c>
    </row>
    <row r="16" ht="15.75" customHeight="1">
      <c r="A16" s="852">
        <v>15.0</v>
      </c>
      <c r="B16" s="852" t="s">
        <v>4532</v>
      </c>
      <c r="C16" s="852" t="s">
        <v>4532</v>
      </c>
      <c r="D16" s="854" t="s">
        <v>4533</v>
      </c>
    </row>
    <row r="17" ht="15.75" customHeight="1">
      <c r="A17" s="852">
        <v>16.0</v>
      </c>
      <c r="B17" s="852" t="s">
        <v>4534</v>
      </c>
      <c r="C17" s="852" t="s">
        <v>4535</v>
      </c>
      <c r="D17" s="854" t="s">
        <v>4536</v>
      </c>
    </row>
    <row r="18" ht="15.75" customHeight="1">
      <c r="A18" s="852">
        <v>17.0</v>
      </c>
      <c r="B18" s="852" t="s">
        <v>4537</v>
      </c>
      <c r="C18" s="852" t="s">
        <v>4537</v>
      </c>
      <c r="D18" s="854" t="s">
        <v>4538</v>
      </c>
    </row>
    <row r="19" ht="15.75" customHeight="1">
      <c r="A19" s="852">
        <v>18.0</v>
      </c>
      <c r="B19" s="852" t="s">
        <v>4539</v>
      </c>
      <c r="C19" s="852" t="s">
        <v>4539</v>
      </c>
      <c r="D19" s="854" t="s">
        <v>4540</v>
      </c>
    </row>
    <row r="20" ht="15.75" customHeight="1">
      <c r="A20" s="852">
        <v>19.0</v>
      </c>
      <c r="B20" s="852" t="s">
        <v>4541</v>
      </c>
      <c r="C20" s="852" t="s">
        <v>4542</v>
      </c>
      <c r="D20" s="854" t="s">
        <v>4543</v>
      </c>
    </row>
    <row r="21" ht="15.75" customHeight="1">
      <c r="A21" s="852">
        <v>20.0</v>
      </c>
      <c r="B21" s="855" t="s">
        <v>4544</v>
      </c>
      <c r="C21" s="852" t="s">
        <v>4544</v>
      </c>
      <c r="D21" s="853" t="s">
        <v>4545</v>
      </c>
    </row>
    <row r="22" ht="35.25" customHeight="1">
      <c r="A22" s="852">
        <v>21.0</v>
      </c>
      <c r="B22" s="852" t="s">
        <v>4546</v>
      </c>
      <c r="C22" s="852" t="s">
        <v>4547</v>
      </c>
      <c r="D22" s="854" t="s">
        <v>4548</v>
      </c>
    </row>
    <row r="23" ht="15.75" customHeight="1">
      <c r="A23" s="852">
        <v>22.0</v>
      </c>
      <c r="B23" s="852" t="s">
        <v>4549</v>
      </c>
      <c r="C23" s="852" t="s">
        <v>4550</v>
      </c>
      <c r="D23" s="854" t="s">
        <v>4551</v>
      </c>
    </row>
    <row r="24" ht="15.75" customHeight="1">
      <c r="A24" s="852">
        <v>23.0</v>
      </c>
      <c r="B24" s="852" t="s">
        <v>4552</v>
      </c>
      <c r="C24" s="855" t="s">
        <v>4553</v>
      </c>
      <c r="D24" s="854" t="s">
        <v>4554</v>
      </c>
    </row>
    <row r="25" ht="15.75" customHeight="1">
      <c r="A25" s="852">
        <v>24.0</v>
      </c>
      <c r="B25" s="852" t="s">
        <v>4555</v>
      </c>
      <c r="C25" s="852" t="s">
        <v>4555</v>
      </c>
      <c r="D25" s="854" t="s">
        <v>4556</v>
      </c>
    </row>
    <row r="26" ht="15.75" customHeight="1">
      <c r="A26" s="852">
        <v>25.0</v>
      </c>
      <c r="B26" s="852" t="s">
        <v>4557</v>
      </c>
      <c r="C26" s="852" t="s">
        <v>4558</v>
      </c>
      <c r="D26" s="854" t="s">
        <v>4559</v>
      </c>
    </row>
    <row r="27" ht="15.75" customHeight="1">
      <c r="A27" s="852">
        <v>26.0</v>
      </c>
      <c r="B27" s="855" t="s">
        <v>4560</v>
      </c>
      <c r="C27" s="855" t="s">
        <v>4561</v>
      </c>
      <c r="D27" s="853" t="s">
        <v>4562</v>
      </c>
    </row>
    <row r="28" ht="15.75" customHeight="1">
      <c r="A28" s="852">
        <v>28.0</v>
      </c>
      <c r="B28" s="852" t="s">
        <v>4563</v>
      </c>
      <c r="C28" s="852" t="s">
        <v>4563</v>
      </c>
      <c r="D28" s="854" t="s">
        <v>4564</v>
      </c>
    </row>
    <row r="29" ht="15.75" customHeight="1">
      <c r="A29" s="852">
        <v>29.0</v>
      </c>
      <c r="B29" s="852" t="s">
        <v>4565</v>
      </c>
      <c r="C29" s="852" t="s">
        <v>4566</v>
      </c>
      <c r="D29" s="854" t="s">
        <v>4567</v>
      </c>
    </row>
    <row r="30" ht="15.75" customHeight="1">
      <c r="A30" s="852">
        <v>30.0</v>
      </c>
      <c r="B30" s="852" t="s">
        <v>4568</v>
      </c>
      <c r="C30" s="852" t="s">
        <v>4568</v>
      </c>
      <c r="D30" s="853" t="s">
        <v>4569</v>
      </c>
    </row>
    <row r="31" ht="15.75" customHeight="1">
      <c r="A31" s="852">
        <v>31.0</v>
      </c>
      <c r="B31" s="852" t="s">
        <v>4570</v>
      </c>
      <c r="C31" s="852" t="s">
        <v>4571</v>
      </c>
      <c r="D31" s="853" t="s">
        <v>4572</v>
      </c>
    </row>
    <row r="32" ht="15.75" customHeight="1">
      <c r="A32" s="852">
        <v>32.0</v>
      </c>
      <c r="B32" s="852" t="s">
        <v>4573</v>
      </c>
      <c r="C32" s="852" t="s">
        <v>4574</v>
      </c>
      <c r="D32" s="854" t="s">
        <v>4575</v>
      </c>
    </row>
    <row r="33" ht="15.75" customHeight="1">
      <c r="A33" s="852">
        <v>33.0</v>
      </c>
      <c r="B33" s="852" t="s">
        <v>4576</v>
      </c>
      <c r="C33" s="852" t="s">
        <v>4577</v>
      </c>
      <c r="D33" s="854" t="s">
        <v>4578</v>
      </c>
    </row>
    <row r="34" ht="15.75" customHeight="1">
      <c r="A34" s="852">
        <v>34.0</v>
      </c>
      <c r="B34" s="852" t="s">
        <v>4579</v>
      </c>
      <c r="C34" s="852" t="s">
        <v>4580</v>
      </c>
      <c r="D34" s="854" t="s">
        <v>4581</v>
      </c>
    </row>
    <row r="35" ht="15.75" customHeight="1">
      <c r="A35" s="852">
        <v>35.0</v>
      </c>
      <c r="B35" s="852" t="s">
        <v>4582</v>
      </c>
      <c r="C35" s="852" t="s">
        <v>4582</v>
      </c>
      <c r="D35" s="854" t="s">
        <v>4583</v>
      </c>
    </row>
    <row r="36" ht="15.75" customHeight="1">
      <c r="A36" s="852">
        <v>36.0</v>
      </c>
      <c r="B36" s="852" t="s">
        <v>4584</v>
      </c>
      <c r="C36" s="852" t="s">
        <v>4585</v>
      </c>
      <c r="D36" s="854" t="s">
        <v>4586</v>
      </c>
    </row>
    <row r="37" ht="15.75" customHeight="1">
      <c r="A37" s="852">
        <v>37.0</v>
      </c>
      <c r="B37" s="852" t="s">
        <v>4587</v>
      </c>
      <c r="C37" s="852" t="s">
        <v>4587</v>
      </c>
      <c r="D37" s="854" t="s">
        <v>4588</v>
      </c>
    </row>
    <row r="38" ht="15.75" customHeight="1">
      <c r="A38" s="852">
        <v>38.0</v>
      </c>
      <c r="B38" s="852" t="s">
        <v>4589</v>
      </c>
      <c r="C38" s="852" t="s">
        <v>4589</v>
      </c>
      <c r="D38" s="854" t="s">
        <v>4590</v>
      </c>
    </row>
    <row r="39" ht="15.75" customHeight="1">
      <c r="A39" s="852">
        <v>39.0</v>
      </c>
      <c r="B39" s="852" t="s">
        <v>4591</v>
      </c>
      <c r="C39" s="852" t="s">
        <v>4592</v>
      </c>
      <c r="D39" s="854" t="s">
        <v>4593</v>
      </c>
    </row>
    <row r="40" ht="15.75" customHeight="1">
      <c r="A40" s="852">
        <v>40.0</v>
      </c>
      <c r="B40" s="852" t="s">
        <v>4594</v>
      </c>
      <c r="C40" s="852" t="s">
        <v>4594</v>
      </c>
      <c r="D40" s="854" t="s">
        <v>4595</v>
      </c>
    </row>
    <row r="41" ht="15.75" customHeight="1">
      <c r="A41" s="852">
        <v>41.0</v>
      </c>
      <c r="B41" s="852" t="s">
        <v>4596</v>
      </c>
      <c r="C41" s="852" t="s">
        <v>4597</v>
      </c>
      <c r="D41" s="854" t="s">
        <v>4598</v>
      </c>
    </row>
    <row r="42" ht="15.75" customHeight="1">
      <c r="A42" s="852">
        <v>42.0</v>
      </c>
      <c r="B42" s="852" t="s">
        <v>4599</v>
      </c>
      <c r="C42" s="852" t="s">
        <v>4599</v>
      </c>
      <c r="D42" s="853" t="s">
        <v>4600</v>
      </c>
    </row>
    <row r="43" ht="15.75" customHeight="1">
      <c r="A43" s="852">
        <v>43.0</v>
      </c>
      <c r="B43" s="852" t="s">
        <v>4601</v>
      </c>
      <c r="C43" s="852" t="s">
        <v>4602</v>
      </c>
      <c r="D43" s="854" t="s">
        <v>4603</v>
      </c>
    </row>
    <row r="44" ht="15.75" customHeight="1">
      <c r="A44" s="852">
        <v>44.0</v>
      </c>
      <c r="B44" s="852" t="s">
        <v>755</v>
      </c>
      <c r="C44" s="852" t="s">
        <v>755</v>
      </c>
      <c r="D44" s="853" t="s">
        <v>4171</v>
      </c>
    </row>
    <row r="45" ht="15.75" customHeight="1">
      <c r="A45" s="852">
        <v>45.0</v>
      </c>
      <c r="B45" s="852" t="s">
        <v>4604</v>
      </c>
      <c r="C45" s="852" t="s">
        <v>4605</v>
      </c>
      <c r="D45" s="854" t="s">
        <v>4606</v>
      </c>
    </row>
    <row r="46" ht="15.75" customHeight="1">
      <c r="A46" s="852">
        <v>47.0</v>
      </c>
      <c r="B46" s="852" t="s">
        <v>4607</v>
      </c>
      <c r="C46" s="852" t="s">
        <v>4607</v>
      </c>
      <c r="D46" s="853" t="s">
        <v>4608</v>
      </c>
    </row>
    <row r="47" ht="15.75" customHeight="1">
      <c r="A47" s="852">
        <v>48.0</v>
      </c>
      <c r="B47" s="852" t="s">
        <v>4609</v>
      </c>
      <c r="C47" s="852" t="s">
        <v>4609</v>
      </c>
      <c r="D47" s="853" t="s">
        <v>4610</v>
      </c>
    </row>
    <row r="48" ht="15.75" customHeight="1">
      <c r="A48" s="852">
        <v>49.0</v>
      </c>
      <c r="B48" s="852" t="s">
        <v>4611</v>
      </c>
      <c r="C48" s="852" t="s">
        <v>4612</v>
      </c>
      <c r="D48" s="856" t="s">
        <v>4613</v>
      </c>
    </row>
    <row r="49" ht="15.75" customHeight="1">
      <c r="A49" s="852">
        <v>50.0</v>
      </c>
      <c r="B49" s="852" t="s">
        <v>4614</v>
      </c>
      <c r="C49" s="852" t="s">
        <v>4614</v>
      </c>
      <c r="D49" s="854" t="s">
        <v>4615</v>
      </c>
    </row>
    <row r="50" ht="15.75" customHeight="1">
      <c r="A50" s="852">
        <v>51.0</v>
      </c>
      <c r="B50" s="852" t="s">
        <v>4616</v>
      </c>
      <c r="C50" s="852" t="s">
        <v>4617</v>
      </c>
      <c r="D50" s="854" t="s">
        <v>4618</v>
      </c>
    </row>
    <row r="51" ht="15.75" customHeight="1">
      <c r="A51" s="852">
        <v>52.0</v>
      </c>
      <c r="B51" s="852" t="s">
        <v>4619</v>
      </c>
      <c r="C51" s="852" t="s">
        <v>4620</v>
      </c>
      <c r="D51" s="854" t="s">
        <v>4621</v>
      </c>
    </row>
    <row r="52" ht="15.75" customHeight="1">
      <c r="A52" s="852">
        <v>53.0</v>
      </c>
      <c r="B52" s="852" t="s">
        <v>4622</v>
      </c>
      <c r="C52" s="852" t="s">
        <v>4623</v>
      </c>
      <c r="D52" s="854" t="s">
        <v>4624</v>
      </c>
    </row>
    <row r="53" ht="15.75" customHeight="1">
      <c r="A53" s="852">
        <v>54.0</v>
      </c>
      <c r="B53" s="852" t="s">
        <v>4625</v>
      </c>
      <c r="C53" s="852" t="s">
        <v>4626</v>
      </c>
      <c r="D53" s="853" t="s">
        <v>4627</v>
      </c>
    </row>
    <row r="54" ht="15.75" customHeight="1">
      <c r="A54" s="852">
        <v>55.0</v>
      </c>
      <c r="B54" s="852" t="s">
        <v>4628</v>
      </c>
      <c r="C54" s="852" t="s">
        <v>4628</v>
      </c>
      <c r="D54" s="853" t="s">
        <v>4629</v>
      </c>
    </row>
    <row r="55" ht="15.75" customHeight="1">
      <c r="A55" s="852">
        <v>56.0</v>
      </c>
      <c r="B55" s="852" t="s">
        <v>4630</v>
      </c>
      <c r="C55" s="852" t="s">
        <v>4631</v>
      </c>
      <c r="D55" s="853" t="s">
        <v>4632</v>
      </c>
    </row>
    <row r="56" ht="15.75" customHeight="1">
      <c r="A56" s="852">
        <v>99.0</v>
      </c>
      <c r="B56" s="852" t="s">
        <v>117</v>
      </c>
      <c r="C56" s="852" t="s">
        <v>117</v>
      </c>
      <c r="D56" s="853" t="s">
        <v>4633</v>
      </c>
    </row>
    <row r="57" ht="15.75" customHeight="1">
      <c r="A57" s="852">
        <v>157.0</v>
      </c>
      <c r="B57" s="852" t="s">
        <v>4634</v>
      </c>
      <c r="C57" s="852" t="s">
        <v>4635</v>
      </c>
      <c r="D57" s="853" t="s">
        <v>4636</v>
      </c>
    </row>
    <row r="58" ht="15.75" customHeight="1">
      <c r="A58" s="852">
        <v>175.0</v>
      </c>
      <c r="B58" s="852" t="s">
        <v>4637</v>
      </c>
      <c r="C58" s="852" t="s">
        <v>4638</v>
      </c>
      <c r="D58" s="853" t="s">
        <v>4639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4.0"/>
    <col customWidth="1" min="3" max="3" width="15.33"/>
    <col customWidth="1" min="4" max="4" width="17.0"/>
  </cols>
  <sheetData>
    <row r="1" ht="33.75" customHeight="1">
      <c r="A1" s="857" t="s">
        <v>4640</v>
      </c>
      <c r="B1" s="547" t="s">
        <v>1491</v>
      </c>
      <c r="C1" s="547" t="s">
        <v>1492</v>
      </c>
      <c r="D1" s="547" t="s">
        <v>1493</v>
      </c>
    </row>
    <row r="2" ht="15.75" customHeight="1">
      <c r="A2" s="858" t="s">
        <v>4641</v>
      </c>
      <c r="B2" s="857" t="s">
        <v>4500</v>
      </c>
      <c r="C2" s="858" t="s">
        <v>4500</v>
      </c>
      <c r="D2" s="857" t="s">
        <v>4501</v>
      </c>
    </row>
    <row r="3" ht="15.75" customHeight="1">
      <c r="A3" s="858" t="s">
        <v>4642</v>
      </c>
      <c r="B3" s="857" t="s">
        <v>4502</v>
      </c>
      <c r="C3" s="858" t="s">
        <v>4503</v>
      </c>
      <c r="D3" s="857" t="s">
        <v>4504</v>
      </c>
    </row>
    <row r="4" ht="15.75" customHeight="1">
      <c r="A4" s="858" t="s">
        <v>4643</v>
      </c>
      <c r="B4" s="857" t="s">
        <v>4611</v>
      </c>
      <c r="C4" s="858" t="s">
        <v>4612</v>
      </c>
      <c r="D4" s="857" t="s">
        <v>4613</v>
      </c>
    </row>
    <row r="5" ht="15.75" customHeight="1">
      <c r="A5" s="858" t="s">
        <v>4644</v>
      </c>
      <c r="B5" s="857" t="s">
        <v>4645</v>
      </c>
      <c r="C5" s="858" t="s">
        <v>4646</v>
      </c>
      <c r="D5" s="857" t="s">
        <v>4618</v>
      </c>
    </row>
    <row r="6" ht="15.75" customHeight="1">
      <c r="A6" s="858" t="s">
        <v>4647</v>
      </c>
      <c r="B6" s="857" t="s">
        <v>4505</v>
      </c>
      <c r="C6" s="858" t="s">
        <v>4505</v>
      </c>
      <c r="D6" s="857" t="s">
        <v>4648</v>
      </c>
    </row>
    <row r="7" ht="15.75" customHeight="1">
      <c r="A7" s="858" t="s">
        <v>4649</v>
      </c>
      <c r="B7" s="857" t="s">
        <v>4516</v>
      </c>
      <c r="C7" s="858" t="s">
        <v>4516</v>
      </c>
      <c r="D7" s="857" t="s">
        <v>4517</v>
      </c>
    </row>
    <row r="8" ht="15.75" customHeight="1">
      <c r="A8" s="858" t="s">
        <v>4650</v>
      </c>
      <c r="B8" s="857" t="s">
        <v>4651</v>
      </c>
      <c r="C8" s="858" t="s">
        <v>4651</v>
      </c>
      <c r="D8" s="857" t="s">
        <v>4507</v>
      </c>
    </row>
    <row r="9" ht="15.75" customHeight="1">
      <c r="A9" s="858" t="s">
        <v>4652</v>
      </c>
      <c r="B9" s="857" t="s">
        <v>4508</v>
      </c>
      <c r="C9" s="858" t="s">
        <v>4509</v>
      </c>
      <c r="D9" s="857" t="s">
        <v>4510</v>
      </c>
    </row>
    <row r="10" ht="15.75" customHeight="1">
      <c r="A10" s="858" t="s">
        <v>4653</v>
      </c>
      <c r="B10" s="857" t="s">
        <v>4654</v>
      </c>
      <c r="C10" s="858" t="s">
        <v>4654</v>
      </c>
      <c r="D10" s="857" t="s">
        <v>4655</v>
      </c>
    </row>
    <row r="11" ht="15.75" customHeight="1">
      <c r="A11" s="858" t="s">
        <v>4656</v>
      </c>
      <c r="B11" s="857" t="s">
        <v>4518</v>
      </c>
      <c r="C11" s="858" t="s">
        <v>4518</v>
      </c>
      <c r="D11" s="857" t="s">
        <v>4519</v>
      </c>
    </row>
    <row r="12" ht="15.75" customHeight="1">
      <c r="A12" s="858" t="s">
        <v>4657</v>
      </c>
      <c r="B12" s="857" t="s">
        <v>4520</v>
      </c>
      <c r="C12" s="858" t="s">
        <v>4521</v>
      </c>
      <c r="D12" s="857" t="s">
        <v>4522</v>
      </c>
    </row>
    <row r="13" ht="15.75" customHeight="1">
      <c r="A13" s="858" t="s">
        <v>4658</v>
      </c>
      <c r="B13" s="857" t="s">
        <v>4614</v>
      </c>
      <c r="C13" s="858" t="s">
        <v>4614</v>
      </c>
      <c r="D13" s="857" t="s">
        <v>4615</v>
      </c>
    </row>
    <row r="14" ht="15.75" customHeight="1">
      <c r="A14" s="858" t="s">
        <v>4659</v>
      </c>
      <c r="B14" s="857" t="s">
        <v>4511</v>
      </c>
      <c r="C14" s="858" t="s">
        <v>4511</v>
      </c>
      <c r="D14" s="857" t="s">
        <v>4512</v>
      </c>
    </row>
    <row r="15" ht="15.75" customHeight="1">
      <c r="A15" s="858" t="s">
        <v>4660</v>
      </c>
      <c r="B15" s="857" t="s">
        <v>4555</v>
      </c>
      <c r="C15" s="858" t="s">
        <v>4555</v>
      </c>
      <c r="D15" s="857" t="s">
        <v>4556</v>
      </c>
    </row>
    <row r="16" ht="15.75" customHeight="1">
      <c r="A16" s="858" t="s">
        <v>4661</v>
      </c>
      <c r="B16" s="857" t="s">
        <v>4662</v>
      </c>
      <c r="C16" s="858" t="s">
        <v>4662</v>
      </c>
      <c r="D16" s="857" t="s">
        <v>4663</v>
      </c>
    </row>
    <row r="17" ht="15.75" customHeight="1">
      <c r="A17" s="858" t="s">
        <v>4664</v>
      </c>
      <c r="B17" s="857" t="s">
        <v>4665</v>
      </c>
      <c r="C17" s="858" t="s">
        <v>4665</v>
      </c>
      <c r="D17" s="857" t="s">
        <v>4666</v>
      </c>
    </row>
    <row r="18" ht="15.75" customHeight="1">
      <c r="A18" s="858" t="s">
        <v>4667</v>
      </c>
      <c r="B18" s="857" t="s">
        <v>4668</v>
      </c>
      <c r="C18" s="858" t="s">
        <v>4668</v>
      </c>
      <c r="D18" s="857" t="s">
        <v>4669</v>
      </c>
    </row>
    <row r="19" ht="15.75" customHeight="1">
      <c r="A19" s="858" t="s">
        <v>4670</v>
      </c>
      <c r="B19" s="857" t="s">
        <v>4560</v>
      </c>
      <c r="C19" s="858" t="s">
        <v>4561</v>
      </c>
      <c r="D19" s="857" t="s">
        <v>4562</v>
      </c>
    </row>
    <row r="20" ht="15.75" customHeight="1">
      <c r="A20" s="858" t="s">
        <v>4671</v>
      </c>
      <c r="B20" s="857" t="s">
        <v>4672</v>
      </c>
      <c r="C20" s="858" t="s">
        <v>4673</v>
      </c>
      <c r="D20" s="857" t="s">
        <v>4674</v>
      </c>
    </row>
    <row r="21" ht="15.75" customHeight="1">
      <c r="A21" s="858" t="s">
        <v>4675</v>
      </c>
      <c r="B21" s="857" t="s">
        <v>4557</v>
      </c>
      <c r="C21" s="858" t="s">
        <v>4558</v>
      </c>
      <c r="D21" s="857" t="s">
        <v>4559</v>
      </c>
    </row>
    <row r="22" ht="15.75" customHeight="1">
      <c r="A22" s="858" t="s">
        <v>4676</v>
      </c>
      <c r="B22" s="857" t="s">
        <v>4534</v>
      </c>
      <c r="C22" s="858" t="s">
        <v>4535</v>
      </c>
      <c r="D22" s="857" t="s">
        <v>4536</v>
      </c>
    </row>
    <row r="23" ht="15.75" customHeight="1">
      <c r="A23" s="858" t="s">
        <v>4677</v>
      </c>
      <c r="B23" s="857" t="s">
        <v>4549</v>
      </c>
      <c r="C23" s="858" t="s">
        <v>4550</v>
      </c>
      <c r="D23" s="857" t="s">
        <v>4551</v>
      </c>
    </row>
    <row r="24" ht="15.75" customHeight="1">
      <c r="A24" s="858" t="s">
        <v>4678</v>
      </c>
      <c r="B24" s="857" t="s">
        <v>4537</v>
      </c>
      <c r="C24" s="858" t="s">
        <v>4537</v>
      </c>
      <c r="D24" s="857" t="s">
        <v>4538</v>
      </c>
    </row>
    <row r="25" ht="15.75" customHeight="1">
      <c r="A25" s="858" t="s">
        <v>4679</v>
      </c>
      <c r="B25" s="857" t="s">
        <v>4680</v>
      </c>
      <c r="C25" s="858" t="s">
        <v>4680</v>
      </c>
      <c r="D25" s="857" t="s">
        <v>4624</v>
      </c>
    </row>
    <row r="26" ht="15.75" customHeight="1">
      <c r="A26" s="858" t="s">
        <v>4681</v>
      </c>
      <c r="B26" s="857" t="s">
        <v>4532</v>
      </c>
      <c r="C26" s="858" t="s">
        <v>4532</v>
      </c>
      <c r="D26" s="857" t="s">
        <v>4533</v>
      </c>
    </row>
    <row r="27" ht="15.75" customHeight="1">
      <c r="A27" s="858" t="s">
        <v>4682</v>
      </c>
      <c r="B27" s="857" t="s">
        <v>4552</v>
      </c>
      <c r="C27" s="858" t="s">
        <v>4553</v>
      </c>
      <c r="D27" s="857" t="s">
        <v>4554</v>
      </c>
    </row>
    <row r="28" ht="15.75" customHeight="1">
      <c r="A28" s="858" t="s">
        <v>4683</v>
      </c>
      <c r="B28" s="857" t="s">
        <v>4684</v>
      </c>
      <c r="C28" s="858" t="s">
        <v>4685</v>
      </c>
      <c r="D28" s="857" t="s">
        <v>4572</v>
      </c>
    </row>
    <row r="29" ht="15.75" customHeight="1">
      <c r="A29" s="858" t="s">
        <v>4686</v>
      </c>
      <c r="B29" s="857" t="s">
        <v>4544</v>
      </c>
      <c r="C29" s="859" t="s">
        <v>4544</v>
      </c>
      <c r="D29" s="857" t="s">
        <v>4545</v>
      </c>
    </row>
    <row r="30" ht="15.75" customHeight="1">
      <c r="A30" s="858" t="s">
        <v>4687</v>
      </c>
      <c r="B30" s="857" t="s">
        <v>4688</v>
      </c>
      <c r="C30" s="858" t="s">
        <v>4689</v>
      </c>
      <c r="D30" s="857" t="s">
        <v>4690</v>
      </c>
    </row>
    <row r="31" ht="15.75" customHeight="1">
      <c r="A31" s="858" t="s">
        <v>4691</v>
      </c>
      <c r="B31" s="857" t="s">
        <v>4692</v>
      </c>
      <c r="C31" s="858" t="s">
        <v>4693</v>
      </c>
      <c r="D31" s="857" t="s">
        <v>4578</v>
      </c>
    </row>
    <row r="32" ht="15.75" customHeight="1">
      <c r="A32" s="858" t="s">
        <v>4694</v>
      </c>
      <c r="B32" s="857" t="s">
        <v>4563</v>
      </c>
      <c r="C32" s="858" t="s">
        <v>4563</v>
      </c>
      <c r="D32" s="857" t="s">
        <v>4564</v>
      </c>
    </row>
    <row r="33" ht="15.75" customHeight="1">
      <c r="A33" s="858" t="s">
        <v>4695</v>
      </c>
      <c r="B33" s="857" t="s">
        <v>4546</v>
      </c>
      <c r="C33" s="858" t="s">
        <v>4547</v>
      </c>
      <c r="D33" s="857" t="s">
        <v>4548</v>
      </c>
    </row>
    <row r="34" ht="15.75" customHeight="1">
      <c r="A34" s="858" t="s">
        <v>4696</v>
      </c>
      <c r="B34" s="857" t="s">
        <v>4697</v>
      </c>
      <c r="C34" s="858" t="s">
        <v>4697</v>
      </c>
      <c r="D34" s="857" t="s">
        <v>4698</v>
      </c>
    </row>
    <row r="35" ht="15.75" customHeight="1">
      <c r="A35" s="858" t="s">
        <v>4699</v>
      </c>
      <c r="B35" s="857" t="s">
        <v>4700</v>
      </c>
      <c r="C35" s="858" t="s">
        <v>4700</v>
      </c>
      <c r="D35" s="857" t="s">
        <v>4700</v>
      </c>
    </row>
    <row r="36" ht="15.75" customHeight="1">
      <c r="A36" s="858" t="s">
        <v>4701</v>
      </c>
      <c r="B36" s="857" t="s">
        <v>4625</v>
      </c>
      <c r="C36" s="858" t="s">
        <v>4626</v>
      </c>
      <c r="D36" s="857" t="s">
        <v>4702</v>
      </c>
    </row>
    <row r="37" ht="15.75" customHeight="1">
      <c r="A37" s="858" t="s">
        <v>4703</v>
      </c>
      <c r="B37" s="857" t="s">
        <v>117</v>
      </c>
      <c r="C37" s="858" t="s">
        <v>117</v>
      </c>
      <c r="D37" s="857" t="s">
        <v>4704</v>
      </c>
    </row>
    <row r="38" ht="15.75" customHeight="1">
      <c r="A38" s="858" t="s">
        <v>4705</v>
      </c>
      <c r="B38" s="857" t="s">
        <v>4528</v>
      </c>
      <c r="C38" s="858" t="s">
        <v>4528</v>
      </c>
      <c r="D38" s="857" t="s">
        <v>4529</v>
      </c>
    </row>
    <row r="39" ht="15.75" customHeight="1">
      <c r="A39" s="858" t="s">
        <v>4706</v>
      </c>
      <c r="B39" s="857" t="s">
        <v>4568</v>
      </c>
      <c r="C39" s="858" t="s">
        <v>4568</v>
      </c>
      <c r="D39" s="857" t="s">
        <v>4569</v>
      </c>
    </row>
    <row r="40" ht="15.75" customHeight="1">
      <c r="A40" s="858" t="s">
        <v>4707</v>
      </c>
      <c r="B40" s="857" t="s">
        <v>4526</v>
      </c>
      <c r="C40" s="858" t="s">
        <v>4526</v>
      </c>
      <c r="D40" s="857" t="s">
        <v>4527</v>
      </c>
    </row>
    <row r="41" ht="15.75" customHeight="1">
      <c r="A41" s="858" t="s">
        <v>4708</v>
      </c>
      <c r="B41" s="857" t="s">
        <v>4709</v>
      </c>
      <c r="C41" s="858" t="s">
        <v>4710</v>
      </c>
      <c r="D41" s="857" t="s">
        <v>4711</v>
      </c>
    </row>
    <row r="42" ht="15.75" customHeight="1">
      <c r="A42" s="857" t="s">
        <v>4712</v>
      </c>
      <c r="B42" s="857" t="s">
        <v>4539</v>
      </c>
      <c r="C42" s="857" t="s">
        <v>4539</v>
      </c>
      <c r="D42" s="857" t="s">
        <v>4540</v>
      </c>
    </row>
    <row r="43" ht="15.75" customHeight="1">
      <c r="A43" s="857" t="s">
        <v>4713</v>
      </c>
      <c r="B43" s="857" t="s">
        <v>4541</v>
      </c>
      <c r="C43" s="857" t="s">
        <v>4542</v>
      </c>
      <c r="D43" s="857" t="s">
        <v>4543</v>
      </c>
    </row>
    <row r="44" ht="15.75" customHeight="1">
      <c r="A44" s="857" t="s">
        <v>4714</v>
      </c>
      <c r="B44" s="857" t="s">
        <v>4565</v>
      </c>
      <c r="C44" s="857" t="s">
        <v>4566</v>
      </c>
      <c r="D44" s="857" t="s">
        <v>4715</v>
      </c>
    </row>
    <row r="45" ht="15.75" customHeight="1">
      <c r="A45" s="857" t="s">
        <v>4716</v>
      </c>
      <c r="B45" s="857" t="s">
        <v>4530</v>
      </c>
      <c r="C45" s="857" t="s">
        <v>4530</v>
      </c>
      <c r="D45" s="857" t="s">
        <v>4531</v>
      </c>
    </row>
    <row r="46" ht="15.75" customHeight="1">
      <c r="A46" s="857" t="s">
        <v>4717</v>
      </c>
      <c r="B46" s="857" t="s">
        <v>4718</v>
      </c>
      <c r="C46" s="857" t="s">
        <v>4719</v>
      </c>
      <c r="D46" s="857" t="s">
        <v>4531</v>
      </c>
    </row>
    <row r="47" ht="15.75" customHeight="1">
      <c r="A47" s="857" t="s">
        <v>4720</v>
      </c>
      <c r="B47" s="857" t="s">
        <v>4601</v>
      </c>
      <c r="C47" s="857" t="s">
        <v>4602</v>
      </c>
      <c r="D47" s="857" t="s">
        <v>4603</v>
      </c>
    </row>
    <row r="48" ht="15.75" customHeight="1">
      <c r="A48" s="857" t="s">
        <v>134</v>
      </c>
      <c r="B48" s="857" t="s">
        <v>755</v>
      </c>
      <c r="C48" s="857" t="s">
        <v>755</v>
      </c>
      <c r="D48" s="857" t="s">
        <v>4171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3.67"/>
  </cols>
  <sheetData>
    <row r="1">
      <c r="A1" s="539" t="s">
        <v>4640</v>
      </c>
      <c r="B1" s="525" t="s">
        <v>1491</v>
      </c>
      <c r="C1" s="525" t="s">
        <v>1492</v>
      </c>
      <c r="D1" s="525" t="s">
        <v>1493</v>
      </c>
    </row>
    <row r="2">
      <c r="A2" s="423" t="s">
        <v>4721</v>
      </c>
      <c r="B2" s="423" t="s">
        <v>4500</v>
      </c>
      <c r="C2" s="423" t="s">
        <v>4500</v>
      </c>
      <c r="D2" s="422" t="s">
        <v>4501</v>
      </c>
    </row>
    <row r="3">
      <c r="A3" s="423" t="s">
        <v>4722</v>
      </c>
      <c r="B3" s="423" t="s">
        <v>4723</v>
      </c>
      <c r="C3" s="423" t="s">
        <v>4724</v>
      </c>
      <c r="D3" s="422" t="s">
        <v>4504</v>
      </c>
    </row>
    <row r="4">
      <c r="A4" s="423" t="s">
        <v>4725</v>
      </c>
      <c r="B4" s="423" t="s">
        <v>4508</v>
      </c>
      <c r="C4" s="423" t="s">
        <v>4509</v>
      </c>
      <c r="D4" s="422" t="s">
        <v>4510</v>
      </c>
    </row>
    <row r="5">
      <c r="A5" s="423" t="s">
        <v>4726</v>
      </c>
      <c r="B5" s="423" t="s">
        <v>4516</v>
      </c>
      <c r="C5" s="423" t="s">
        <v>4516</v>
      </c>
      <c r="D5" s="422" t="s">
        <v>4517</v>
      </c>
    </row>
    <row r="6">
      <c r="A6" s="423" t="s">
        <v>4727</v>
      </c>
      <c r="B6" s="423" t="s">
        <v>117</v>
      </c>
      <c r="C6" s="423" t="s">
        <v>117</v>
      </c>
      <c r="D6" s="422" t="s">
        <v>4704</v>
      </c>
    </row>
    <row r="7">
      <c r="A7" s="423" t="s">
        <v>4728</v>
      </c>
      <c r="B7" s="423" t="s">
        <v>4729</v>
      </c>
      <c r="C7" s="423" t="s">
        <v>4730</v>
      </c>
      <c r="D7" s="422" t="s">
        <v>4731</v>
      </c>
    </row>
    <row r="8">
      <c r="A8" s="423" t="s">
        <v>4732</v>
      </c>
      <c r="B8" s="423" t="s">
        <v>4665</v>
      </c>
      <c r="C8" s="423" t="s">
        <v>4665</v>
      </c>
      <c r="D8" s="860" t="s">
        <v>4515</v>
      </c>
    </row>
    <row r="9">
      <c r="A9" s="423" t="s">
        <v>134</v>
      </c>
      <c r="B9" s="423" t="s">
        <v>4733</v>
      </c>
      <c r="C9" s="423" t="s">
        <v>4734</v>
      </c>
      <c r="D9" s="423" t="s">
        <v>4735</v>
      </c>
    </row>
    <row r="10">
      <c r="A10" s="423" t="s">
        <v>4643</v>
      </c>
      <c r="B10" s="423" t="s">
        <v>4736</v>
      </c>
      <c r="C10" s="423" t="s">
        <v>4737</v>
      </c>
      <c r="D10" s="860" t="s">
        <v>4738</v>
      </c>
    </row>
    <row r="11">
      <c r="A11" s="423" t="s">
        <v>4659</v>
      </c>
      <c r="B11" s="423" t="s">
        <v>4511</v>
      </c>
      <c r="C11" s="423" t="s">
        <v>4511</v>
      </c>
      <c r="D11" s="860" t="s">
        <v>4512</v>
      </c>
    </row>
    <row r="12">
      <c r="D12" s="86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5.89"/>
    <col customWidth="1" min="3" max="3" width="93.11"/>
  </cols>
  <sheetData>
    <row r="1">
      <c r="A1" s="418"/>
      <c r="B1" s="419"/>
      <c r="C1" s="64"/>
    </row>
    <row r="2" ht="24.0" customHeight="1">
      <c r="A2" s="420" t="s">
        <v>1061</v>
      </c>
      <c r="B2" s="421" t="s">
        <v>1062</v>
      </c>
      <c r="C2" s="422"/>
    </row>
    <row r="3" ht="31.5" customHeight="1">
      <c r="A3" s="155"/>
      <c r="B3" s="423">
        <v>1.0</v>
      </c>
      <c r="C3" s="424" t="s">
        <v>1063</v>
      </c>
    </row>
    <row r="4" ht="31.5" customHeight="1">
      <c r="A4" s="155"/>
      <c r="B4" s="423">
        <v>2.0</v>
      </c>
      <c r="C4" s="424" t="s">
        <v>1064</v>
      </c>
    </row>
    <row r="5" ht="31.5" customHeight="1">
      <c r="A5" s="155"/>
      <c r="B5" s="423">
        <v>3.0</v>
      </c>
      <c r="C5" s="424" t="s">
        <v>1065</v>
      </c>
    </row>
    <row r="6" ht="31.5" customHeight="1">
      <c r="A6" s="155"/>
      <c r="B6" s="423">
        <v>4.0</v>
      </c>
      <c r="C6" s="424" t="s">
        <v>1066</v>
      </c>
    </row>
    <row r="7" ht="31.5" customHeight="1">
      <c r="A7" s="155"/>
      <c r="B7" s="423">
        <v>5.0</v>
      </c>
      <c r="C7" s="424" t="s">
        <v>1067</v>
      </c>
    </row>
    <row r="8" ht="31.5" customHeight="1">
      <c r="A8" s="155"/>
      <c r="B8" s="423">
        <v>6.0</v>
      </c>
      <c r="C8" s="424" t="s">
        <v>1068</v>
      </c>
    </row>
    <row r="9" ht="23.25" customHeight="1">
      <c r="A9" s="155"/>
      <c r="B9" s="425" t="s">
        <v>1069</v>
      </c>
      <c r="C9" s="64"/>
    </row>
    <row r="10" ht="36.75" customHeight="1">
      <c r="A10" s="155"/>
      <c r="B10" s="423">
        <v>1.0</v>
      </c>
      <c r="C10" s="424" t="s">
        <v>1070</v>
      </c>
    </row>
    <row r="11" ht="36.75" customHeight="1">
      <c r="A11" s="155"/>
      <c r="B11" s="423">
        <v>2.0</v>
      </c>
      <c r="C11" s="424" t="s">
        <v>1071</v>
      </c>
    </row>
    <row r="12" ht="36.75" customHeight="1">
      <c r="A12" s="169"/>
      <c r="B12" s="423">
        <v>3.0</v>
      </c>
      <c r="C12" s="424" t="s">
        <v>1072</v>
      </c>
    </row>
    <row r="13" ht="33.0" customHeight="1">
      <c r="A13" s="426" t="s">
        <v>1073</v>
      </c>
      <c r="B13" s="423">
        <v>1.0</v>
      </c>
      <c r="C13" s="424" t="s">
        <v>1074</v>
      </c>
    </row>
    <row r="14" ht="44.25" customHeight="1">
      <c r="A14" s="155"/>
      <c r="B14" s="423">
        <v>2.0</v>
      </c>
      <c r="C14" s="424" t="s">
        <v>1075</v>
      </c>
    </row>
    <row r="15" ht="44.25" customHeight="1">
      <c r="A15" s="169"/>
      <c r="B15" s="423">
        <v>3.0</v>
      </c>
      <c r="C15" s="424" t="s">
        <v>1076</v>
      </c>
    </row>
    <row r="16" ht="89.25" customHeight="1">
      <c r="A16" s="427" t="s">
        <v>1077</v>
      </c>
      <c r="B16" s="423">
        <v>1.0</v>
      </c>
      <c r="C16" s="423" t="s">
        <v>1078</v>
      </c>
    </row>
  </sheetData>
  <mergeCells count="4">
    <mergeCell ref="B1:C1"/>
    <mergeCell ref="A2:A12"/>
    <mergeCell ref="B9:C9"/>
    <mergeCell ref="A13:A15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3" width="13.78"/>
    <col customWidth="1" min="4" max="4" width="17.33"/>
    <col customWidth="1" min="6" max="6" width="18.44"/>
    <col customWidth="1" min="7" max="7" width="10.22"/>
    <col customWidth="1" min="10" max="10" width="13.78"/>
  </cols>
  <sheetData>
    <row r="1" ht="23.25" customHeight="1">
      <c r="A1" s="428" t="s">
        <v>1079</v>
      </c>
      <c r="B1" s="428" t="s">
        <v>1080</v>
      </c>
      <c r="C1" s="429" t="s">
        <v>1081</v>
      </c>
      <c r="D1" s="429" t="s">
        <v>1082</v>
      </c>
      <c r="E1" s="429" t="s">
        <v>1083</v>
      </c>
      <c r="F1" s="429" t="s">
        <v>1084</v>
      </c>
      <c r="G1" s="429" t="s">
        <v>1085</v>
      </c>
      <c r="H1" s="429" t="s">
        <v>1086</v>
      </c>
      <c r="I1" s="429" t="s">
        <v>1087</v>
      </c>
      <c r="J1" s="429" t="s">
        <v>1088</v>
      </c>
      <c r="K1" s="429" t="s">
        <v>1089</v>
      </c>
      <c r="L1" s="429" t="s">
        <v>1090</v>
      </c>
      <c r="M1" s="429" t="s">
        <v>1091</v>
      </c>
    </row>
    <row r="2">
      <c r="A2" s="430" t="s">
        <v>1092</v>
      </c>
      <c r="B2" s="431" t="s">
        <v>589</v>
      </c>
      <c r="C2" s="431" t="s">
        <v>1093</v>
      </c>
      <c r="D2" s="431" t="s">
        <v>504</v>
      </c>
      <c r="E2" s="430" t="s">
        <v>1094</v>
      </c>
      <c r="F2" s="431" t="s">
        <v>1095</v>
      </c>
      <c r="G2" s="432" t="s">
        <v>1096</v>
      </c>
      <c r="H2" s="431" t="s">
        <v>1097</v>
      </c>
      <c r="I2" s="431" t="s">
        <v>1098</v>
      </c>
      <c r="J2" s="430" t="s">
        <v>662</v>
      </c>
      <c r="K2" s="431" t="s">
        <v>1099</v>
      </c>
      <c r="L2" s="430" t="s">
        <v>360</v>
      </c>
    </row>
    <row r="3">
      <c r="A3" s="431" t="s">
        <v>1100</v>
      </c>
      <c r="B3" s="433" t="s">
        <v>387</v>
      </c>
      <c r="C3" s="431" t="s">
        <v>1101</v>
      </c>
      <c r="D3" s="431" t="s">
        <v>365</v>
      </c>
      <c r="E3" s="430" t="s">
        <v>1102</v>
      </c>
      <c r="F3" s="431" t="s">
        <v>1103</v>
      </c>
      <c r="G3" s="432" t="s">
        <v>1104</v>
      </c>
      <c r="H3" s="431" t="s">
        <v>1105</v>
      </c>
      <c r="I3" s="431" t="s">
        <v>313</v>
      </c>
      <c r="J3" s="430" t="s">
        <v>1106</v>
      </c>
      <c r="K3" s="431" t="s">
        <v>1107</v>
      </c>
      <c r="L3" s="430" t="s">
        <v>1108</v>
      </c>
    </row>
    <row r="4">
      <c r="A4" s="431" t="s">
        <v>1109</v>
      </c>
      <c r="B4" s="433" t="s">
        <v>543</v>
      </c>
      <c r="C4" s="431" t="s">
        <v>1110</v>
      </c>
      <c r="D4" s="431" t="s">
        <v>1111</v>
      </c>
      <c r="E4" s="430" t="s">
        <v>1112</v>
      </c>
      <c r="F4" s="431" t="s">
        <v>1113</v>
      </c>
      <c r="G4" s="432" t="s">
        <v>1114</v>
      </c>
      <c r="H4" s="431" t="s">
        <v>1115</v>
      </c>
      <c r="I4" s="431" t="s">
        <v>1116</v>
      </c>
      <c r="J4" s="430" t="s">
        <v>1117</v>
      </c>
      <c r="K4" s="431" t="s">
        <v>1118</v>
      </c>
      <c r="L4" s="430" t="s">
        <v>1119</v>
      </c>
    </row>
    <row r="5">
      <c r="A5" s="430" t="s">
        <v>170</v>
      </c>
      <c r="B5" s="431" t="s">
        <v>558</v>
      </c>
      <c r="C5" s="431" t="s">
        <v>1120</v>
      </c>
      <c r="D5" s="431" t="s">
        <v>1121</v>
      </c>
      <c r="E5" s="430" t="s">
        <v>1122</v>
      </c>
      <c r="F5" s="431" t="s">
        <v>1123</v>
      </c>
      <c r="G5" s="432" t="s">
        <v>668</v>
      </c>
      <c r="H5" s="431" t="s">
        <v>1124</v>
      </c>
      <c r="I5" s="431" t="s">
        <v>330</v>
      </c>
      <c r="J5" s="434" t="s">
        <v>1125</v>
      </c>
      <c r="K5" s="431" t="s">
        <v>497</v>
      </c>
      <c r="L5" s="430" t="s">
        <v>1126</v>
      </c>
    </row>
    <row r="6" ht="22.5" customHeight="1">
      <c r="A6" s="431" t="s">
        <v>403</v>
      </c>
      <c r="B6" s="430" t="s">
        <v>1127</v>
      </c>
      <c r="C6" s="431" t="s">
        <v>1128</v>
      </c>
      <c r="D6" s="431" t="s">
        <v>1129</v>
      </c>
      <c r="E6" s="430" t="s">
        <v>493</v>
      </c>
      <c r="F6" s="431" t="s">
        <v>1130</v>
      </c>
      <c r="G6" s="432" t="s">
        <v>1131</v>
      </c>
      <c r="H6" s="431" t="s">
        <v>1132</v>
      </c>
      <c r="I6" s="431" t="s">
        <v>1133</v>
      </c>
      <c r="J6" s="434" t="s">
        <v>1134</v>
      </c>
      <c r="K6" s="431" t="s">
        <v>553</v>
      </c>
      <c r="L6" s="430" t="s">
        <v>1135</v>
      </c>
    </row>
    <row r="7">
      <c r="A7" s="431" t="s">
        <v>1136</v>
      </c>
      <c r="B7" s="431" t="s">
        <v>769</v>
      </c>
      <c r="C7" s="431">
        <v>777.0</v>
      </c>
      <c r="D7" s="431" t="s">
        <v>1137</v>
      </c>
      <c r="E7" s="430" t="s">
        <v>1138</v>
      </c>
      <c r="F7" s="431" t="s">
        <v>1139</v>
      </c>
      <c r="G7" s="432" t="s">
        <v>1140</v>
      </c>
      <c r="H7" s="431" t="s">
        <v>522</v>
      </c>
      <c r="I7" s="431" t="s">
        <v>357</v>
      </c>
      <c r="J7" s="430" t="s">
        <v>1141</v>
      </c>
      <c r="K7" s="431" t="s">
        <v>1142</v>
      </c>
      <c r="L7" s="430" t="s">
        <v>1143</v>
      </c>
    </row>
    <row r="8">
      <c r="A8" s="431" t="s">
        <v>1144</v>
      </c>
      <c r="B8" s="433" t="s">
        <v>779</v>
      </c>
      <c r="C8" s="431" t="s">
        <v>1145</v>
      </c>
      <c r="D8" s="431" t="s">
        <v>1146</v>
      </c>
      <c r="E8" s="430" t="s">
        <v>1147</v>
      </c>
      <c r="F8" s="431" t="s">
        <v>1148</v>
      </c>
      <c r="G8" s="432" t="s">
        <v>854</v>
      </c>
      <c r="H8" s="431" t="s">
        <v>536</v>
      </c>
      <c r="I8" s="431" t="s">
        <v>1149</v>
      </c>
      <c r="J8" s="430" t="s">
        <v>1150</v>
      </c>
      <c r="K8" s="431" t="s">
        <v>1101</v>
      </c>
      <c r="L8" s="430" t="s">
        <v>385</v>
      </c>
    </row>
    <row r="9">
      <c r="A9" s="431" t="s">
        <v>556</v>
      </c>
      <c r="B9" s="431" t="s">
        <v>401</v>
      </c>
      <c r="C9" s="431" t="s">
        <v>1151</v>
      </c>
      <c r="D9" s="431" t="s">
        <v>593</v>
      </c>
      <c r="E9" s="430" t="s">
        <v>1152</v>
      </c>
      <c r="F9" s="431" t="s">
        <v>1153</v>
      </c>
      <c r="G9" s="432" t="s">
        <v>535</v>
      </c>
      <c r="H9" s="431" t="s">
        <v>1154</v>
      </c>
      <c r="I9" s="431" t="s">
        <v>1155</v>
      </c>
      <c r="J9" s="434" t="s">
        <v>1156</v>
      </c>
      <c r="K9" s="431" t="s">
        <v>345</v>
      </c>
      <c r="L9" s="430" t="s">
        <v>1157</v>
      </c>
    </row>
    <row r="10">
      <c r="A10" s="431" t="s">
        <v>1158</v>
      </c>
      <c r="B10" s="431" t="s">
        <v>734</v>
      </c>
      <c r="C10" s="431" t="s">
        <v>559</v>
      </c>
      <c r="D10" s="431" t="s">
        <v>708</v>
      </c>
      <c r="E10" s="430" t="s">
        <v>533</v>
      </c>
      <c r="F10" s="431" t="s">
        <v>1159</v>
      </c>
      <c r="G10" s="432" t="s">
        <v>1160</v>
      </c>
      <c r="H10" s="431" t="s">
        <v>1161</v>
      </c>
      <c r="I10" s="431" t="s">
        <v>1162</v>
      </c>
      <c r="J10" s="434" t="s">
        <v>1163</v>
      </c>
      <c r="K10" s="431" t="s">
        <v>1164</v>
      </c>
      <c r="L10" s="430" t="s">
        <v>1165</v>
      </c>
    </row>
    <row r="11">
      <c r="A11" s="431" t="s">
        <v>171</v>
      </c>
      <c r="B11" s="430" t="s">
        <v>1166</v>
      </c>
      <c r="C11" s="431" t="s">
        <v>1167</v>
      </c>
      <c r="D11" s="431" t="s">
        <v>1168</v>
      </c>
      <c r="E11" s="430" t="s">
        <v>1169</v>
      </c>
      <c r="F11" s="431" t="s">
        <v>1170</v>
      </c>
      <c r="G11" s="432" t="s">
        <v>1171</v>
      </c>
      <c r="H11" s="431" t="s">
        <v>1172</v>
      </c>
      <c r="I11" s="431" t="s">
        <v>1173</v>
      </c>
      <c r="J11" s="434" t="s">
        <v>1174</v>
      </c>
      <c r="K11" s="431" t="s">
        <v>1175</v>
      </c>
      <c r="L11" s="430" t="s">
        <v>643</v>
      </c>
    </row>
    <row r="12">
      <c r="A12" s="431" t="s">
        <v>1176</v>
      </c>
      <c r="B12" s="431" t="s">
        <v>634</v>
      </c>
      <c r="C12" s="431" t="s">
        <v>1177</v>
      </c>
      <c r="D12" s="431" t="s">
        <v>1178</v>
      </c>
      <c r="E12" s="430" t="s">
        <v>1179</v>
      </c>
      <c r="F12" s="431" t="s">
        <v>1180</v>
      </c>
      <c r="G12" s="432" t="s">
        <v>1181</v>
      </c>
      <c r="H12" s="431" t="s">
        <v>826</v>
      </c>
      <c r="I12" s="431" t="s">
        <v>1182</v>
      </c>
      <c r="J12" s="434" t="s">
        <v>1183</v>
      </c>
      <c r="K12" s="431" t="s">
        <v>1184</v>
      </c>
      <c r="L12" s="431">
        <v>777.0</v>
      </c>
    </row>
    <row r="13">
      <c r="A13" s="430" t="s">
        <v>1185</v>
      </c>
      <c r="B13" s="431" t="s">
        <v>528</v>
      </c>
      <c r="C13" s="431" t="s">
        <v>1186</v>
      </c>
      <c r="D13" s="431" t="s">
        <v>1187</v>
      </c>
      <c r="E13" s="430" t="s">
        <v>1188</v>
      </c>
      <c r="F13" s="431" t="s">
        <v>1189</v>
      </c>
      <c r="G13" s="432" t="s">
        <v>1190</v>
      </c>
      <c r="H13" s="431" t="s">
        <v>1191</v>
      </c>
      <c r="I13" s="431" t="s">
        <v>523</v>
      </c>
      <c r="J13" s="430" t="s">
        <v>1192</v>
      </c>
      <c r="K13" s="431" t="s">
        <v>485</v>
      </c>
      <c r="L13" s="431" t="s">
        <v>658</v>
      </c>
    </row>
    <row r="14">
      <c r="A14" s="430" t="s">
        <v>1193</v>
      </c>
      <c r="B14" s="430" t="s">
        <v>618</v>
      </c>
      <c r="C14" s="431" t="s">
        <v>1194</v>
      </c>
      <c r="D14" s="431" t="s">
        <v>1195</v>
      </c>
      <c r="E14" s="430" t="s">
        <v>594</v>
      </c>
      <c r="F14" s="431" t="s">
        <v>825</v>
      </c>
      <c r="G14" s="432" t="s">
        <v>1196</v>
      </c>
      <c r="H14" s="431" t="s">
        <v>1197</v>
      </c>
      <c r="I14" s="435" t="s">
        <v>1198</v>
      </c>
      <c r="J14" s="434" t="s">
        <v>1199</v>
      </c>
      <c r="K14" s="431" t="s">
        <v>1200</v>
      </c>
      <c r="L14" s="431" t="s">
        <v>1201</v>
      </c>
    </row>
    <row r="15">
      <c r="A15" s="430" t="s">
        <v>1202</v>
      </c>
      <c r="B15" s="431" t="s">
        <v>334</v>
      </c>
      <c r="C15" s="431" t="s">
        <v>1203</v>
      </c>
      <c r="D15" s="431" t="s">
        <v>1204</v>
      </c>
      <c r="E15" s="430" t="s">
        <v>1205</v>
      </c>
      <c r="F15" s="431" t="s">
        <v>1206</v>
      </c>
      <c r="G15" s="436" t="s">
        <v>1207</v>
      </c>
      <c r="H15" s="431" t="s">
        <v>1208</v>
      </c>
      <c r="I15" s="431" t="s">
        <v>552</v>
      </c>
      <c r="J15" s="430" t="s">
        <v>1209</v>
      </c>
      <c r="K15" s="431" t="s">
        <v>1210</v>
      </c>
      <c r="L15" s="431" t="s">
        <v>1211</v>
      </c>
    </row>
    <row r="16">
      <c r="A16" s="431" t="s">
        <v>1212</v>
      </c>
      <c r="B16" s="430" t="s">
        <v>404</v>
      </c>
      <c r="C16" s="431" t="s">
        <v>1124</v>
      </c>
      <c r="D16" s="431" t="s">
        <v>1213</v>
      </c>
      <c r="E16" s="430" t="s">
        <v>622</v>
      </c>
      <c r="F16" s="431" t="s">
        <v>1214</v>
      </c>
      <c r="G16" s="436" t="s">
        <v>1215</v>
      </c>
      <c r="H16" s="431" t="s">
        <v>1216</v>
      </c>
      <c r="I16" s="431" t="s">
        <v>567</v>
      </c>
      <c r="J16" s="430" t="s">
        <v>1217</v>
      </c>
      <c r="K16" s="431" t="s">
        <v>1218</v>
      </c>
      <c r="L16" s="431" t="s">
        <v>1219</v>
      </c>
    </row>
    <row r="17">
      <c r="A17" s="431" t="s">
        <v>756</v>
      </c>
      <c r="B17" s="433" t="s">
        <v>854</v>
      </c>
      <c r="C17" s="431" t="s">
        <v>746</v>
      </c>
      <c r="D17" s="431" t="s">
        <v>1220</v>
      </c>
      <c r="E17" s="430" t="s">
        <v>1221</v>
      </c>
      <c r="F17" s="431" t="s">
        <v>1222</v>
      </c>
      <c r="G17" s="436" t="s">
        <v>1223</v>
      </c>
      <c r="H17" s="431" t="s">
        <v>1224</v>
      </c>
      <c r="I17" s="431" t="s">
        <v>1225</v>
      </c>
      <c r="J17" s="434" t="s">
        <v>1226</v>
      </c>
      <c r="K17" s="431" t="s">
        <v>1227</v>
      </c>
      <c r="L17" s="431" t="s">
        <v>1228</v>
      </c>
    </row>
    <row r="18">
      <c r="A18" s="431" t="s">
        <v>1229</v>
      </c>
      <c r="B18" s="431" t="s">
        <v>676</v>
      </c>
      <c r="C18" s="431" t="s">
        <v>1230</v>
      </c>
      <c r="D18" s="431" t="s">
        <v>1231</v>
      </c>
      <c r="E18" s="430" t="s">
        <v>1232</v>
      </c>
      <c r="F18" s="431" t="s">
        <v>1233</v>
      </c>
      <c r="G18" s="436" t="s">
        <v>1234</v>
      </c>
      <c r="H18" s="431" t="s">
        <v>741</v>
      </c>
      <c r="I18" s="431" t="s">
        <v>1235</v>
      </c>
      <c r="J18" s="430" t="s">
        <v>1236</v>
      </c>
      <c r="K18" s="431" t="s">
        <v>510</v>
      </c>
      <c r="L18" s="431" t="s">
        <v>1237</v>
      </c>
    </row>
    <row r="19">
      <c r="A19" s="431" t="s">
        <v>1238</v>
      </c>
      <c r="B19" s="433" t="s">
        <v>862</v>
      </c>
      <c r="C19" s="431" t="s">
        <v>590</v>
      </c>
      <c r="D19" s="431" t="s">
        <v>1239</v>
      </c>
      <c r="E19" s="430" t="s">
        <v>666</v>
      </c>
      <c r="F19" s="431" t="s">
        <v>1240</v>
      </c>
      <c r="G19" s="436" t="s">
        <v>1241</v>
      </c>
      <c r="H19" s="431" t="s">
        <v>1242</v>
      </c>
      <c r="I19" s="431" t="s">
        <v>1243</v>
      </c>
      <c r="J19" s="430" t="s">
        <v>1244</v>
      </c>
      <c r="K19" s="431" t="s">
        <v>1245</v>
      </c>
      <c r="L19" s="431" t="s">
        <v>1246</v>
      </c>
    </row>
    <row r="20">
      <c r="A20" s="430" t="s">
        <v>533</v>
      </c>
      <c r="B20" s="431" t="s">
        <v>1247</v>
      </c>
      <c r="C20" s="431" t="s">
        <v>1248</v>
      </c>
      <c r="D20" s="431" t="s">
        <v>1249</v>
      </c>
      <c r="E20" s="430" t="s">
        <v>1250</v>
      </c>
      <c r="F20" s="431" t="s">
        <v>1251</v>
      </c>
      <c r="G20" s="436" t="s">
        <v>1252</v>
      </c>
      <c r="H20" s="431" t="s">
        <v>1253</v>
      </c>
      <c r="I20" s="431" t="s">
        <v>626</v>
      </c>
      <c r="J20" s="431" t="s">
        <v>1254</v>
      </c>
      <c r="K20" s="431" t="s">
        <v>1255</v>
      </c>
      <c r="L20" s="431" t="s">
        <v>731</v>
      </c>
    </row>
    <row r="21">
      <c r="A21" s="437" t="s">
        <v>1232</v>
      </c>
      <c r="B21" s="437" t="s">
        <v>1256</v>
      </c>
      <c r="C21" s="437" t="s">
        <v>1257</v>
      </c>
      <c r="D21" s="437" t="s">
        <v>1258</v>
      </c>
      <c r="E21" s="437" t="s">
        <v>1197</v>
      </c>
      <c r="F21" s="437" t="s">
        <v>1259</v>
      </c>
      <c r="G21" s="437" t="s">
        <v>1260</v>
      </c>
      <c r="H21" s="437" t="s">
        <v>907</v>
      </c>
      <c r="I21" s="437" t="s">
        <v>1261</v>
      </c>
      <c r="J21" s="437" t="s">
        <v>819</v>
      </c>
      <c r="K21" s="437" t="s">
        <v>348</v>
      </c>
      <c r="L21" s="437" t="s">
        <v>1262</v>
      </c>
    </row>
    <row r="22">
      <c r="A22" s="438" t="s">
        <v>1263</v>
      </c>
      <c r="B22" s="439" t="s">
        <v>493</v>
      </c>
      <c r="C22" s="431" t="s">
        <v>1264</v>
      </c>
      <c r="D22" s="438" t="s">
        <v>1265</v>
      </c>
      <c r="E22" s="438" t="s">
        <v>1266</v>
      </c>
      <c r="F22" s="438" t="s">
        <v>1267</v>
      </c>
      <c r="G22" s="432" t="s">
        <v>580</v>
      </c>
      <c r="H22" s="440"/>
      <c r="I22" s="438" t="s">
        <v>1268</v>
      </c>
      <c r="J22" s="438" t="s">
        <v>1269</v>
      </c>
      <c r="K22" s="438" t="s">
        <v>657</v>
      </c>
      <c r="L22" s="440"/>
    </row>
    <row r="23">
      <c r="A23" s="430" t="s">
        <v>1270</v>
      </c>
      <c r="B23" s="431" t="s">
        <v>1271</v>
      </c>
      <c r="C23" s="431" t="s">
        <v>1141</v>
      </c>
      <c r="D23" s="441" t="s">
        <v>1272</v>
      </c>
      <c r="E23" s="431" t="s">
        <v>1273</v>
      </c>
      <c r="F23" s="431" t="s">
        <v>1274</v>
      </c>
      <c r="G23" s="432" t="s">
        <v>1275</v>
      </c>
      <c r="H23" s="442"/>
      <c r="I23" s="431" t="s">
        <v>669</v>
      </c>
      <c r="J23" s="431" t="s">
        <v>1276</v>
      </c>
      <c r="K23" s="431" t="s">
        <v>1277</v>
      </c>
      <c r="L23" s="442"/>
    </row>
    <row r="24">
      <c r="A24" s="430" t="s">
        <v>1278</v>
      </c>
      <c r="B24" s="430" t="s">
        <v>1279</v>
      </c>
      <c r="C24" s="430" t="s">
        <v>1280</v>
      </c>
      <c r="D24" s="430" t="s">
        <v>1281</v>
      </c>
      <c r="E24" s="430" t="s">
        <v>738</v>
      </c>
      <c r="F24" s="430" t="s">
        <v>1282</v>
      </c>
      <c r="G24" s="436" t="s">
        <v>1283</v>
      </c>
      <c r="H24" s="443"/>
      <c r="I24" s="430" t="s">
        <v>1284</v>
      </c>
      <c r="J24" s="430" t="s">
        <v>1285</v>
      </c>
      <c r="K24" s="443"/>
      <c r="L24" s="442"/>
    </row>
    <row r="25">
      <c r="A25" s="430" t="s">
        <v>829</v>
      </c>
      <c r="B25" s="430" t="s">
        <v>1286</v>
      </c>
      <c r="C25" s="430" t="s">
        <v>1287</v>
      </c>
      <c r="D25" s="444" t="s">
        <v>1288</v>
      </c>
      <c r="E25" s="430" t="s">
        <v>749</v>
      </c>
      <c r="F25" s="430" t="s">
        <v>1289</v>
      </c>
      <c r="G25" s="436" t="s">
        <v>1290</v>
      </c>
      <c r="H25" s="443"/>
      <c r="I25" s="430" t="s">
        <v>698</v>
      </c>
      <c r="J25" s="430" t="s">
        <v>1291</v>
      </c>
      <c r="K25" s="443"/>
      <c r="L25" s="442"/>
    </row>
    <row r="26">
      <c r="A26" s="430" t="s">
        <v>1292</v>
      </c>
      <c r="B26" s="430" t="s">
        <v>374</v>
      </c>
      <c r="C26" s="445" t="s">
        <v>1293</v>
      </c>
      <c r="D26" s="430" t="s">
        <v>832</v>
      </c>
      <c r="E26" s="430" t="s">
        <v>1294</v>
      </c>
      <c r="F26" s="430" t="s">
        <v>1295</v>
      </c>
      <c r="G26" s="436" t="s">
        <v>1296</v>
      </c>
      <c r="H26" s="443"/>
      <c r="I26" s="430" t="s">
        <v>1262</v>
      </c>
      <c r="J26" s="430" t="s">
        <v>1297</v>
      </c>
      <c r="K26" s="443"/>
      <c r="L26" s="442"/>
    </row>
    <row r="27">
      <c r="A27" s="430" t="s">
        <v>1298</v>
      </c>
      <c r="B27" s="430" t="s">
        <v>662</v>
      </c>
      <c r="C27" s="445" t="s">
        <v>429</v>
      </c>
      <c r="D27" s="430" t="s">
        <v>1299</v>
      </c>
      <c r="E27" s="443"/>
      <c r="F27" s="430" t="s">
        <v>1300</v>
      </c>
      <c r="G27" s="436" t="s">
        <v>1301</v>
      </c>
      <c r="H27" s="443"/>
      <c r="I27" s="430" t="s">
        <v>1302</v>
      </c>
      <c r="J27" s="430" t="s">
        <v>1303</v>
      </c>
      <c r="K27" s="443"/>
      <c r="L27" s="442"/>
    </row>
    <row r="28">
      <c r="A28" s="430" t="s">
        <v>875</v>
      </c>
      <c r="B28" s="430" t="s">
        <v>690</v>
      </c>
      <c r="C28" s="445" t="s">
        <v>1304</v>
      </c>
      <c r="D28" s="430" t="s">
        <v>1305</v>
      </c>
      <c r="E28" s="443"/>
      <c r="F28" s="430" t="s">
        <v>1306</v>
      </c>
      <c r="G28" s="436" t="s">
        <v>1307</v>
      </c>
      <c r="H28" s="443"/>
      <c r="I28" s="430" t="s">
        <v>1308</v>
      </c>
      <c r="J28" s="443"/>
      <c r="K28" s="443"/>
      <c r="L28" s="442"/>
    </row>
    <row r="29">
      <c r="A29" s="430" t="s">
        <v>1309</v>
      </c>
      <c r="B29" s="430" t="s">
        <v>1310</v>
      </c>
      <c r="C29" s="446"/>
      <c r="D29" s="430" t="s">
        <v>1311</v>
      </c>
      <c r="E29" s="443"/>
      <c r="F29" s="430" t="s">
        <v>1312</v>
      </c>
      <c r="G29" s="436" t="s">
        <v>1313</v>
      </c>
      <c r="H29" s="443"/>
      <c r="I29" s="430" t="s">
        <v>753</v>
      </c>
      <c r="J29" s="443"/>
      <c r="K29" s="443"/>
      <c r="L29" s="442"/>
    </row>
    <row r="30">
      <c r="A30" s="430" t="s">
        <v>1314</v>
      </c>
      <c r="B30" s="430" t="s">
        <v>1315</v>
      </c>
      <c r="C30" s="446"/>
      <c r="D30" s="430" t="s">
        <v>1316</v>
      </c>
      <c r="E30" s="443"/>
      <c r="F30" s="430" t="s">
        <v>1317</v>
      </c>
      <c r="G30" s="443"/>
      <c r="H30" s="443"/>
      <c r="I30" s="430" t="s">
        <v>1318</v>
      </c>
      <c r="J30" s="443"/>
      <c r="K30" s="443"/>
      <c r="L30" s="442"/>
    </row>
    <row r="31">
      <c r="A31" s="430" t="s">
        <v>436</v>
      </c>
      <c r="B31" s="430" t="s">
        <v>812</v>
      </c>
      <c r="C31" s="446"/>
      <c r="D31" s="430" t="s">
        <v>1319</v>
      </c>
      <c r="E31" s="443"/>
      <c r="F31" s="430" t="s">
        <v>1320</v>
      </c>
      <c r="G31" s="443"/>
      <c r="H31" s="443"/>
      <c r="I31" s="430" t="s">
        <v>1321</v>
      </c>
      <c r="J31" s="443"/>
      <c r="K31" s="443"/>
      <c r="L31" s="442"/>
    </row>
    <row r="32">
      <c r="A32" s="430" t="s">
        <v>1322</v>
      </c>
      <c r="B32" s="430" t="s">
        <v>720</v>
      </c>
      <c r="C32" s="445"/>
      <c r="D32" s="430" t="s">
        <v>1323</v>
      </c>
      <c r="E32" s="443"/>
      <c r="F32" s="430" t="s">
        <v>1324</v>
      </c>
      <c r="G32" s="443"/>
      <c r="H32" s="443"/>
      <c r="I32" s="436" t="s">
        <v>1325</v>
      </c>
      <c r="J32" s="443"/>
      <c r="K32" s="443"/>
      <c r="L32" s="442"/>
    </row>
    <row r="33">
      <c r="A33" s="430" t="s">
        <v>1124</v>
      </c>
      <c r="B33" s="430" t="s">
        <v>1326</v>
      </c>
      <c r="C33" s="445"/>
      <c r="D33" s="443"/>
      <c r="E33" s="443"/>
      <c r="F33" s="430" t="s">
        <v>1327</v>
      </c>
      <c r="G33" s="443"/>
      <c r="H33" s="443"/>
      <c r="I33" s="436" t="s">
        <v>1328</v>
      </c>
      <c r="J33" s="443"/>
      <c r="K33" s="443"/>
      <c r="L33" s="442"/>
    </row>
    <row r="34">
      <c r="A34" s="430" t="s">
        <v>1329</v>
      </c>
      <c r="B34" s="430" t="s">
        <v>821</v>
      </c>
      <c r="C34" s="443"/>
      <c r="D34" s="443"/>
      <c r="E34" s="443"/>
      <c r="F34" s="430" t="s">
        <v>1330</v>
      </c>
      <c r="G34" s="443"/>
      <c r="H34" s="443"/>
      <c r="I34" s="436" t="s">
        <v>1331</v>
      </c>
      <c r="J34" s="443"/>
      <c r="K34" s="443"/>
      <c r="L34" s="442"/>
    </row>
    <row r="35">
      <c r="A35" s="430" t="s">
        <v>445</v>
      </c>
      <c r="B35" s="430" t="s">
        <v>1332</v>
      </c>
      <c r="C35" s="443"/>
      <c r="D35" s="443"/>
      <c r="E35" s="443"/>
      <c r="F35" s="430" t="s">
        <v>1333</v>
      </c>
      <c r="G35" s="443"/>
      <c r="H35" s="443"/>
      <c r="I35" s="436" t="s">
        <v>1334</v>
      </c>
      <c r="J35" s="443"/>
      <c r="K35" s="443"/>
      <c r="L35" s="442"/>
    </row>
    <row r="36">
      <c r="A36" s="430" t="s">
        <v>1335</v>
      </c>
      <c r="B36" s="430" t="s">
        <v>1336</v>
      </c>
      <c r="C36" s="443"/>
      <c r="D36" s="443"/>
      <c r="E36" s="443"/>
      <c r="F36" s="430" t="s">
        <v>1337</v>
      </c>
      <c r="G36" s="443"/>
      <c r="H36" s="443"/>
      <c r="I36" s="443"/>
      <c r="J36" s="443"/>
      <c r="K36" s="443"/>
      <c r="L36" s="442"/>
    </row>
    <row r="37">
      <c r="A37" s="430" t="s">
        <v>1338</v>
      </c>
      <c r="B37" s="430" t="s">
        <v>1339</v>
      </c>
      <c r="C37" s="443"/>
      <c r="D37" s="443"/>
      <c r="E37" s="443"/>
      <c r="F37" s="430" t="s">
        <v>1340</v>
      </c>
      <c r="G37" s="443"/>
      <c r="H37" s="443"/>
      <c r="I37" s="443"/>
      <c r="J37" s="443"/>
      <c r="K37" s="443"/>
      <c r="L37" s="442"/>
    </row>
    <row r="38">
      <c r="A38" s="430" t="s">
        <v>1341</v>
      </c>
      <c r="B38" s="430" t="s">
        <v>745</v>
      </c>
      <c r="C38" s="443"/>
      <c r="D38" s="443"/>
      <c r="E38" s="443"/>
      <c r="F38" s="430" t="s">
        <v>1342</v>
      </c>
      <c r="G38" s="443"/>
      <c r="H38" s="443"/>
      <c r="I38" s="443"/>
      <c r="J38" s="443"/>
      <c r="K38" s="443"/>
      <c r="L38" s="442"/>
    </row>
    <row r="39">
      <c r="A39" s="430" t="s">
        <v>1343</v>
      </c>
      <c r="B39" s="430" t="s">
        <v>348</v>
      </c>
      <c r="C39" s="443"/>
      <c r="D39" s="443"/>
      <c r="E39" s="443"/>
      <c r="F39" s="430" t="s">
        <v>1344</v>
      </c>
      <c r="G39" s="443"/>
      <c r="H39" s="443"/>
      <c r="I39" s="443"/>
      <c r="J39" s="443"/>
      <c r="K39" s="443"/>
      <c r="L39" s="442"/>
    </row>
    <row r="40">
      <c r="A40" s="430" t="s">
        <v>718</v>
      </c>
      <c r="B40" s="431" t="s">
        <v>847</v>
      </c>
      <c r="C40" s="442"/>
      <c r="D40" s="442"/>
      <c r="E40" s="442"/>
      <c r="F40" s="431" t="s">
        <v>1345</v>
      </c>
      <c r="G40" s="442"/>
      <c r="H40" s="442"/>
      <c r="I40" s="442"/>
      <c r="J40" s="442"/>
      <c r="K40" s="442"/>
      <c r="L40" s="442"/>
    </row>
    <row r="41">
      <c r="A41" s="438" t="s">
        <v>1346</v>
      </c>
      <c r="B41" s="438" t="s">
        <v>1347</v>
      </c>
      <c r="C41" s="440"/>
      <c r="D41" s="440"/>
      <c r="E41" s="440"/>
      <c r="F41" s="438" t="s">
        <v>1348</v>
      </c>
      <c r="G41" s="440"/>
      <c r="H41" s="440"/>
      <c r="I41" s="440"/>
      <c r="J41" s="440"/>
      <c r="K41" s="440"/>
      <c r="L41" s="440"/>
    </row>
    <row r="42">
      <c r="A42" s="431" t="s">
        <v>470</v>
      </c>
      <c r="B42" s="430" t="s">
        <v>1349</v>
      </c>
      <c r="C42" s="442"/>
      <c r="D42" s="442"/>
      <c r="E42" s="442"/>
      <c r="F42" s="431" t="s">
        <v>1350</v>
      </c>
      <c r="G42" s="442"/>
      <c r="H42" s="442"/>
      <c r="I42" s="442"/>
      <c r="J42" s="442"/>
      <c r="K42" s="442"/>
      <c r="L42" s="442"/>
    </row>
    <row r="43">
      <c r="A43" s="431" t="s">
        <v>542</v>
      </c>
      <c r="B43" s="431" t="s">
        <v>1351</v>
      </c>
      <c r="C43" s="442"/>
      <c r="D43" s="442"/>
      <c r="E43" s="442"/>
      <c r="F43" s="431" t="s">
        <v>1352</v>
      </c>
      <c r="G43" s="442"/>
      <c r="H43" s="442"/>
      <c r="I43" s="442"/>
      <c r="J43" s="442"/>
      <c r="K43" s="442"/>
      <c r="L43" s="442"/>
    </row>
    <row r="44">
      <c r="A44" s="430" t="s">
        <v>1353</v>
      </c>
      <c r="B44" s="431" t="s">
        <v>403</v>
      </c>
      <c r="C44" s="442"/>
      <c r="D44" s="442"/>
      <c r="E44" s="442"/>
      <c r="F44" s="431" t="s">
        <v>1354</v>
      </c>
      <c r="G44" s="442"/>
      <c r="H44" s="442"/>
      <c r="I44" s="442"/>
      <c r="J44" s="442"/>
      <c r="K44" s="442"/>
      <c r="L44" s="442"/>
    </row>
    <row r="45">
      <c r="A45" s="431" t="s">
        <v>1355</v>
      </c>
      <c r="B45" s="431" t="s">
        <v>1356</v>
      </c>
      <c r="C45" s="442"/>
      <c r="D45" s="442"/>
      <c r="E45" s="442"/>
      <c r="F45" s="431" t="s">
        <v>1357</v>
      </c>
      <c r="G45" s="442"/>
      <c r="H45" s="442"/>
      <c r="I45" s="442"/>
      <c r="J45" s="442"/>
      <c r="K45" s="442"/>
      <c r="L45" s="442"/>
    </row>
    <row r="46">
      <c r="A46" s="431" t="s">
        <v>891</v>
      </c>
      <c r="B46" s="431" t="s">
        <v>830</v>
      </c>
      <c r="C46" s="442"/>
      <c r="D46" s="442"/>
      <c r="E46" s="442"/>
      <c r="F46" s="431" t="s">
        <v>1358</v>
      </c>
      <c r="G46" s="442"/>
      <c r="H46" s="442"/>
      <c r="I46" s="442"/>
      <c r="J46" s="442"/>
      <c r="K46" s="442"/>
      <c r="L46" s="442"/>
    </row>
    <row r="47">
      <c r="A47" s="431" t="s">
        <v>803</v>
      </c>
      <c r="B47" s="430" t="s">
        <v>605</v>
      </c>
      <c r="C47" s="442"/>
      <c r="D47" s="442"/>
      <c r="E47" s="442"/>
      <c r="F47" s="447" t="s">
        <v>1359</v>
      </c>
      <c r="G47" s="442"/>
      <c r="H47" s="442"/>
      <c r="I47" s="442"/>
      <c r="J47" s="442"/>
      <c r="K47" s="442"/>
      <c r="L47" s="442"/>
    </row>
    <row r="48">
      <c r="A48" s="431" t="s">
        <v>1360</v>
      </c>
      <c r="B48" s="431" t="s">
        <v>1361</v>
      </c>
      <c r="C48" s="442"/>
      <c r="D48" s="442"/>
      <c r="E48" s="442"/>
      <c r="F48" s="447" t="s">
        <v>1362</v>
      </c>
      <c r="G48" s="442"/>
      <c r="H48" s="442"/>
      <c r="I48" s="442"/>
      <c r="J48" s="442"/>
      <c r="K48" s="442"/>
      <c r="L48" s="442"/>
    </row>
    <row r="49">
      <c r="A49" s="431" t="s">
        <v>1363</v>
      </c>
      <c r="B49" s="431" t="s">
        <v>1364</v>
      </c>
      <c r="C49" s="442"/>
      <c r="D49" s="442"/>
      <c r="E49" s="442"/>
      <c r="F49" s="447" t="s">
        <v>1365</v>
      </c>
      <c r="G49" s="442"/>
      <c r="H49" s="442"/>
      <c r="I49" s="442"/>
      <c r="J49" s="442"/>
      <c r="K49" s="442"/>
      <c r="L49" s="442"/>
    </row>
    <row r="50">
      <c r="A50" s="431" t="s">
        <v>820</v>
      </c>
      <c r="B50" s="431" t="s">
        <v>1277</v>
      </c>
      <c r="C50" s="442"/>
      <c r="D50" s="442"/>
      <c r="E50" s="442"/>
      <c r="F50" s="447" t="s">
        <v>1366</v>
      </c>
      <c r="G50" s="442"/>
      <c r="H50" s="442"/>
      <c r="I50" s="442"/>
      <c r="J50" s="442"/>
      <c r="K50" s="442"/>
      <c r="L50" s="442"/>
    </row>
    <row r="51">
      <c r="A51" s="448" t="s">
        <v>1367</v>
      </c>
      <c r="B51" s="448" t="s">
        <v>757</v>
      </c>
      <c r="C51" s="449"/>
      <c r="D51" s="449"/>
      <c r="E51" s="449"/>
      <c r="F51" s="449"/>
      <c r="G51" s="449"/>
      <c r="H51" s="449"/>
      <c r="I51" s="449"/>
      <c r="J51" s="449"/>
      <c r="K51" s="449"/>
      <c r="L51" s="449"/>
    </row>
    <row r="52">
      <c r="A52" s="438" t="s">
        <v>527</v>
      </c>
      <c r="B52" s="438" t="s">
        <v>1368</v>
      </c>
      <c r="C52" s="440"/>
      <c r="D52" s="440"/>
      <c r="E52" s="440"/>
      <c r="F52" s="440"/>
      <c r="G52" s="440"/>
      <c r="H52" s="440"/>
      <c r="I52" s="440"/>
      <c r="J52" s="440"/>
      <c r="K52" s="440"/>
      <c r="L52" s="440"/>
    </row>
    <row r="53">
      <c r="A53" s="431" t="s">
        <v>1369</v>
      </c>
      <c r="B53" s="431" t="s">
        <v>573</v>
      </c>
      <c r="C53" s="442"/>
      <c r="D53" s="442"/>
      <c r="E53" s="442"/>
      <c r="F53" s="442"/>
      <c r="G53" s="442"/>
      <c r="H53" s="442"/>
      <c r="I53" s="442"/>
      <c r="J53" s="442"/>
      <c r="K53" s="442"/>
      <c r="L53" s="442"/>
    </row>
    <row r="54">
      <c r="A54" s="431" t="s">
        <v>572</v>
      </c>
      <c r="B54" s="431" t="s">
        <v>1370</v>
      </c>
      <c r="C54" s="442"/>
      <c r="D54" s="442"/>
      <c r="E54" s="442"/>
      <c r="F54" s="442"/>
      <c r="G54" s="442"/>
      <c r="H54" s="442"/>
      <c r="I54" s="442"/>
      <c r="J54" s="442"/>
      <c r="K54" s="442"/>
      <c r="L54" s="442"/>
    </row>
    <row r="55">
      <c r="A55" s="431" t="s">
        <v>604</v>
      </c>
      <c r="B55" s="431" t="s">
        <v>1371</v>
      </c>
      <c r="C55" s="442"/>
      <c r="D55" s="442"/>
      <c r="E55" s="442"/>
      <c r="F55" s="442"/>
      <c r="G55" s="442"/>
      <c r="H55" s="442"/>
      <c r="I55" s="442"/>
      <c r="J55" s="442"/>
      <c r="K55" s="442"/>
      <c r="L55" s="442"/>
    </row>
    <row r="56">
      <c r="A56" s="431" t="s">
        <v>1372</v>
      </c>
      <c r="B56" s="431" t="s">
        <v>647</v>
      </c>
      <c r="C56" s="442"/>
      <c r="D56" s="442"/>
      <c r="E56" s="442"/>
      <c r="F56" s="442"/>
      <c r="G56" s="442"/>
      <c r="H56" s="442"/>
      <c r="I56" s="442"/>
      <c r="J56" s="442"/>
      <c r="K56" s="442"/>
      <c r="L56" s="442"/>
    </row>
    <row r="57">
      <c r="A57" s="431" t="s">
        <v>1373</v>
      </c>
      <c r="B57" s="431" t="s">
        <v>1374</v>
      </c>
      <c r="C57" s="442"/>
      <c r="D57" s="442"/>
      <c r="E57" s="442"/>
      <c r="F57" s="442"/>
      <c r="G57" s="442"/>
      <c r="H57" s="442"/>
      <c r="I57" s="442"/>
      <c r="J57" s="442"/>
      <c r="K57" s="442"/>
      <c r="L57" s="442"/>
    </row>
    <row r="58">
      <c r="A58" s="431" t="s">
        <v>733</v>
      </c>
      <c r="B58" s="430" t="s">
        <v>1375</v>
      </c>
      <c r="C58" s="442"/>
      <c r="D58" s="442"/>
      <c r="E58" s="442"/>
      <c r="F58" s="442"/>
      <c r="G58" s="442"/>
      <c r="H58" s="442"/>
      <c r="I58" s="442"/>
      <c r="J58" s="442"/>
      <c r="K58" s="442"/>
      <c r="L58" s="442"/>
    </row>
    <row r="59">
      <c r="A59" s="431" t="s">
        <v>1376</v>
      </c>
      <c r="B59" s="430" t="s">
        <v>1377</v>
      </c>
      <c r="C59" s="442"/>
      <c r="D59" s="442"/>
      <c r="E59" s="442"/>
      <c r="F59" s="442"/>
      <c r="G59" s="442"/>
      <c r="H59" s="442"/>
      <c r="I59" s="442"/>
      <c r="J59" s="442"/>
      <c r="K59" s="442"/>
      <c r="L59" s="442"/>
    </row>
    <row r="60">
      <c r="A60" s="431" t="s">
        <v>514</v>
      </c>
      <c r="B60" s="431" t="s">
        <v>1378</v>
      </c>
      <c r="C60" s="442"/>
      <c r="D60" s="442"/>
      <c r="E60" s="442"/>
      <c r="F60" s="442"/>
      <c r="G60" s="442"/>
      <c r="H60" s="442"/>
      <c r="I60" s="442"/>
      <c r="J60" s="442"/>
      <c r="K60" s="442"/>
      <c r="L60" s="442"/>
    </row>
    <row r="61">
      <c r="A61" s="431" t="s">
        <v>1379</v>
      </c>
      <c r="B61" s="430" t="s">
        <v>795</v>
      </c>
      <c r="C61" s="442"/>
      <c r="D61" s="442"/>
      <c r="E61" s="442"/>
      <c r="F61" s="442"/>
      <c r="G61" s="442"/>
      <c r="H61" s="442"/>
      <c r="I61" s="442"/>
      <c r="J61" s="442"/>
      <c r="K61" s="442"/>
      <c r="L61" s="442"/>
    </row>
    <row r="62">
      <c r="A62" s="431" t="s">
        <v>1380</v>
      </c>
      <c r="B62" s="431" t="s">
        <v>362</v>
      </c>
      <c r="C62" s="442"/>
      <c r="D62" s="442"/>
      <c r="E62" s="442"/>
      <c r="F62" s="442"/>
      <c r="G62" s="442"/>
      <c r="H62" s="442"/>
      <c r="I62" s="442"/>
      <c r="J62" s="442"/>
      <c r="K62" s="442"/>
      <c r="L62" s="442"/>
    </row>
    <row r="63">
      <c r="A63" s="431" t="s">
        <v>768</v>
      </c>
      <c r="B63" s="431" t="s">
        <v>1381</v>
      </c>
      <c r="C63" s="442"/>
      <c r="D63" s="442"/>
      <c r="E63" s="442"/>
      <c r="F63" s="442"/>
      <c r="G63" s="442"/>
      <c r="H63" s="442"/>
      <c r="I63" s="442"/>
      <c r="J63" s="442"/>
      <c r="K63" s="442"/>
      <c r="L63" s="442"/>
    </row>
    <row r="64">
      <c r="A64" s="431" t="s">
        <v>1382</v>
      </c>
      <c r="B64" s="431" t="s">
        <v>1141</v>
      </c>
      <c r="C64" s="442"/>
      <c r="D64" s="442"/>
      <c r="E64" s="442"/>
      <c r="F64" s="442"/>
      <c r="G64" s="442"/>
      <c r="H64" s="442"/>
      <c r="I64" s="442"/>
      <c r="J64" s="442"/>
      <c r="K64" s="442"/>
      <c r="L64" s="442"/>
    </row>
    <row r="65">
      <c r="A65" s="431" t="s">
        <v>1383</v>
      </c>
      <c r="B65" s="430" t="s">
        <v>1384</v>
      </c>
      <c r="C65" s="442"/>
      <c r="D65" s="442"/>
      <c r="E65" s="442"/>
      <c r="F65" s="442"/>
      <c r="G65" s="442"/>
      <c r="H65" s="442"/>
      <c r="I65" s="442"/>
      <c r="J65" s="442"/>
      <c r="K65" s="442"/>
      <c r="L65" s="442"/>
    </row>
    <row r="66">
      <c r="A66" s="431" t="s">
        <v>1385</v>
      </c>
      <c r="B66" s="430" t="s">
        <v>1386</v>
      </c>
      <c r="C66" s="442"/>
      <c r="D66" s="442"/>
      <c r="E66" s="442"/>
      <c r="F66" s="442"/>
      <c r="G66" s="442"/>
      <c r="H66" s="442"/>
      <c r="I66" s="442"/>
      <c r="J66" s="442"/>
      <c r="K66" s="442"/>
      <c r="L66" s="442"/>
    </row>
    <row r="67">
      <c r="A67" s="431" t="s">
        <v>1387</v>
      </c>
      <c r="B67" s="431" t="s">
        <v>1388</v>
      </c>
      <c r="C67" s="442"/>
      <c r="D67" s="442"/>
      <c r="E67" s="442"/>
      <c r="F67" s="442"/>
      <c r="G67" s="442"/>
      <c r="H67" s="442"/>
      <c r="I67" s="442"/>
      <c r="J67" s="442"/>
      <c r="K67" s="442"/>
      <c r="L67" s="442"/>
    </row>
    <row r="68">
      <c r="A68" s="431" t="s">
        <v>499</v>
      </c>
      <c r="B68" s="431" t="s">
        <v>1389</v>
      </c>
      <c r="C68" s="442"/>
      <c r="D68" s="442"/>
      <c r="E68" s="442"/>
      <c r="F68" s="442"/>
      <c r="G68" s="442"/>
      <c r="H68" s="442"/>
      <c r="I68" s="442"/>
      <c r="J68" s="442"/>
      <c r="K68" s="442"/>
      <c r="L68" s="442"/>
    </row>
    <row r="69">
      <c r="A69" s="431" t="s">
        <v>900</v>
      </c>
      <c r="B69" s="431" t="s">
        <v>1390</v>
      </c>
      <c r="C69" s="442"/>
      <c r="D69" s="442"/>
      <c r="E69" s="442"/>
      <c r="F69" s="442"/>
      <c r="G69" s="442"/>
      <c r="H69" s="442"/>
      <c r="I69" s="442"/>
      <c r="J69" s="442"/>
      <c r="K69" s="442"/>
      <c r="L69" s="442"/>
    </row>
    <row r="70">
      <c r="A70" s="431" t="s">
        <v>1391</v>
      </c>
      <c r="B70" s="430" t="s">
        <v>1392</v>
      </c>
      <c r="C70" s="442"/>
      <c r="D70" s="442"/>
      <c r="E70" s="442"/>
      <c r="F70" s="442"/>
      <c r="G70" s="442"/>
      <c r="H70" s="442"/>
      <c r="I70" s="442"/>
      <c r="J70" s="442"/>
      <c r="K70" s="442"/>
      <c r="L70" s="442"/>
    </row>
    <row r="71">
      <c r="A71" s="431" t="s">
        <v>1393</v>
      </c>
      <c r="B71" s="431" t="s">
        <v>1394</v>
      </c>
      <c r="C71" s="442"/>
      <c r="D71" s="442"/>
      <c r="E71" s="442"/>
      <c r="F71" s="442"/>
      <c r="G71" s="442"/>
      <c r="H71" s="442"/>
      <c r="I71" s="442"/>
      <c r="J71" s="442"/>
      <c r="K71" s="442"/>
      <c r="L71" s="442"/>
    </row>
    <row r="72">
      <c r="A72" s="431" t="s">
        <v>1395</v>
      </c>
      <c r="B72" s="431" t="s">
        <v>1396</v>
      </c>
      <c r="C72" s="442"/>
      <c r="D72" s="442"/>
      <c r="E72" s="442"/>
      <c r="F72" s="442"/>
      <c r="G72" s="442"/>
      <c r="H72" s="442"/>
      <c r="I72" s="442"/>
      <c r="J72" s="442"/>
      <c r="K72" s="442"/>
      <c r="L72" s="442"/>
    </row>
    <row r="73">
      <c r="A73" s="431" t="s">
        <v>1397</v>
      </c>
      <c r="B73" s="431" t="s">
        <v>839</v>
      </c>
      <c r="C73" s="442"/>
      <c r="D73" s="442"/>
      <c r="E73" s="442"/>
      <c r="F73" s="442"/>
      <c r="G73" s="442"/>
      <c r="H73" s="442"/>
      <c r="I73" s="442"/>
      <c r="J73" s="442"/>
      <c r="K73" s="442"/>
      <c r="L73" s="442"/>
    </row>
    <row r="74">
      <c r="A74" s="431" t="s">
        <v>1398</v>
      </c>
      <c r="B74" s="433" t="s">
        <v>804</v>
      </c>
      <c r="C74" s="442"/>
      <c r="D74" s="442"/>
      <c r="E74" s="442"/>
      <c r="F74" s="442"/>
      <c r="G74" s="442"/>
      <c r="H74" s="442"/>
      <c r="I74" s="442"/>
      <c r="J74" s="442"/>
      <c r="K74" s="442"/>
      <c r="L74" s="442"/>
    </row>
    <row r="75">
      <c r="A75" s="431" t="s">
        <v>1399</v>
      </c>
      <c r="B75" s="431" t="s">
        <v>1400</v>
      </c>
      <c r="C75" s="442"/>
      <c r="D75" s="442"/>
      <c r="E75" s="442"/>
      <c r="F75" s="442"/>
      <c r="G75" s="442"/>
      <c r="H75" s="442"/>
      <c r="I75" s="442"/>
      <c r="J75" s="442"/>
      <c r="K75" s="442"/>
      <c r="L75" s="442"/>
    </row>
    <row r="76">
      <c r="A76" s="431" t="s">
        <v>1401</v>
      </c>
      <c r="B76" s="431" t="s">
        <v>1118</v>
      </c>
      <c r="C76" s="442"/>
      <c r="D76" s="442"/>
      <c r="E76" s="442"/>
      <c r="F76" s="442"/>
      <c r="G76" s="442"/>
      <c r="H76" s="442"/>
      <c r="I76" s="442"/>
      <c r="J76" s="442"/>
      <c r="K76" s="442"/>
      <c r="L76" s="442"/>
    </row>
    <row r="77">
      <c r="A77" s="442"/>
      <c r="B77" s="431" t="s">
        <v>1402</v>
      </c>
      <c r="C77" s="442"/>
      <c r="D77" s="442"/>
      <c r="E77" s="442"/>
      <c r="F77" s="442"/>
      <c r="G77" s="442"/>
      <c r="H77" s="442"/>
      <c r="I77" s="442"/>
      <c r="J77" s="442"/>
      <c r="K77" s="442"/>
      <c r="L77" s="442"/>
    </row>
    <row r="78">
      <c r="A78" s="442"/>
      <c r="B78" s="430" t="s">
        <v>1403</v>
      </c>
      <c r="C78" s="442"/>
      <c r="D78" s="442"/>
      <c r="E78" s="442"/>
      <c r="F78" s="442"/>
      <c r="G78" s="442"/>
      <c r="H78" s="442"/>
      <c r="I78" s="442"/>
      <c r="J78" s="442"/>
      <c r="K78" s="442"/>
      <c r="L78" s="442"/>
    </row>
    <row r="79">
      <c r="A79" s="442"/>
      <c r="B79" s="430" t="s">
        <v>1404</v>
      </c>
      <c r="C79" s="442"/>
      <c r="D79" s="442"/>
      <c r="E79" s="442"/>
      <c r="F79" s="442"/>
      <c r="G79" s="442"/>
      <c r="H79" s="442"/>
      <c r="I79" s="442"/>
      <c r="J79" s="442"/>
      <c r="K79" s="442"/>
      <c r="L79" s="442"/>
    </row>
    <row r="80">
      <c r="A80" s="442"/>
      <c r="B80" s="430" t="s">
        <v>1405</v>
      </c>
      <c r="C80" s="442"/>
      <c r="D80" s="442"/>
      <c r="E80" s="442"/>
      <c r="F80" s="442"/>
      <c r="G80" s="442"/>
      <c r="H80" s="442"/>
      <c r="I80" s="442"/>
      <c r="J80" s="442"/>
      <c r="K80" s="442"/>
      <c r="L80" s="442"/>
    </row>
    <row r="81">
      <c r="A81" s="442"/>
      <c r="B81" s="430" t="s">
        <v>1406</v>
      </c>
      <c r="C81" s="442"/>
      <c r="D81" s="442"/>
      <c r="E81" s="442"/>
      <c r="F81" s="442"/>
      <c r="G81" s="442"/>
      <c r="H81" s="442"/>
      <c r="I81" s="442"/>
      <c r="J81" s="442"/>
      <c r="K81" s="442"/>
      <c r="L81" s="442"/>
    </row>
    <row r="82">
      <c r="A82" s="442"/>
      <c r="B82" s="430" t="s">
        <v>1407</v>
      </c>
      <c r="C82" s="442"/>
      <c r="D82" s="442"/>
      <c r="E82" s="442"/>
      <c r="F82" s="442"/>
      <c r="G82" s="442"/>
      <c r="H82" s="442"/>
      <c r="I82" s="442"/>
      <c r="J82" s="442"/>
      <c r="K82" s="442"/>
      <c r="L82" s="442"/>
    </row>
    <row r="83">
      <c r="A83" s="442"/>
      <c r="B83" s="430" t="s">
        <v>1408</v>
      </c>
      <c r="C83" s="442"/>
      <c r="D83" s="442"/>
      <c r="E83" s="442"/>
      <c r="F83" s="442"/>
      <c r="G83" s="442"/>
      <c r="H83" s="442"/>
      <c r="I83" s="442"/>
      <c r="J83" s="442"/>
      <c r="K83" s="442"/>
      <c r="L83" s="442"/>
    </row>
    <row r="84">
      <c r="A84" s="442"/>
      <c r="B84" s="430" t="s">
        <v>1409</v>
      </c>
      <c r="C84" s="442"/>
      <c r="D84" s="442"/>
      <c r="E84" s="442"/>
      <c r="F84" s="442"/>
      <c r="G84" s="442"/>
      <c r="H84" s="442"/>
      <c r="I84" s="442"/>
      <c r="J84" s="442"/>
      <c r="K84" s="442"/>
      <c r="L84" s="442"/>
    </row>
    <row r="85">
      <c r="A85" s="442"/>
      <c r="B85" s="430" t="s">
        <v>1410</v>
      </c>
      <c r="C85" s="442"/>
      <c r="D85" s="442"/>
      <c r="E85" s="442"/>
      <c r="F85" s="442"/>
      <c r="G85" s="442"/>
      <c r="H85" s="442"/>
      <c r="I85" s="442"/>
      <c r="J85" s="442"/>
      <c r="K85" s="442"/>
      <c r="L85" s="442"/>
    </row>
    <row r="86">
      <c r="A86" s="442"/>
      <c r="B86" s="430" t="s">
        <v>1411</v>
      </c>
      <c r="C86" s="442"/>
      <c r="D86" s="442"/>
      <c r="E86" s="442"/>
      <c r="F86" s="442"/>
      <c r="G86" s="442"/>
      <c r="H86" s="442"/>
      <c r="I86" s="442"/>
      <c r="J86" s="442"/>
      <c r="K86" s="442"/>
      <c r="L86" s="442"/>
    </row>
    <row r="87">
      <c r="A87" s="442"/>
      <c r="B87" s="430" t="s">
        <v>1412</v>
      </c>
      <c r="C87" s="442"/>
      <c r="D87" s="442"/>
      <c r="E87" s="442"/>
      <c r="F87" s="442"/>
      <c r="G87" s="442"/>
      <c r="H87" s="442"/>
      <c r="I87" s="442"/>
      <c r="J87" s="442"/>
      <c r="K87" s="442"/>
      <c r="L87" s="442"/>
    </row>
    <row r="88">
      <c r="A88" s="442"/>
      <c r="B88" s="430" t="s">
        <v>1413</v>
      </c>
      <c r="C88" s="442"/>
      <c r="D88" s="442"/>
      <c r="E88" s="442"/>
      <c r="F88" s="442"/>
      <c r="G88" s="442"/>
      <c r="H88" s="442"/>
      <c r="I88" s="442"/>
      <c r="J88" s="442"/>
      <c r="K88" s="442"/>
      <c r="L88" s="442"/>
    </row>
    <row r="89">
      <c r="A89" s="442"/>
      <c r="B89" s="430" t="s">
        <v>1414</v>
      </c>
      <c r="C89" s="442"/>
      <c r="D89" s="442"/>
      <c r="E89" s="442"/>
      <c r="F89" s="442"/>
      <c r="G89" s="442"/>
      <c r="H89" s="442"/>
      <c r="I89" s="442"/>
      <c r="J89" s="442"/>
      <c r="K89" s="442"/>
      <c r="L89" s="442"/>
    </row>
    <row r="90">
      <c r="A90" s="442"/>
      <c r="B90" s="430" t="s">
        <v>1415</v>
      </c>
      <c r="C90" s="442"/>
      <c r="D90" s="442"/>
      <c r="E90" s="442"/>
      <c r="F90" s="442"/>
      <c r="G90" s="442"/>
      <c r="H90" s="442"/>
      <c r="I90" s="442"/>
      <c r="J90" s="442"/>
      <c r="K90" s="442"/>
      <c r="L90" s="442"/>
    </row>
    <row r="91">
      <c r="A91" s="442"/>
      <c r="B91" s="430" t="s">
        <v>1416</v>
      </c>
      <c r="C91" s="442"/>
      <c r="D91" s="442"/>
      <c r="E91" s="442"/>
      <c r="F91" s="442"/>
      <c r="G91" s="442"/>
      <c r="H91" s="442"/>
      <c r="I91" s="442"/>
      <c r="J91" s="442"/>
      <c r="K91" s="442"/>
      <c r="L91" s="442"/>
    </row>
    <row r="92">
      <c r="A92" s="442"/>
      <c r="B92" s="430" t="s">
        <v>1417</v>
      </c>
      <c r="C92" s="442"/>
      <c r="D92" s="442"/>
      <c r="E92" s="442"/>
      <c r="F92" s="442"/>
      <c r="G92" s="442"/>
      <c r="H92" s="442"/>
      <c r="I92" s="442"/>
      <c r="J92" s="442"/>
      <c r="K92" s="442"/>
      <c r="L92" s="442"/>
    </row>
    <row r="93">
      <c r="A93" s="442"/>
      <c r="B93" s="430" t="s">
        <v>1418</v>
      </c>
      <c r="C93" s="442"/>
      <c r="D93" s="442"/>
      <c r="E93" s="442"/>
      <c r="F93" s="442"/>
      <c r="G93" s="442"/>
      <c r="H93" s="442"/>
      <c r="I93" s="442"/>
      <c r="J93" s="442"/>
      <c r="K93" s="442"/>
      <c r="L93" s="442"/>
    </row>
    <row r="94">
      <c r="A94" s="422"/>
      <c r="B94" s="450" t="s">
        <v>410</v>
      </c>
      <c r="C94" s="422"/>
      <c r="D94" s="422"/>
      <c r="E94" s="422"/>
      <c r="F94" s="422"/>
      <c r="G94" s="422"/>
      <c r="H94" s="422"/>
      <c r="I94" s="422"/>
      <c r="J94" s="422"/>
      <c r="K94" s="422"/>
      <c r="L94" s="422"/>
    </row>
    <row r="95">
      <c r="A95" s="422"/>
      <c r="B95" s="450" t="s">
        <v>419</v>
      </c>
      <c r="C95" s="422"/>
      <c r="D95" s="422"/>
      <c r="E95" s="422"/>
      <c r="F95" s="422"/>
      <c r="G95" s="422"/>
      <c r="H95" s="422"/>
      <c r="I95" s="422"/>
      <c r="J95" s="422"/>
      <c r="K95" s="422"/>
      <c r="L95" s="422"/>
    </row>
    <row r="96">
      <c r="A96" s="422"/>
      <c r="B96" s="451" t="s">
        <v>428</v>
      </c>
      <c r="C96" s="422"/>
      <c r="D96" s="422"/>
      <c r="E96" s="422"/>
      <c r="F96" s="422"/>
      <c r="G96" s="422"/>
      <c r="H96" s="422"/>
      <c r="I96" s="422"/>
      <c r="J96" s="422"/>
      <c r="K96" s="422"/>
      <c r="L96" s="422"/>
    </row>
    <row r="97">
      <c r="A97" s="422"/>
      <c r="B97" s="450" t="s">
        <v>437</v>
      </c>
      <c r="C97" s="422"/>
      <c r="D97" s="422"/>
      <c r="E97" s="422"/>
      <c r="F97" s="422"/>
      <c r="G97" s="422"/>
      <c r="H97" s="422"/>
      <c r="I97" s="422"/>
      <c r="J97" s="422"/>
      <c r="K97" s="422"/>
      <c r="L97" s="422"/>
    </row>
    <row r="98">
      <c r="A98" s="422"/>
      <c r="B98" s="450" t="s">
        <v>446</v>
      </c>
      <c r="C98" s="422"/>
      <c r="D98" s="422"/>
      <c r="E98" s="422"/>
      <c r="F98" s="422"/>
      <c r="G98" s="422"/>
      <c r="H98" s="422"/>
      <c r="I98" s="422"/>
      <c r="J98" s="422"/>
      <c r="K98" s="422"/>
      <c r="L98" s="422"/>
    </row>
    <row r="99">
      <c r="A99" s="422"/>
      <c r="B99" s="451" t="s">
        <v>456</v>
      </c>
      <c r="C99" s="422"/>
      <c r="D99" s="422"/>
      <c r="E99" s="422"/>
      <c r="F99" s="422"/>
      <c r="G99" s="422"/>
      <c r="H99" s="422"/>
      <c r="I99" s="422"/>
      <c r="J99" s="422"/>
      <c r="K99" s="422"/>
      <c r="L99" s="422"/>
    </row>
    <row r="100">
      <c r="A100" s="422"/>
      <c r="B100" s="451" t="s">
        <v>464</v>
      </c>
      <c r="C100" s="422"/>
      <c r="D100" s="422"/>
      <c r="E100" s="422"/>
      <c r="F100" s="422"/>
      <c r="G100" s="422"/>
      <c r="H100" s="422"/>
      <c r="I100" s="422"/>
      <c r="J100" s="422"/>
      <c r="K100" s="422"/>
      <c r="L100" s="422"/>
    </row>
    <row r="101">
      <c r="A101" s="422"/>
      <c r="B101" s="451" t="s">
        <v>471</v>
      </c>
      <c r="C101" s="422"/>
      <c r="D101" s="422"/>
      <c r="E101" s="422"/>
      <c r="F101" s="422"/>
      <c r="G101" s="422"/>
      <c r="H101" s="422"/>
      <c r="I101" s="422"/>
      <c r="J101" s="422"/>
      <c r="K101" s="422"/>
      <c r="L101" s="422"/>
    </row>
    <row r="102">
      <c r="A102" s="422"/>
      <c r="B102" s="451" t="s">
        <v>477</v>
      </c>
      <c r="C102" s="422"/>
      <c r="D102" s="422"/>
      <c r="E102" s="422"/>
      <c r="F102" s="422"/>
      <c r="G102" s="422"/>
      <c r="H102" s="422"/>
      <c r="I102" s="422"/>
      <c r="J102" s="422"/>
      <c r="K102" s="422"/>
      <c r="L102" s="422"/>
    </row>
    <row r="103">
      <c r="A103" s="422"/>
      <c r="B103" s="450" t="s">
        <v>489</v>
      </c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</row>
    <row r="104">
      <c r="A104" s="422"/>
      <c r="B104" s="450" t="s">
        <v>500</v>
      </c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</row>
  </sheetData>
  <conditionalFormatting sqref="A1:B93 C1:C25 D1:E93 F1:F46 G1 H1:H93 I1:I31 J1:L93 M1 G21 G30:G93 C34:C93 I36:I93 F51:F93">
    <cfRule type="cellIs" dxfId="1" priority="1" operator="equal">
      <formula>"重複值"</formula>
    </cfRule>
  </conditionalFormatting>
  <hyperlinks>
    <hyperlink r:id="rId2" ref="A1"/>
    <hyperlink r:id="rId3" ref="B1"/>
  </hyperlinks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452" t="s">
        <v>57</v>
      </c>
    </row>
    <row r="2">
      <c r="A2" s="453" t="s">
        <v>916</v>
      </c>
    </row>
    <row r="3">
      <c r="A3" s="453" t="s">
        <v>166</v>
      </c>
    </row>
    <row r="4">
      <c r="A4" s="453" t="s">
        <v>917</v>
      </c>
    </row>
    <row r="5">
      <c r="A5" s="453" t="s">
        <v>924</v>
      </c>
    </row>
    <row r="6">
      <c r="A6" s="453" t="s">
        <v>173</v>
      </c>
    </row>
    <row r="7">
      <c r="A7" s="453" t="s">
        <v>938</v>
      </c>
    </row>
    <row r="8">
      <c r="A8" s="453" t="s">
        <v>927</v>
      </c>
    </row>
    <row r="9">
      <c r="A9" s="453" t="s">
        <v>934</v>
      </c>
    </row>
    <row r="10">
      <c r="A10" s="453" t="s">
        <v>943</v>
      </c>
    </row>
    <row r="11">
      <c r="A11" s="453" t="s">
        <v>928</v>
      </c>
    </row>
    <row r="12">
      <c r="A12" s="453" t="s">
        <v>947</v>
      </c>
    </row>
    <row r="13">
      <c r="A13" s="453" t="s">
        <v>920</v>
      </c>
    </row>
    <row r="14">
      <c r="A14" s="453" t="s">
        <v>921</v>
      </c>
    </row>
    <row r="15">
      <c r="A15" s="453" t="s">
        <v>922</v>
      </c>
    </row>
    <row r="16">
      <c r="A16" s="453" t="s">
        <v>929</v>
      </c>
    </row>
    <row r="17">
      <c r="A17" s="453" t="s">
        <v>923</v>
      </c>
    </row>
    <row r="18">
      <c r="A18" s="453" t="s">
        <v>930</v>
      </c>
    </row>
    <row r="19">
      <c r="A19" s="453" t="s">
        <v>924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4" width="13.78"/>
    <col customWidth="1" min="6" max="6" width="18.44"/>
    <col customWidth="1" min="7" max="7" width="10.22"/>
    <col customWidth="1" min="10" max="10" width="13.78"/>
  </cols>
  <sheetData>
    <row r="1" ht="23.25" customHeight="1">
      <c r="A1" s="428" t="s">
        <v>1419</v>
      </c>
      <c r="B1" s="428" t="s">
        <v>1420</v>
      </c>
      <c r="C1" s="429" t="s">
        <v>1421</v>
      </c>
      <c r="D1" s="429" t="s">
        <v>277</v>
      </c>
      <c r="E1" s="429" t="s">
        <v>1422</v>
      </c>
      <c r="F1" s="429" t="s">
        <v>1423</v>
      </c>
      <c r="G1" s="429" t="s">
        <v>1424</v>
      </c>
      <c r="H1" s="429" t="s">
        <v>1425</v>
      </c>
      <c r="I1" s="429" t="s">
        <v>1426</v>
      </c>
      <c r="J1" s="429" t="s">
        <v>1427</v>
      </c>
      <c r="K1" s="429" t="s">
        <v>1428</v>
      </c>
      <c r="L1" s="429" t="s">
        <v>1429</v>
      </c>
    </row>
    <row r="2">
      <c r="A2" s="454" t="s">
        <v>916</v>
      </c>
      <c r="B2" s="455" t="s">
        <v>1430</v>
      </c>
      <c r="C2" s="455" t="s">
        <v>1431</v>
      </c>
      <c r="D2" s="455" t="s">
        <v>1432</v>
      </c>
      <c r="E2" s="455" t="s">
        <v>964</v>
      </c>
      <c r="F2" s="455" t="s">
        <v>1433</v>
      </c>
      <c r="G2" s="455" t="s">
        <v>1434</v>
      </c>
      <c r="H2" s="455" t="s">
        <v>1435</v>
      </c>
      <c r="I2" s="455" t="s">
        <v>1436</v>
      </c>
      <c r="J2" s="455" t="s">
        <v>1437</v>
      </c>
      <c r="K2" s="455" t="s">
        <v>1438</v>
      </c>
      <c r="L2" s="456" t="s">
        <v>1432</v>
      </c>
    </row>
    <row r="3">
      <c r="A3" s="454" t="s">
        <v>1439</v>
      </c>
      <c r="B3" s="457" t="s">
        <v>1440</v>
      </c>
      <c r="C3" s="455" t="s">
        <v>1441</v>
      </c>
      <c r="D3" s="455"/>
      <c r="E3" s="455" t="s">
        <v>968</v>
      </c>
      <c r="F3" s="455" t="s">
        <v>1442</v>
      </c>
      <c r="G3" s="455" t="s">
        <v>1443</v>
      </c>
      <c r="H3" s="455"/>
      <c r="I3" s="455" t="s">
        <v>929</v>
      </c>
      <c r="J3" s="455" t="s">
        <v>1444</v>
      </c>
      <c r="K3" s="455" t="s">
        <v>1445</v>
      </c>
      <c r="L3" s="430"/>
    </row>
    <row r="4">
      <c r="A4" s="431"/>
      <c r="B4" s="457" t="s">
        <v>1446</v>
      </c>
      <c r="C4" s="455" t="s">
        <v>938</v>
      </c>
      <c r="D4" s="455"/>
      <c r="E4" s="455" t="s">
        <v>971</v>
      </c>
      <c r="F4" s="455"/>
      <c r="G4" s="455" t="s">
        <v>1447</v>
      </c>
      <c r="H4" s="455"/>
      <c r="I4" s="455" t="s">
        <v>1246</v>
      </c>
      <c r="J4" s="455" t="s">
        <v>1448</v>
      </c>
      <c r="K4" s="455"/>
      <c r="L4" s="430"/>
    </row>
    <row r="5">
      <c r="A5" s="430"/>
      <c r="B5" s="455" t="s">
        <v>1438</v>
      </c>
      <c r="C5" s="455" t="s">
        <v>1449</v>
      </c>
      <c r="D5" s="455"/>
      <c r="E5" s="455" t="s">
        <v>959</v>
      </c>
      <c r="F5" s="455"/>
      <c r="G5" s="455" t="s">
        <v>1450</v>
      </c>
      <c r="H5" s="455"/>
      <c r="I5" s="455" t="s">
        <v>1451</v>
      </c>
      <c r="J5" s="455" t="s">
        <v>1452</v>
      </c>
      <c r="K5" s="455"/>
      <c r="L5" s="430"/>
    </row>
    <row r="6" ht="22.5" customHeight="1">
      <c r="A6" s="431"/>
      <c r="B6" s="458" t="s">
        <v>1453</v>
      </c>
      <c r="C6" s="455" t="s">
        <v>935</v>
      </c>
      <c r="D6" s="455"/>
      <c r="E6" s="455" t="s">
        <v>941</v>
      </c>
      <c r="F6" s="455"/>
      <c r="G6" s="455"/>
      <c r="H6" s="455"/>
      <c r="I6" s="455" t="s">
        <v>1454</v>
      </c>
      <c r="J6" s="455" t="s">
        <v>1455</v>
      </c>
      <c r="K6" s="455"/>
      <c r="L6" s="430"/>
    </row>
    <row r="7">
      <c r="A7" s="431"/>
      <c r="B7" s="455" t="s">
        <v>1456</v>
      </c>
      <c r="C7" s="455" t="s">
        <v>963</v>
      </c>
      <c r="D7" s="455"/>
      <c r="E7" s="455" t="s">
        <v>927</v>
      </c>
      <c r="F7" s="455"/>
      <c r="G7" s="455"/>
      <c r="H7" s="455"/>
      <c r="I7" s="455" t="s">
        <v>1457</v>
      </c>
      <c r="J7" s="455" t="s">
        <v>1458</v>
      </c>
      <c r="K7" s="455"/>
      <c r="L7" s="430"/>
    </row>
    <row r="8">
      <c r="A8" s="431"/>
      <c r="B8" s="459" t="s">
        <v>1459</v>
      </c>
      <c r="C8" s="455" t="s">
        <v>1460</v>
      </c>
      <c r="D8" s="455"/>
      <c r="E8" s="455" t="s">
        <v>934</v>
      </c>
      <c r="F8" s="455"/>
      <c r="G8" s="455"/>
      <c r="H8" s="455"/>
      <c r="I8" s="455" t="s">
        <v>1461</v>
      </c>
      <c r="J8" s="455" t="s">
        <v>1462</v>
      </c>
      <c r="K8" s="455"/>
      <c r="L8" s="430"/>
    </row>
    <row r="9">
      <c r="A9" s="431"/>
      <c r="B9" s="431"/>
      <c r="C9" s="455" t="s">
        <v>1463</v>
      </c>
      <c r="D9" s="455"/>
      <c r="E9" s="455" t="s">
        <v>936</v>
      </c>
      <c r="F9" s="455"/>
      <c r="G9" s="455"/>
      <c r="H9" s="455"/>
      <c r="I9" s="455" t="s">
        <v>1464</v>
      </c>
      <c r="J9" s="455"/>
      <c r="K9" s="455"/>
      <c r="L9" s="430"/>
    </row>
    <row r="10">
      <c r="A10" s="431"/>
      <c r="B10" s="431"/>
      <c r="C10" s="455" t="s">
        <v>1465</v>
      </c>
      <c r="D10" s="455"/>
      <c r="E10" s="455" t="s">
        <v>939</v>
      </c>
      <c r="F10" s="455"/>
      <c r="G10" s="455"/>
      <c r="H10" s="455"/>
      <c r="I10" s="455" t="s">
        <v>969</v>
      </c>
      <c r="J10" s="455"/>
      <c r="K10" s="455"/>
      <c r="L10" s="430"/>
    </row>
    <row r="11">
      <c r="A11" s="431"/>
      <c r="B11" s="430"/>
      <c r="C11" s="455"/>
      <c r="D11" s="455"/>
      <c r="E11" s="455" t="s">
        <v>943</v>
      </c>
      <c r="F11" s="455"/>
      <c r="G11" s="455"/>
      <c r="H11" s="455"/>
      <c r="I11" s="455" t="s">
        <v>972</v>
      </c>
      <c r="J11" s="455"/>
      <c r="K11" s="455"/>
      <c r="L11" s="430"/>
    </row>
    <row r="12">
      <c r="A12" s="431"/>
      <c r="B12" s="431"/>
      <c r="C12" s="455"/>
      <c r="D12" s="455"/>
      <c r="E12" s="455"/>
      <c r="F12" s="455"/>
      <c r="G12" s="455"/>
      <c r="H12" s="455"/>
      <c r="I12" s="455" t="s">
        <v>973</v>
      </c>
      <c r="J12" s="455"/>
      <c r="K12" s="455"/>
      <c r="L12" s="431"/>
    </row>
    <row r="13">
      <c r="A13" s="430"/>
      <c r="B13" s="431"/>
      <c r="C13" s="455"/>
      <c r="D13" s="455"/>
      <c r="E13" s="455"/>
      <c r="F13" s="455"/>
      <c r="G13" s="455"/>
      <c r="H13" s="455"/>
      <c r="I13" s="455" t="s">
        <v>975</v>
      </c>
      <c r="J13" s="455"/>
      <c r="K13" s="455"/>
      <c r="L13" s="431"/>
    </row>
    <row r="14">
      <c r="A14" s="430"/>
      <c r="B14" s="430"/>
      <c r="C14" s="455"/>
      <c r="D14" s="455"/>
      <c r="E14" s="455"/>
      <c r="F14" s="455"/>
      <c r="G14" s="455"/>
      <c r="H14" s="455"/>
      <c r="I14" s="455" t="s">
        <v>1466</v>
      </c>
      <c r="J14" s="455"/>
      <c r="K14" s="455"/>
      <c r="L14" s="431"/>
    </row>
    <row r="15">
      <c r="A15" s="430"/>
      <c r="B15" s="431"/>
      <c r="C15" s="460"/>
      <c r="D15" s="431"/>
      <c r="E15" s="430"/>
      <c r="F15" s="431"/>
      <c r="G15" s="430"/>
      <c r="H15" s="431"/>
      <c r="I15" s="461" t="s">
        <v>1467</v>
      </c>
      <c r="J15" s="430"/>
      <c r="K15" s="431"/>
      <c r="L15" s="431"/>
    </row>
    <row r="16">
      <c r="A16" s="431"/>
      <c r="B16" s="430"/>
      <c r="C16" s="460"/>
      <c r="D16" s="431"/>
      <c r="E16" s="430"/>
      <c r="F16" s="431"/>
      <c r="G16" s="430"/>
      <c r="H16" s="431"/>
      <c r="I16" s="431"/>
      <c r="J16" s="430"/>
      <c r="K16" s="431"/>
      <c r="L16" s="431"/>
    </row>
    <row r="17">
      <c r="A17" s="431"/>
      <c r="B17" s="433"/>
      <c r="C17" s="460"/>
      <c r="D17" s="431"/>
      <c r="E17" s="430"/>
      <c r="F17" s="431"/>
      <c r="G17" s="430"/>
      <c r="H17" s="431"/>
      <c r="I17" s="431"/>
      <c r="J17" s="434"/>
      <c r="K17" s="431"/>
      <c r="L17" s="431"/>
    </row>
    <row r="18">
      <c r="A18" s="431"/>
      <c r="B18" s="431"/>
      <c r="C18" s="462"/>
      <c r="D18" s="431"/>
      <c r="E18" s="430"/>
      <c r="F18" s="431"/>
      <c r="G18" s="430"/>
      <c r="H18" s="431"/>
      <c r="I18" s="431"/>
      <c r="J18" s="430"/>
      <c r="K18" s="431"/>
      <c r="L18" s="431"/>
    </row>
    <row r="19">
      <c r="A19" s="431"/>
      <c r="B19" s="433"/>
      <c r="C19" s="445"/>
      <c r="D19" s="431"/>
      <c r="E19" s="430"/>
      <c r="F19" s="431"/>
      <c r="G19" s="430"/>
      <c r="H19" s="431"/>
      <c r="I19" s="431"/>
      <c r="J19" s="430"/>
      <c r="K19" s="431"/>
      <c r="L19" s="431"/>
    </row>
    <row r="20">
      <c r="A20" s="430"/>
      <c r="B20" s="431"/>
      <c r="C20" s="462"/>
      <c r="D20" s="431"/>
      <c r="E20" s="430"/>
      <c r="F20" s="431"/>
      <c r="G20" s="430"/>
      <c r="H20" s="431"/>
      <c r="I20" s="431"/>
      <c r="J20" s="431"/>
      <c r="K20" s="431"/>
      <c r="L20" s="431"/>
    </row>
    <row r="21">
      <c r="A21" s="431"/>
      <c r="B21" s="431"/>
      <c r="C21" s="462"/>
      <c r="D21" s="431"/>
      <c r="E21" s="431"/>
      <c r="F21" s="431"/>
      <c r="G21" s="430"/>
      <c r="H21" s="431"/>
      <c r="I21" s="431"/>
      <c r="J21" s="431"/>
      <c r="K21" s="431"/>
      <c r="L21" s="431"/>
    </row>
    <row r="22">
      <c r="A22" s="431"/>
      <c r="B22" s="433"/>
      <c r="C22" s="460"/>
      <c r="D22" s="431"/>
      <c r="E22" s="431"/>
      <c r="F22" s="431"/>
      <c r="G22" s="431"/>
      <c r="H22" s="442"/>
      <c r="I22" s="431"/>
      <c r="J22" s="431"/>
      <c r="K22" s="431"/>
      <c r="L22" s="442"/>
    </row>
    <row r="23">
      <c r="A23" s="430"/>
      <c r="B23" s="431"/>
      <c r="C23" s="463"/>
      <c r="D23" s="441"/>
      <c r="E23" s="431"/>
      <c r="F23" s="431"/>
      <c r="G23" s="431"/>
      <c r="H23" s="442"/>
      <c r="I23" s="431"/>
      <c r="J23" s="431"/>
      <c r="K23" s="431"/>
      <c r="L23" s="442"/>
    </row>
    <row r="24">
      <c r="A24" s="430"/>
      <c r="B24" s="431"/>
      <c r="C24" s="460"/>
      <c r="D24" s="431"/>
      <c r="E24" s="431"/>
      <c r="F24" s="431"/>
      <c r="G24" s="431"/>
      <c r="H24" s="442"/>
      <c r="I24" s="431"/>
      <c r="J24" s="431"/>
      <c r="K24" s="442"/>
      <c r="L24" s="442"/>
    </row>
    <row r="25">
      <c r="A25" s="430"/>
      <c r="B25" s="431"/>
      <c r="C25" s="463"/>
      <c r="D25" s="441"/>
      <c r="E25" s="431"/>
      <c r="F25" s="431"/>
      <c r="G25" s="431"/>
      <c r="H25" s="442"/>
      <c r="I25" s="431"/>
      <c r="J25" s="431"/>
      <c r="K25" s="442"/>
      <c r="L25" s="442"/>
    </row>
    <row r="26">
      <c r="A26" s="430"/>
      <c r="B26" s="430"/>
      <c r="C26" s="460"/>
      <c r="D26" s="431"/>
      <c r="E26" s="431"/>
      <c r="F26" s="431"/>
      <c r="G26" s="431"/>
      <c r="H26" s="442"/>
      <c r="I26" s="431"/>
      <c r="J26" s="431"/>
      <c r="K26" s="442"/>
      <c r="L26" s="442"/>
    </row>
    <row r="27">
      <c r="A27" s="430"/>
      <c r="B27" s="430"/>
      <c r="C27" s="464"/>
      <c r="D27" s="431"/>
      <c r="E27" s="442"/>
      <c r="F27" s="431"/>
      <c r="G27" s="442"/>
      <c r="H27" s="442"/>
      <c r="I27" s="431"/>
      <c r="J27" s="431"/>
      <c r="K27" s="442"/>
      <c r="L27" s="442"/>
    </row>
    <row r="28">
      <c r="A28" s="431"/>
      <c r="B28" s="430"/>
      <c r="C28" s="465"/>
      <c r="D28" s="431"/>
      <c r="E28" s="442"/>
      <c r="F28" s="431"/>
      <c r="G28" s="442"/>
      <c r="H28" s="442"/>
      <c r="I28" s="431"/>
      <c r="J28" s="442"/>
      <c r="K28" s="442"/>
      <c r="L28" s="442"/>
    </row>
    <row r="29">
      <c r="A29" s="430"/>
      <c r="B29" s="430"/>
      <c r="C29" s="442"/>
      <c r="D29" s="431"/>
      <c r="E29" s="442"/>
      <c r="F29" s="431"/>
      <c r="G29" s="442"/>
      <c r="H29" s="442"/>
      <c r="I29" s="431"/>
      <c r="J29" s="442"/>
      <c r="K29" s="442"/>
      <c r="L29" s="442"/>
    </row>
    <row r="30">
      <c r="A30" s="431"/>
      <c r="B30" s="430"/>
      <c r="C30" s="442"/>
      <c r="D30" s="431"/>
      <c r="E30" s="442"/>
      <c r="F30" s="431"/>
      <c r="G30" s="442"/>
      <c r="H30" s="442"/>
      <c r="I30" s="431"/>
      <c r="J30" s="442"/>
      <c r="K30" s="442"/>
      <c r="L30" s="442"/>
    </row>
    <row r="31">
      <c r="A31" s="431"/>
      <c r="B31" s="430"/>
      <c r="C31" s="442"/>
      <c r="D31" s="431"/>
      <c r="E31" s="442"/>
      <c r="F31" s="431"/>
      <c r="G31" s="442"/>
      <c r="H31" s="442"/>
      <c r="I31" s="431"/>
      <c r="J31" s="442"/>
      <c r="K31" s="442"/>
      <c r="L31" s="442"/>
    </row>
    <row r="32">
      <c r="A32" s="430"/>
      <c r="B32" s="430"/>
      <c r="C32" s="442"/>
      <c r="D32" s="431"/>
      <c r="E32" s="442"/>
      <c r="F32" s="431"/>
      <c r="G32" s="442"/>
      <c r="H32" s="442"/>
      <c r="I32" s="442"/>
      <c r="J32" s="442"/>
      <c r="K32" s="442"/>
      <c r="L32" s="442"/>
    </row>
    <row r="33">
      <c r="A33" s="431"/>
      <c r="B33" s="430"/>
      <c r="C33" s="442"/>
      <c r="D33" s="442"/>
      <c r="E33" s="442"/>
      <c r="F33" s="431"/>
      <c r="G33" s="442"/>
      <c r="H33" s="442"/>
      <c r="I33" s="442"/>
      <c r="J33" s="442"/>
      <c r="K33" s="442"/>
      <c r="L33" s="442"/>
    </row>
    <row r="34">
      <c r="A34" s="431"/>
      <c r="B34" s="430"/>
      <c r="C34" s="442"/>
      <c r="D34" s="442"/>
      <c r="E34" s="442"/>
      <c r="F34" s="431"/>
      <c r="G34" s="442"/>
      <c r="H34" s="442"/>
      <c r="I34" s="442"/>
      <c r="J34" s="442"/>
      <c r="K34" s="442"/>
      <c r="L34" s="442"/>
    </row>
    <row r="35">
      <c r="A35" s="430"/>
      <c r="B35" s="430"/>
      <c r="C35" s="442"/>
      <c r="D35" s="442"/>
      <c r="E35" s="442"/>
      <c r="F35" s="431"/>
      <c r="G35" s="442"/>
      <c r="H35" s="442"/>
      <c r="I35" s="442"/>
      <c r="J35" s="442"/>
      <c r="K35" s="442"/>
      <c r="L35" s="442"/>
    </row>
    <row r="36">
      <c r="A36" s="431"/>
      <c r="B36" s="430"/>
      <c r="C36" s="442"/>
      <c r="D36" s="442"/>
      <c r="E36" s="442"/>
      <c r="F36" s="431"/>
      <c r="G36" s="442"/>
      <c r="H36" s="442"/>
      <c r="I36" s="442"/>
      <c r="J36" s="442"/>
      <c r="K36" s="442"/>
      <c r="L36" s="442"/>
    </row>
    <row r="37">
      <c r="A37" s="431"/>
      <c r="B37" s="430"/>
      <c r="C37" s="442"/>
      <c r="D37" s="442"/>
      <c r="E37" s="442"/>
      <c r="F37" s="431"/>
      <c r="G37" s="442"/>
      <c r="H37" s="442"/>
      <c r="I37" s="442"/>
      <c r="J37" s="442"/>
      <c r="K37" s="442"/>
      <c r="L37" s="442"/>
    </row>
    <row r="38">
      <c r="A38" s="431"/>
      <c r="B38" s="430"/>
      <c r="C38" s="442"/>
      <c r="D38" s="442"/>
      <c r="E38" s="442"/>
      <c r="F38" s="431"/>
      <c r="G38" s="442"/>
      <c r="H38" s="442"/>
      <c r="I38" s="442"/>
      <c r="J38" s="442"/>
      <c r="K38" s="442"/>
      <c r="L38" s="442"/>
    </row>
    <row r="39">
      <c r="A39" s="431"/>
      <c r="B39" s="431"/>
      <c r="C39" s="442"/>
      <c r="D39" s="442"/>
      <c r="E39" s="442"/>
      <c r="F39" s="431"/>
      <c r="G39" s="442"/>
      <c r="H39" s="442"/>
      <c r="I39" s="442"/>
      <c r="J39" s="442"/>
      <c r="K39" s="442"/>
      <c r="L39" s="442"/>
    </row>
    <row r="40">
      <c r="A40" s="430"/>
      <c r="B40" s="431"/>
      <c r="C40" s="442"/>
      <c r="D40" s="442"/>
      <c r="E40" s="442"/>
      <c r="F40" s="431"/>
      <c r="G40" s="442"/>
      <c r="H40" s="442"/>
      <c r="I40" s="442"/>
      <c r="J40" s="442"/>
      <c r="K40" s="442"/>
      <c r="L40" s="442"/>
    </row>
    <row r="41">
      <c r="A41" s="431"/>
      <c r="B41" s="431"/>
      <c r="C41" s="442"/>
      <c r="D41" s="442"/>
      <c r="E41" s="442"/>
      <c r="F41" s="431"/>
      <c r="G41" s="442"/>
      <c r="H41" s="442"/>
      <c r="I41" s="442"/>
      <c r="J41" s="442"/>
      <c r="K41" s="442"/>
      <c r="L41" s="442"/>
    </row>
    <row r="42">
      <c r="A42" s="431"/>
      <c r="B42" s="430"/>
      <c r="C42" s="442"/>
      <c r="D42" s="442"/>
      <c r="E42" s="442"/>
      <c r="F42" s="431"/>
      <c r="G42" s="442"/>
      <c r="H42" s="442"/>
      <c r="I42" s="442"/>
      <c r="J42" s="442"/>
      <c r="K42" s="442"/>
      <c r="L42" s="442"/>
    </row>
    <row r="43">
      <c r="A43" s="431"/>
      <c r="B43" s="431"/>
      <c r="C43" s="442"/>
      <c r="D43" s="442"/>
      <c r="E43" s="442"/>
      <c r="F43" s="431"/>
      <c r="G43" s="442"/>
      <c r="H43" s="442"/>
      <c r="I43" s="442"/>
      <c r="J43" s="442"/>
      <c r="K43" s="442"/>
      <c r="L43" s="442"/>
    </row>
    <row r="44">
      <c r="A44" s="430"/>
      <c r="B44" s="431"/>
      <c r="C44" s="442"/>
      <c r="D44" s="442"/>
      <c r="E44" s="442"/>
      <c r="F44" s="431"/>
      <c r="G44" s="442"/>
      <c r="H44" s="442"/>
      <c r="I44" s="442"/>
      <c r="J44" s="442"/>
      <c r="K44" s="442"/>
      <c r="L44" s="442"/>
    </row>
    <row r="45">
      <c r="A45" s="431"/>
      <c r="B45" s="431"/>
      <c r="C45" s="442"/>
      <c r="D45" s="442"/>
      <c r="E45" s="442"/>
      <c r="F45" s="431"/>
      <c r="G45" s="442"/>
      <c r="H45" s="442"/>
      <c r="I45" s="442"/>
      <c r="J45" s="442"/>
      <c r="K45" s="442"/>
      <c r="L45" s="442"/>
    </row>
    <row r="46">
      <c r="A46" s="431"/>
      <c r="B46" s="431"/>
      <c r="C46" s="442"/>
      <c r="D46" s="442"/>
      <c r="E46" s="442"/>
      <c r="F46" s="431"/>
      <c r="G46" s="442"/>
      <c r="H46" s="442"/>
      <c r="I46" s="442"/>
      <c r="J46" s="442"/>
      <c r="K46" s="442"/>
      <c r="L46" s="442"/>
    </row>
    <row r="47">
      <c r="A47" s="442"/>
      <c r="B47" s="430"/>
      <c r="C47" s="442"/>
      <c r="D47" s="442"/>
      <c r="E47" s="442"/>
      <c r="F47" s="442"/>
      <c r="G47" s="442"/>
      <c r="H47" s="442"/>
      <c r="I47" s="442"/>
      <c r="J47" s="442"/>
      <c r="K47" s="442"/>
      <c r="L47" s="442"/>
    </row>
  </sheetData>
  <conditionalFormatting sqref="A1:K1 L1:L47 A4:A47 B9:B47 D15:H47 J15:K47 I16:I47 C29:C47">
    <cfRule type="cellIs" dxfId="1" priority="1" operator="equal">
      <formula>"重複值"</formula>
    </cfRule>
  </conditionalFormatting>
  <hyperlinks>
    <hyperlink r:id="rId1" ref="A1"/>
    <hyperlink r:id="rId2" ref="B1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29" t="s">
        <v>1468</v>
      </c>
      <c r="B1" s="429" t="s">
        <v>1469</v>
      </c>
    </row>
    <row r="2">
      <c r="A2" s="466" t="s">
        <v>1000</v>
      </c>
      <c r="B2" s="467" t="s">
        <v>1014</v>
      </c>
    </row>
    <row r="3">
      <c r="A3" s="466" t="s">
        <v>1470</v>
      </c>
      <c r="B3" s="467" t="s">
        <v>1471</v>
      </c>
    </row>
    <row r="4">
      <c r="A4" s="466" t="s">
        <v>999</v>
      </c>
      <c r="B4" s="467" t="s">
        <v>1015</v>
      </c>
    </row>
    <row r="5">
      <c r="A5" s="466" t="s">
        <v>1004</v>
      </c>
      <c r="B5" s="467" t="s">
        <v>1472</v>
      </c>
    </row>
    <row r="6">
      <c r="A6" s="466" t="s">
        <v>1016</v>
      </c>
      <c r="B6" s="467" t="s">
        <v>1473</v>
      </c>
    </row>
    <row r="7">
      <c r="A7" s="466" t="s">
        <v>1474</v>
      </c>
      <c r="B7" s="468" t="s">
        <v>1475</v>
      </c>
    </row>
    <row r="8">
      <c r="A8" s="466" t="s">
        <v>1007</v>
      </c>
      <c r="B8" s="467" t="s">
        <v>1019</v>
      </c>
    </row>
    <row r="9">
      <c r="A9" s="466" t="s">
        <v>1020</v>
      </c>
      <c r="B9" s="467" t="s">
        <v>1006</v>
      </c>
    </row>
    <row r="10">
      <c r="A10" s="466" t="s">
        <v>1021</v>
      </c>
      <c r="B10" s="467" t="s">
        <v>1476</v>
      </c>
    </row>
    <row r="11">
      <c r="A11" s="466" t="s">
        <v>1022</v>
      </c>
      <c r="B11" s="467" t="s">
        <v>1477</v>
      </c>
    </row>
    <row r="12">
      <c r="A12" s="466" t="s">
        <v>1015</v>
      </c>
      <c r="B12" s="467" t="s">
        <v>1478</v>
      </c>
    </row>
    <row r="13">
      <c r="A13" s="466" t="s">
        <v>1472</v>
      </c>
      <c r="B13" s="467" t="s">
        <v>1479</v>
      </c>
    </row>
    <row r="14">
      <c r="A14" s="466" t="s">
        <v>1480</v>
      </c>
      <c r="B14" s="467" t="s">
        <v>1009</v>
      </c>
    </row>
    <row r="15">
      <c r="A15" s="466" t="s">
        <v>1481</v>
      </c>
      <c r="B15" s="467" t="s">
        <v>1482</v>
      </c>
    </row>
    <row r="16">
      <c r="A16" s="466" t="s">
        <v>1028</v>
      </c>
      <c r="B16" s="467" t="s">
        <v>1029</v>
      </c>
    </row>
    <row r="17">
      <c r="A17" s="466" t="s">
        <v>1483</v>
      </c>
      <c r="B17" s="467" t="s">
        <v>1011</v>
      </c>
    </row>
    <row r="18">
      <c r="A18" s="466" t="s">
        <v>1031</v>
      </c>
      <c r="B18" s="467" t="s">
        <v>1013</v>
      </c>
    </row>
    <row r="19">
      <c r="A19" s="466" t="s">
        <v>1032</v>
      </c>
      <c r="B19" s="467" t="s">
        <v>1484</v>
      </c>
    </row>
    <row r="20">
      <c r="A20" s="466" t="s">
        <v>1485</v>
      </c>
    </row>
    <row r="21">
      <c r="A21" s="466" t="s">
        <v>1035</v>
      </c>
    </row>
    <row r="22">
      <c r="A22" s="466" t="s">
        <v>1036</v>
      </c>
    </row>
    <row r="23">
      <c r="A23" s="466" t="s">
        <v>1037</v>
      </c>
    </row>
    <row r="24">
      <c r="A24" s="466" t="s">
        <v>1038</v>
      </c>
    </row>
  </sheetData>
  <conditionalFormatting sqref="A1:B1">
    <cfRule type="cellIs" dxfId="1" priority="1" operator="equal">
      <formula>"重複值"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469" t="s">
        <v>162</v>
      </c>
    </row>
    <row r="3">
      <c r="A3" s="470" t="s">
        <v>1486</v>
      </c>
    </row>
    <row r="4">
      <c r="A4" s="470" t="s">
        <v>143</v>
      </c>
    </row>
    <row r="5">
      <c r="A5" s="470" t="s">
        <v>161</v>
      </c>
    </row>
    <row r="6">
      <c r="A6" s="470" t="s">
        <v>184</v>
      </c>
    </row>
    <row r="7">
      <c r="A7" s="470" t="s">
        <v>166</v>
      </c>
    </row>
    <row r="8">
      <c r="A8" s="470" t="s">
        <v>168</v>
      </c>
    </row>
    <row r="9">
      <c r="A9" s="470" t="s">
        <v>167</v>
      </c>
    </row>
    <row r="10">
      <c r="A10" s="470" t="s">
        <v>169</v>
      </c>
    </row>
    <row r="11">
      <c r="A11" s="470" t="s">
        <v>170</v>
      </c>
    </row>
    <row r="12">
      <c r="A12" s="470" t="s">
        <v>329</v>
      </c>
    </row>
    <row r="13">
      <c r="A13" s="470" t="s">
        <v>880</v>
      </c>
    </row>
    <row r="14">
      <c r="A14" s="470" t="s">
        <v>1487</v>
      </c>
    </row>
    <row r="15">
      <c r="A15" s="470" t="s">
        <v>173</v>
      </c>
    </row>
    <row r="16">
      <c r="A16" s="470" t="s">
        <v>1056</v>
      </c>
    </row>
    <row r="17">
      <c r="A17" s="470" t="s">
        <v>174</v>
      </c>
    </row>
  </sheetData>
  <drawing r:id="rId1"/>
</worksheet>
</file>