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Users\louis\OneDrive\Bureau\App\api\hello\Excel\"/>
    </mc:Choice>
  </mc:AlternateContent>
  <xr:revisionPtr revIDLastSave="0" documentId="13_ncr:1_{FBDE6A90-0FF0-4106-BF96-EDABDD84DDBD}" xr6:coauthVersionLast="47" xr6:coauthVersionMax="47" xr10:uidLastSave="{00000000-0000-0000-0000-000000000000}"/>
  <bookViews>
    <workbookView xWindow="-108" yWindow="-108" windowWidth="23256" windowHeight="12576" xr2:uid="{6FCDC6AC-7196-4331-91B8-0918A2D8DEE9}"/>
  </bookViews>
  <sheets>
    <sheet name="BD Exigences" sheetId="2" r:id="rId1"/>
  </sheets>
  <externalReferences>
    <externalReference r:id="rId2"/>
    <externalReference r:id="rId3"/>
    <externalReference r:id="rId4"/>
  </externalReferences>
  <definedNames>
    <definedName name="_xlnm._FilterDatabase" localSheetId="0" hidden="1">'BD Exigences'!$A$6:$AD$99</definedName>
    <definedName name="chapitres">!#REF!</definedName>
    <definedName name="Charges">[1]Bilan_des_mesures!$L$11:$L$13</definedName>
    <definedName name="Coûts">[1]Bilan_des_mesures!$L$15:$L$17</definedName>
    <definedName name="Criticité">[1]Bilan_des_mesures!$L$7:$L$9</definedName>
    <definedName name="Décision">[1]Bilan_des_mesures!$L$19:$M$21</definedName>
    <definedName name="ER">[2]Valeurs!$C$2:$C$4</definedName>
    <definedName name="Etat">[3]Mesures_27002!#REF!</definedName>
    <definedName name="niveaux">[2]Valeurs!$A$2:$A$5</definedName>
    <definedName name="SS">[2]Valeurs!$D$2:$D$8</definedName>
    <definedName name="VM">[2]Valeurs!$B$2:$B$4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7" i="2" l="1"/>
  <c r="Y8"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66" i="2"/>
  <c r="Y67" i="2"/>
  <c r="Y68" i="2"/>
  <c r="Y69" i="2"/>
  <c r="Y70" i="2"/>
  <c r="Y71" i="2"/>
  <c r="Y72" i="2"/>
  <c r="AC72" i="2"/>
  <c r="AD72" i="2"/>
  <c r="Y73" i="2"/>
  <c r="Y74" i="2"/>
  <c r="Y75" i="2"/>
  <c r="Y76" i="2"/>
  <c r="Y77" i="2"/>
  <c r="Y78" i="2"/>
  <c r="Y79" i="2"/>
  <c r="Y80" i="2"/>
  <c r="Y81" i="2"/>
  <c r="Y82" i="2"/>
  <c r="Y83" i="2"/>
  <c r="Y84" i="2"/>
  <c r="Y85" i="2"/>
  <c r="Y86" i="2"/>
  <c r="Y87" i="2"/>
  <c r="Y88" i="2"/>
  <c r="Y89" i="2"/>
  <c r="Y90" i="2"/>
  <c r="Y91" i="2"/>
  <c r="Y92" i="2"/>
  <c r="Y93" i="2"/>
  <c r="Y94" i="2"/>
  <c r="Y95" i="2"/>
  <c r="Y96" i="2"/>
  <c r="Y97" i="2"/>
  <c r="Y98" i="2"/>
  <c r="Y99" i="2"/>
  <c r="AA10" i="2" l="1" a="1"/>
  <c r="AA10" i="2" s="1"/>
  <c r="AA14" i="2" a="1"/>
  <c r="AA14" i="2" s="1"/>
  <c r="AA18" i="2" a="1"/>
  <c r="AA18" i="2" s="1"/>
  <c r="AA22" i="2" a="1"/>
  <c r="AA22" i="2" s="1"/>
  <c r="AA26" i="2" a="1"/>
  <c r="AA26" i="2" s="1"/>
  <c r="AA30" i="2" a="1"/>
  <c r="AA30" i="2" s="1"/>
  <c r="AA34" i="2" a="1"/>
  <c r="AA34" i="2" s="1"/>
  <c r="AA38" i="2" a="1"/>
  <c r="AA38" i="2" s="1"/>
  <c r="AA42" i="2" a="1"/>
  <c r="AA42" i="2" s="1"/>
  <c r="AA46" i="2" a="1"/>
  <c r="AA46" i="2" s="1"/>
  <c r="AA50" i="2" a="1"/>
  <c r="AA50" i="2" s="1"/>
  <c r="AA54" i="2" a="1"/>
  <c r="AA54" i="2" s="1"/>
  <c r="AA58" i="2" a="1"/>
  <c r="AA58" i="2" s="1"/>
  <c r="AA62" i="2" a="1"/>
  <c r="AA62" i="2" s="1"/>
  <c r="AA78" i="2" a="1"/>
  <c r="AA78" i="2" s="1"/>
  <c r="AA98" i="2" a="1"/>
  <c r="AA98" i="2" s="1"/>
  <c r="AA7" i="2" a="1"/>
  <c r="AA7" i="2" s="1"/>
  <c r="AA82" i="2" a="1"/>
  <c r="AA82" i="2" s="1"/>
  <c r="AA94" i="2" a="1"/>
  <c r="AA94" i="2" s="1"/>
  <c r="AA74" i="2" a="1"/>
  <c r="AA74" i="2" s="1"/>
  <c r="AE7" i="2" a="1"/>
  <c r="AE7" i="2" s="1"/>
  <c r="AA11" i="2" a="1"/>
  <c r="AA11" i="2" s="1"/>
  <c r="AA15" i="2" a="1"/>
  <c r="AA15" i="2" s="1"/>
  <c r="AA19" i="2" a="1"/>
  <c r="AA19" i="2" s="1"/>
  <c r="AA23" i="2" a="1"/>
  <c r="AA23" i="2" s="1"/>
  <c r="AA27" i="2" a="1"/>
  <c r="AA27" i="2" s="1"/>
  <c r="AA31" i="2" a="1"/>
  <c r="AA31" i="2" s="1"/>
  <c r="AA35" i="2" a="1"/>
  <c r="AA35" i="2" s="1"/>
  <c r="AA39" i="2" a="1"/>
  <c r="AA39" i="2" s="1"/>
  <c r="AA43" i="2" a="1"/>
  <c r="AA43" i="2" s="1"/>
  <c r="AA47" i="2" a="1"/>
  <c r="AA47" i="2" s="1"/>
  <c r="AA51" i="2" a="1"/>
  <c r="AA51" i="2" s="1"/>
  <c r="AA55" i="2" a="1"/>
  <c r="AA55" i="2" s="1"/>
  <c r="AA59" i="2" a="1"/>
  <c r="AA59" i="2" s="1"/>
  <c r="AA63" i="2" a="1"/>
  <c r="AA63" i="2" s="1"/>
  <c r="AA67" i="2" a="1"/>
  <c r="AA67" i="2" s="1"/>
  <c r="AA71" i="2" a="1"/>
  <c r="AA71" i="2" s="1"/>
  <c r="AA83" i="2" a="1"/>
  <c r="AA83" i="2" s="1"/>
  <c r="AA91" i="2" a="1"/>
  <c r="AA91" i="2" s="1"/>
  <c r="AA99" i="2" a="1"/>
  <c r="AA99" i="2" s="1"/>
  <c r="AA64" i="2" a="1"/>
  <c r="AA64" i="2" s="1"/>
  <c r="AA75" i="2" a="1"/>
  <c r="AA75" i="2" s="1"/>
  <c r="AA79" i="2" a="1"/>
  <c r="AA79" i="2" s="1"/>
  <c r="AA87" i="2" a="1"/>
  <c r="AA87" i="2" s="1"/>
  <c r="AA95" i="2" a="1"/>
  <c r="AA95" i="2" s="1"/>
  <c r="AA68" i="2" a="1"/>
  <c r="AA68" i="2" s="1"/>
  <c r="AA8" i="2" a="1"/>
  <c r="AA8" i="2" s="1"/>
  <c r="AA12" i="2" a="1"/>
  <c r="AA12" i="2" s="1"/>
  <c r="AA16" i="2" a="1"/>
  <c r="AA16" i="2" s="1"/>
  <c r="AA20" i="2" a="1"/>
  <c r="AA20" i="2" s="1"/>
  <c r="AA24" i="2" a="1"/>
  <c r="AA24" i="2" s="1"/>
  <c r="AA28" i="2" a="1"/>
  <c r="AA28" i="2" s="1"/>
  <c r="AA32" i="2" a="1"/>
  <c r="AA32" i="2" s="1"/>
  <c r="AA36" i="2" a="1"/>
  <c r="AA36" i="2" s="1"/>
  <c r="AA40" i="2" a="1"/>
  <c r="AA40" i="2" s="1"/>
  <c r="AA44" i="2" a="1"/>
  <c r="AA44" i="2" s="1"/>
  <c r="AA48" i="2" a="1"/>
  <c r="AA48" i="2" s="1"/>
  <c r="AA52" i="2" a="1"/>
  <c r="AA52" i="2" s="1"/>
  <c r="AA56" i="2" a="1"/>
  <c r="AA56" i="2" s="1"/>
  <c r="AA60" i="2" a="1"/>
  <c r="AA60" i="2" s="1"/>
  <c r="AA72" i="2" a="1"/>
  <c r="AA72" i="2" s="1"/>
  <c r="AA76" i="2" a="1"/>
  <c r="AA76" i="2" s="1"/>
  <c r="AA80" i="2" a="1"/>
  <c r="AA80" i="2" s="1"/>
  <c r="AA84" i="2" a="1"/>
  <c r="AA84" i="2" s="1"/>
  <c r="AA88" i="2" a="1"/>
  <c r="AA88" i="2" s="1"/>
  <c r="AA92" i="2" a="1"/>
  <c r="AA92" i="2" s="1"/>
  <c r="AA96" i="2" a="1"/>
  <c r="AA96" i="2" s="1"/>
  <c r="AA37" i="2" a="1"/>
  <c r="AA37" i="2" s="1"/>
  <c r="AA49" i="2" a="1"/>
  <c r="AA49" i="2" s="1"/>
  <c r="AA57" i="2" a="1"/>
  <c r="AA57" i="2" s="1"/>
  <c r="AA61" i="2" a="1"/>
  <c r="AA61" i="2" s="1"/>
  <c r="AA9" i="2" a="1"/>
  <c r="AA9" i="2" s="1"/>
  <c r="AA13" i="2" a="1"/>
  <c r="AA13" i="2" s="1"/>
  <c r="AA17" i="2" a="1"/>
  <c r="AA17" i="2" s="1"/>
  <c r="AA21" i="2" a="1"/>
  <c r="AA21" i="2" s="1"/>
  <c r="AA25" i="2" a="1"/>
  <c r="AA25" i="2" s="1"/>
  <c r="AA29" i="2" a="1"/>
  <c r="AA29" i="2" s="1"/>
  <c r="AA33" i="2" a="1"/>
  <c r="AA33" i="2" s="1"/>
  <c r="AA41" i="2" a="1"/>
  <c r="AA41" i="2" s="1"/>
  <c r="AA45" i="2" a="1"/>
  <c r="AA45" i="2" s="1"/>
  <c r="AA53" i="2" a="1"/>
  <c r="AA53" i="2" s="1"/>
  <c r="AA65" i="2" a="1"/>
  <c r="AA65" i="2" s="1"/>
  <c r="AA69" i="2" a="1"/>
  <c r="AA69" i="2" s="1"/>
  <c r="AA81" i="2" a="1"/>
  <c r="AA81" i="2" s="1"/>
  <c r="AA89" i="2" a="1"/>
  <c r="AA89" i="2" s="1"/>
  <c r="AA97" i="2" a="1"/>
  <c r="AA97" i="2" s="1"/>
  <c r="AA66" i="2" a="1"/>
  <c r="AA66" i="2" s="1"/>
  <c r="AA90" i="2" a="1"/>
  <c r="AA90" i="2" s="1"/>
  <c r="AA73" i="2" a="1"/>
  <c r="AA73" i="2" s="1"/>
  <c r="AA77" i="2" a="1"/>
  <c r="AA77" i="2" s="1"/>
  <c r="AA85" i="2" a="1"/>
  <c r="AA85" i="2" s="1"/>
  <c r="AA93" i="2" a="1"/>
  <c r="AA93" i="2" s="1"/>
  <c r="AA70" i="2" a="1"/>
  <c r="AA70" i="2" s="1"/>
  <c r="AA86" i="2" a="1"/>
  <c r="AA8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tc={CC2AB48F-EAD4-4565-A19E-BAE34C29A2FD}</author>
    <author>PREVOTES Thomas OBS/OCD</author>
  </authors>
  <commentList>
    <comment ref="G6" authorId="0" shapeId="0" xr:uid="{CC2AB48F-EAD4-4565-A19E-BAE34C29A2F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attendre que le mapping ISO27001:2022 &lt;&gt; NIST SP 800-53 sorte sur internet (fin 2022 / début 2023)</t>
      </text>
    </comment>
    <comment ref="V22" authorId="1" shapeId="0" xr:uid="{00000000-0006-0000-0000-000002000000}">
      <text>
        <r>
          <rPr>
            <b/>
            <sz val="9"/>
            <color indexed="81"/>
            <rFont val="Tahoma"/>
            <family val="2"/>
          </rPr>
          <t>PREVOTES Thomas OBS/OCD:</t>
        </r>
        <r>
          <rPr>
            <sz val="9"/>
            <color indexed="81"/>
            <rFont val="Tahoma"/>
            <family val="2"/>
          </rPr>
          <t xml:space="preserve">
A revoir lors du prochain GT Schéma directeur. 01/08/2022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<sst xmlns="http://schemas.openxmlformats.org/spreadsheetml/2006/main" count="1157" uniqueCount="649">
  <si>
    <t>Les tests qui peuvent affecter la disponibilité du système testé sont exécutés hors des heures de bureau</t>
  </si>
  <si>
    <t>o</t>
  </si>
  <si>
    <t>Des logs d'accès sont générés et surveillés pendant les tests</t>
  </si>
  <si>
    <t>Le principe de moindres privilèges est appliqué pour fournir les accès aux auditeurs</t>
  </si>
  <si>
    <t>Les activités d'audit et de contrôle doivent être planifiées et validées par les auditeurs et les responsables des systèmes d'information testés</t>
  </si>
  <si>
    <t>þ</t>
  </si>
  <si>
    <t>Audit tests and other assurance activities involving assessment of operational systems should be planned and agreed between the tester and appropriate management.</t>
  </si>
  <si>
    <t>12.7.1</t>
  </si>
  <si>
    <t>08.34</t>
  </si>
  <si>
    <t>Protection des systèmes d'information en cours d'audit et de test</t>
  </si>
  <si>
    <t>Sécurité liée à l'exploitation</t>
  </si>
  <si>
    <t>Les recommandations suivantes sont appliquées pour les tests :
-appliquer les mêmes procédures aux environnements de test qu'aux environnements opérationnels
-Conserver les logs de copie et d'usage de données opérationnelles
-Protéger les données sensibles utilisées pour de l'obfuscation
-Supprimer les données opérationnelles des environnements de test une fois fini</t>
  </si>
  <si>
    <t>Les données de test sont stockées de manière sécurisée et ne sont utilisées que pour les tests</t>
  </si>
  <si>
    <t>Les données sensibles doivent être supprimées et ne plus être copiées dans l'environnement de test et de développement</t>
  </si>
  <si>
    <t>Les données de tests doivent être sélectionnées pour assurer la fiabilité des tests et la confidentialité des informations opérationnelles</t>
  </si>
  <si>
    <t>Test information should be appropriately selected, protected and managed.</t>
  </si>
  <si>
    <t>14.3.1</t>
  </si>
  <si>
    <t>08.33</t>
  </si>
  <si>
    <t>Informations relatives aux tests</t>
  </si>
  <si>
    <t>Acquisition, développement et maintenance des systèmes d'information</t>
  </si>
  <si>
    <t>Le contrôle des changements est précéduré et audité pour garantir la confidentialité, l'intégrité et la disponibilité des systèmes, des applications et des informations tout au long du cycle de vie</t>
  </si>
  <si>
    <t>Les processus de contrôle de changement sont intégrés dans tous les projets logiciels, de technologie de l'information et des communications</t>
  </si>
  <si>
    <t>Des règles et un processus de documentation de spécification de test et de contrôle qualité et de mise en œuvre sont définis</t>
  </si>
  <si>
    <t>N/A</t>
  </si>
  <si>
    <t>Changes to information processing facilities and information systems should be subject to change management procedures.</t>
  </si>
  <si>
    <t>12.1.2, 14.2.2, 14.2.3, 14.2.4</t>
  </si>
  <si>
    <t>08.32</t>
  </si>
  <si>
    <t>Gestion des changements</t>
  </si>
  <si>
    <t>Un contrôle vérifie la mise en œuvre de la séparation des données et de l'environnement entre la production et le test.</t>
  </si>
  <si>
    <t>Le niveau de séparation nécessaire entre l'environnement/données de test et l'environnement/données de production est déterminé</t>
  </si>
  <si>
    <t>Development, testing and production environments should be separated and secured.</t>
  </si>
  <si>
    <t>12.1.4, 14.2.6</t>
  </si>
  <si>
    <t>08.31</t>
  </si>
  <si>
    <t>Séparation des environnements de développement, de test et de production</t>
  </si>
  <si>
    <t>Des contrôles de l'implémentation des exigences sont mis en œuvre</t>
  </si>
  <si>
    <t>Les exigences de sécurité dans le cadre d'un développement externalisé sont définies et ajoutées dans les clauses contractuelles</t>
  </si>
  <si>
    <t>The organization should direct, monitor and review the activities related to outsourced system development.</t>
  </si>
  <si>
    <t>14.2.7</t>
  </si>
  <si>
    <t>08.30</t>
  </si>
  <si>
    <t>Développement externalisé</t>
  </si>
  <si>
    <t>un processus est en place pour tester l'implémentation des exigences de sécurité quand les applications développées sont déployées dans l'environnement de production</t>
  </si>
  <si>
    <t>Un processus est défini pour tester l'implémentation des exigences de sécurité quand les applications développées sont déployées dans l'environnement de production</t>
  </si>
  <si>
    <t>Security testing processes should be defined and implemented in the development life cycle.</t>
  </si>
  <si>
    <t>14.2.8, 14.2.9</t>
  </si>
  <si>
    <t>08.29</t>
  </si>
  <si>
    <t>Tests de sécurité dans le développement et l'acceptation</t>
  </si>
  <si>
    <t>Les principes de codage sont appliqués pour le développement d'application.</t>
  </si>
  <si>
    <t>Les principes de codage sont définis pour le développement d'application pendant la phase de planification, pendant le codage et pendant la revue et la maintenance du code</t>
  </si>
  <si>
    <t>Secure coding principles should be applied to software development.</t>
  </si>
  <si>
    <t>New</t>
  </si>
  <si>
    <t>08.28</t>
  </si>
  <si>
    <t>Codage sécurisé</t>
  </si>
  <si>
    <t>L'exhaustivité des règles dans la politique de sécurité de l'architecture et de l'ingénierie logicielle est améliorée, notamment en utilisant des principes comme la sécurité par le design, la défense en profondeur, le refus par défaut, le moindre privilège, la méfiance des données provenant de sources externes</t>
  </si>
  <si>
    <t>La mise en œuvre de la politique de sécurité de l'architecture et de l'ingénierie logicielle est contrôlée. En cas d'externalisation, des clauses sont prévues pour s'assurer de la mise en œuvre de l'application de la politique.</t>
  </si>
  <si>
    <t>La politique de sécurité de l'architecture et de l'ingénierie logicielle est mise en œuvre</t>
  </si>
  <si>
    <t>Une politique de sécurité de l'architecture et de l'ingénierie logicielle est définie</t>
  </si>
  <si>
    <t>Principles for engineering secure systems should be established, documented, maintained and applied to any information system development activities.</t>
  </si>
  <si>
    <t>14.2.5</t>
  </si>
  <si>
    <t>08.27</t>
  </si>
  <si>
    <t>Principes d'ingénierie et d'architecture système sécurisée</t>
  </si>
  <si>
    <t>L'exhaustivité des exigences de sécurité est améliorée et elles sont définies en fonction du type d'application</t>
  </si>
  <si>
    <t>La mise en œuvre des exigences de sécurité pour les applications est contrôlée</t>
  </si>
  <si>
    <t>Les exigences de sécurité sont mises en œuvre pour les applications développées ou obtenues</t>
  </si>
  <si>
    <t xml:space="preserve">Une identification et une définition des exigences de sécurité traitant des sujets suivants est faite pour les applications : IAM, résilience face aux vulnérabilités communes (injection sql, buffer overflow, XSS, CSRF), contraintes législatives sur le traitement et le stockage des données, le chiffrement, la confidentialité et l'intégrité des données transmises et traitées, etc. </t>
  </si>
  <si>
    <t>Information security requirements should be identified, specified and approved when developing or
acquiring applications.</t>
  </si>
  <si>
    <t>14.1.2, 14.1.3</t>
  </si>
  <si>
    <t>08.26</t>
  </si>
  <si>
    <t>Exigences de sécurité des applications</t>
  </si>
  <si>
    <t>L'application de la politique de développement sécurisé est contrôlée. En cas d'externalisation, mettre en place des clauses pour s'assurer de la mise en œuvre de l'application de la politique.</t>
  </si>
  <si>
    <t>La politique de développement sécurisé est appliquée tout au long du cycle de développement des produits</t>
  </si>
  <si>
    <t>Une politique est définie pour le développement de services, d'architecture, de logiciels et de systèmes sécurisés</t>
  </si>
  <si>
    <t>Rules for the secure development of software and systems should be established and applied.</t>
  </si>
  <si>
    <t>14.2.1</t>
  </si>
  <si>
    <t>08.25</t>
  </si>
  <si>
    <t>Cycle de vie de développement sécurisé</t>
  </si>
  <si>
    <t>La politique d'utilisation de la cryptographie et de la gestion des clés est mise en œuvre en tenant compte de la législation et les contraintes contractuelles</t>
  </si>
  <si>
    <t>Une politique pour l'utilisation de la cryptographie et la gestion des clés est définie</t>
  </si>
  <si>
    <t>Les rôles et les responsabilités quant à la gestion des clés et l'implémentation des règles pour les usages cryptographiques sont définis.</t>
  </si>
  <si>
    <t>Rules for the effective use of cryptography, including cryptographic key management, should be defined and implemented.</t>
  </si>
  <si>
    <t>10.1.1, 10.1.2</t>
  </si>
  <si>
    <t>08.24</t>
  </si>
  <si>
    <t>Utilisation de la cryptographie</t>
  </si>
  <si>
    <t>Cryptographie</t>
  </si>
  <si>
    <t>Les règles de filtrage sont mises en place pour le blocage des sites de phishing et des sites avec des informations illégales ou des virus</t>
  </si>
  <si>
    <t>Des règles de filtrage pour le blocage des sites de phishing et des sites avec des informations illégales ou des virus sont définies et maintenues à jour</t>
  </si>
  <si>
    <t>Des formations sont dispensées aux collaborateurs pour un usage sécurisé des ressources en ligne.</t>
  </si>
  <si>
    <t xml:space="preserve">Les règles de bonnes pratiques pour l'utilisation de ressources en ligne sont définies et maintenues à jour </t>
  </si>
  <si>
    <t>Access to external websites should be managed to reduce exposure to malicious content.</t>
  </si>
  <si>
    <t>08.23</t>
  </si>
  <si>
    <t>Cloisonnement des réseaux</t>
  </si>
  <si>
    <t>Sécurité des communications</t>
  </si>
  <si>
    <t>La mise en œuvre de la ségrégation des réseaux est contrôlée</t>
  </si>
  <si>
    <t>La possibilité de ségréguer les réseaux wifi comme des accès externes dans les environnements sensibles a été étudiée</t>
  </si>
  <si>
    <t>Il y a une ségrégation des réseaux</t>
  </si>
  <si>
    <t xml:space="preserve">Définir des critères et une politique de ségrégation du réseau en plusieurs sous-réseaux (par criticité, par services, etc.), physiques ou logiques et les règles de filtrage entre les sous-réseaux
</t>
  </si>
  <si>
    <t>Groups of information services, users and information systems should be segregated in the organization’s networks.</t>
  </si>
  <si>
    <t>13.1.3</t>
  </si>
  <si>
    <t>08.22</t>
  </si>
  <si>
    <t>Filtrage Internet</t>
  </si>
  <si>
    <t>La mise en œuvre de la sécurité par le fournisseur (interne ou externe) de services réseau est contrôlée régulièrement (en prévoyant une clause contractuelle à ce sujet avec le fournisseur s'il est externe)</t>
  </si>
  <si>
    <t>Les mesures de sécurité sont mises en œuvre par les fournisseurs (interne ou externe) de services réseau</t>
  </si>
  <si>
    <t>Les mécanismes, les exigences et les niveaux de services pour la sécurité des réseaux sont définis</t>
  </si>
  <si>
    <t>Security mechanisms, service levels and service requirements of network services should be identified, implemented and monitored.</t>
  </si>
  <si>
    <t>13.1.2</t>
  </si>
  <si>
    <t>08.21</t>
  </si>
  <si>
    <t>Sécurité des services en réseau</t>
  </si>
  <si>
    <t>Les activités de la gestion du réseau pour l'optimiser sont coordonnées et des contrôles standardisés sont réalisés à travers le système d'information</t>
  </si>
  <si>
    <t>Des logs sont collectés, les activités qui peuvent avoir un impact sur la sécurité sont surveillées et des contrôles pour préserver la confidentialité et l'intégrité des données passant par des réseaux publics ont été établis</t>
  </si>
  <si>
    <t>Les équipements réseau sont protégés contre les accès non autorisés, leurs configurations sont durcies et l'utilisation de protocoles non sécurisés n'est pas autorisée</t>
  </si>
  <si>
    <t>Une documentation du réseau comportant les fichiers de configuration et les schémas des réseaux est maintenu à jour et les responsabilités et les procédures de gestion de ces actifs on été définis</t>
  </si>
  <si>
    <t>Networks and network devices should be secured, managed and controlled to protect information in systems and applications.</t>
  </si>
  <si>
    <t>13.1.1</t>
  </si>
  <si>
    <t>08.20</t>
  </si>
  <si>
    <t>Mesures liées aux réseaux</t>
  </si>
  <si>
    <t>Les logs de mises à jour, les procédures et les anciennes versions des logiciels avec leurs configurations sont archivés</t>
  </si>
  <si>
    <t>Les mises à jour sont appliquées uniquement après des tests approfondis qui ont été concluants et une analyse des besoins de l'entreprise et de la sécurité de la version avec la possibilité de faire un rollback de version</t>
  </si>
  <si>
    <t>Les procédures et les mesures sont appliquées par des employés qualifiés (administrateurs, mainteneurs)</t>
  </si>
  <si>
    <t>Des procédures et des mesures pour gérer l'installation des logiciels (responsabilités, logiciels autorisés, limite de temps pour mettre à jour un logiciel, etc.) sont définies</t>
  </si>
  <si>
    <t>Procedures and measures should be implemented to securely manage software installation on operational systems.</t>
  </si>
  <si>
    <t>12.5.1, 12.6.2</t>
  </si>
  <si>
    <t>08.19</t>
  </si>
  <si>
    <t>Installation de logiciels sur des systèmes en exploitation</t>
  </si>
  <si>
    <t>Les autorisations continues des programmes capables d'outrepasser les contrôles des applications et du système sont suivies et maîtrisées</t>
  </si>
  <si>
    <t>La mise en œuvre de la politique de restriction de l'utilisation de programmes capables d'outrepasser les contrôles des applications et du système est contrôlée</t>
  </si>
  <si>
    <t>La politique sur la restriction de l'utilisation de programmes capables d'outrepasser les contrôles des applications et du système est mise en œuvre</t>
  </si>
  <si>
    <t xml:space="preserve">Une politique existe pour la restriction de l'utilisation de programmes capables d'outrepasser les contrôles des applications et du système (antivirus, degradmenteur de disque, logiciel de sauvegarde, de mise à jour, de diagnostiques, etc.) </t>
  </si>
  <si>
    <t>The use of utility programs that can be capable of overriding system and application controls should be restricted and tightly controlled.</t>
  </si>
  <si>
    <t>09.4.4</t>
  </si>
  <si>
    <t>08.18</t>
  </si>
  <si>
    <t>Utilisation de programmes utilitaires à privilèges</t>
  </si>
  <si>
    <t>Contrôle d'accès</t>
  </si>
  <si>
    <t>Une seconde source fiable est utilisée pour synchroniser l'horloge des systèmes en cas de dysfonctionnement de la source principale</t>
  </si>
  <si>
    <t>Les horloges des systèmes sont synchronisées grâce à des sources de temps fiables</t>
  </si>
  <si>
    <t>Le processus et les configurations de la synchronisation des horloges en fonction des besoins et de la législation sont documentés</t>
  </si>
  <si>
    <t>The clocks of information processing systems used by the organization should be synchronized to approved time sources.</t>
  </si>
  <si>
    <t>12.4.4</t>
  </si>
  <si>
    <t>08.17</t>
  </si>
  <si>
    <t>Synchronisation des horloges</t>
  </si>
  <si>
    <t>Des moyens de détection des comportements anormaux et des incidents pour les réseaux, les applications et les systèmes sont mis en œuvre</t>
  </si>
  <si>
    <t>Des moyens de détection des comportements anormaux et des incidents pour les réseaux, les applications et les systèmes sensibles sont mis en œuvre</t>
  </si>
  <si>
    <t>Le périmètre et le niveau de surveillance sont définis en fonction des politiques de sécurité et des régulations pour les réseaux, les applications et les systèmes</t>
  </si>
  <si>
    <t>Networks, systems and applications should be monitored for anomalous behaviour and appropriate actions taken to evaluate potential information security incidents.</t>
  </si>
  <si>
    <t>08.16</t>
  </si>
  <si>
    <t>Activités de surveillance</t>
  </si>
  <si>
    <t>Les logs sont analysés et interprétés par des événements de sécurité pour déterminer les activités inhabituelles et celles pouvant indiquer une compromission.</t>
  </si>
  <si>
    <t>Les logs sont protégés de la suppression ou de la modification (même par les administrateurs).</t>
  </si>
  <si>
    <t>Les logs sur les équipements de votre système d'information (réseaux, serveurs, équipements industriels, etc..) sont générés et stockés</t>
  </si>
  <si>
    <t xml:space="preserve">Les logs des équipements les plus sensibles de votre système d'information (réseaux, serveurs, équipements industriels, etc..) sont générés et stockés </t>
  </si>
  <si>
    <t>Logs that record activities, exceptions, faults and other relevant events should be produced, stored, protected and analysed.</t>
  </si>
  <si>
    <t>12.4.1, 12.4.2, 12.4.3</t>
  </si>
  <si>
    <t>08.15</t>
  </si>
  <si>
    <t>Journalisation</t>
  </si>
  <si>
    <t>Les systèmes redondants sont testés régulièrement sur les périmètres où cela est possible  pour s'assurer que les dysfonctionnements en production sont mitigés</t>
  </si>
  <si>
    <t>L'activation des composants de redondances est planifiée. Un mécanisme d'alerte et de réponse en cas de dysfonctionnement et une procédure d'urgence pour maintenir la disponibilité ont été documentés</t>
  </si>
  <si>
    <t>Une architecture du système d'information permettant de répondre aux besoins de disponibilité définis a été mise en place</t>
  </si>
  <si>
    <t>Les besoins de disponibilité du système d'information et des prestations de l'entreprise ont été identifiés</t>
  </si>
  <si>
    <t>Information processing facilities should be implemented with redundancy sufficient to meet availability requirements.</t>
  </si>
  <si>
    <t>17.2.1</t>
  </si>
  <si>
    <t>08.14</t>
  </si>
  <si>
    <t>Redondance des moyens de traitement de l'information</t>
  </si>
  <si>
    <t>Aspects de la sécurité de l'information dans la gestion de la continuité de l'activité</t>
  </si>
  <si>
    <t>Un système d'alerte si des données ont été perdues avant de faire la prochaine sauvegarde est déployé</t>
  </si>
  <si>
    <t>La restauration des sauvegardes est testée régulièrement</t>
  </si>
  <si>
    <t>Une infrastructure de sauvegarde adéquate pour répondre aux besoins précisés dans la politique de sauvegarde a été mise en place</t>
  </si>
  <si>
    <t>Une politique de sauvegarde avec un plan de sauvegarde a été créée</t>
  </si>
  <si>
    <t>Backup copies of information, software and systems should be maintained and regularly tested in accordance with the agreed topic-specific policy on backup</t>
  </si>
  <si>
    <t>12.3.1</t>
  </si>
  <si>
    <t>08.13</t>
  </si>
  <si>
    <t>Sauvegarde des informations</t>
  </si>
  <si>
    <t>Des moyens de prévention contre la fuite de données  sont mis en place (quarantaine d'emails envoyant des données sensibles ou de gros volumes, blocage de l'envoi de données vers des services tiers non fiables, etc.)</t>
  </si>
  <si>
    <t>Les canaux de transmissions où de potentiels de fuites de données peuvent arriver sont contrôlés (emails, services de transfert de fichiers, supports amovibles, téléphones, ordinateurs portables, etc.)</t>
  </si>
  <si>
    <t>Les données à protéger en cas de fuites de données sont classifiées</t>
  </si>
  <si>
    <t>Les données à protéger en cas de fuites de données sont identifiées</t>
  </si>
  <si>
    <t>Data leakage prevention measures should be applied to systems, networks and any other devices that process, store or transmit sensitive information.</t>
  </si>
  <si>
    <t>08.12</t>
  </si>
  <si>
    <t>Prévention de la fuite de données</t>
  </si>
  <si>
    <t>Un process de contrôle vérifie que les données sensibles sont correctement masquées</t>
  </si>
  <si>
    <t>Les données sensibles doivent être obfusquées à l'aide de technique comme le data masking, l'anonymisation ou la pseudonymisation pour être en conformité avec la législation.</t>
  </si>
  <si>
    <t>Les données personnelles sont gérées pour être en conformité avec la législation.</t>
  </si>
  <si>
    <t>Le masquage des données est défini dans des politiques spécifiques ou dans la politique de contrôle d'accès.</t>
  </si>
  <si>
    <t>Data masking should be used in accordance with the organization’s topic-specific policy on access control and other related topic-specific policies, and business requirements, taking applicable legislation into consideration.</t>
  </si>
  <si>
    <t>08.11</t>
  </si>
  <si>
    <t>Masquage des données</t>
  </si>
  <si>
    <t>Une GED est mise en œuvre pour gérer les versions des documents et supprimer automatiquement les versions anciennes.</t>
  </si>
  <si>
    <t>Des outils sont déployés pour supprimer automatiquement les données après une période définie.</t>
  </si>
  <si>
    <t>Des PV de destruction sont formalisés pour chaque disque mis au rebut.</t>
  </si>
  <si>
    <t xml:space="preserve">Les disques mis au rebut sont systèmatiquement effacés de façon irréversible. </t>
  </si>
  <si>
    <t>Information stored in information systems, devices or in any other storage media should be deleted when no longer required.</t>
  </si>
  <si>
    <t>08.10</t>
  </si>
  <si>
    <t>Suppression d'information</t>
  </si>
  <si>
    <t>Un scanner de configuration interne est déployé pour détecter les non-conformités. Celui-ci est synchronisé avec l'inventaire centralisé des actifs et se base sur les templates de configuration définis.</t>
  </si>
  <si>
    <t>Des templates de configuration sont définis pour les actifs les plus critiques (OS, middleware critiques …)</t>
  </si>
  <si>
    <t>Les OS (serveurs et postes de travail) sont durcis en fonction des bonnes pratiques de sécurité. Des masters standardisés sont créées.</t>
  </si>
  <si>
    <t>Configurations, including security configurations, of hardware, software, services and networks should be established, documented, implemented, monitored and reviewed.</t>
  </si>
  <si>
    <t>08.09</t>
  </si>
  <si>
    <t>Gestion de la configuration</t>
  </si>
  <si>
    <t>Un scanner de vulnérabilité interne est déployée. Celui-ci est synchronisé avec l'inventaire centralisé des actifs.</t>
  </si>
  <si>
    <t>Les logiciels, les applications et le middleware sont mis à jour dans un délais définie par une politique en cas de vulnérabilité critiques.</t>
  </si>
  <si>
    <t>Un processus de veille est mis en œuvre pour détecter les vulnérabilités les plus critiques.</t>
  </si>
  <si>
    <t>Les OS (serveurs et postes de travail) sont mis à jour mensuellement.</t>
  </si>
  <si>
    <t>Information about technical vulnerabilities of information systems in use should be obtained, the organization’s exposure to such vulnerabilities should be evaluated and appropriate measures should be taken.</t>
  </si>
  <si>
    <t>12.6.1, 18.2.3</t>
  </si>
  <si>
    <t>08.08</t>
  </si>
  <si>
    <t>Gestion des vulnérabilités techniques</t>
  </si>
  <si>
    <t>Un EDR est déployé sur 100% du parc de postes et serveurs</t>
  </si>
  <si>
    <t>Un EDR est déployé sur au moins 80% du parc de postes et serveurs</t>
  </si>
  <si>
    <t>Un anti-virus est installé sur 100% du domaine Windows, avec màj automatique, et à fréquence à minima hebdomadaire</t>
  </si>
  <si>
    <t>Un anti-virus est installé sur 100% des postes de travail Windows et au moins 70% des serveurs</t>
  </si>
  <si>
    <t>Protection against malware should be implemented and supported by appropriate user awareness.</t>
  </si>
  <si>
    <t>SI-3</t>
  </si>
  <si>
    <t>R14</t>
  </si>
  <si>
    <t>12.2.1</t>
  </si>
  <si>
    <t>08.07</t>
  </si>
  <si>
    <t>Protection contre les programmes malveillants</t>
  </si>
  <si>
    <t>The use of resources should be monitored and adjusted in line with current and expected capacity requirements.</t>
  </si>
  <si>
    <t>12.1.3</t>
  </si>
  <si>
    <t>08.06</t>
  </si>
  <si>
    <t>Dimensionnement</t>
  </si>
  <si>
    <t>Secure authentication technologies and procedures should be implemented based on information access restrictions and the topic-specific policy on access control.</t>
  </si>
  <si>
    <t>09.4.2</t>
  </si>
  <si>
    <t>08.05</t>
  </si>
  <si>
    <t>Authentification sécurisée</t>
  </si>
  <si>
    <t>Read and write access to source code, development tools and software libraries should be appropriately managed.</t>
  </si>
  <si>
    <t>09.4.5</t>
  </si>
  <si>
    <t>08.04</t>
  </si>
  <si>
    <t>Accès au code source</t>
  </si>
  <si>
    <t>Access to information and other associated assets should be restricted in accordance with the established topic-specific policy on access control.</t>
  </si>
  <si>
    <t>09.4.1</t>
  </si>
  <si>
    <t>08.03</t>
  </si>
  <si>
    <t>Restriction d'accès à l'information</t>
  </si>
  <si>
    <t>Les accès à privilèges pour les télé-maintenances externes sont nominatifs et sont donnés temporairement, sur demande.</t>
  </si>
  <si>
    <t>Un bastion avec authentification forte est mise en œuvre pour tous les accès à privilège. (internes et maintenance externe) L'ensemble des actions d'administration sont tracées.</t>
  </si>
  <si>
    <t>Des revues annuelles des comptes à privilège sont formalisées.</t>
  </si>
  <si>
    <t>Un outil est mis en œuvre pour tracer les demandes d'accès à privilèges des administrateurs et des comptes de services. Ces comptes sont obligatoirement différents des comptes utilisateurs. L'utilisation des comptes génériques est interdites.</t>
  </si>
  <si>
    <t>X</t>
  </si>
  <si>
    <t>The allocation and use of privileged access rights should be restricted and managed.</t>
  </si>
  <si>
    <t>09.2.3</t>
  </si>
  <si>
    <t>08.02</t>
  </si>
  <si>
    <t>Privilèges d'accès</t>
  </si>
  <si>
    <t>Information stored on, processed by or accessible via user endpoint devices should be protected.</t>
  </si>
  <si>
    <t>06.2.1, 11.2.8</t>
  </si>
  <si>
    <t>08.01</t>
  </si>
  <si>
    <t>erminaux utilisateurs</t>
  </si>
  <si>
    <t>Sécurité physique et environnementale</t>
  </si>
  <si>
    <t>Items of equipment containing storage media should be verified to ensure that any sensitive data and licensed software has been removed or securely overwritten prior to disposal or re-use.</t>
  </si>
  <si>
    <t>11.2.7</t>
  </si>
  <si>
    <t>07.14</t>
  </si>
  <si>
    <t>Mise au rebut ou recyclage sécurisé(e) du matériel</t>
  </si>
  <si>
    <t>Equipment should be maintained correctly to ensure availability, integrity and confidentiality of information.</t>
  </si>
  <si>
    <t>11.2.4</t>
  </si>
  <si>
    <t>07.13</t>
  </si>
  <si>
    <t>Maintenance du matériel</t>
  </si>
  <si>
    <t>L'accès aux baies contenant des équipements sensibles est protégé. (clés, code PIN…)</t>
  </si>
  <si>
    <t>L'ensemble du cablage entre les baies, entre les salles et entre les datacenter est sécurisé.</t>
  </si>
  <si>
    <t>L'ensemble des cables sont identifiés et les cables sont protégés contre les interférences électromagnétiques</t>
  </si>
  <si>
    <t>Cables carrying power, data or supporting information services should be protected from interception, interference or damage.</t>
  </si>
  <si>
    <t>11.2.3</t>
  </si>
  <si>
    <t>07.12</t>
  </si>
  <si>
    <t>Sécurité du câblage</t>
  </si>
  <si>
    <t>Des alarmes avec une intervention 24/7 est mise en œuvre en cas pour alerte.</t>
  </si>
  <si>
    <t>Une arrivée électrique de secours est mise en œuvre.</t>
  </si>
  <si>
    <t>Les arrivées électriques sont redondées et des onduleurs sont déployés</t>
  </si>
  <si>
    <t>Les maintenances électriques et la maintenance des équipements de climatisation sont effectuées régulièrement.</t>
  </si>
  <si>
    <t>Information processing facilities should be protected from power failures and other disruptions caused by failures in supporting utilities.</t>
  </si>
  <si>
    <t>11.2.2</t>
  </si>
  <si>
    <t>07.11</t>
  </si>
  <si>
    <t>Services généraux</t>
  </si>
  <si>
    <t>Mettre en œuvre un processus d'autorisation temporaire pour activer les accès de télémaintenances externes.</t>
  </si>
  <si>
    <t>Déployer une solution bastion avec authentification à double facteur pour les accès à privilèges. Supprimer les accès directs.</t>
  </si>
  <si>
    <t>Rédiger un processus de revues annuels des accès à privilèges et vérifier son application.Contrôler l'application une première occurrence.</t>
  </si>
  <si>
    <t>Déployer un outil permettant de faire les demandes d'accès à priviliges avec un workflow de validation. Interdire les comptes génériques et les comptes utilisateurs pour les accès à privilèges.</t>
  </si>
  <si>
    <t>Storage media should be managed through their life cycle of acquisition, use, transportation and disposal in accordance with the organization’s classification scheme and handling requirements.</t>
  </si>
  <si>
    <t>08.3.1, 08.3.2, 08.3.3, 11.2.5</t>
  </si>
  <si>
    <t>07.10</t>
  </si>
  <si>
    <t>Supports de stockage</t>
  </si>
  <si>
    <t>Gestion des actifs</t>
  </si>
  <si>
    <t>Off-site assets should be protected.</t>
  </si>
  <si>
    <t>11.2.6</t>
  </si>
  <si>
    <t>07.09</t>
  </si>
  <si>
    <t>Sécurité du matériel et des actifs hors des locaux</t>
  </si>
  <si>
    <t>Equipment should be sited securely and protected.</t>
  </si>
  <si>
    <t>11.2.1</t>
  </si>
  <si>
    <t>07.08</t>
  </si>
  <si>
    <t>Emplacement et protection du matériel</t>
  </si>
  <si>
    <t>Clear desk rules for papers and removable storage media and clear screen rules for information processing facilities should be defined and appropriately enforced.</t>
  </si>
  <si>
    <t>11.2.9</t>
  </si>
  <si>
    <t>07.07</t>
  </si>
  <si>
    <t>Bureau propre et écran vide</t>
  </si>
  <si>
    <t>Security measures for working in secure areas should be designed and implemented.</t>
  </si>
  <si>
    <t>11.1.5</t>
  </si>
  <si>
    <t>07.06</t>
  </si>
  <si>
    <t>Travail dans les zones sécurisées</t>
  </si>
  <si>
    <t>Protection against physical and environmental threats, such as natural disasters and other intentional or unintentional physical threats to infrastructure should be designed and implemented.</t>
  </si>
  <si>
    <t>11.1.4</t>
  </si>
  <si>
    <t>07.05</t>
  </si>
  <si>
    <t>Protection contre les menaces extérieures et environnementales</t>
  </si>
  <si>
    <t>Premises should be continuously monitored for unauthorized physical access.</t>
  </si>
  <si>
    <t>07.04</t>
  </si>
  <si>
    <t>Surveillance de la sécurité physique</t>
  </si>
  <si>
    <t>Physical security for offices, rooms and facilities should be designed and implemented.</t>
  </si>
  <si>
    <t>11.1.3</t>
  </si>
  <si>
    <t>07.03</t>
  </si>
  <si>
    <t>Sécurisation des bureaux, des salles et des équipements</t>
  </si>
  <si>
    <t>Secure areas should be protected by appropriate entry controls and access points.</t>
  </si>
  <si>
    <t>11.1.2, 11.1.6</t>
  </si>
  <si>
    <t>07.02</t>
  </si>
  <si>
    <t>Contrôles physiques des accès</t>
  </si>
  <si>
    <t>Security perimeters should be defined and used to protect areas that contain information and other associated assets.</t>
  </si>
  <si>
    <t>11.1.1</t>
  </si>
  <si>
    <t>07.01</t>
  </si>
  <si>
    <t>Périmètre de sécurité physique</t>
  </si>
  <si>
    <t xml:space="preserve"> 'Toute alerte de sécurité est analysée, tracée et catégorisée. Un reporting global avec des indicateurs est mis en œuvre.</t>
  </si>
  <si>
    <t>Un canal est mis en œuvre pour permettre aux fournisseurs de remonter les alertes de sécurité.</t>
  </si>
  <si>
    <t>2 canaux sont mis en œuvre afin de permettre la remontée des incidents de sécurité.</t>
  </si>
  <si>
    <t>Un processus est formalisé et communiqué aux utilisateurs pour remonter les alertes de sécurité.</t>
  </si>
  <si>
    <t>The organization should provide a mechanism for personnel to report observed or suspected information security events through appropriate channels in a timely manner.</t>
  </si>
  <si>
    <t>16.1.2, 16.1.3</t>
  </si>
  <si>
    <t>06.08</t>
  </si>
  <si>
    <t>Signalement des failles liées à la sécurité de l’information</t>
  </si>
  <si>
    <t>Gestion des incidents liés à la sécurité de l'information</t>
  </si>
  <si>
    <t>Vérification de la conformité du poste'</t>
  </si>
  <si>
    <t>Processus d'habilitation
'Sensibilisation (Pro/perso, mot de passe…)</t>
  </si>
  <si>
    <t>Authentification forte (2FA user ou user + machine)</t>
  </si>
  <si>
    <t>Chiffrement flux (VPN IPSEC/SSL, RDP sécurisé, HTTPS …)</t>
  </si>
  <si>
    <t>Security measures should be implemented when personnel are working remotely to protect information accessed, processed or stored outside the organization’s premises.</t>
  </si>
  <si>
    <t>06.2.2</t>
  </si>
  <si>
    <t>06.07</t>
  </si>
  <si>
    <t>Travail à distance</t>
  </si>
  <si>
    <t>Organisation de la sécurité de l'information</t>
  </si>
  <si>
    <t>Un PV de destruction signé est systèmatiquement demandé au prestataires extérieurs à la fin du contrat.</t>
  </si>
  <si>
    <t>Un NDA est systèmatiquement signé par l'ensemble des prestataires extérieurs.</t>
  </si>
  <si>
    <t>Une clause de confidentialité est présente dans l'ensemble des contrats de travail.</t>
  </si>
  <si>
    <t>Confidentiality or non-disclosure agreements reflecting the organization’s needs for the protection of information should be identified, documented, regularly reviewed and signed by personnel and other relevant interested parties.</t>
  </si>
  <si>
    <t>13.2.4</t>
  </si>
  <si>
    <t>06.06</t>
  </si>
  <si>
    <t>Engagements de confidentialité ou de non-divulgation</t>
  </si>
  <si>
    <t>Les obligations des salariés et les rappels des obligations s'appliquent également aux  prestataires externes en régie.</t>
  </si>
  <si>
    <t>Les obligations du salarié sont rappelés par courrier à l'issue de la fin de son contrat de travail.</t>
  </si>
  <si>
    <t>La clause de confidentialité mentionne bien les obligations des salariés après la fin d'un contrat de travail.</t>
  </si>
  <si>
    <t>Information security responsibilities and duties that remain valid after termination or change of employment should be defined, enforced and communicated to relevant personnel and other interested parties.</t>
  </si>
  <si>
    <t>07.3.1</t>
  </si>
  <si>
    <t>06.05</t>
  </si>
  <si>
    <t>Responsabilités consécutivement à la fin ou à la modification du contrat de travail</t>
  </si>
  <si>
    <t>Sécurité des ressources humaines</t>
  </si>
  <si>
    <t>Le processus de sanction disciplinaire est systèmatiquement appliqué.</t>
  </si>
  <si>
    <t>Un processus de sanction disciplinaire a été formalisée et validé par le service RH.</t>
  </si>
  <si>
    <t>Des rappels sur les possibles sanctions disciplinaire en cas de non respect des règles d'utilisation du SI sont rappelées aux utilisateurs. Les sanctions sont mentionnées dans la charte informatique.</t>
  </si>
  <si>
    <t>A disciplinary process should be formalized and communicated to take actions against personnel and other relevant interested parties who have committed an information security policy violation.</t>
  </si>
  <si>
    <t>07.2.3</t>
  </si>
  <si>
    <t>06.04</t>
  </si>
  <si>
    <t>Processus disciplinaire</t>
  </si>
  <si>
    <t>Les employés sont mis au courant des évolutions de la PSSI, des procédures et des politiques relatives à leurs missions et la sécurité</t>
  </si>
  <si>
    <t>Des formations spécifiques aux pratiques des employés sont réalisées</t>
  </si>
  <si>
    <t>Des rappels sur les risques cyber et les bonnes pratiques sont rappelées lors de communications régulières</t>
  </si>
  <si>
    <t>Les employés sont sensibilisés au moins 1 fois par an par sur les risques cyber et les bonnes pratiques</t>
  </si>
  <si>
    <t>Personnel of the organization and relevant interested parties should receive appropriate informationsecurity awareness, education and training and regular updates of the organization's informationsecurity policy, topic-specific policies and procedures, as relevant for their job function.</t>
  </si>
  <si>
    <t>1 à 2</t>
  </si>
  <si>
    <t>16 à 25, 28</t>
  </si>
  <si>
    <t>07.2.2</t>
  </si>
  <si>
    <t>06.03</t>
  </si>
  <si>
    <t>Sensibilisation, apprentissage et formation à la sécurité de l'information</t>
  </si>
  <si>
    <t>The employment contractual agreements should state the personnel’s and the organization’s responsibilities for information security.</t>
  </si>
  <si>
    <t>07.1.2</t>
  </si>
  <si>
    <t>06.02</t>
  </si>
  <si>
    <t>Conditions générales d'embauche</t>
  </si>
  <si>
    <t>Background verification checks on all candidates to become personnel should be carried out prior to joining the organization and on an ongoing basis taking into consideration applicable laws, regulations and ethics and be proportional to the business requirements, the classification of the information to be accessed and the perceived risks.</t>
  </si>
  <si>
    <t>07.1.1</t>
  </si>
  <si>
    <t>06.01</t>
  </si>
  <si>
    <t>Préselection</t>
  </si>
  <si>
    <t>Operating procedures for information processing facilities should be documented and made available to personnel who need them.</t>
  </si>
  <si>
    <t>12.1.1</t>
  </si>
  <si>
    <t>05.37</t>
  </si>
  <si>
    <t>Procédures d'exploitation documentées</t>
  </si>
  <si>
    <t>Compliance with the organization’s information security policy, topic-specific policies, rules and standards should be regularly reviewed.</t>
  </si>
  <si>
    <t>18.2.2, 18.2.3</t>
  </si>
  <si>
    <t>05.36</t>
  </si>
  <si>
    <t>Conformité aux politiques et normes de sécurité de l'information</t>
  </si>
  <si>
    <t>Conformité</t>
  </si>
  <si>
    <t>The organization’s approach to managing information security and its implementation including people, processes and technologies should be reviewed independently at planned intervals, or when significant changes occur.</t>
  </si>
  <si>
    <t>18.2.1</t>
  </si>
  <si>
    <t>05.35</t>
  </si>
  <si>
    <t>Revue indépendante de la sécurité de l'information</t>
  </si>
  <si>
    <t>The organization should identify and meet the requirements regarding the preservation of privacy and protection of PII according to applicable laws and regulations and contractual requirements.</t>
  </si>
  <si>
    <t>18.1.4</t>
  </si>
  <si>
    <t>05.34</t>
  </si>
  <si>
    <t>Vie privée et protection des DCP</t>
  </si>
  <si>
    <t>Records should be protected from loss, destruction, falsification, unauthorized access and unauthorized release.</t>
  </si>
  <si>
    <t>18.1.3</t>
  </si>
  <si>
    <t>05.33</t>
  </si>
  <si>
    <t>Protection des enregistrements</t>
  </si>
  <si>
    <t>The organization should implement appropriate procedures to protect intellectual property rights.</t>
  </si>
  <si>
    <t>18.1.2</t>
  </si>
  <si>
    <t>05.32</t>
  </si>
  <si>
    <t>Droits de propriété intellectuelle</t>
  </si>
  <si>
    <t>Legal, statutory, regulatory and contractual requirements relevant to information security and the organization’s approach to meet these requirements should be identified, documented and kept up to date.</t>
  </si>
  <si>
    <t>18.1.1, 18.1.5</t>
  </si>
  <si>
    <t>05.31</t>
  </si>
  <si>
    <t>Identification des exigences légales, statutaires, réglementaires et contractuelles</t>
  </si>
  <si>
    <t>ICT readiness should be planned, implemented, maintained and tested based on business continuity objectives and ICT continuity requirements.</t>
  </si>
  <si>
    <t>05.30</t>
  </si>
  <si>
    <t>Préparation des TIC pour la continuité d'activité</t>
  </si>
  <si>
    <t>The organization should plan how to maintain information security at an appropriate level during disruption.</t>
  </si>
  <si>
    <t>17.1.1, 17.1.2, 17.1.3</t>
  </si>
  <si>
    <t>05.29</t>
  </si>
  <si>
    <t>Sécurité de l'information durant une perturbation</t>
  </si>
  <si>
    <t>The organization should establish and implement procedures for the identification, collection, acquisition and preservation of evidence related to information security events.</t>
  </si>
  <si>
    <t>16.1.7</t>
  </si>
  <si>
    <t>05.28</t>
  </si>
  <si>
    <t>Recueil de preuves</t>
  </si>
  <si>
    <t>Knowledge gained from information security incidents should be used to strengthen and improve the information security controls.</t>
  </si>
  <si>
    <t>16.1.6</t>
  </si>
  <si>
    <t>05.27</t>
  </si>
  <si>
    <t>Tirer des enseignements des incidents liés à la sécurité de l'information</t>
  </si>
  <si>
    <t>Information security incidents should be responded to in accordance with the documented procedures.</t>
  </si>
  <si>
    <t>16.1.5</t>
  </si>
  <si>
    <t>05.26</t>
  </si>
  <si>
    <t>Réponse aux incidents liés à la sécurité de l'information</t>
  </si>
  <si>
    <t>The organization should assess information security events and decide if they are to be categorized as information security incidents.</t>
  </si>
  <si>
    <t>16.1.4</t>
  </si>
  <si>
    <t>05.25</t>
  </si>
  <si>
    <t>Appréciation des événements liés à la sécurité de l'information et prise de décision</t>
  </si>
  <si>
    <t>The organization should plan and prepare for managing information security incidents by defining, establishing and communicating information security incident management processes, roles and responsibilities.</t>
  </si>
  <si>
    <t>16.1.1</t>
  </si>
  <si>
    <t>05.24</t>
  </si>
  <si>
    <t>Responsabilités et préparation de la gestion des incidents liés à la sécurité de l'information</t>
  </si>
  <si>
    <t>Les processus d'éligilité au cloud et la conformité aux exigences de sécurité sont strictement appliqués sur l'ensemble des applications SaaS</t>
  </si>
  <si>
    <t>Les processus d'éligilité au cloud et la conformité aux exigences de sécurité sont strictement appliqués sur l'ensemble des applications hébergé en IaaS et  en PaaS.</t>
  </si>
  <si>
    <t xml:space="preserve">Des critères d'éligilité des applications au Cloud sont formalisés. </t>
  </si>
  <si>
    <t>Un référentiel d'exigences de sécurité Cloud est établi. Cela inclut les critères de réversibilité et de notification des incidents de sécurité.</t>
  </si>
  <si>
    <t>Processes for acquisition, use, management and exit from cloud services should be established in accordance with the organization’s information security requirements.</t>
  </si>
  <si>
    <t>05.23</t>
  </si>
  <si>
    <t>Sécurité de l'information dans l'utilisation de services en nuage</t>
  </si>
  <si>
    <t>Relations avec les fournisseurs</t>
  </si>
  <si>
    <t>Des audits spécifiques sont réalisés régulièrement auprès des fournisseurs sensibles. ils contrôlent le processus de gestion des changements des fournisseurs.</t>
  </si>
  <si>
    <t>Le rôle de responsable de suivi des fournisseurs est formellement affecté à une personne.</t>
  </si>
  <si>
    <t>Le respect des SLAs et les changements des fournisseurs sont suivis régulièrement. L'impact sur la sécurité est systèmatiquement évalué.</t>
  </si>
  <si>
    <t>Des SLAs sont systèmatiquement formalisée avec les fournisseurs. Les contrats engagent les fournisseurs à communiquer sur les changements réalisés et qui peuvent impacter le service souscrit.</t>
  </si>
  <si>
    <t>The organization should regularly monitor, review, evaluate and manage change in supplier information security practices and service delivery.</t>
  </si>
  <si>
    <t>15.2.1, 15.2.2</t>
  </si>
  <si>
    <t>05.22</t>
  </si>
  <si>
    <t>Suivi, revue et gestion des changements des services fournisseurs</t>
  </si>
  <si>
    <t>Les fournisseurs procurent des systèmes d'information et de communication provenant de sources fiables ou à défaut contrôle la qualité des produits</t>
  </si>
  <si>
    <t>Appliquer la politique de gestion des risques de l'information pour les systèmes d'information et de communication</t>
  </si>
  <si>
    <t>Définir une politique de gestion des risques de l'information pour les systèmes d'information et de communication</t>
  </si>
  <si>
    <t>Processes and procedures should be defined and implemented to manage the information security risks associated with the ICT products and services supply chain.</t>
  </si>
  <si>
    <t>15.1.3</t>
  </si>
  <si>
    <t>05.21</t>
  </si>
  <si>
    <t>Management de la sécurité de l'information dans la chaîne d'approvisionnement TIC</t>
  </si>
  <si>
    <t>Améliorer l'exhaustivité des clauses contractuelles des obligations de sécurité en traitant des sujets suivants : classification des données, protection des données sensibles et personnelles, obligations et contrôles, autorisation et accès aux informations, pénalités et remédiation, audit, comitologie, résolution des conflits, gestion des changements, sécurité physique, etc.</t>
  </si>
  <si>
    <t>Définir des clauses contractuelles pour préciser les obligations de sécurité entre l'entreprise et les fournisseurs</t>
  </si>
  <si>
    <t>Relevant information security requirements should be established and agreed with each supplier based on the type of supplier relationship.</t>
  </si>
  <si>
    <t>15.1.2</t>
  </si>
  <si>
    <t>05.20</t>
  </si>
  <si>
    <t>Prise en compte de la sécurité de l'information dans les accords conclus avec les fournisseurs</t>
  </si>
  <si>
    <t>Définir un processus de continuité de service au cas où les fournisseurs ne sont plus en mesure de le délivrer</t>
  </si>
  <si>
    <t>Documenter les processus et gérer les risques de sécurité associés à l'utilisation de produits et services délivrés par des fournisseurs.</t>
  </si>
  <si>
    <t>Définir une politique pour les relations avec les fournisseurs et la communiquer à toutes les parties prenantes</t>
  </si>
  <si>
    <t>Processes and procedures should be defined and implemented to manage the information security risks associated with the use of supplier’s products or services.</t>
  </si>
  <si>
    <t>15.1.1</t>
  </si>
  <si>
    <t>05.19</t>
  </si>
  <si>
    <t>Sécurité de l'information dans les relations avec les fournisseurs</t>
  </si>
  <si>
    <t>Le contrôle des accès est réalisé en continu avec un outil IAM. Les combinaisons toxiques sont bloqués automatiquement lors d'une demande.</t>
  </si>
  <si>
    <t>Une revue des accès est réalisée périodiquement pour l'ensemble des comptes (utilisateurs, techniques et administrateurs)</t>
  </si>
  <si>
    <t>Chaque demande d'accès est explicitement validée par une autorité.</t>
  </si>
  <si>
    <t>Pour l'initialisation ou la fin d'un accès, il est fourni/supprimé en respectant le principe de moindre privilège. Les accès sont gérés avec un outil de ticketing.</t>
  </si>
  <si>
    <t>Access rights to information and other associated assets should be provisioned, reviewed, modified and removed in accordance with the organization’s topic-specific policy on and rules for access control.</t>
  </si>
  <si>
    <t>09.2.2, 09.2.5, 09.2.6</t>
  </si>
  <si>
    <t>05.18</t>
  </si>
  <si>
    <t>Droits d'accès</t>
  </si>
  <si>
    <t>L'authentification forte est déployée sur l'ensemble des accès externes et des accès internes sensibles.</t>
  </si>
  <si>
    <t>Une solution d'authentification forte existe et peut être utilisée par l'ensemble du personnel</t>
  </si>
  <si>
    <t>Un outil de gestion des mots de passe est disponible pour l'ensemble du personnel</t>
  </si>
  <si>
    <t>Une politique de mot de passe est formalisée.</t>
  </si>
  <si>
    <t>Allocation and management of authentication information should be controlled by a management process, including advising personnel on the appropriate handling of authentication information.</t>
  </si>
  <si>
    <t>09.2.4, 09.3.1, 09.4.3</t>
  </si>
  <si>
    <t>05.17</t>
  </si>
  <si>
    <t>Informations d'authentification</t>
  </si>
  <si>
    <t>La fédération d'identité est déployée pour les applications SaaS.</t>
  </si>
  <si>
    <t>Le SSO est déployée sur au moins 50 % des applications. La désactivation des comptes est automatique pour au moins 50% des applications.</t>
  </si>
  <si>
    <t>L'usage de compte générique est proscrit, sauf exception tracée. L'ensemble des comptes techniques sont tracés.</t>
  </si>
  <si>
    <t>L'ensemble du personnel possède un compte nominatif. Un inventaires des comptes est présent.</t>
  </si>
  <si>
    <t>The full life cycle of identities should be managed.</t>
  </si>
  <si>
    <t>09.2.1</t>
  </si>
  <si>
    <t>05.16</t>
  </si>
  <si>
    <t>Gestion des identités</t>
  </si>
  <si>
    <t>Un outil IAM centralisé est déployé. Les règles accès prennent en compte la classification de l'information qui sera accédée.</t>
  </si>
  <si>
    <t>Des profils d'accès sont identifiés et formalisés pour l'ensemble des applications et des systèmes.</t>
  </si>
  <si>
    <t>Une politique globale établit des règles pour le contrôle d'accés.</t>
  </si>
  <si>
    <t>Absence de gestion par profils ou de politique</t>
  </si>
  <si>
    <t>Rules to control physical and logical access to information and other associated assets should be established and implemented based on business and information security requirements.</t>
  </si>
  <si>
    <t>09.1.1, 09.1.2</t>
  </si>
  <si>
    <t>05.15</t>
  </si>
  <si>
    <t>Un système de DLP basé sur la classification des données et les chaines de caractères détectées existe. La détection est globale : transferts web, emails et ports USB. Si nécessaire, les transferts sont bloqués en fonction de l'information transmise.</t>
  </si>
  <si>
    <t>Un outil de transfert des fichiers sécurisé est mis à disposition des utilisateurs.</t>
  </si>
  <si>
    <t xml:space="preserve">Une politique indique les règles de transfert à appliquer en fonction de la méthodologie de classification des données établie. </t>
  </si>
  <si>
    <t>Les bonnes pratiques en matière de transfert de l'information sont appliquées par les utilisateurs. (Chiffrements des données, vigilence…)</t>
  </si>
  <si>
    <t>Information transfer rules, procedures, or agreements should be in place for all types of transfer facilities within the organization and between the organization and other parties.</t>
  </si>
  <si>
    <t>13.2.1, 13.2.2, 13.2.3</t>
  </si>
  <si>
    <t>05.14</t>
  </si>
  <si>
    <t>Transfert de l'information</t>
  </si>
  <si>
    <t>Un outil permet de marquer automatiquement les données non structurées</t>
  </si>
  <si>
    <t>L'ensemble des données "non-structurée" utilisées par les applications sont classifiées en fonction de l'échelle de confidentialité établie</t>
  </si>
  <si>
    <t>La méthodologie de classification des données intégre des labels de classification pour la confidentialité de l'information.</t>
  </si>
  <si>
    <t>An appropriate set of procedures for information labelling should be developed and implemented in accordance with the information classification scheme adopted by the organization.</t>
  </si>
  <si>
    <t>08.2.2</t>
  </si>
  <si>
    <t>05.13</t>
  </si>
  <si>
    <t>Marquage des informations</t>
  </si>
  <si>
    <t>Un outil permet d'inventorier les informations et de gérer la classification.</t>
  </si>
  <si>
    <t>L'ensemble des données "structurée" utilisées par les applications sont classifiées en fonction des critères DICT.</t>
  </si>
  <si>
    <t>Une méthodologie de classification des données structurées est formalisée. Elle comprend des échelles de classification en fonction des critères DICT. La méthodologie de classification des données est communiquée au utilisateurs.</t>
  </si>
  <si>
    <t>Information should be classified according to the information security needs of the organization based on confidentiality, integrity, availability and relevant interested party requirements.</t>
  </si>
  <si>
    <t>08.2.1</t>
  </si>
  <si>
    <t>05.12</t>
  </si>
  <si>
    <t>Classification de l'information</t>
  </si>
  <si>
    <t>Le contrôle du matériel de l'entreprise est réalisé en continu</t>
  </si>
  <si>
    <t>Une liste définie du matériel à rendre est établie pour gérer la restitution de ces derniers</t>
  </si>
  <si>
    <t>Un processus est défini pour restituer le matériel de l'entreprise</t>
  </si>
  <si>
    <t>En cas de rupture de contrat ou de changement de poste, le matériel de l'entreprise sont restitués auprès du personnel (poste de travail, pki, documents physiques, téléphone)</t>
  </si>
  <si>
    <t>Personnel and other interested parties as appropriate should return all the organization’s assets in their possession upon change or termination of their employment, contract or agreement.</t>
  </si>
  <si>
    <t>08.1.4</t>
  </si>
  <si>
    <t>05.11</t>
  </si>
  <si>
    <t>Restitution des actifs</t>
  </si>
  <si>
    <t>OUPS, conflit avec exigence 4</t>
  </si>
  <si>
    <t>Les chartes sont revues régulièrement</t>
  </si>
  <si>
    <t>Une charte administrateur complète la charte utilisateur avec les attentes et interdits spécifiques pour les populations administateur fonctionnel ou technique</t>
  </si>
  <si>
    <t>La charte est  signée par tous les utilisateurs ou annexée au règlement interne</t>
  </si>
  <si>
    <t>Une charte d'utilisation des moyens informatiques est communiquée au personnel interne et externe de l'organisation, utilisateur du SI . Elle donne des instructions claires sur les comportements attendus ou inacceptables concernant l'utilisation des moyens informatiques, et la surveillance des activités de la part de l'organisation.</t>
  </si>
  <si>
    <t>Rules for the acceptable use and procedures for handling information and other associated assets should be identified, documented and implemented.</t>
  </si>
  <si>
    <t>08.1.3, 08.2.3</t>
  </si>
  <si>
    <t>05.10</t>
  </si>
  <si>
    <t>Utilisation correcte des actifs</t>
  </si>
  <si>
    <t>RAS</t>
  </si>
  <si>
    <t>Des processus sont définis et appliqués pour mettre à jour l'inventaire et les informations qu'il contient à chaque création / modification / suppression d'actif, et à intervalle régulier, et pour désigner un nouveau propriétaire de l'actif en cas de départ du précédent.</t>
  </si>
  <si>
    <t>Pour chaque actif, un propriétaire est désigné et est responsable de sa gestion durant tout son cycle de vie. Un dépositaire peut être désigné pour s'assurer de l'application des règles de sécurité, mais le propriétaire est doit s'assurer régulièrement que les informations et actifs associées sont correctement inventoriés, classifiés et protégés, que les restrictions d'accès sont alignées avec leur classification, et qu'elles sont gérés de manière sécurisée au moment de leur retrait ou décommisionnement. De plus, le propriétaire doit être impliqué dans l'identification et la gestion des risques associés à ces actifs.</t>
  </si>
  <si>
    <t>Les applications disposent d'un niveau de sensibilité et/ou de niveaux d'exigence de sécurité applicables, mesuré selon des critères communs à l'organisation et renseigné dans l'inventaire centralisé des actifs</t>
  </si>
  <si>
    <t>Les applications, ressources informatiques et infrastructures les plus sensibles sont inventoriées dans un inventaire centralisé. L'inventaire comprend au minimum les éléments suivants : nom de l'actif, localisation ou bien support sous-jacent, propriétaire du bien</t>
  </si>
  <si>
    <t>An inventory of information and other associated assets, including owners, should be developed and maintained.</t>
  </si>
  <si>
    <t>4, 5</t>
  </si>
  <si>
    <t>54, 55, 85, 86</t>
  </si>
  <si>
    <t>08.1.1, 08.1.2</t>
  </si>
  <si>
    <t>05.09</t>
  </si>
  <si>
    <t>Inventaire des informations et des autres actifs associés</t>
  </si>
  <si>
    <t>Les SI sensibles font l’objet d’homologation de sécurité avec une autorité d’homologation au niveau hiérarchique adéquat</t>
  </si>
  <si>
    <t xml:space="preserve">Les projets font l’objet d’analyses de risque, avec l’emploi d’une méthode reconnue et éprouvée. 
De plus les AR sont révisées régulièrement en fonction de la sensibilité des projets </t>
  </si>
  <si>
    <t>Une revue de conformité à un référentiel de mesures minimales de sécurité est effectuée pour les projets sensibles</t>
  </si>
  <si>
    <t>Une méthodologie d'ISP est connue et appliquée par les parties prenantes (chefs de projet IT, architectes...) pour adresser les risques SSI tout au long du cycle projet, en agile comme en cascade. Elle intègre notamment des phases de sécurisation de l'architecture et de recette sécurité</t>
  </si>
  <si>
    <t>Information security should be integrated into project management.</t>
  </si>
  <si>
    <t>56 à 59, 226 à 227</t>
  </si>
  <si>
    <t>06.1.5, 14.1.1</t>
  </si>
  <si>
    <t>05.08</t>
  </si>
  <si>
    <t>Sécurité de l'information dans la gestion de projet</t>
  </si>
  <si>
    <t>L'organisation collecte et analyse les informations de CTI afin de détecter et si possible empêcher qu'elles ne nuisent à l'organisation, ou de limiter les impacts d'éventuelles attaques. En particulier, ces sources d'informations sont intégrés sur processus de gestion des risques de l'organisation, alimentent les outils de détection et prévention comme les parefeux, anti-malwares, et sondes IDS/IPS, et sont utilisés dans les processus de test / audit de sécurité internes (ex red team). De plus, elles les partage mutuellement avec d'autres organisations</t>
  </si>
  <si>
    <t>L'organisation collecte des informations sur les menaces actuelles ou émergeantes auprès de diverses sources (e.g. Open Source, fournisseurs externes, pairs de l'industrie, autorités, dark web, réseaux sociaux....) de manière empirique. Les informations peuvent être stratégiques (panorama de la menace), tactiques (méthodologies, outils et technologies des attaquants) ou opérationnelles (détails sur les TTP et IOC)</t>
  </si>
  <si>
    <t>L'organisation souscrit à des alertes anticipées sur des nouvelles vulnérabilités et mises à jour de sécurité</t>
  </si>
  <si>
    <t>Information relating to information security threats should be collected and analysed to produce threat intelligence.</t>
  </si>
  <si>
    <t>-</t>
  </si>
  <si>
    <t>180, 182</t>
  </si>
  <si>
    <t>05.07</t>
  </si>
  <si>
    <t>Intelligence des menaces</t>
  </si>
  <si>
    <t>Du personnel de l'organisation contribue à des groupes de travail, ou participe activement à des salons et autre événements en cybersécurité</t>
  </si>
  <si>
    <t>L'organisation est membre d'associations professionnelles, ou groupes d'intérêt spécialisés en sécurité de l'information, lui permettant d'échanger des informations sur les nouvelles technologies, produits, services, menaces et vulnérabilités, ou d'entretenir un réseau de des points de contacts en cas d'incidents de sécurité</t>
  </si>
  <si>
    <t>L'organisation suit des forums spécialisés et autres ressources électroniques pour améliorer sa connaissance des bonnes pratiques de sécurité de l'information</t>
  </si>
  <si>
    <t>The organization should establish and maintain contact with special interest groups or other specialist security forums and professional associations.</t>
  </si>
  <si>
    <t>06.1.4</t>
  </si>
  <si>
    <t>05.06</t>
  </si>
  <si>
    <t>Relations avec des groupes de travail spécialisés</t>
  </si>
  <si>
    <t>L'organisation entretient des contacts réguliers avec les régulateurs afin d'anticiper leurs attentes actuelles ou à venir (ex: changement de législation...)</t>
  </si>
  <si>
    <t>L'organisation entretient des contacts réguliers avec les autorités dans le cadre de sa gestion d'incidents et de sa continuité d'activité</t>
  </si>
  <si>
    <t>L'organisation tient un registre des contacts avec les autorités (police, CNIL, régulateur, etc.), précisant quand et comment les contacter en cas d'incident de sécurité</t>
  </si>
  <si>
    <t>The organization should establish and maintain contact with relevant authorities.</t>
  </si>
  <si>
    <t>06.1.3</t>
  </si>
  <si>
    <t>05.05</t>
  </si>
  <si>
    <t>Relations avec les autorités</t>
  </si>
  <si>
    <t>Je ne sais pas où inclure les indications sur le ratio d'ETP SSI + ETP dédié sécurité opérationnelle + redondance de poste/astreinte</t>
  </si>
  <si>
    <t>La Direction met en place un canal d'échange sécurisé pour permettre à des lanceurs d'alerte de rapporter d'éventuelles violations graves de la PSSI, de manière anonyme ou garantissant une protection maximale de leur identité.</t>
  </si>
  <si>
    <t>La Direction alloue les ressources nécessaires (budget / planning) pour mettre en œuvre et contrôler la PSSI</t>
  </si>
  <si>
    <t>La Direction s'assure que le personnel est sensibilisé aux enjeux de sécurité de l'organisation, et est formé pour avoir les compétences et certifications SSI requises à l'exercice de son activité</t>
  </si>
  <si>
    <t>La Direction fournit des consignes claires au personnel sur les attentes en SSI propres à leur rôle dans l'organisation, en particulier au travers de la PSSI et des chartes utilisateurs et administrateur</t>
  </si>
  <si>
    <t>Management should require all personnel to apply information security in accordance with the established information security policy, topic-specific policies and procedures of the organization.</t>
  </si>
  <si>
    <t>3, 4, 6, 26, 27</t>
  </si>
  <si>
    <t>07.2.1</t>
  </si>
  <si>
    <t>05.04</t>
  </si>
  <si>
    <t>Responsabilités de la direction</t>
  </si>
  <si>
    <t>Des outils automatisés permettent d'identifier les conflits et de faciliter le retrait des droits incriminés</t>
  </si>
  <si>
    <t>Les procédures de gestion de droit d'accès empêchent toute allocation de combinaison de droits toxiques. Un processus formel de dérogation est appliqué s'il n'est pas possible de l'éviter</t>
  </si>
  <si>
    <t>Les combinaisons toxiques sont contrôlées manuellement et a posteriori pour les utilisateurs/administrateurs fonctionnels et techniques</t>
  </si>
  <si>
    <t>Les combinaisons toxiques sont identifiées pour les utilisateurs/administrateurs fonctionnels, et sont pris en compte dans la définition des rôles métiers / techniques</t>
  </si>
  <si>
    <t>Conflicting duties and conflicting areas of responsibility should be segregated.</t>
  </si>
  <si>
    <t>06.1.2</t>
  </si>
  <si>
    <t>05.03</t>
  </si>
  <si>
    <t>Séparation des tâches</t>
  </si>
  <si>
    <t>Ajouter
[2] Les processus SSI sont partiellement identifiés
[3] Tous les processus SSI sont identifiés et revus régulièrement + Les rôles, compétences et responsabilités par processus SSI sont identifiés + la plupart les profils SSI sont décrits dans une fiche de poste comprenant les objectifs du profil SSI
[4] Tous les processus SSI sont identifiés et revus régulièrement + Les responsabilités ont été attribuées au sein des équipes pour chaque processus SSI + tous les profils SSI sont décrits dans une fiche de poste comprenant les objectifs du profil SSI, ainsi que son rôle et ses responsabilités</t>
  </si>
  <si>
    <t>Un RSSI (Responsable SSI) est nommé et est rattaché à un niveau hiérarchique proche du niveau décisionnel (e.g. il est N-1 d'un directeur)</t>
  </si>
  <si>
    <t>Un RSSI (Responsable SSI) est nommé et dispose de moyens et d'appuis hiérarchiques pour faire appliquer et respecter ses décisions</t>
  </si>
  <si>
    <t>Un Référent SSI est nommé</t>
  </si>
  <si>
    <t xml:space="preserve">Le DSI est responsable de facto de la SSI </t>
  </si>
  <si>
    <t>Information security roles and responsibilities should be defined and allocated according to the organization needs.</t>
  </si>
  <si>
    <t>R39</t>
  </si>
  <si>
    <t>1, 2, 5, 7</t>
  </si>
  <si>
    <t>6.1.1</t>
  </si>
  <si>
    <t>05.02</t>
  </si>
  <si>
    <t>Fonctions et responsabilités liées à la sécurité de l'information</t>
  </si>
  <si>
    <r>
      <t xml:space="preserve">France Relance
</t>
    </r>
    <r>
      <rPr>
        <b/>
        <sz val="9"/>
        <color rgb="FFC00000"/>
        <rFont val="Calibri"/>
        <family val="2"/>
        <scheme val="minor"/>
      </rPr>
      <t>1</t>
    </r>
    <r>
      <rPr>
        <sz val="9"/>
        <color rgb="FFC00000"/>
        <rFont val="Calibri"/>
        <family val="2"/>
        <scheme val="minor"/>
      </rPr>
      <t xml:space="preserve"> Une PSSI est formalisée
</t>
    </r>
    <r>
      <rPr>
        <b/>
        <sz val="9"/>
        <color rgb="FFC00000"/>
        <rFont val="Calibri"/>
        <family val="2"/>
        <scheme val="minor"/>
      </rPr>
      <t xml:space="preserve">2 </t>
    </r>
    <r>
      <rPr>
        <sz val="9"/>
        <color rgb="FFC00000"/>
        <rFont val="Calibri"/>
        <family val="2"/>
        <scheme val="minor"/>
      </rPr>
      <t xml:space="preserve">La PSSI est màj tous les 3 ans + validée par la direction + PSSI disponible sur l'Intranet + La plupart des documents SSI existants sont référencés dans un référentiel documentaire
</t>
    </r>
    <r>
      <rPr>
        <b/>
        <sz val="9"/>
        <color rgb="FFC00000"/>
        <rFont val="Calibri"/>
        <family val="2"/>
        <scheme val="minor"/>
      </rPr>
      <t xml:space="preserve">3 </t>
    </r>
    <r>
      <rPr>
        <sz val="9"/>
        <color rgb="FFC00000"/>
        <rFont val="Calibri"/>
        <family val="2"/>
        <scheme val="minor"/>
      </rPr>
      <t xml:space="preserve">La PSSI est màj tous les 2 ans + la direction appuie régulièrement sa mise en œuvre + màj majeures communiquées aux collaborateurs +  Tous les documents SSI existantssont référencés dans un référentiel documentaire
</t>
    </r>
    <r>
      <rPr>
        <b/>
        <sz val="9"/>
        <color rgb="FFC00000"/>
        <rFont val="Calibri"/>
        <family val="2"/>
        <scheme val="minor"/>
      </rPr>
      <t>4</t>
    </r>
    <r>
      <rPr>
        <sz val="9"/>
        <color rgb="FFC00000"/>
        <rFont val="Calibri"/>
        <family val="2"/>
        <scheme val="minor"/>
      </rPr>
      <t xml:space="preserve"> La PSSI est màj tous les ans + la direction appuie régulièrement sa mise en œuvre + systématiquement communiquée aux collaborateurs + Tous les documents SSI existantssont référencés dans un référentiel documentaire centralisé et il existe une copie des documents isolée du SI</t>
    </r>
  </si>
  <si>
    <t>Des politiques de sécurité spécifiques existent</t>
  </si>
  <si>
    <t>La PSSI est adaptée puis validée avec la direction à intervalles planifiés ou en cas de changements importants</t>
  </si>
  <si>
    <t>La PSSI est publiée et approuvée par les personnes concernées</t>
  </si>
  <si>
    <t>La PSSI existe et a été validée par la direction</t>
  </si>
  <si>
    <t>Information security policy and topic-specific policies should be defined, approved by management, published, communicated to and acknowledged by relevant personnel and relevant interested parties, and reviewed at planned intervals and if significant changes occur.</t>
  </si>
  <si>
    <t>divers</t>
  </si>
  <si>
    <t>8 à 11</t>
  </si>
  <si>
    <t>05.1.1, 05.1.2</t>
  </si>
  <si>
    <t>05.01</t>
  </si>
  <si>
    <t>Politiques de sécurité de l'information</t>
  </si>
  <si>
    <t>Aide au chiffrage</t>
  </si>
  <si>
    <t>Aide au choix technologique</t>
  </si>
  <si>
    <t>TEMP remarques</t>
  </si>
  <si>
    <t>Pré-sélection des actions</t>
  </si>
  <si>
    <t>Maturité cible</t>
  </si>
  <si>
    <t>Maturité actuelle</t>
  </si>
  <si>
    <t>Très élevée</t>
  </si>
  <si>
    <t>Elevée</t>
  </si>
  <si>
    <t>Moyenne</t>
  </si>
  <si>
    <t>Basique</t>
  </si>
  <si>
    <t>Preuves fournies</t>
  </si>
  <si>
    <t>Commentaires</t>
  </si>
  <si>
    <t>Note (0..4)</t>
  </si>
  <si>
    <t>Check</t>
  </si>
  <si>
    <t>Do</t>
  </si>
  <si>
    <t>Plan</t>
  </si>
  <si>
    <t>Exigence</t>
  </si>
  <si>
    <t>Réf Exigence</t>
  </si>
  <si>
    <t>FDR MME</t>
  </si>
  <si>
    <t>NIST SP 800-53</t>
  </si>
  <si>
    <t>Guide d'hygiène ANSSI</t>
  </si>
  <si>
    <t>France Relance</t>
  </si>
  <si>
    <t>27001:2013 Annexe A</t>
  </si>
  <si>
    <t>27002:2022</t>
  </si>
  <si>
    <t>Macro-exigence</t>
  </si>
  <si>
    <t>Domaine</t>
  </si>
  <si>
    <t>Définition de la cible</t>
  </si>
  <si>
    <t>Evaluation de la maturité</t>
  </si>
  <si>
    <t>Audit de conformité</t>
  </si>
  <si>
    <t>Réf FDR MME</t>
  </si>
  <si>
    <t>Réf NIST SP 800-53</t>
  </si>
  <si>
    <t>Réf GH ANSSI</t>
  </si>
  <si>
    <t>Réf France Relance</t>
  </si>
  <si>
    <t>Réf 27001:2013 Annex A</t>
  </si>
  <si>
    <t>Réf 27002:2022</t>
  </si>
  <si>
    <t>Sélection des référentiels d'exigences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</si>
</sst>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9"/>
      <name val="Calibri"/>
      <family val="2"/>
      <scheme val="minor"/>
    </font>
    <font>
      <b/>
      <sz val="9"/>
      <name val="Calibri"/>
      <family val="2"/>
      <scheme val="minor"/>
    </font>
    <font>
      <sz val="9"/>
      <name val="Wingdings"/>
      <charset val="2"/>
    </font>
    <font>
      <b/>
      <sz val="9"/>
      <color theme="0" tint="-0.499984740745262"/>
      <name val="Calibri"/>
      <family val="2"/>
      <scheme val="minor"/>
    </font>
    <font>
      <b/>
      <sz val="9"/>
      <color theme="1"/>
      <name val="Calibri"/>
      <family val="2"/>
      <scheme val="minor"/>
    </font>
    <font>
      <sz val="9"/>
      <color rgb="FF0070C0"/>
      <name val="Calibri"/>
      <family val="2"/>
      <scheme val="minor"/>
    </font>
    <font>
      <sz val="9"/>
      <color rgb="FFC00000"/>
      <name val="Calibri"/>
      <family val="2"/>
      <scheme val="minor"/>
    </font>
    <font>
      <b/>
      <sz val="9"/>
      <color rgb="FFC00000"/>
      <name val="Calibri"/>
      <family val="2"/>
      <scheme val="minor"/>
    </font>
    <font>
      <b/>
      <sz val="11"/>
      <color rgb="FF000000"/>
      <name val="Calibri"/>
      <family val="2"/>
    </font>
    <font>
      <b/>
      <sz val="11"/>
      <name val="Calibri"/>
      <family val="2"/>
      <scheme val="minor"/>
    </font>
    <font>
      <b/>
      <sz val="11"/>
      <color rgb="FFFFFFFF"/>
      <name val="Calibri Light"/>
      <family val="2"/>
    </font>
    <font>
      <sz val="11"/>
      <name val="Wingdings"/>
      <charset val="2"/>
    </font>
    <font>
      <b/>
      <sz val="9"/>
      <color indexed="81"/>
      <name val="Tahoma"/>
      <family val="2"/>
    </font>
    <font>
      <sz val="9"/>
      <color indexed="81"/>
      <name val="Tahoma"/>
      <family val="2"/>
    </font>
  </fonts>
  <fills count="12">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D6D6D6"/>
        <bgColor rgb="FF000000"/>
      </patternFill>
    </fill>
    <fill>
      <patternFill patternType="solid">
        <fgColor theme="0" tint="-0.499984740745262"/>
        <bgColor rgb="FF000000"/>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0" tint="-4.9989318521683403E-2"/>
        <bgColor rgb="FF000000"/>
      </patternFill>
    </fill>
    <fill>
      <patternFill patternType="solid">
        <fgColor rgb="FFFF7900"/>
        <bgColor rgb="FF000000"/>
      </patternFill>
    </fill>
  </fills>
  <borders count="30">
    <border>
      <left/>
      <right/>
      <top/>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double">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theme="0" tint="-0.499984740745262"/>
      </left>
      <right style="thin">
        <color indexed="64"/>
      </right>
      <top style="hair">
        <color indexed="64"/>
      </top>
      <bottom style="hair">
        <color indexed="64"/>
      </bottom>
      <diagonal/>
    </border>
    <border>
      <left style="thin">
        <color theme="0" tint="-0.499984740745262"/>
      </left>
      <right style="thin">
        <color theme="0" tint="-0.499984740745262"/>
      </right>
      <top style="hair">
        <color indexed="64"/>
      </top>
      <bottom style="hair">
        <color indexed="64"/>
      </bottom>
      <diagonal/>
    </border>
    <border>
      <left style="thin">
        <color indexed="64"/>
      </left>
      <right style="thin">
        <color theme="0" tint="-0.499984740745262"/>
      </right>
      <top style="hair">
        <color indexed="64"/>
      </top>
      <bottom style="hair">
        <color indexed="64"/>
      </bottom>
      <diagonal/>
    </border>
    <border>
      <left style="thin">
        <color theme="0" tint="-0.24994659260841701"/>
      </left>
      <right style="thin">
        <color theme="0" tint="-0.24994659260841701"/>
      </right>
      <top style="hair">
        <color indexed="64"/>
      </top>
      <bottom style="hair">
        <color indexed="64"/>
      </bottom>
      <diagonal/>
    </border>
    <border diagonalUp="1" diagonalDown="1">
      <left/>
      <right style="thin">
        <color indexed="64"/>
      </right>
      <top style="hair">
        <color indexed="64"/>
      </top>
      <bottom style="hair">
        <color indexed="64"/>
      </bottom>
      <diagonal style="hair">
        <color indexed="64"/>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theme="0" tint="-0.499984740745262"/>
      </left>
      <right style="thin">
        <color indexed="64"/>
      </right>
      <top style="thin">
        <color indexed="64"/>
      </top>
      <bottom/>
      <diagonal/>
    </border>
    <border>
      <left style="thin">
        <color theme="0" tint="-0.499984740745262"/>
      </left>
      <right style="thin">
        <color theme="0" tint="-0.499984740745262"/>
      </right>
      <top style="thin">
        <color indexed="64"/>
      </top>
      <bottom/>
      <diagonal/>
    </border>
    <border>
      <left style="thin">
        <color indexed="64"/>
      </left>
      <right style="thin">
        <color theme="0" tint="-0.499984740745262"/>
      </right>
      <top style="thin">
        <color indexed="64"/>
      </top>
      <bottom/>
      <diagonal/>
    </border>
    <border>
      <left style="thin">
        <color theme="0" tint="-0.24994659260841701"/>
      </left>
      <right style="thin">
        <color theme="0" tint="-0.24994659260841701"/>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0" tint="-0.34998626667073579"/>
      </left>
      <right style="thin">
        <color indexed="64"/>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indexed="64"/>
      </left>
      <right style="thin">
        <color theme="0" tint="-0.34998626667073579"/>
      </right>
      <top style="thin">
        <color indexed="64"/>
      </top>
      <bottom style="thin">
        <color indexed="64"/>
      </bottom>
      <diagonal/>
    </border>
    <border>
      <left style="thin">
        <color theme="0" tint="-0.24994659260841701"/>
      </left>
      <right style="thin">
        <color indexed="64"/>
      </right>
      <top style="thin">
        <color indexed="64"/>
      </top>
      <bottom style="thin">
        <color indexed="64"/>
      </bottom>
      <diagonal/>
    </border>
    <border>
      <left style="thin">
        <color theme="0" tint="-0.24994659260841701"/>
      </left>
      <right style="thin">
        <color theme="0" tint="-0.24994659260841701"/>
      </right>
      <top style="thin">
        <color indexed="64"/>
      </top>
      <bottom style="thin">
        <color indexed="64"/>
      </bottom>
      <diagonal/>
    </border>
    <border>
      <left style="thin">
        <color indexed="64"/>
      </left>
      <right style="thin">
        <color theme="0" tint="-0.24994659260841701"/>
      </right>
      <top style="thin">
        <color indexed="64"/>
      </top>
      <bottom style="thin">
        <color indexed="64"/>
      </bottom>
      <diagonal/>
    </border>
  </borders>
  <cellStyleXfs count="1">
    <xf numFmtId="0" fontId="0" fillId="0" borderId="0"/>
  </cellStyleXfs>
  <cellXfs count="62">
    <xf numFmtId="0" fontId="0" fillId="0" borderId="0" xfId="0"/>
    <xf numFmtId="0" fontId="0" fillId="2" borderId="0" xfId="0" applyFill="1"/>
    <xf numFmtId="0" fontId="1" fillId="2" borderId="0" xfId="0" applyFont="1" applyFill="1"/>
    <xf numFmtId="0" fontId="0" fillId="2" borderId="0" xfId="0" applyFill="1" applyAlignment="1">
      <alignment horizontal="center"/>
    </xf>
    <xf numFmtId="12" fontId="2" fillId="2" borderId="1" xfId="0" quotePrefix="1" applyNumberFormat="1" applyFont="1" applyFill="1" applyBorder="1" applyAlignment="1">
      <alignment horizontal="left" vertical="center" wrapText="1"/>
    </xf>
    <xf numFmtId="12" fontId="3" fillId="2" borderId="2" xfId="0" quotePrefix="1" applyNumberFormat="1" applyFont="1" applyFill="1" applyBorder="1" applyAlignment="1">
      <alignment horizontal="center" vertical="center" wrapText="1"/>
    </xf>
    <xf numFmtId="12" fontId="3" fillId="2" borderId="3" xfId="0" quotePrefix="1" applyNumberFormat="1" applyFont="1" applyFill="1" applyBorder="1" applyAlignment="1">
      <alignment horizontal="center" vertical="center" wrapText="1"/>
    </xf>
    <xf numFmtId="12" fontId="2" fillId="2" borderId="2" xfId="0" quotePrefix="1" applyNumberFormat="1" applyFont="1" applyFill="1" applyBorder="1" applyAlignment="1">
      <alignment horizontal="left" vertical="center" wrapText="1"/>
    </xf>
    <xf numFmtId="12" fontId="4" fillId="2" borderId="4" xfId="0" quotePrefix="1" applyNumberFormat="1" applyFont="1" applyFill="1" applyBorder="1" applyAlignment="1">
      <alignment horizontal="center" vertical="center" wrapText="1"/>
    </xf>
    <xf numFmtId="12" fontId="4" fillId="2" borderId="5" xfId="0" quotePrefix="1" applyNumberFormat="1" applyFont="1" applyFill="1" applyBorder="1" applyAlignment="1">
      <alignment horizontal="center" vertical="center" wrapText="1"/>
    </xf>
    <xf numFmtId="12" fontId="5" fillId="2" borderId="3" xfId="0" quotePrefix="1" applyNumberFormat="1" applyFont="1" applyFill="1" applyBorder="1" applyAlignment="1">
      <alignment horizontal="left" vertical="center" wrapText="1"/>
    </xf>
    <xf numFmtId="12" fontId="5" fillId="2" borderId="4" xfId="0" quotePrefix="1" applyNumberFormat="1" applyFont="1" applyFill="1" applyBorder="1" applyAlignment="1">
      <alignment horizontal="left" vertical="center" wrapText="1"/>
    </xf>
    <xf numFmtId="12" fontId="5" fillId="3" borderId="6" xfId="0" quotePrefix="1" applyNumberFormat="1" applyFont="1" applyFill="1" applyBorder="1" applyAlignment="1">
      <alignment horizontal="left" vertical="center" wrapText="1"/>
    </xf>
    <xf numFmtId="12" fontId="5" fillId="2" borderId="7" xfId="0" quotePrefix="1" applyNumberFormat="1" applyFont="1" applyFill="1" applyBorder="1" applyAlignment="1">
      <alignment horizontal="left" vertical="center" wrapText="1"/>
    </xf>
    <xf numFmtId="12" fontId="5" fillId="2" borderId="8" xfId="0" quotePrefix="1" applyNumberFormat="1" applyFont="1" applyFill="1" applyBorder="1" applyAlignment="1">
      <alignment horizontal="left" vertical="center" wrapText="1"/>
    </xf>
    <xf numFmtId="12" fontId="3" fillId="2" borderId="1" xfId="0" quotePrefix="1" applyNumberFormat="1" applyFont="1" applyFill="1" applyBorder="1" applyAlignment="1">
      <alignment horizontal="left" vertical="center" wrapText="1"/>
    </xf>
    <xf numFmtId="12" fontId="2" fillId="2" borderId="1" xfId="0" quotePrefix="1" applyNumberFormat="1" applyFont="1" applyFill="1" applyBorder="1" applyAlignment="1">
      <alignment horizontal="center" vertical="center" wrapText="1"/>
    </xf>
    <xf numFmtId="12" fontId="2" fillId="2" borderId="9" xfId="0" quotePrefix="1"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12" fontId="2" fillId="4" borderId="2" xfId="0" quotePrefix="1" applyNumberFormat="1" applyFont="1" applyFill="1" applyBorder="1" applyAlignment="1">
      <alignment horizontal="left" vertical="center" wrapText="1"/>
    </xf>
    <xf numFmtId="12" fontId="3" fillId="2" borderId="4" xfId="0" quotePrefix="1" applyNumberFormat="1" applyFont="1" applyFill="1" applyBorder="1" applyAlignment="1">
      <alignment horizontal="left" vertical="center" wrapText="1"/>
    </xf>
    <xf numFmtId="12" fontId="3" fillId="3" borderId="6" xfId="0" quotePrefix="1" applyNumberFormat="1" applyFont="1" applyFill="1" applyBorder="1" applyAlignment="1">
      <alignment horizontal="left" vertical="center" wrapText="1"/>
    </xf>
    <xf numFmtId="12" fontId="3" fillId="2" borderId="7" xfId="0" quotePrefix="1" applyNumberFormat="1" applyFont="1" applyFill="1" applyBorder="1" applyAlignment="1">
      <alignment horizontal="left" vertical="center" wrapText="1"/>
    </xf>
    <xf numFmtId="12" fontId="3" fillId="2" borderId="8" xfId="0" quotePrefix="1" applyNumberFormat="1" applyFont="1" applyFill="1" applyBorder="1" applyAlignment="1">
      <alignment horizontal="left" vertical="center" wrapText="1"/>
    </xf>
    <xf numFmtId="12" fontId="7" fillId="2" borderId="1" xfId="0" quotePrefix="1" applyNumberFormat="1" applyFont="1" applyFill="1" applyBorder="1" applyAlignment="1">
      <alignment horizontal="left" vertical="center" wrapText="1"/>
    </xf>
    <xf numFmtId="12" fontId="2" fillId="2" borderId="2" xfId="0" applyNumberFormat="1" applyFont="1" applyFill="1" applyBorder="1" applyAlignment="1">
      <alignment horizontal="left" vertical="center" wrapText="1"/>
    </xf>
    <xf numFmtId="12" fontId="8" fillId="2" borderId="1" xfId="0" quotePrefix="1" applyNumberFormat="1" applyFont="1" applyFill="1" applyBorder="1" applyAlignment="1">
      <alignment horizontal="left" vertical="center" wrapText="1"/>
    </xf>
    <xf numFmtId="12" fontId="2" fillId="2" borderId="10" xfId="0" quotePrefix="1" applyNumberFormat="1" applyFont="1" applyFill="1" applyBorder="1" applyAlignment="1">
      <alignment horizontal="left" vertical="center" wrapText="1"/>
    </xf>
    <xf numFmtId="12" fontId="3" fillId="2" borderId="2" xfId="0" applyNumberFormat="1" applyFont="1" applyFill="1" applyBorder="1" applyAlignment="1">
      <alignment horizontal="center" vertical="center" wrapText="1"/>
    </xf>
    <xf numFmtId="12" fontId="3" fillId="2" borderId="3" xfId="0" applyNumberFormat="1" applyFont="1" applyFill="1" applyBorder="1" applyAlignment="1">
      <alignment horizontal="center" vertical="center" wrapText="1"/>
    </xf>
    <xf numFmtId="12" fontId="3" fillId="2" borderId="3" xfId="0" quotePrefix="1" applyNumberFormat="1" applyFont="1" applyFill="1" applyBorder="1" applyAlignment="1">
      <alignment horizontal="left" vertical="center" wrapText="1"/>
    </xf>
    <xf numFmtId="0" fontId="10" fillId="5" borderId="11"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10" fillId="5" borderId="13" xfId="0" applyFont="1" applyFill="1" applyBorder="1" applyAlignment="1">
      <alignment horizontal="center" vertical="center" wrapText="1"/>
    </xf>
    <xf numFmtId="0" fontId="11" fillId="7" borderId="12" xfId="0" applyFont="1" applyFill="1" applyBorder="1" applyAlignment="1">
      <alignment horizontal="left" vertical="center" wrapText="1"/>
    </xf>
    <xf numFmtId="0" fontId="11" fillId="7" borderId="14" xfId="0" applyFont="1" applyFill="1" applyBorder="1" applyAlignment="1">
      <alignment horizontal="center" vertical="center" wrapText="1"/>
    </xf>
    <xf numFmtId="0" fontId="11" fillId="8" borderId="12" xfId="0" applyFont="1" applyFill="1" applyBorder="1" applyAlignment="1">
      <alignment horizontal="left" vertical="center" wrapText="1"/>
    </xf>
    <xf numFmtId="0" fontId="11" fillId="8" borderId="14" xfId="0" applyFont="1" applyFill="1" applyBorder="1" applyAlignment="1">
      <alignment horizontal="center" vertical="center" wrapText="1"/>
    </xf>
    <xf numFmtId="0" fontId="11" fillId="9" borderId="12" xfId="0" applyFont="1" applyFill="1" applyBorder="1" applyAlignment="1">
      <alignment horizontal="left" vertical="center" wrapText="1"/>
    </xf>
    <xf numFmtId="0" fontId="11" fillId="9" borderId="14" xfId="0" applyFont="1" applyFill="1" applyBorder="1" applyAlignment="1">
      <alignment horizontal="center" vertical="center" wrapText="1"/>
    </xf>
    <xf numFmtId="0" fontId="11" fillId="4" borderId="12" xfId="0" applyFont="1" applyFill="1" applyBorder="1" applyAlignment="1">
      <alignment horizontal="left" vertical="center" wrapText="1"/>
    </xf>
    <xf numFmtId="0" fontId="11" fillId="4" borderId="15" xfId="0" applyFont="1" applyFill="1" applyBorder="1" applyAlignment="1">
      <alignment horizontal="center" vertical="center" wrapText="1"/>
    </xf>
    <xf numFmtId="0" fontId="10" fillId="5" borderId="14" xfId="0" applyFont="1" applyFill="1" applyBorder="1" applyAlignment="1">
      <alignment horizontal="center" vertical="center" wrapText="1"/>
    </xf>
    <xf numFmtId="0" fontId="10" fillId="5" borderId="16" xfId="0" applyFont="1" applyFill="1" applyBorder="1" applyAlignment="1">
      <alignment horizontal="center" vertical="center" wrapText="1"/>
    </xf>
    <xf numFmtId="0" fontId="10" fillId="5" borderId="17" xfId="0" applyFont="1" applyFill="1" applyBorder="1" applyAlignment="1">
      <alignment horizontal="center" vertical="center" wrapText="1"/>
    </xf>
    <xf numFmtId="0" fontId="10" fillId="5"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0" fillId="2" borderId="0" xfId="0" applyFill="1" applyAlignment="1">
      <alignment vertical="center"/>
    </xf>
    <xf numFmtId="0" fontId="12" fillId="11" borderId="20" xfId="0" applyFont="1" applyFill="1" applyBorder="1" applyAlignment="1">
      <alignment horizontal="centerContinuous" vertical="center"/>
    </xf>
    <xf numFmtId="0" fontId="12" fillId="11" borderId="21" xfId="0" applyFont="1" applyFill="1" applyBorder="1" applyAlignment="1">
      <alignment horizontal="centerContinuous" vertical="center"/>
    </xf>
    <xf numFmtId="0" fontId="12" fillId="11" borderId="22" xfId="0" applyFont="1" applyFill="1" applyBorder="1" applyAlignment="1">
      <alignment horizontal="centerContinuous" vertical="center"/>
    </xf>
    <xf numFmtId="0" fontId="12" fillId="11" borderId="23" xfId="0" applyFont="1" applyFill="1" applyBorder="1" applyAlignment="1">
      <alignment horizontal="centerContinuous" vertical="center"/>
    </xf>
    <xf numFmtId="12" fontId="13" fillId="2" borderId="24" xfId="0" quotePrefix="1" applyNumberFormat="1" applyFont="1" applyFill="1" applyBorder="1" applyAlignment="1">
      <alignment horizontal="center" vertical="center" wrapText="1"/>
    </xf>
    <xf numFmtId="12" fontId="13" fillId="2" borderId="25" xfId="0" quotePrefix="1" applyNumberFormat="1" applyFont="1" applyFill="1" applyBorder="1" applyAlignment="1">
      <alignment horizontal="center" vertical="center" wrapText="1"/>
    </xf>
    <xf numFmtId="12" fontId="13" fillId="2" borderId="26" xfId="0" quotePrefix="1" applyNumberFormat="1"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10" fillId="10" borderId="29" xfId="0" applyFont="1" applyFill="1" applyBorder="1" applyAlignment="1">
      <alignment horizontal="center" vertical="center" wrapText="1"/>
    </xf>
    <xf numFmtId="0" fontId="12" fillId="11" borderId="20" xfId="0" applyFont="1" applyFill="1" applyBorder="1"/>
    <xf numFmtId="0" fontId="12" fillId="11" borderId="21" xfId="0" applyFont="1" applyFill="1" applyBorder="1"/>
    <xf numFmtId="0" fontId="12" fillId="11" borderId="23" xfId="0" applyFont="1" applyFill="1" applyBorder="1"/>
  </cellXfs>
  <cellStyles count="1">
    <cellStyle name="Normal" xfId="0" builtinId="0"/>
  </cellStyles>
  <dxfs count="4">
    <dxf>
      <fill>
        <patternFill>
          <bgColor rgb="FFFF0000"/>
        </patternFill>
      </fill>
    </dxf>
    <dxf>
      <fill>
        <patternFill>
          <bgColor rgb="FFFFC000"/>
        </patternFill>
      </fill>
    </dxf>
    <dxf>
      <fill>
        <patternFill>
          <bgColor rgb="FFFFFF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externalLink" Target="externalLinks/externalLink3.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dln\Desktop\ASP\livraison\2015-06-05\ASP003-FMS01-1.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nijifr.sharepoint.com/sites/GROUPE-Scurit-gerer-le-smsi/Documents%20partages/gerer-le-smsi/06-Planification/Enregistrements/Niji-SSI-ENR-Etude_des_risques-C3-V3.1-2021-06-1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louis\Downloads\PC2%20Audit%20maturit&#233;%20et%20s&#233;lection%20mesures%20v1.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Bilan_des_mesures"/>
      <sheetName val="Fiche_1"/>
      <sheetName val="Fiche_2"/>
      <sheetName val="Fiche_3"/>
      <sheetName val="Fiche_4"/>
      <sheetName val="Fiche_5"/>
      <sheetName val="Fiche_6"/>
      <sheetName val="Fiche_7"/>
      <sheetName val="Fiche_8"/>
      <sheetName val="Fiche_9"/>
      <sheetName val="Fiche_10"/>
      <sheetName val="Fiche_11"/>
      <sheetName val="Fiche_12"/>
      <sheetName val="Fiche_13"/>
      <sheetName val="Fiche_14"/>
      <sheetName val="Fiche_15"/>
      <sheetName val="Fiche_16"/>
      <sheetName val="Fiche_17"/>
      <sheetName val="Fiche_18"/>
      <sheetName val="Bilan_des_mesures1"/>
      <sheetName val="Fiche_19"/>
      <sheetName val="Fiche_21"/>
      <sheetName val="Fiche_31"/>
      <sheetName val="Fiche_41"/>
      <sheetName val="Fiche_51"/>
      <sheetName val="Fiche_61"/>
      <sheetName val="Fiche_71"/>
      <sheetName val="Fiche_81"/>
      <sheetName val="Fiche_91"/>
      <sheetName val="Fiche_101"/>
      <sheetName val="Fiche_111"/>
      <sheetName val="Fiche_121"/>
      <sheetName val="Fiche_131"/>
      <sheetName val="Fiche_141"/>
      <sheetName val="Fiche_151"/>
      <sheetName val="Fiche_161"/>
      <sheetName val="Fiche_171"/>
      <sheetName val="Fiche_181"/>
      <sheetName val="Bilan_des_mesures2"/>
      <sheetName val="Fiche_110"/>
      <sheetName val="Fiche_22"/>
      <sheetName val="Fiche_32"/>
      <sheetName val="Fiche_42"/>
      <sheetName val="Fiche_52"/>
      <sheetName val="Fiche_62"/>
      <sheetName val="Fiche_72"/>
      <sheetName val="Fiche_82"/>
      <sheetName val="Fiche_92"/>
      <sheetName val="Fiche_102"/>
      <sheetName val="Fiche_112"/>
      <sheetName val="Fiche_122"/>
      <sheetName val="Fiche_132"/>
      <sheetName val="Fiche_142"/>
      <sheetName val="Fiche_152"/>
      <sheetName val="Fiche_162"/>
      <sheetName val="Fiche_172"/>
      <sheetName val="Fiche_18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Étude_des_risques"/>
      <sheetName val="Valeurs"/>
      <sheetName val="Étude_des_risques1"/>
      <sheetName val="Étude_des_risques2"/>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D Actions"/>
      <sheetName val="BD Exigences (2)"/>
      <sheetName val="Param"/>
      <sheetName val="Mapping Table Annex A 2022 2013"/>
      <sheetName val="Mapping Table Annex A 2013 2022"/>
      <sheetName val="Mesures_27002"/>
      <sheetName val="NIST SP800-53 to ISO 27001"/>
    </sheetNames>
    <sheetDataSet>
      <sheetData sheetId="0">
        <row r="3">
          <cell r="A3">
            <v>1</v>
          </cell>
          <cell r="B3" t="str">
            <v>Information security policy and topic-specific policies should be defined, approved by management, published, communicated to and acknowledged by relevant personnel and relevant interested parties, and reviewed at planned intervals and if significant changes occur.</v>
          </cell>
          <cell r="C3">
            <v>1</v>
          </cell>
          <cell r="D3" t="str">
            <v>La PSSI existe et a été validée par la direction</v>
          </cell>
          <cell r="E3" t="str">
            <v>þ</v>
          </cell>
          <cell r="F3" t="str">
            <v>Réaliser la PSSI puis les faire valider par la direction.</v>
          </cell>
          <cell r="G3" t="str">
            <v>N/A</v>
          </cell>
          <cell r="H3" t="str">
            <v>10j</v>
          </cell>
          <cell r="I3" t="str">
            <v>[1] Réaliser la PSSI puis les faire valider par la direction.</v>
          </cell>
        </row>
        <row r="4">
          <cell r="A4">
            <v>1</v>
          </cell>
          <cell r="B4" t="str">
            <v>Information security policy and topic-specific policies should be defined, approved by management, published, communicated to and acknowledged by relevant personnel and relevant interested parties, and reviewed at planned intervals and if significant changes occur.</v>
          </cell>
          <cell r="C4">
            <v>2</v>
          </cell>
          <cell r="D4" t="str">
            <v>La PSSI est publiée et approuvée par les personnes concernées</v>
          </cell>
          <cell r="E4" t="str">
            <v>o</v>
          </cell>
          <cell r="F4" t="str">
            <v>Publier la PSSI et la faire approuver aux personnes concernées</v>
          </cell>
          <cell r="G4" t="str">
            <v>N/A</v>
          </cell>
          <cell r="H4" t="str">
            <v>3 JH pour publier et organiser les présentations de la PSSI</v>
          </cell>
          <cell r="I4" t="str">
            <v>[2] Publier la PSSI et la faire approuver aux personnes concernées</v>
          </cell>
        </row>
        <row r="5">
          <cell r="A5">
            <v>1</v>
          </cell>
          <cell r="B5" t="str">
            <v>Information security policy and topic-specific policies should be defined, approved by management, published, communicated to and acknowledged by relevant personnel and relevant interested parties, and reviewed at planned intervals and if significant changes occur.</v>
          </cell>
          <cell r="C5">
            <v>3</v>
          </cell>
          <cell r="D5" t="str">
            <v>La PSSI est adaptée puis validée avec la direction à intervalles planifiés ou en cas de changements importants</v>
          </cell>
          <cell r="E5" t="str">
            <v>o</v>
          </cell>
          <cell r="F5" t="str">
            <v>Adapter la PSSI et valider avec la direction à intervalles planifiés ou en cas de changements importants.</v>
          </cell>
          <cell r="G5" t="str">
            <v>N/A</v>
          </cell>
          <cell r="H5" t="str">
            <v>5 JH pour faire de légères modifications sur la PSSI et la faire valider</v>
          </cell>
          <cell r="I5" t="str">
            <v>[3] Adapter la PSSI et valider avec la direction à intervalles planifiés ou en cas de changements importants.</v>
          </cell>
        </row>
        <row r="6">
          <cell r="A6">
            <v>1</v>
          </cell>
          <cell r="B6" t="str">
            <v>Information security policy and topic-specific policies should be defined, approved by management, published, communicated to and acknowledged by relevant personnel and relevant interested parties, and reviewed at planned intervals and if significant changes occur.</v>
          </cell>
          <cell r="C6">
            <v>4</v>
          </cell>
          <cell r="D6" t="str">
            <v>Des politiques de sécurité spécifiques existent</v>
          </cell>
          <cell r="E6" t="str">
            <v>o</v>
          </cell>
          <cell r="F6" t="str">
            <v>Réaliser des politiques de sécurité spécifiques en fonction des particularités de l'entreprise</v>
          </cell>
          <cell r="G6" t="str">
            <v>N/A</v>
          </cell>
          <cell r="H6" t="str">
            <v>3 à 10 JH pour réaliser une politique spécifique et la faire valider par la direction</v>
          </cell>
          <cell r="I6" t="str">
            <v>[4] Réaliser des politiques de sécurité spécifiques en fonction des particularités de l'entreprise</v>
          </cell>
        </row>
        <row r="7">
          <cell r="A7">
            <v>2</v>
          </cell>
          <cell r="B7" t="str">
            <v>Information security roles and responsibilities should be defined and allocated according to the organization needs.</v>
          </cell>
          <cell r="C7">
            <v>1</v>
          </cell>
          <cell r="D7" t="str">
            <v xml:space="preserve">Le DSI est responsable de facto de la SSI </v>
          </cell>
          <cell r="E7" t="str">
            <v>þ</v>
          </cell>
          <cell r="F7" t="str">
            <v>Inclure les missions SSI à la fiche de poste du DSI</v>
          </cell>
          <cell r="G7" t="str">
            <v>N/A</v>
          </cell>
          <cell r="H7" t="str">
            <v>2 jours pour mettre à jour la fiche de poste et réaliser les actions administratives</v>
          </cell>
          <cell r="I7" t="str">
            <v>[1] Inclure les missions SSI à la fiche de poste du DSI</v>
          </cell>
        </row>
        <row r="8">
          <cell r="A8">
            <v>2</v>
          </cell>
          <cell r="B8" t="str">
            <v>Information security roles and responsibilities should be defined and allocated according to the organization needs.</v>
          </cell>
          <cell r="C8">
            <v>2</v>
          </cell>
          <cell r="D8" t="str">
            <v>Un Référent SSI est nommé</v>
          </cell>
          <cell r="E8" t="str">
            <v>o</v>
          </cell>
          <cell r="F8" t="str">
            <v>Nommer un référent SSI dédié à la SSI</v>
          </cell>
          <cell r="G8" t="str">
            <v>N/A</v>
          </cell>
          <cell r="H8" t="str">
            <v>2 jours pour mettre à jour la fiche de poste et réaliser les actions administratives</v>
          </cell>
          <cell r="I8" t="str">
            <v>[2] Nommer un référent SSI dédié à la SSI</v>
          </cell>
        </row>
        <row r="9">
          <cell r="A9">
            <v>2</v>
          </cell>
          <cell r="B9" t="str">
            <v>Information security roles and responsibilities should be defined and allocated according to the organization needs.</v>
          </cell>
          <cell r="C9">
            <v>3</v>
          </cell>
          <cell r="D9" t="str">
            <v>Un RSSI (Responsable SSI) est nommé et dispose de moyens et d'appuis hiérarchiques pour faire appliquer et respecter ses décisions</v>
          </cell>
          <cell r="E9" t="str">
            <v>þ</v>
          </cell>
          <cell r="F9" t="str">
            <v>Rattacher le RSSI à la Direction</v>
          </cell>
          <cell r="G9" t="str">
            <v>N/A</v>
          </cell>
          <cell r="H9" t="str">
            <v>2 jours pour mettre à jour la fiche de poste et réaliser les actions administratives</v>
          </cell>
          <cell r="I9" t="str">
            <v>[3] Rattacher le RSSI à la Direction</v>
          </cell>
        </row>
        <row r="10">
          <cell r="A10">
            <v>2</v>
          </cell>
          <cell r="B10" t="str">
            <v>Information security roles and responsibilities should be defined and allocated according to the organization needs.</v>
          </cell>
          <cell r="C10">
            <v>4</v>
          </cell>
          <cell r="D10" t="str">
            <v>Un RSSI (Responsable SSI) est nommé et est rattaché à un niveau hiérarchique proche du niveau décisionnel (e.g. il est N-1 d'un directeur)</v>
          </cell>
          <cell r="E10" t="str">
            <v>o</v>
          </cell>
          <cell r="F10" t="str">
            <v>Nommer un RSSI responsable de la SSI</v>
          </cell>
          <cell r="G10" t="str">
            <v>N/A</v>
          </cell>
          <cell r="H10" t="str">
            <v>2 jours pour mettre à jour la fiche de poste et réaliser les actions administratives</v>
          </cell>
          <cell r="I10" t="str">
            <v>[4] Nommer un RSSI responsable de la SSI</v>
          </cell>
        </row>
        <row r="11">
          <cell r="A11">
            <v>3</v>
          </cell>
          <cell r="B11" t="str">
            <v>Conflicting duties and conflicting areas of responsibility should be segregated.</v>
          </cell>
          <cell r="C11">
            <v>1</v>
          </cell>
          <cell r="D11" t="str">
            <v>Les combinaisons toxiques sont identifiées pour les utilisateurs/administrateurs fonctionnels, et sont pris en compte dans la définition des rôles métiers / techniques</v>
          </cell>
          <cell r="E11" t="str">
            <v>þ</v>
          </cell>
          <cell r="F11" t="str">
            <v>N/A</v>
          </cell>
          <cell r="G11" t="str">
            <v>N/A</v>
          </cell>
          <cell r="H11" t="str">
            <v>N/A</v>
          </cell>
          <cell r="I11" t="str">
            <v/>
          </cell>
        </row>
        <row r="12">
          <cell r="A12">
            <v>3</v>
          </cell>
          <cell r="B12" t="str">
            <v>Conflicting duties and conflicting areas of responsibility should be segregated.</v>
          </cell>
          <cell r="C12">
            <v>2</v>
          </cell>
          <cell r="D12" t="str">
            <v>Les combinaisons toxiques sont contrôlées manuellement et a posteriori pour les utilisateurs/administrateurs fonctionnels et techniques</v>
          </cell>
          <cell r="E12" t="str">
            <v>þ</v>
          </cell>
          <cell r="F12" t="str">
            <v>Définir des rôles métier excluant toute combinaison de droits toxiques et mettre en place une surveillance pour détecter tout abus ou fraude</v>
          </cell>
          <cell r="I12" t="str">
            <v>[2] Définir des rôles métier excluant toute combinaison de droits toxiques et mettre en place une surveillance pour détecter tout abus ou fraude</v>
          </cell>
        </row>
        <row r="13">
          <cell r="A13">
            <v>3</v>
          </cell>
          <cell r="B13" t="str">
            <v>Conflicting duties and conflicting areas of responsibility should be segregated.</v>
          </cell>
          <cell r="C13">
            <v>3</v>
          </cell>
          <cell r="D13" t="str">
            <v>Les procédures de gestion de droit d'accès empêchent toute allocation de combinaison de droits toxiques. Un processus formel de dérogation est appliqué s'il n'est pas possible de l'éviter</v>
          </cell>
          <cell r="E13" t="str">
            <v>o</v>
          </cell>
          <cell r="F13" t="str">
            <v>Interdire le cumul de rôles métiers incompatibles et mettre en place un processus de dérogation au cas où les contraintes opérationnelles conduisent à un tel cumul</v>
          </cell>
          <cell r="I13" t="str">
            <v>[3] Interdire le cumul de rôles métiers incompatibles et mettre en place un processus de dérogation au cas où les contraintes opérationnelles conduisent à un tel cumul</v>
          </cell>
        </row>
        <row r="14">
          <cell r="A14">
            <v>3</v>
          </cell>
          <cell r="B14" t="str">
            <v>Conflicting duties and conflicting areas of responsibility should be segregated.</v>
          </cell>
          <cell r="C14">
            <v>4</v>
          </cell>
          <cell r="D14" t="str">
            <v>Des outils automatisés permettent d'identifier les conflits et de faciliter le retrait des droits incriminés</v>
          </cell>
          <cell r="E14" t="str">
            <v>o</v>
          </cell>
          <cell r="F14" t="str">
            <v>Automatiser la détection de combinaisons de droits toxiques et leur retrait</v>
          </cell>
          <cell r="I14" t="str">
            <v>[4] Automatiser la détection de combinaisons de droits toxiques et leur retrait</v>
          </cell>
        </row>
        <row r="15">
          <cell r="A15">
            <v>4</v>
          </cell>
          <cell r="B15" t="str">
            <v>Management should require all personnel to apply information security in accordance with the established information security policy, topic-specific policies and procedures of the organization.</v>
          </cell>
          <cell r="C15">
            <v>1</v>
          </cell>
          <cell r="D15" t="str">
            <v>La Direction fournit des consignes claires au personnel sur les attentes en SSI propres à leur rôle dans l'organisation, en particulier au travers de la PSSI et des chartes utilisateurs et administrateur</v>
          </cell>
          <cell r="E15" t="str">
            <v>þ</v>
          </cell>
          <cell r="F15" t="str">
            <v>Faire signer la charte utilisateur suite à signature du contrat ou de la remise des moyens informatiques.</v>
          </cell>
          <cell r="I15" t="str">
            <v>[1] Faire signer la charte utilisateur suite à signature du contrat ou de la remise des moyens informatiques.</v>
          </cell>
        </row>
        <row r="16">
          <cell r="A16">
            <v>4</v>
          </cell>
          <cell r="B16" t="str">
            <v>Management should require all personnel to apply information security in accordance with the established information security policy, topic-specific policies and procedures of the organization.</v>
          </cell>
          <cell r="C16">
            <v>2</v>
          </cell>
          <cell r="D16" t="str">
            <v>La Direction s'assure que le personnel est sensibilisé aux enjeux de sécurité de l'organisation, et est formé pour avoir les compétences et certifications SSI requises à l'exercice de son activité</v>
          </cell>
          <cell r="E16" t="str">
            <v>o</v>
          </cell>
          <cell r="F16" t="str">
            <v>Mettre en place une stratégie de sensibilisation et de formation pour les différentes populations d'utilisateur</v>
          </cell>
          <cell r="I16" t="str">
            <v>[2] Mettre en place une stratégie de sensibilisation et de formation pour les différentes populations d'utilisateur</v>
          </cell>
        </row>
        <row r="17">
          <cell r="A17">
            <v>4</v>
          </cell>
          <cell r="B17" t="str">
            <v>Management should require all personnel to apply information security in accordance with the established information security policy, topic-specific policies and procedures of the organization.</v>
          </cell>
          <cell r="C17">
            <v>3</v>
          </cell>
          <cell r="D17" t="str">
            <v>La Direction alloue les ressources nécessaires (budget / planning) pour mettre en œuvre et contrôler la PSSI</v>
          </cell>
          <cell r="E17" t="str">
            <v>o</v>
          </cell>
          <cell r="F17" t="str">
            <v>Dédier les ressources nécessaires aux équipes sécurité pour l'exercice de leurs missions</v>
          </cell>
          <cell r="I17" t="str">
            <v>[3] Dédier les ressources nécessaires aux équipes sécurité pour l'exercice de leurs missions</v>
          </cell>
        </row>
        <row r="18">
          <cell r="A18">
            <v>4</v>
          </cell>
          <cell r="B18" t="str">
            <v>Management should require all personnel to apply information security in accordance with the established information security policy, topic-specific policies and procedures of the organization.</v>
          </cell>
          <cell r="C18">
            <v>4</v>
          </cell>
          <cell r="D18" t="str">
            <v>La Direction met en place un canal d'échange sécurisé pour permettre à des lanceurs d'alerte de rapporter d'éventuelles violations graves de la PSSI, de manière anonyme ou garantissant une protection maximale de leur identité.</v>
          </cell>
          <cell r="E18" t="str">
            <v>o</v>
          </cell>
          <cell r="F18" t="str">
            <v>Mettre en place un canal d'échange sécurisé pour rapporter d'éventuelles violations graves de sécurité, et garantissant la confidentialité des échanges et de l'identité des lanceurs d'alerte</v>
          </cell>
          <cell r="I18" t="str">
            <v>[4] Mettre en place un canal d'échange sécurisé pour rapporter d'éventuelles violations graves de sécurité, et garantissant la confidentialité des échanges et de l'identité des lanceurs d'alerte</v>
          </cell>
        </row>
        <row r="19">
          <cell r="A19">
            <v>5</v>
          </cell>
          <cell r="B19" t="str">
            <v>The organization should establish and maintain contact with relevant authorities.</v>
          </cell>
          <cell r="C19">
            <v>1</v>
          </cell>
          <cell r="D19" t="str">
            <v>N/A</v>
          </cell>
          <cell r="E19" t="str">
            <v>þ</v>
          </cell>
          <cell r="F19" t="str">
            <v>N/A</v>
          </cell>
          <cell r="I19" t="str">
            <v/>
          </cell>
        </row>
        <row r="20">
          <cell r="A20">
            <v>5</v>
          </cell>
          <cell r="B20" t="str">
            <v>The organization should establish and maintain contact with relevant authorities.</v>
          </cell>
          <cell r="C20">
            <v>2</v>
          </cell>
          <cell r="D20" t="str">
            <v>L'organisation tient un registre des contacts avec les autorités (police, CNIL, régulateur, etc.), précisant quand et comment les contacter en cas d'incident de sécurité</v>
          </cell>
          <cell r="E20" t="str">
            <v>þ</v>
          </cell>
          <cell r="F20" t="str">
            <v>Tenir un registre des contacts avec les autorités (police, CNIL, régulateur, etc.), précisant quand et comment les contacter en cas d'incident de sécurité</v>
          </cell>
          <cell r="I20" t="str">
            <v>[2] Tenir un registre des contacts avec les autorités (police, CNIL, régulateur, etc.), précisant quand et comment les contacter en cas d'incident de sécurité</v>
          </cell>
        </row>
        <row r="21">
          <cell r="A21">
            <v>5</v>
          </cell>
          <cell r="B21" t="str">
            <v>The organization should establish and maintain contact with relevant authorities.</v>
          </cell>
          <cell r="C21">
            <v>3</v>
          </cell>
          <cell r="D21" t="str">
            <v>L'organisation entretient des contacts réguliers avec les autorités dans le cadre de sa gestion d'incidents et de sa continuité d'activité</v>
          </cell>
          <cell r="E21" t="str">
            <v>o</v>
          </cell>
          <cell r="F21" t="str">
            <v>Entretenir des contacts réguliers avec les autorités dans le cadre de sa gestion d'incidents et de sa continuité d'activité</v>
          </cell>
          <cell r="I21" t="str">
            <v>[3] Entretenir des contacts réguliers avec les autorités dans le cadre de sa gestion d'incidents et de sa continuité d'activité</v>
          </cell>
        </row>
        <row r="22">
          <cell r="A22">
            <v>5</v>
          </cell>
          <cell r="B22" t="str">
            <v>The organization should establish and maintain contact with relevant authorities.</v>
          </cell>
          <cell r="C22">
            <v>4</v>
          </cell>
          <cell r="D22" t="str">
            <v>L'organisation entretient des contacts réguliers avec les régulateurs afin d'anticiper leurs attentes actuelles ou à venir (ex: changement de législation...)</v>
          </cell>
          <cell r="E22" t="str">
            <v>o</v>
          </cell>
          <cell r="F22" t="str">
            <v>Entretenir des contacts réguliers avec les régulateurs afin d'anticiper leurs attentes actuelles ou à venir (ex: changement de législation...)</v>
          </cell>
          <cell r="I22" t="str">
            <v>[4] Entretenir des contacts réguliers avec les régulateurs afin d'anticiper leurs attentes actuelles ou à venir (ex: changement de législation...)</v>
          </cell>
        </row>
        <row r="23">
          <cell r="A23">
            <v>6</v>
          </cell>
          <cell r="B23" t="str">
            <v>The organization should establish and maintain contact with special interest groups or other specialist security forums and professional associations.</v>
          </cell>
          <cell r="C23">
            <v>1</v>
          </cell>
          <cell r="D23" t="str">
            <v>L'organisation suit des forums spécialisés et autres ressources électroniques pour améliorer sa connaissance des bonnes pratiques de sécurité de l'information</v>
          </cell>
          <cell r="E23" t="str">
            <v>þ</v>
          </cell>
          <cell r="F23" t="str">
            <v>S'abonner à des newsletter de revue spécialisés, groupes d'intérêt sur LinkedIn,…</v>
          </cell>
          <cell r="I23" t="str">
            <v>[1] S'abonner à des newsletter de revue spécialisés, groupes d'intérêt sur LinkedIn,…</v>
          </cell>
        </row>
        <row r="24">
          <cell r="A24">
            <v>6</v>
          </cell>
          <cell r="B24" t="str">
            <v>The organization should establish and maintain contact with special interest groups or other specialist security forums and professional associations.</v>
          </cell>
          <cell r="C24">
            <v>2</v>
          </cell>
          <cell r="D24" t="str">
            <v>L'organisation souscrit à des alertes anticipées sur des nouvelles vulnérabilités et mises à jour de sécurité</v>
          </cell>
          <cell r="E24" t="str">
            <v>o</v>
          </cell>
          <cell r="F24" t="str">
            <v>Souscrire à des services de veille sécurités des principaux fournisseurs de services cyber, et/ou aux bulletins d'alerte des CSIRT / CERT</v>
          </cell>
          <cell r="I24" t="str">
            <v>[2] Souscrire à des services de veille sécurités des principaux fournisseurs de services cyber, et/ou aux bulletins d'alerte des CSIRT / CERT</v>
          </cell>
        </row>
        <row r="25">
          <cell r="A25">
            <v>6</v>
          </cell>
          <cell r="B25" t="str">
            <v>The organization should establish and maintain contact with special interest groups or other specialist security forums and professional associations.</v>
          </cell>
          <cell r="C25">
            <v>3</v>
          </cell>
          <cell r="D25" t="str">
            <v>L'organisation est membre d'associations professionnelles, ou groupes d'intérêt spécialisés en sécurité de l'information, lui permettant d'échanger des informations sur les nouvelles technologies, produits, services, menaces et vulnérabilités, ou d'entretenir un réseau de des points de contacts en cas d'incidents de sécurité</v>
          </cell>
          <cell r="E25" t="str">
            <v>o</v>
          </cell>
          <cell r="F25" t="str">
            <v>Devenir membre d'association professionnelle, via obtention de certification comme CISSP, cooptation (CLUSIF etc.), ou activité dans un domaine spécifique</v>
          </cell>
          <cell r="I25" t="str">
            <v>[3] Devenir membre d'association professionnelle, via obtention de certification comme CISSP, cooptation (CLUSIF etc.), ou activité dans un domaine spécifique</v>
          </cell>
        </row>
        <row r="26">
          <cell r="A26">
            <v>6</v>
          </cell>
          <cell r="B26" t="str">
            <v>The organization should establish and maintain contact with special interest groups or other specialist security forums and professional associations.</v>
          </cell>
          <cell r="C26">
            <v>4</v>
          </cell>
          <cell r="D26" t="str">
            <v>Du personnel de l'organisation contribue à des groupes de travail, ou participe activement à des salons et autre événements en cybersécurité</v>
          </cell>
          <cell r="E26" t="str">
            <v>o</v>
          </cell>
          <cell r="F26" t="str">
            <v>Participer à des conférences et salons (Assises, SSTIC, etc., keynotes de fournisseurs,…), et si possible contribuer à la visibilité et le progrès de la profession (conférence / rumps / publications / RETEX / travaux d'étude)</v>
          </cell>
          <cell r="I26" t="str">
            <v>[4] Participer à des conférences et salons (Assises, SSTIC, etc., keynotes de fournisseurs,…), et si possible contribuer à la visibilité et le progrès de la profession (conférence / rumps / publications / RETEX / travaux d'étude)</v>
          </cell>
        </row>
        <row r="27">
          <cell r="A27">
            <v>7</v>
          </cell>
          <cell r="B27" t="str">
            <v>Information relating to information security threats should be collected and analysed to produce threat intelligence.</v>
          </cell>
          <cell r="C27">
            <v>1</v>
          </cell>
          <cell r="D27" t="str">
            <v>N/A</v>
          </cell>
          <cell r="E27" t="str">
            <v>þ</v>
          </cell>
          <cell r="F27" t="str">
            <v>N/A</v>
          </cell>
          <cell r="I27" t="str">
            <v/>
          </cell>
        </row>
        <row r="28">
          <cell r="A28">
            <v>7</v>
          </cell>
          <cell r="B28" t="str">
            <v>Information relating to information security threats should be collected and analysed to produce threat intelligence.</v>
          </cell>
          <cell r="C28">
            <v>2</v>
          </cell>
          <cell r="D28" t="str">
            <v>L'organisation souscrit à des alertes anticipées sur des nouvelles vulnérabilités et mises à jour de sécurité</v>
          </cell>
          <cell r="E28" t="str">
            <v>o</v>
          </cell>
          <cell r="F28" t="str">
            <v>Souscrire à des services de veille sécurités des principaux fournisseurs de services cyber, et/ou aux bulletins d'alerte des CSIRT / CERT</v>
          </cell>
          <cell r="I28" t="str">
            <v>[2] Souscrire à des services de veille sécurités des principaux fournisseurs de services cyber, et/ou aux bulletins d'alerte des CSIRT / CERT</v>
          </cell>
        </row>
        <row r="29">
          <cell r="A29">
            <v>7</v>
          </cell>
          <cell r="B29" t="str">
            <v>Information relating to information security threats should be collected and analysed to produce threat intelligence.</v>
          </cell>
          <cell r="C29">
            <v>3</v>
          </cell>
          <cell r="D29" t="str">
            <v>L'organisation collecte des informations sur les menaces actuelles ou émergeantes auprès de diverses sources (e.g. Open Source, fournisseurs externes, pairs de l'industrie, autorités, dark web, réseaux sociaux....) de manière empirique. Les informations peuvent être stratégiques (panorama de la menace), tactiques (méthodologies, outils et technologies des attaquants) ou opérationnelles (détails sur les TTP et IOC)</v>
          </cell>
          <cell r="E29" t="str">
            <v>o</v>
          </cell>
          <cell r="F29" t="str">
            <v>Souscrire à des services de CTI et mettre en place les plateformes techniques d'échange associées (ex: openCTI, MISP)</v>
          </cell>
          <cell r="I29" t="str">
            <v>[3] Souscrire à des services de CTI et mettre en place les plateformes techniques d'échange associées (ex: openCTI, MISP)</v>
          </cell>
        </row>
        <row r="30">
          <cell r="A30">
            <v>7</v>
          </cell>
          <cell r="B30" t="str">
            <v>Information relating to information security threats should be collected and analysed to produce threat intelligence.</v>
          </cell>
          <cell r="C30">
            <v>4</v>
          </cell>
          <cell r="D30" t="str">
            <v>L'organisation collecte et analyse les informations de CTI afin de détecter et si possible empêcher qu'elles ne nuisent à l'organisation, ou de limiter les impacts d'éventuelles attaques. En particulier, ces sources d'informations sont intégrés sur processus de gestion des risques de l'organisation, alimentent les outils de détection et prévention comme les parefeux, anti-malwares, et sondes IDS/IPS, et sont utilisés dans les processus de test / audit de sécurité internes (ex red team). De plus, elles les partage mutuellement avec d'autres organisations</v>
          </cell>
          <cell r="E30" t="str">
            <v>o</v>
          </cell>
          <cell r="F30" t="str">
            <v>Optimiser les processus des mises à jour des outils de détection et prévention pour intégrer les IOC le plus rapidement possible dans la configuration des outils de sécurité</v>
          </cell>
          <cell r="I30" t="str">
            <v>[4] Optimiser les processus des mises à jour des outils de détection et prévention pour intégrer les IOC le plus rapidement possible dans la configuration des outils de sécurité</v>
          </cell>
        </row>
        <row r="31">
          <cell r="A31">
            <v>8</v>
          </cell>
          <cell r="B31" t="str">
            <v>Information security should be integrated into project management.</v>
          </cell>
          <cell r="C31">
            <v>1</v>
          </cell>
          <cell r="D31" t="str">
            <v>Une méthodologie d'ISP est connue et appliquée par les parties prenantes (chefs de projet IT, architectes...) pour adresser les risques SSI tout au long du cycle projet, en agile comme en cascade. Elle intègre notamment des phases de sécurisation de l'architecture et de recette sécurité</v>
          </cell>
          <cell r="E31" t="str">
            <v>þ</v>
          </cell>
          <cell r="F31" t="str">
            <v>Définir une méthodologie d'intégration de la sécurité dans les projets, applicable à tout type de projet IT (cascade vs agile) et tout périmètre (projet applicatif, projet réseau, …). En particulier, les rôles et responsabilités en lien avec la SSI sur le projet doivent être clairement définies, les besoins de sécurité et les impacts métiers doivent être déterminés, et des grands jalons tels que la revue d'architecture et la recette sécurité sont obligatoires.</v>
          </cell>
          <cell r="I31" t="str">
            <v>[1] Définir une méthodologie d'intégration de la sécurité dans les projets, applicable à tout type de projet IT (cascade vs agile) et tout périmètre (projet applicatif, projet réseau, …). En particulier, les rôles et responsabilités en lien avec la SSI sur le projet doivent être clairement définies, les besoins de sécurité et les impacts métiers doivent être déterminés, et des grands jalons tels que la revue d'architecture et la recette sécurité sont obligatoires.</v>
          </cell>
        </row>
        <row r="32">
          <cell r="A32">
            <v>8</v>
          </cell>
          <cell r="B32" t="str">
            <v>Information security should be integrated into project management.</v>
          </cell>
          <cell r="C32">
            <v>2</v>
          </cell>
          <cell r="D32" t="str">
            <v>Une revue de conformité à un référentiel de mesures minimales de sécurité est effectuée pour les projets sensibles</v>
          </cell>
          <cell r="E32" t="str">
            <v>o</v>
          </cell>
          <cell r="F32" t="str">
            <v>Définir un socle de mesures minimales de sécurité pour les projets sensibles</v>
          </cell>
          <cell r="I32" t="str">
            <v>[2] Définir un socle de mesures minimales de sécurité pour les projets sensibles</v>
          </cell>
        </row>
        <row r="33">
          <cell r="A33">
            <v>8</v>
          </cell>
          <cell r="B33" t="str">
            <v>Information security should be integrated into project management.</v>
          </cell>
          <cell r="C33">
            <v>3</v>
          </cell>
          <cell r="D33" t="str">
            <v xml:space="preserve">Les projets font l’objet d’analyses de risque, avec l’emploi d’une méthode reconnue et éprouvée. 
De plus les AR sont révisées régulièrement en fonction de la sensibilité des projets </v>
          </cell>
          <cell r="E33" t="str">
            <v>þ</v>
          </cell>
          <cell r="F33" t="str">
            <v>Faire une analyse de risque sur les projets les plus sensibles, et les réviser régulièrement (au maximum 3 ans par défaut, et 1 an pour les projets critiques). Pour les projets les plus sensibles, utiliser EBIOS RM ou une autre méthode reconnue équivalente</v>
          </cell>
          <cell r="I33" t="str">
            <v>[3] Faire une analyse de risque sur les projets les plus sensibles, et les réviser régulièrement (au maximum 3 ans par défaut, et 1 an pour les projets critiques). Pour les projets les plus sensibles, utiliser EBIOS RM ou une autre méthode reconnue équivalente</v>
          </cell>
        </row>
        <row r="34">
          <cell r="A34">
            <v>8</v>
          </cell>
          <cell r="B34" t="str">
            <v>Information security should be integrated into project management.</v>
          </cell>
          <cell r="C34">
            <v>4</v>
          </cell>
          <cell r="D34" t="str">
            <v>Les SI sensibles font l’objet d’homologation de sécurité avec une autorité d’homologation au niveau hiérarchique adéquat</v>
          </cell>
          <cell r="E34" t="str">
            <v>o</v>
          </cell>
          <cell r="F34" t="str">
            <v>Mettre en place et appliquer une démarche d'homologation telle que définie par l'ANSSI</v>
          </cell>
          <cell r="I34" t="str">
            <v>[4] Mettre en place et appliquer une démarche d'homologation telle que définie par l'ANSSI</v>
          </cell>
        </row>
        <row r="35">
          <cell r="A35">
            <v>10</v>
          </cell>
          <cell r="B35" t="str">
            <v>Rules for the acceptable use and procedures for handling information and other associated assets should be identified, documented and implemented.</v>
          </cell>
          <cell r="C35">
            <v>1</v>
          </cell>
          <cell r="D35" t="str">
            <v>Une charte d'utilisation des moyens informatiques est communiquée au personnel interne et externe de l'organisation, utilisateur du SI . Elle donne des instructions claires sur les comportements attendus ou inacceptables concernant l'utilisation des moyens informatiques, et la surveillance des activités de la part de l'organisation.</v>
          </cell>
          <cell r="E35" t="str">
            <v>þ</v>
          </cell>
          <cell r="F35" t="str">
            <v>Rédiger une charte informatique et la diffuser aux collaborateurs (mailing, intranet, remise en main propre au moment de la signature d'un contrat ou remise de poste informatique…)</v>
          </cell>
          <cell r="G35" t="str">
            <v>N/A</v>
          </cell>
          <cell r="I35" t="str">
            <v>[1] Rédiger une charte informatique et la diffuser aux collaborateurs (mailing, intranet, remise en main propre au moment de la signature d'un contrat ou remise de poste informatique…)</v>
          </cell>
        </row>
        <row r="36">
          <cell r="A36">
            <v>10</v>
          </cell>
          <cell r="B36" t="str">
            <v>Rules for the acceptable use and procedures for handling information and other associated assets should be identified, documented and implemented.</v>
          </cell>
          <cell r="C36">
            <v>2</v>
          </cell>
          <cell r="D36" t="str">
            <v>La charte est  signée par tous les utilisateurs ou annexée au règlement interne</v>
          </cell>
          <cell r="E36" t="str">
            <v>o</v>
          </cell>
          <cell r="F36" t="str">
            <v>Faire signer la charte utilisateur suite à signature du contrat ou de la remise des moyens informatiques.</v>
          </cell>
          <cell r="G36" t="str">
            <v>N/A</v>
          </cell>
          <cell r="I36" t="str">
            <v>[2] Faire signer la charte utilisateur suite à signature du contrat ou de la remise des moyens informatiques.</v>
          </cell>
        </row>
        <row r="37">
          <cell r="A37">
            <v>10</v>
          </cell>
          <cell r="B37" t="str">
            <v>Rules for the acceptable use and procedures for handling information and other associated assets should be identified, documented and implemented.</v>
          </cell>
          <cell r="C37">
            <v>3</v>
          </cell>
          <cell r="D37" t="str">
            <v>Une charte administrateur complète la charte utilisateur avec les attentes et interdits spécifiques pour les populations administateur fonctionnel ou technique</v>
          </cell>
          <cell r="E37" t="str">
            <v>o</v>
          </cell>
          <cell r="F37" t="str">
            <v>Rédiger et faire signer la charte administrateur par les populations concernées</v>
          </cell>
          <cell r="G37" t="str">
            <v>N/A</v>
          </cell>
          <cell r="I37" t="str">
            <v>[3] Rédiger et faire signer la charte administrateur par les populations concernées</v>
          </cell>
        </row>
        <row r="38">
          <cell r="A38">
            <v>10</v>
          </cell>
          <cell r="B38" t="str">
            <v>Rules for the acceptable use and procedures for handling information and other associated assets should be identified, documented and implemented.</v>
          </cell>
          <cell r="C38">
            <v>4</v>
          </cell>
          <cell r="D38" t="str">
            <v>Les chartes sont revues régulièrement</v>
          </cell>
          <cell r="E38" t="str">
            <v>o</v>
          </cell>
          <cell r="F38" t="str">
            <v>Revoir les chartes informatiques au maximum tous les 3 ans</v>
          </cell>
          <cell r="G38" t="str">
            <v>N/A</v>
          </cell>
          <cell r="I38" t="str">
            <v>[4] Revoir les chartes informatiques au maximum tous les 3 ans</v>
          </cell>
        </row>
        <row r="39">
          <cell r="A39">
            <v>11</v>
          </cell>
          <cell r="B39" t="str">
            <v>Personnel and other interested parties as appropriate should return all the organization’s assets in their possession upon change or termination of their employment, contract or agreement.</v>
          </cell>
          <cell r="C39">
            <v>1</v>
          </cell>
          <cell r="D39" t="str">
            <v>En cas de rupture de contrat ou de changement de poste, le matériel de l'entreprise sont restitués auprès du personnel (poste de travail, pki, documents physiques, téléphone)</v>
          </cell>
          <cell r="E39" t="str">
            <v>þ</v>
          </cell>
          <cell r="F39" t="str">
            <v>Récupérer de manière informelle le matériel du personnel</v>
          </cell>
          <cell r="G39" t="str">
            <v>N/A</v>
          </cell>
          <cell r="H39" t="str">
            <v>-</v>
          </cell>
          <cell r="I39" t="str">
            <v>[1] Récupérer de manière informelle le matériel du personnel</v>
          </cell>
        </row>
        <row r="40">
          <cell r="A40">
            <v>11</v>
          </cell>
          <cell r="B40" t="str">
            <v>Personnel and other interested parties as appropriate should return all the organization’s assets in their possession upon change or termination of their employment, contract or agreement.</v>
          </cell>
          <cell r="C40">
            <v>2</v>
          </cell>
          <cell r="D40" t="str">
            <v>Un processus est défini pour restituer le matériel de l'entreprise</v>
          </cell>
          <cell r="E40" t="str">
            <v>o</v>
          </cell>
          <cell r="F40" t="str">
            <v>Définir un processus de récupération du matériel</v>
          </cell>
          <cell r="G40" t="str">
            <v>N/A</v>
          </cell>
          <cell r="H40" t="str">
            <v>2 JH pour créer le processus général</v>
          </cell>
          <cell r="I40" t="str">
            <v>[2] Définir un processus de récupération du matériel</v>
          </cell>
        </row>
        <row r="41">
          <cell r="A41">
            <v>11</v>
          </cell>
          <cell r="B41" t="str">
            <v>Personnel and other interested parties as appropriate should return all the organization’s assets in their possession upon change or termination of their employment, contract or agreement.</v>
          </cell>
          <cell r="C41">
            <v>3</v>
          </cell>
          <cell r="D41" t="str">
            <v>Une liste définie du matériel à rendre est établie pour gérer la restitution de ces derniers</v>
          </cell>
          <cell r="E41" t="str">
            <v>o</v>
          </cell>
          <cell r="F41" t="str">
            <v>Définir une liste du matériel à récupérer</v>
          </cell>
          <cell r="G41" t="str">
            <v>CMDB, GLPI</v>
          </cell>
          <cell r="H41" t="str">
            <v>15 JH pour cadrer les différents actifs</v>
          </cell>
          <cell r="I41" t="str">
            <v>[3] Définir une liste du matériel à récupérer</v>
          </cell>
        </row>
        <row r="42">
          <cell r="A42">
            <v>11</v>
          </cell>
          <cell r="B42" t="str">
            <v>Personnel and other interested parties as appropriate should return all the organization’s assets in their possession upon change or termination of their employment, contract or agreement.</v>
          </cell>
          <cell r="C42">
            <v>4</v>
          </cell>
          <cell r="D42" t="str">
            <v>Le contrôle du matériel de l'entreprise est réalisé en continu</v>
          </cell>
          <cell r="E42" t="str">
            <v>o</v>
          </cell>
          <cell r="F42" t="str">
            <v>Contrôler en continu l'évolution des missions du personnel pour récupérer le matériel</v>
          </cell>
          <cell r="G42" t="str">
            <v>CMDB, GLPI</v>
          </cell>
          <cell r="H42" t="str">
            <v>-</v>
          </cell>
          <cell r="I42" t="str">
            <v>[4] Contrôler en continu l'évolution des missions du personnel pour récupérer le matériel</v>
          </cell>
        </row>
        <row r="43">
          <cell r="A43">
            <v>12</v>
          </cell>
          <cell r="B43" t="str">
            <v>Information should be classified according to the information security needs of the organization based on confidentiality, integrity, availability and relevant interested party requirements.</v>
          </cell>
          <cell r="C43">
            <v>1</v>
          </cell>
          <cell r="D43" t="str">
            <v>N/A</v>
          </cell>
          <cell r="F43" t="str">
            <v>N/A</v>
          </cell>
          <cell r="I43" t="str">
            <v/>
          </cell>
        </row>
        <row r="44">
          <cell r="A44">
            <v>12</v>
          </cell>
          <cell r="B44" t="str">
            <v>Information should be classified according to the information security needs of the organization based on confidentiality, integrity, availability and relevant interested party requirements.</v>
          </cell>
          <cell r="C44">
            <v>2</v>
          </cell>
          <cell r="D44" t="str">
            <v>Une méthodologie de classification des données structurées est formalisée. Elle comprend des échelles de classification en fonction des critères DICT. La méthodologie de classification des données est communiquée au utilisateurs.</v>
          </cell>
          <cell r="F44" t="str">
            <v>Formaliser une méthodologie de classification des données structurées (bases de données et applications) basée sur les critires DICT. L'échelle de confidentialité doit correspondre à l'echelle de marquage pour les documents non-structurés (mails, fichiers).</v>
          </cell>
          <cell r="H44" t="str">
            <v>3 à 10 JH pour réaliser une politique spécifique et la faire valider par la direction</v>
          </cell>
          <cell r="I44" t="str">
            <v>[2] Formaliser une méthodologie de classification des données structurées (bases de données et applications) basée sur les critires DICT. L'échelle de confidentialité doit correspondre à l'echelle de marquage pour les documents non-structurés (mails, fichiers).</v>
          </cell>
        </row>
        <row r="45">
          <cell r="A45">
            <v>12</v>
          </cell>
          <cell r="B45" t="str">
            <v>Information should be classified according to the information security needs of the organization based on confidentiality, integrity, availability and relevant interested party requirements.</v>
          </cell>
          <cell r="C45">
            <v>3</v>
          </cell>
          <cell r="D45" t="str">
            <v>L'ensemble des données "structurée" utilisées par les applications sont classifiées en fonction des critères DICT.</v>
          </cell>
          <cell r="F45" t="str">
            <v xml:space="preserve">Classifier l'ensemble des types de données structurées manipulées par l'organisation. </v>
          </cell>
          <cell r="I45" t="str">
            <v xml:space="preserve">[3] Classifier l'ensemble des types de données structurées manipulées par l'organisation. </v>
          </cell>
        </row>
        <row r="46">
          <cell r="A46">
            <v>12</v>
          </cell>
          <cell r="B46" t="str">
            <v>Information should be classified according to the information security needs of the organization based on confidentiality, integrity, availability and relevant interested party requirements.</v>
          </cell>
          <cell r="C46">
            <v>4</v>
          </cell>
          <cell r="D46" t="str">
            <v>Un outil permet d'inventorier les informations et de gérer la classification.</v>
          </cell>
          <cell r="F46" t="str">
            <v>Classifier les données structurées directement dans l'inventaire applicatif en fonction des données qui sont manipulées par les applications.</v>
          </cell>
          <cell r="G46" t="str">
            <v>Excel, GLPI, Servicenow</v>
          </cell>
          <cell r="I46" t="str">
            <v>[4] Classifier les données structurées directement dans l'inventaire applicatif en fonction des données qui sont manipulées par les applications.</v>
          </cell>
        </row>
        <row r="47">
          <cell r="A47">
            <v>13</v>
          </cell>
          <cell r="B47" t="str">
            <v>An appropriate set of procedures for information labelling should be developed and implemented in accordance with the information classification scheme adopted by the organization.</v>
          </cell>
          <cell r="C47">
            <v>1</v>
          </cell>
          <cell r="D47" t="str">
            <v>N/A</v>
          </cell>
          <cell r="F47" t="str">
            <v>N/A</v>
          </cell>
          <cell r="I47" t="str">
            <v/>
          </cell>
        </row>
        <row r="48">
          <cell r="A48">
            <v>13</v>
          </cell>
          <cell r="B48" t="str">
            <v>An appropriate set of procedures for information labelling should be developed and implemented in accordance with the information classification scheme adopted by the organization.</v>
          </cell>
          <cell r="C48">
            <v>2</v>
          </cell>
          <cell r="D48" t="str">
            <v>La méthodologie de classification des données intégre des labels de classification pour la confidentialité de l'information.</v>
          </cell>
          <cell r="F48" t="str">
            <v>Formaliser une méthodologie de classification pour le marquage pour les documents non-structurés (mails, fichiers).</v>
          </cell>
          <cell r="I48" t="str">
            <v>[2] Formaliser une méthodologie de classification pour le marquage pour les documents non-structurés (mails, fichiers).</v>
          </cell>
        </row>
        <row r="49">
          <cell r="A49">
            <v>13</v>
          </cell>
          <cell r="B49" t="str">
            <v>An appropriate set of procedures for information labelling should be developed and implemented in accordance with the information classification scheme adopted by the organization.</v>
          </cell>
          <cell r="C49">
            <v>3</v>
          </cell>
          <cell r="D49" t="str">
            <v>L'ensemble des données "non-structurée" utilisées par les applications sont classifiées en fonction de l'échelle de confidentialité établie</v>
          </cell>
          <cell r="F49" t="str">
            <v>Classifier l'ensemble des documents non structurés (fichiers, emails..) manuellement.</v>
          </cell>
          <cell r="I49" t="str">
            <v>[3] Classifier l'ensemble des documents non structurés (fichiers, emails..) manuellement.</v>
          </cell>
        </row>
        <row r="50">
          <cell r="A50">
            <v>13</v>
          </cell>
          <cell r="B50" t="str">
            <v>An appropriate set of procedures for information labelling should be developed and implemented in accordance with the information classification scheme adopted by the organization.</v>
          </cell>
          <cell r="C50">
            <v>4</v>
          </cell>
          <cell r="D50" t="str">
            <v>Un outil permet de marquer automatiquement les données non structurées</v>
          </cell>
          <cell r="F50" t="str">
            <v>Déployer un outil qui permet d'automatiser la classification des documents non structurés (fichiers, emails..)</v>
          </cell>
          <cell r="G50" t="str">
            <v>Titus Data Classification, VARONIS, Microsoft AIP</v>
          </cell>
          <cell r="I50" t="str">
            <v>[4] Déployer un outil qui permet d'automatiser la classification des documents non structurés (fichiers, emails..)</v>
          </cell>
        </row>
        <row r="51">
          <cell r="A51">
            <v>14</v>
          </cell>
          <cell r="B51" t="str">
            <v>Information transfer rules, procedures, or agreements should be in place for all types of transfer facilities within the organization and between the organization and other parties.</v>
          </cell>
          <cell r="C51">
            <v>1</v>
          </cell>
          <cell r="D51" t="str">
            <v>Les bonnes pratiques en matière de transfert de l'information sont appliquées par les utilisateurs. (Chiffrements des données, vigilence…)</v>
          </cell>
          <cell r="F51" t="str">
            <v>Rédiger et communiquer un guide de bonnes pratiques pour le transfert de l'information. (Disques amovible, sites de partages en ligne,  Email, FTP, etc.)</v>
          </cell>
          <cell r="I51" t="str">
            <v>[1] Rédiger et communiquer un guide de bonnes pratiques pour le transfert de l'information. (Disques amovible, sites de partages en ligne,  Email, FTP, etc.)</v>
          </cell>
        </row>
        <row r="52">
          <cell r="A52">
            <v>14</v>
          </cell>
          <cell r="B52" t="str">
            <v>Information transfer rules, procedures, or agreements should be in place for all types of transfer facilities within the organization and between the organization and other parties.</v>
          </cell>
          <cell r="C52">
            <v>2</v>
          </cell>
          <cell r="D52" t="str">
            <v xml:space="preserve">Une politique indique les règles de transfert à appliquer en fonction de la méthodologie de classification des données établie. </v>
          </cell>
          <cell r="F52" t="str">
            <v>Formaliser une politique indiquant les règles de transfert à appliquer en fonction de la méthodologie de classification des données.</v>
          </cell>
          <cell r="I52" t="str">
            <v>[2] Formaliser une politique indiquant les règles de transfert à appliquer en fonction de la méthodologie de classification des données.</v>
          </cell>
        </row>
        <row r="53">
          <cell r="A53">
            <v>14</v>
          </cell>
          <cell r="B53" t="str">
            <v>Information transfer rules, procedures, or agreements should be in place for all types of transfer facilities within the organization and between the organization and other parties.</v>
          </cell>
          <cell r="C53">
            <v>3</v>
          </cell>
          <cell r="D53" t="str">
            <v>Un outil de transfert des fichiers sécurisé est mis à disposition des utilisateurs.</v>
          </cell>
          <cell r="F53" t="str">
            <v>Déployer un outil de partage sécurisé des fichiers avec les destinataires externes.</v>
          </cell>
          <cell r="G53" t="str">
            <v xml:space="preserve">Sharepoint, xfiles, Norméa, </v>
          </cell>
          <cell r="I53" t="str">
            <v>[3] Déployer un outil de partage sécurisé des fichiers avec les destinataires externes.</v>
          </cell>
        </row>
        <row r="54">
          <cell r="A54">
            <v>14</v>
          </cell>
          <cell r="B54" t="str">
            <v>Information transfer rules, procedures, or agreements should be in place for all types of transfer facilities within the organization and between the organization and other parties.</v>
          </cell>
          <cell r="C54">
            <v>4</v>
          </cell>
          <cell r="D54" t="str">
            <v>Un système de DLP basé sur la classification des données et les chaines de caractères détectées existe. La détection est globale : transferts web, emails et ports USB. Si nécessaire, les transferts sont bloqués en fonction de l'information transmise.</v>
          </cell>
          <cell r="F54" t="str">
            <v>Déployer et configurer une solution de DLP qui intégre à minima la détection sur la partie web, la partie email et la partie disques amovibles. Mettre en œuvre un blocage en cas de non respect de la politique.</v>
          </cell>
          <cell r="G54" t="str">
            <v>Symantec DLP, Proofpoint, MacAfee ..</v>
          </cell>
          <cell r="I54" t="str">
            <v>[4] Déployer et configurer une solution de DLP qui intégre à minima la détection sur la partie web, la partie email et la partie disques amovibles. Mettre en œuvre un blocage en cas de non respect de la politique.</v>
          </cell>
        </row>
        <row r="55">
          <cell r="A55">
            <v>18</v>
          </cell>
          <cell r="B55" t="str">
            <v>Access rights to information and other associated assets should be provisioned, reviewed, modified and removed in accordance with the organization’s topic-specific policy on and rules for access control.</v>
          </cell>
          <cell r="C55">
            <v>1</v>
          </cell>
          <cell r="D55" t="str">
            <v>Pour l'initialisation ou la fin d'un accès, il est fourni/supprimé en respectant le principe de moindre privilège. Les accès sont gérés avec un outil de ticketing.</v>
          </cell>
          <cell r="E55" t="str">
            <v>þ</v>
          </cell>
          <cell r="F55" t="str">
            <v>Assigner ou supprimer les accès en respectant le principe de moindre privilège au début et à la fin d'un projet en utilisant un outil de ticketing.</v>
          </cell>
          <cell r="G55" t="str">
            <v>AD, Cyberark, zendesk</v>
          </cell>
          <cell r="H55" t="str">
            <v>Cyberark 5$/utilisateur/mois</v>
          </cell>
          <cell r="I55" t="str">
            <v>[1] Assigner ou supprimer les accès en respectant le principe de moindre privilège au début et à la fin d'un projet en utilisant un outil de ticketing.</v>
          </cell>
        </row>
        <row r="56">
          <cell r="A56">
            <v>18</v>
          </cell>
          <cell r="B56" t="str">
            <v>Access rights to information and other associated assets should be provisioned, reviewed, modified and removed in accordance with the organization’s topic-specific policy on and rules for access control.</v>
          </cell>
          <cell r="C56">
            <v>2</v>
          </cell>
          <cell r="D56" t="str">
            <v>Chaque demande d'accès est explicitement validée par une autorité.</v>
          </cell>
          <cell r="E56" t="str">
            <v>þ</v>
          </cell>
          <cell r="F56" t="str">
            <v>Définir une politique des règles d'accès pour gérer l'attribution, la revue, et la suppression des droits</v>
          </cell>
          <cell r="H56" t="str">
            <v>10 JH pour réaliser une politique d'accès générale</v>
          </cell>
          <cell r="I56" t="str">
            <v>[2] Définir une politique des règles d'accès pour gérer l'attribution, la revue, et la suppression des droits</v>
          </cell>
        </row>
        <row r="57">
          <cell r="A57">
            <v>18</v>
          </cell>
          <cell r="B57" t="str">
            <v>Access rights to information and other associated assets should be provisioned, reviewed, modified and removed in accordance with the organization’s topic-specific policy on and rules for access control.</v>
          </cell>
          <cell r="C57">
            <v>3</v>
          </cell>
          <cell r="D57" t="str">
            <v>Une revue des accès est réalisée périodiquement pour l'ensemble des comptes (utilisateurs, techniques et administrateurs)</v>
          </cell>
          <cell r="E57" t="str">
            <v>o</v>
          </cell>
          <cell r="F57" t="str">
            <v>Réaliser une revue périodique des droits d'accès</v>
          </cell>
          <cell r="G57" t="str">
            <v>AD, Cyberark</v>
          </cell>
          <cell r="H57" t="str">
            <v>Cyberark 5$/utilisateur/mois</v>
          </cell>
          <cell r="I57" t="str">
            <v>[3] Réaliser une revue périodique des droits d'accès</v>
          </cell>
        </row>
        <row r="58">
          <cell r="A58">
            <v>18</v>
          </cell>
          <cell r="B58" t="str">
            <v>Access rights to information and other associated assets should be provisioned, reviewed, modified and removed in accordance with the organization’s topic-specific policy on and rules for access control.</v>
          </cell>
          <cell r="C58">
            <v>4</v>
          </cell>
          <cell r="D58" t="str">
            <v>Le contrôle des accès est réalisé en continu avec un outil IAM. Les combinaisons toxiques sont bloqués automatiquement lors d'une demande.</v>
          </cell>
          <cell r="E58" t="str">
            <v>o</v>
          </cell>
          <cell r="F58" t="str">
            <v>Gérer en continu l'attribution, la revue et la suppression des accès</v>
          </cell>
          <cell r="G58" t="str">
            <v>AD, Cyberark</v>
          </cell>
          <cell r="H58" t="str">
            <v>Cyberark 5$/utilisateur/mois</v>
          </cell>
          <cell r="I58" t="str">
            <v>[4] Gérer en continu l'attribution, la revue et la suppression des accès</v>
          </cell>
        </row>
        <row r="59">
          <cell r="A59">
            <v>19</v>
          </cell>
          <cell r="B59" t="str">
            <v>Processes and procedures should be defined and implemented to manage the information security risks associated with the use of supplier’s products or services.</v>
          </cell>
          <cell r="C59">
            <v>1</v>
          </cell>
          <cell r="D59" t="str">
            <v>N/A</v>
          </cell>
          <cell r="E59" t="str">
            <v>o</v>
          </cell>
          <cell r="F59" t="str">
            <v>N/A</v>
          </cell>
          <cell r="I59" t="str">
            <v/>
          </cell>
        </row>
        <row r="60">
          <cell r="A60">
            <v>19</v>
          </cell>
          <cell r="B60" t="str">
            <v>Processes and procedures should be defined and implemented to manage the information security risks associated with the use of supplier’s products or services.</v>
          </cell>
          <cell r="C60">
            <v>2</v>
          </cell>
          <cell r="D60" t="str">
            <v>Définir une politique pour les relations avec les fournisseurs et la communiquer à toutes les parties prenantes</v>
          </cell>
          <cell r="E60" t="str">
            <v>o</v>
          </cell>
          <cell r="F60" t="str">
            <v>Définir une politique pour les relations avec les fournisseurs et la communiquer à toutes les parties prenantes</v>
          </cell>
          <cell r="I60" t="str">
            <v>[2] Définir une politique pour les relations avec les fournisseurs et la communiquer à toutes les parties prenantes</v>
          </cell>
        </row>
        <row r="61">
          <cell r="A61">
            <v>19</v>
          </cell>
          <cell r="B61" t="str">
            <v>Processes and procedures should be defined and implemented to manage the information security risks associated with the use of supplier’s products or services.</v>
          </cell>
          <cell r="C61">
            <v>3</v>
          </cell>
          <cell r="D61" t="str">
            <v>Documenter les processus et gérer les risques de sécurité associés à l'utilisation de produits et services délivrés par des fournisseurs.</v>
          </cell>
          <cell r="E61" t="str">
            <v>o</v>
          </cell>
          <cell r="F61" t="str">
            <v>Documenter les processus et gérer les risques de sécurité associés à l'utilisation de produits et services délivrés par des fournisseurs.</v>
          </cell>
          <cell r="I61" t="str">
            <v>[3] Documenter les processus et gérer les risques de sécurité associés à l'utilisation de produits et services délivrés par des fournisseurs.</v>
          </cell>
        </row>
        <row r="62">
          <cell r="A62">
            <v>19</v>
          </cell>
          <cell r="B62" t="str">
            <v>Processes and procedures should be defined and implemented to manage the information security risks associated with the use of supplier’s products or services.</v>
          </cell>
          <cell r="C62">
            <v>4</v>
          </cell>
          <cell r="D62" t="str">
            <v>Définir un processus de continuité de service au cas où les fournisseurs ne sont plus en mesure de le délivrer</v>
          </cell>
          <cell r="E62" t="str">
            <v>o</v>
          </cell>
          <cell r="F62" t="str">
            <v>Définir un processus de continuité de service au cas où les fournisseurs ne sont plus en mesure de le délivrer</v>
          </cell>
          <cell r="I62" t="str">
            <v>[4] Définir un processus de continuité de service au cas où les fournisseurs ne sont plus en mesure de le délivrer</v>
          </cell>
        </row>
        <row r="63">
          <cell r="A63">
            <v>20</v>
          </cell>
          <cell r="B63" t="str">
            <v>Relevant information security requirements should be established and agreed with each supplier based on the type of supplier relationship.</v>
          </cell>
          <cell r="C63">
            <v>1</v>
          </cell>
          <cell r="D63" t="str">
            <v>N/A</v>
          </cell>
          <cell r="E63" t="str">
            <v>o</v>
          </cell>
          <cell r="F63" t="str">
            <v>N/A</v>
          </cell>
          <cell r="I63" t="str">
            <v/>
          </cell>
        </row>
        <row r="64">
          <cell r="A64">
            <v>20</v>
          </cell>
          <cell r="B64" t="str">
            <v>Relevant information security requirements should be established and agreed with each supplier based on the type of supplier relationship.</v>
          </cell>
          <cell r="C64">
            <v>2</v>
          </cell>
          <cell r="D64" t="str">
            <v>N/A</v>
          </cell>
          <cell r="E64" t="str">
            <v>o</v>
          </cell>
          <cell r="F64" t="str">
            <v>N/A</v>
          </cell>
          <cell r="I64" t="str">
            <v/>
          </cell>
        </row>
        <row r="65">
          <cell r="A65">
            <v>20</v>
          </cell>
          <cell r="B65" t="str">
            <v>Relevant information security requirements should be established and agreed with each supplier based on the type of supplier relationship.</v>
          </cell>
          <cell r="C65">
            <v>3</v>
          </cell>
          <cell r="D65" t="str">
            <v>Définir des clauses contractuelles pour préciser les obligations de sécurité entre l'entreprise et les fournisseurs</v>
          </cell>
          <cell r="E65" t="str">
            <v>o</v>
          </cell>
          <cell r="F65" t="str">
            <v>Définir des clauses contractuelles pour préciser les obligations de sécurité entre l'entreprise et les fournisseurs</v>
          </cell>
          <cell r="I65" t="str">
            <v>[3] Définir des clauses contractuelles pour préciser les obligations de sécurité entre l'entreprise et les fournisseurs</v>
          </cell>
        </row>
        <row r="66">
          <cell r="A66">
            <v>20</v>
          </cell>
          <cell r="B66" t="str">
            <v>Relevant information security requirements should be established and agreed with each supplier based on the type of supplier relationship.</v>
          </cell>
          <cell r="C66">
            <v>4</v>
          </cell>
          <cell r="D66" t="str">
            <v>Améliorer l'exhaustivité des clauses contractuelles des obligations de sécurité en traitant des sujets suivants : classification des données, protection des données sensibles et personnelles, obligations et contrôles, autorisation et accès aux informations, pénalités et remédiation, audit, comitologie, résolution des conflits, gestion des changements, sécurité physique, etc.</v>
          </cell>
          <cell r="E66" t="str">
            <v>o</v>
          </cell>
          <cell r="F66" t="str">
            <v>Améliorer l'exhaustivité des clauses contractuelles des obligations de sécurité en traitant des sujets suivants : classification des données, protection des données sensibles et personnelles, obligations et contrôles, autorisation et accès aux informations, pénalités et remédiation, audit, comitologie, résolution des conflits, gestion des changements, sécurité physique, etc.</v>
          </cell>
          <cell r="I66" t="str">
            <v>[4] Améliorer l'exhaustivité des clauses contractuelles des obligations de sécurité en traitant des sujets suivants : classification des données, protection des données sensibles et personnelles, obligations et contrôles, autorisation et accès aux informations, pénalités et remédiation, audit, comitologie, résolution des conflits, gestion des changements, sécurité physique, etc.</v>
          </cell>
        </row>
        <row r="67">
          <cell r="A67">
            <v>21</v>
          </cell>
          <cell r="B67" t="str">
            <v>Processes and procedures should be defined and implemented to manage the information security risks associated with the ICT products and services supply chain.</v>
          </cell>
          <cell r="C67">
            <v>1</v>
          </cell>
          <cell r="D67" t="str">
            <v>N/A</v>
          </cell>
          <cell r="E67" t="str">
            <v>o</v>
          </cell>
          <cell r="F67" t="str">
            <v>N/A</v>
          </cell>
          <cell r="I67" t="str">
            <v/>
          </cell>
        </row>
        <row r="68">
          <cell r="A68">
            <v>21</v>
          </cell>
          <cell r="B68" t="str">
            <v>Processes and procedures should be defined and implemented to manage the information security risks associated with the ICT products and services supply chain.</v>
          </cell>
          <cell r="C68">
            <v>2</v>
          </cell>
          <cell r="D68" t="str">
            <v>Définir une politique de gestion des risques de l'information pour les systèmes d'information et de communication</v>
          </cell>
          <cell r="E68" t="str">
            <v>o</v>
          </cell>
          <cell r="F68" t="str">
            <v>Définir une politique de gestion des risques de l'information pour les systèmes d'information et de communication</v>
          </cell>
          <cell r="I68" t="str">
            <v>[2] Définir une politique de gestion des risques de l'information pour les systèmes d'information et de communication</v>
          </cell>
        </row>
        <row r="69">
          <cell r="A69">
            <v>21</v>
          </cell>
          <cell r="B69" t="str">
            <v>Processes and procedures should be defined and implemented to manage the information security risks associated with the ICT products and services supply chain.</v>
          </cell>
          <cell r="C69">
            <v>3</v>
          </cell>
          <cell r="D69" t="str">
            <v>Appliquer la politique de gestion des risques de l'information pour les systèmes d'information et de communication</v>
          </cell>
          <cell r="E69" t="str">
            <v>o</v>
          </cell>
          <cell r="F69" t="str">
            <v>Appliquer la politique de gestion des risques de l'information pour les systèmes d'information et de communication</v>
          </cell>
          <cell r="I69" t="str">
            <v>[3] Appliquer la politique de gestion des risques de l'information pour les systèmes d'information et de communication</v>
          </cell>
        </row>
        <row r="70">
          <cell r="A70">
            <v>21</v>
          </cell>
          <cell r="B70" t="str">
            <v>Processes and procedures should be defined and implemented to manage the information security risks associated with the ICT products and services supply chain.</v>
          </cell>
          <cell r="C70">
            <v>4</v>
          </cell>
          <cell r="D70" t="str">
            <v>Les fournisseurs procurent des systèmes d'information et de communication provenant de sources fiables ou à défaut contrôle la qualité des produits</v>
          </cell>
          <cell r="E70" t="str">
            <v>o</v>
          </cell>
          <cell r="F70" t="str">
            <v>Les fournisseurs procurent des systèmes d'information et de communication provenant de sources fiables ou à défaut contrôle la qualité des produits</v>
          </cell>
          <cell r="I70" t="str">
            <v>[4] Les fournisseurs procurent des systèmes d'information et de communication provenant de sources fiables ou à défaut contrôle la qualité des produits</v>
          </cell>
        </row>
        <row r="71">
          <cell r="A71">
            <v>22</v>
          </cell>
          <cell r="B71" t="str">
            <v>The organization should regularly monitor, review, evaluate and manage change in supplier information security practices and service delivery.</v>
          </cell>
          <cell r="C71">
            <v>1</v>
          </cell>
          <cell r="D71" t="str">
            <v>Des SLAs sont systèmatiquement formalisée avec les fournisseurs. Les contrats engagent les fournisseurs à communiquer sur les changements réalisés et qui peuvent impacter le service souscrit.</v>
          </cell>
          <cell r="E71" t="str">
            <v>o</v>
          </cell>
          <cell r="F71" t="str">
            <v>Contrôler les clauses contractuelles et les SLAs définis avec les fournisseurs le plus critiques. S'assurer que la gestion des changements est bien mentionnée, notamment pour les aspects sécurité.</v>
          </cell>
          <cell r="I71" t="str">
            <v>[1] Contrôler les clauses contractuelles et les SLAs définis avec les fournisseurs le plus critiques. S'assurer que la gestion des changements est bien mentionnée, notamment pour les aspects sécurité.</v>
          </cell>
        </row>
        <row r="72">
          <cell r="A72">
            <v>22</v>
          </cell>
          <cell r="B72" t="str">
            <v>The organization should regularly monitor, review, evaluate and manage change in supplier information security practices and service delivery.</v>
          </cell>
          <cell r="C72">
            <v>2</v>
          </cell>
          <cell r="D72" t="str">
            <v>Le respect des SLAs et les changements des fournisseurs sont suivis régulièrement. L'impact sur la sécurité est systèmatiquement évalué.</v>
          </cell>
          <cell r="E72" t="str">
            <v>o</v>
          </cell>
          <cell r="F72" t="str">
            <v>S'assurer que les changements sont bien communiqués par les fournisseurs et vérifier le bon respect des SLAs. Evaluer l'impact sur la sécurité.</v>
          </cell>
          <cell r="I72" t="str">
            <v>[2] S'assurer que les changements sont bien communiqués par les fournisseurs et vérifier le bon respect des SLAs. Evaluer l'impact sur la sécurité.</v>
          </cell>
        </row>
        <row r="73">
          <cell r="A73">
            <v>22</v>
          </cell>
          <cell r="B73" t="str">
            <v>The organization should regularly monitor, review, evaluate and manage change in supplier information security practices and service delivery.</v>
          </cell>
          <cell r="C73">
            <v>3</v>
          </cell>
          <cell r="D73" t="str">
            <v>Le rôle de responsable de suivi des fournisseurs est formellement affecté à une personne.</v>
          </cell>
          <cell r="E73" t="str">
            <v>o</v>
          </cell>
          <cell r="F73" t="str">
            <v>Nommer une personnes responsable du suivi des fournisseurs de services IT.</v>
          </cell>
          <cell r="I73" t="str">
            <v>[3] Nommer une personnes responsable du suivi des fournisseurs de services IT.</v>
          </cell>
        </row>
        <row r="74">
          <cell r="A74">
            <v>22</v>
          </cell>
          <cell r="B74" t="str">
            <v>The organization should regularly monitor, review, evaluate and manage change in supplier information security practices and service delivery.</v>
          </cell>
          <cell r="C74">
            <v>4</v>
          </cell>
          <cell r="D74" t="str">
            <v>Des audits spécifiques sont réalisés régulièrement auprès des fournisseurs sensibles. ils contrôlent le processus de gestion des changements des fournisseurs.</v>
          </cell>
          <cell r="E74" t="str">
            <v>o</v>
          </cell>
          <cell r="F74" t="str">
            <v>Réaliser des fournisseurs sensibles et contrôler le processus de gestion des changements des fournisseurs.</v>
          </cell>
          <cell r="I74" t="str">
            <v>[4] Réaliser des fournisseurs sensibles et contrôler le processus de gestion des changements des fournisseurs.</v>
          </cell>
        </row>
        <row r="75">
          <cell r="A75">
            <v>23</v>
          </cell>
          <cell r="B75" t="str">
            <v>Processes for acquisition, use, management and exit from cloud services should be established in accordance with the organization’s information security requirements.</v>
          </cell>
          <cell r="C75">
            <v>1</v>
          </cell>
          <cell r="D75" t="str">
            <v>Un référentiel d'exigences de sécurité Cloud est établi. Cela inclut les critères de réversibilité et de notification des incidents de sécurité.</v>
          </cell>
          <cell r="E75" t="str">
            <v>o</v>
          </cell>
          <cell r="F75" t="str">
            <v>Formaliser un référentiel d'exigences de sécurité Cloud. Des critères de réversibilité et de notification des incidents de sécurité doivent être inclut.</v>
          </cell>
          <cell r="I75" t="str">
            <v>[1] Formaliser un référentiel d'exigences de sécurité Cloud. Des critères de réversibilité et de notification des incidents de sécurité doivent être inclut.</v>
          </cell>
        </row>
        <row r="76">
          <cell r="A76">
            <v>23</v>
          </cell>
          <cell r="B76" t="str">
            <v>Processes for acquisition, use, management and exit from cloud services should be established in accordance with the organization’s information security requirements.</v>
          </cell>
          <cell r="C76">
            <v>2</v>
          </cell>
          <cell r="D76" t="str">
            <v xml:space="preserve">Des critères d'éligilité des applications au Cloud sont formalisés. </v>
          </cell>
          <cell r="E76" t="str">
            <v>o</v>
          </cell>
          <cell r="F76" t="str">
            <v>Formaliser des critères d'éligilité des applications au Cloud.</v>
          </cell>
          <cell r="I76" t="str">
            <v>[2] Formaliser des critères d'éligilité des applications au Cloud.</v>
          </cell>
        </row>
        <row r="77">
          <cell r="A77">
            <v>23</v>
          </cell>
          <cell r="B77" t="str">
            <v>Processes for acquisition, use, management and exit from cloud services should be established in accordance with the organization’s information security requirements.</v>
          </cell>
          <cell r="C77">
            <v>3</v>
          </cell>
          <cell r="D77" t="str">
            <v>Les processus d'éligilité au cloud et la conformité aux exigences de sécurité sont strictement appliqués sur l'ensemble des applications hébergé en IaaS et  en PaaS.</v>
          </cell>
          <cell r="E77" t="str">
            <v>o</v>
          </cell>
          <cell r="F77" t="str">
            <v>Mettre en œuvre un processus pour s'assurer que l'ensemble des projets de migraiton des applications sur les services IaaS et PaaS respectent le référentiel d'exigences de sécurité Cloud et les critères d'éligilité.</v>
          </cell>
          <cell r="I77" t="str">
            <v>[3] Mettre en œuvre un processus pour s'assurer que l'ensemble des projets de migraiton des applications sur les services IaaS et PaaS respectent le référentiel d'exigences de sécurité Cloud et les critères d'éligilité.</v>
          </cell>
        </row>
        <row r="78">
          <cell r="A78">
            <v>23</v>
          </cell>
          <cell r="B78" t="str">
            <v>Processes for acquisition, use, management and exit from cloud services should be established in accordance with the organization’s information security requirements.</v>
          </cell>
          <cell r="C78">
            <v>4</v>
          </cell>
          <cell r="D78" t="str">
            <v>Les processus d'éligilité au cloud et la conformité aux exigences de sécurité sont strictement appliqués sur l'ensemble des applications SaaS</v>
          </cell>
          <cell r="E78" t="str">
            <v>o</v>
          </cell>
          <cell r="F78" t="str">
            <v>Mettre en œuvre un processus pour s'assurer que l'ensemble des projets de migration des applications en SaaS respectent le référentiel d'exigences de sécurité Cloud et les critères d'éligilité.</v>
          </cell>
          <cell r="I78" t="str">
            <v>[4] Mettre en œuvre un processus pour s'assurer que l'ensemble des projets de migration des applications en SaaS respectent le référentiel d'exigences de sécurité Cloud et les critères d'éligilité.</v>
          </cell>
        </row>
        <row r="79">
          <cell r="A79">
            <v>24</v>
          </cell>
          <cell r="B79" t="str">
            <v>The organization should plan and prepare for managing information security incidents by defining, establishing and communicating information security incident management processes, roles and responsibilities.</v>
          </cell>
          <cell r="C79">
            <v>1</v>
          </cell>
          <cell r="D79">
            <v>0</v>
          </cell>
          <cell r="E79" t="str">
            <v>o</v>
          </cell>
          <cell r="I79" t="str">
            <v xml:space="preserve">[1] </v>
          </cell>
        </row>
        <row r="80">
          <cell r="A80">
            <v>24</v>
          </cell>
          <cell r="B80" t="str">
            <v>The organization should plan and prepare for managing information security incidents by defining, establishing and communicating information security incident management processes, roles and responsibilities.</v>
          </cell>
          <cell r="C80">
            <v>2</v>
          </cell>
          <cell r="D80">
            <v>0</v>
          </cell>
          <cell r="E80" t="str">
            <v>o</v>
          </cell>
          <cell r="I80" t="str">
            <v xml:space="preserve">[2] </v>
          </cell>
        </row>
        <row r="81">
          <cell r="A81">
            <v>24</v>
          </cell>
          <cell r="B81" t="str">
            <v>The organization should plan and prepare for managing information security incidents by defining, establishing and communicating information security incident management processes, roles and responsibilities.</v>
          </cell>
          <cell r="C81">
            <v>3</v>
          </cell>
          <cell r="D81">
            <v>0</v>
          </cell>
          <cell r="E81" t="str">
            <v>o</v>
          </cell>
          <cell r="I81" t="str">
            <v xml:space="preserve">[3] </v>
          </cell>
        </row>
        <row r="82">
          <cell r="A82">
            <v>24</v>
          </cell>
          <cell r="B82" t="str">
            <v>The organization should plan and prepare for managing information security incidents by defining, establishing and communicating information security incident management processes, roles and responsibilities.</v>
          </cell>
          <cell r="C82">
            <v>4</v>
          </cell>
          <cell r="D82">
            <v>0</v>
          </cell>
          <cell r="E82" t="str">
            <v>o</v>
          </cell>
          <cell r="I82" t="str">
            <v xml:space="preserve">[4] </v>
          </cell>
        </row>
        <row r="83">
          <cell r="A83">
            <v>40</v>
          </cell>
          <cell r="B83" t="str">
            <v>Personnel of the organization and relevant interested parties should receive appropriate informationsecurity awareness, education and training and regular updates of the organization's informationsecurity policy, topic-specific policies and procedures, as relevant for their job function.</v>
          </cell>
          <cell r="C83">
            <v>1</v>
          </cell>
          <cell r="D83" t="str">
            <v>Les employés sont sensibilisés au moins 1 fois par an par sur les risques cyber et les bonnes pratiques</v>
          </cell>
          <cell r="E83" t="str">
            <v>þ</v>
          </cell>
          <cell r="F83" t="str">
            <v>Réaliser une sensibilisation pour les employés régulièrement sur les risques cyber et les bonnes pratiques</v>
          </cell>
          <cell r="G83" t="str">
            <v>N/A</v>
          </cell>
          <cell r="H83" t="str">
            <v>environ 1000€ HT par personne pour un groupe de 10</v>
          </cell>
          <cell r="I83" t="str">
            <v>[1] Réaliser une sensibilisation pour les employés régulièrement sur les risques cyber et les bonnes pratiques</v>
          </cell>
        </row>
        <row r="84">
          <cell r="A84">
            <v>40</v>
          </cell>
          <cell r="B84" t="str">
            <v>Personnel of the organization and relevant interested parties should receive appropriate informationsecurity awareness, education and training and regular updates of the organization's informationsecurity policy, topic-specific policies and procedures, as relevant for their job function.</v>
          </cell>
          <cell r="C84">
            <v>2</v>
          </cell>
          <cell r="D84" t="str">
            <v>Des rappels sur les risques cyber et les bonnes pratiques sont rappelées lors de communications régulières</v>
          </cell>
          <cell r="E84" t="str">
            <v>o</v>
          </cell>
          <cell r="F84" t="str">
            <v>communiquer régulièrement aux employés à propos des risques cyber et des bonnes pratiques</v>
          </cell>
          <cell r="G84" t="str">
            <v>N/A</v>
          </cell>
          <cell r="H84" t="str">
            <v>1 JH par ensemble de communication</v>
          </cell>
          <cell r="I84" t="str">
            <v>[2] communiquer régulièrement aux employés à propos des risques cyber et des bonnes pratiques</v>
          </cell>
        </row>
        <row r="85">
          <cell r="A85">
            <v>40</v>
          </cell>
          <cell r="B85" t="str">
            <v>Personnel of the organization and relevant interested parties should receive appropriate informationsecurity awareness, education and training and regular updates of the organization's informationsecurity policy, topic-specific policies and procedures, as relevant for their job function.</v>
          </cell>
          <cell r="C85">
            <v>3</v>
          </cell>
          <cell r="D85" t="str">
            <v>Des formations spécifiques aux pratiques des employés sont réalisées</v>
          </cell>
          <cell r="E85" t="str">
            <v>o</v>
          </cell>
          <cell r="F85" t="str">
            <v>Réaliser des formations spécifiques en fonction des postes des employés</v>
          </cell>
          <cell r="G85" t="str">
            <v>N/A</v>
          </cell>
          <cell r="H85" t="str">
            <v>environ 1000€ HT par personne pour un groupe de 10</v>
          </cell>
          <cell r="I85" t="str">
            <v>[3] Réaliser des formations spécifiques en fonction des postes des employés</v>
          </cell>
        </row>
        <row r="86">
          <cell r="A86">
            <v>40</v>
          </cell>
          <cell r="B86" t="str">
            <v>Personnel of the organization and relevant interested parties should receive appropriate informationsecurity awareness, education and training and regular updates of the organization's informationsecurity policy, topic-specific policies and procedures, as relevant for their job function.</v>
          </cell>
          <cell r="C86">
            <v>4</v>
          </cell>
          <cell r="D86" t="str">
            <v>Les employés sont mis au courant des évolutions de la PSSI, des procédures et des politiques relatives à leurs missions et la sécurité</v>
          </cell>
          <cell r="E86" t="str">
            <v>o</v>
          </cell>
          <cell r="F86" t="str">
            <v>Tenir informés les employés de toutes les évolutions de la PSSI, des procédures et des politiques de sécurité spécifiques</v>
          </cell>
          <cell r="G86" t="str">
            <v>N/A</v>
          </cell>
          <cell r="H86" t="str">
            <v xml:space="preserve">5 JH </v>
          </cell>
          <cell r="I86" t="str">
            <v>[4] Tenir informés les employés de toutes les évolutions de la PSSI, des procédures et des politiques de sécurité spécifiques</v>
          </cell>
        </row>
        <row r="87">
          <cell r="A87">
            <v>41</v>
          </cell>
          <cell r="B87" t="str">
            <v>A disciplinary process should be formalized and communicated to take actions against personnel and other relevant interested parties who have committed an information security policy violation.</v>
          </cell>
          <cell r="C87">
            <v>1</v>
          </cell>
          <cell r="D87" t="str">
            <v>N/A</v>
          </cell>
          <cell r="E87" t="str">
            <v>o</v>
          </cell>
          <cell r="F87" t="str">
            <v>N/A</v>
          </cell>
          <cell r="I87" t="str">
            <v/>
          </cell>
        </row>
        <row r="88">
          <cell r="A88">
            <v>41</v>
          </cell>
          <cell r="B88" t="str">
            <v>A disciplinary process should be formalized and communicated to take actions against personnel and other relevant interested parties who have committed an information security policy violation.</v>
          </cell>
          <cell r="C88">
            <v>2</v>
          </cell>
          <cell r="D88" t="str">
            <v>Des rappels sur les possibles sanctions disciplinaire en cas de non respect des règles d'utilisation du SI sont rappelées aux utilisateurs. Les sanctions sont mentionnées dans la charte informatique.</v>
          </cell>
          <cell r="E88" t="str">
            <v>o</v>
          </cell>
          <cell r="F88" t="str">
            <v>Rappeler l'existence de sanctions disciplinaire non respect des règles dans la charte informatique qui doit être explicitement accepté par les salariés.</v>
          </cell>
        </row>
        <row r="89">
          <cell r="A89">
            <v>41</v>
          </cell>
          <cell r="B89" t="str">
            <v>A disciplinary process should be formalized and communicated to take actions against personnel and other relevant interested parties who have committed an information security policy violation.</v>
          </cell>
          <cell r="C89">
            <v>3</v>
          </cell>
          <cell r="D89" t="str">
            <v>Un processus de sanction disciplinaire a été formalisée et validé par le service RH.</v>
          </cell>
          <cell r="E89" t="str">
            <v>o</v>
          </cell>
          <cell r="F89" t="str">
            <v>Formaliser un processus de sanction disciplinaire qui doit être validé par le service RH.</v>
          </cell>
        </row>
        <row r="90">
          <cell r="A90">
            <v>41</v>
          </cell>
          <cell r="B90" t="str">
            <v>A disciplinary process should be formalized and communicated to take actions against personnel and other relevant interested parties who have committed an information security policy violation.</v>
          </cell>
          <cell r="C90">
            <v>4</v>
          </cell>
          <cell r="D90" t="str">
            <v>Le processus de sanction disciplinaire est systèmatiquement appliqué.</v>
          </cell>
          <cell r="E90" t="str">
            <v>o</v>
          </cell>
          <cell r="F90" t="str">
            <v>Tracer chaque mise en œuvre des sanctions disciplinaires.</v>
          </cell>
        </row>
        <row r="91">
          <cell r="A91">
            <v>42</v>
          </cell>
          <cell r="B91" t="str">
            <v>Information security responsibilities and duties that remain valid after termination or change of employment should be defined, enforced and communicated to relevant personnel and other interested parties.</v>
          </cell>
          <cell r="C91">
            <v>1</v>
          </cell>
          <cell r="D91" t="str">
            <v>N/A</v>
          </cell>
          <cell r="E91" t="str">
            <v>o</v>
          </cell>
          <cell r="F91" t="str">
            <v>N/A</v>
          </cell>
        </row>
        <row r="92">
          <cell r="A92">
            <v>42</v>
          </cell>
          <cell r="B92" t="str">
            <v>Information security responsibilities and duties that remain valid after termination or change of employment should be defined, enforced and communicated to relevant personnel and other interested parties.</v>
          </cell>
          <cell r="C92">
            <v>2</v>
          </cell>
          <cell r="D92" t="str">
            <v>La clause de confidentialité mentionne bien les obligations des salariés après la fin d'un contrat de travail.</v>
          </cell>
          <cell r="E92" t="str">
            <v>o</v>
          </cell>
          <cell r="F92" t="str">
            <v>Mentionner les obligations des salariés après la fin d'un contrat de travail dans a clause de confidentialité.</v>
          </cell>
        </row>
        <row r="93">
          <cell r="A93">
            <v>42</v>
          </cell>
          <cell r="B93" t="str">
            <v>Information security responsibilities and duties that remain valid after termination or change of employment should be defined, enforced and communicated to relevant personnel and other interested parties.</v>
          </cell>
          <cell r="C93">
            <v>3</v>
          </cell>
          <cell r="D93" t="str">
            <v>Les obligations du salarié sont rappelés par courrier à l'issue de la fin de son contrat de travail.</v>
          </cell>
          <cell r="E93" t="str">
            <v>o</v>
          </cell>
          <cell r="F93" t="str">
            <v>Mettre en œuvre un processus pour rappeler systèmatiquement par courrier les obligations du salarié à l'issue de la fin de son contrat de travail.</v>
          </cell>
        </row>
        <row r="94">
          <cell r="A94">
            <v>42</v>
          </cell>
          <cell r="B94" t="str">
            <v>Information security responsibilities and duties that remain valid after termination or change of employment should be defined, enforced and communicated to relevant personnel and other interested parties.</v>
          </cell>
          <cell r="C94">
            <v>4</v>
          </cell>
          <cell r="D94" t="str">
            <v>Les obligations des salariés et les rappels des obligations s'appliquent également aux  prestataires externes en régie.</v>
          </cell>
          <cell r="E94" t="str">
            <v>o</v>
          </cell>
          <cell r="F94" t="str">
            <v>Mettre en œuvre un processus pour rappeler les obligations des salariés aux prestataires externes en régie.</v>
          </cell>
        </row>
        <row r="95">
          <cell r="A95">
            <v>43</v>
          </cell>
          <cell r="B95" t="str">
            <v>Confidentiality or non-disclosure agreements reflecting the organization’s needs for the protection of information should be identified, documented, regularly reviewed and signed by personnel and other relevant interested parties.</v>
          </cell>
          <cell r="C95">
            <v>1</v>
          </cell>
          <cell r="D95" t="str">
            <v>Une clause de confidentialité est présente dans l'ensemble des contrats de travail.</v>
          </cell>
          <cell r="E95" t="str">
            <v>o</v>
          </cell>
          <cell r="F95" t="str">
            <v>Ajouter une clause de confidentialité dans l'ensemble des contrats de travail.</v>
          </cell>
        </row>
        <row r="96">
          <cell r="A96">
            <v>43</v>
          </cell>
          <cell r="B96" t="str">
            <v>Confidentiality or non-disclosure agreements reflecting the organization’s needs for the protection of information should be identified, documented, regularly reviewed and signed by personnel and other relevant interested parties.</v>
          </cell>
          <cell r="C96">
            <v>2</v>
          </cell>
          <cell r="D96" t="str">
            <v>Un NDA est systèmatiquement signé par l'ensemble des prestataires extérieurs.</v>
          </cell>
          <cell r="E96" t="str">
            <v>o</v>
          </cell>
          <cell r="F96" t="str">
            <v>Formaliser un NDA type et s'assurer qu'il soit systèmatiquement signé par l'ensemble des prestataires extérieurs.</v>
          </cell>
        </row>
        <row r="97">
          <cell r="A97">
            <v>43</v>
          </cell>
          <cell r="B97" t="str">
            <v>Confidentiality or non-disclosure agreements reflecting the organization’s needs for the protection of information should be identified, documented, regularly reviewed and signed by personnel and other relevant interested parties.</v>
          </cell>
          <cell r="C97">
            <v>3</v>
          </cell>
          <cell r="D97" t="str">
            <v>N/A</v>
          </cell>
          <cell r="E97" t="str">
            <v>o</v>
          </cell>
          <cell r="F97" t="str">
            <v>N/A</v>
          </cell>
        </row>
        <row r="98">
          <cell r="A98">
            <v>43</v>
          </cell>
          <cell r="B98" t="str">
            <v>Confidentiality or non-disclosure agreements reflecting the organization’s needs for the protection of information should be identified, documented, regularly reviewed and signed by personnel and other relevant interested parties.</v>
          </cell>
          <cell r="C98">
            <v>4</v>
          </cell>
          <cell r="D98" t="str">
            <v>Un PV de destruction signé est systèmatiquement demandé au prestataires extérieurs à la fin du contrat.</v>
          </cell>
          <cell r="E98" t="str">
            <v>o</v>
          </cell>
          <cell r="F98" t="str">
            <v>Formaliser un PV de destruction type et s'assurer qu'il soit signé par les prestataires extérieurs à la fin du contrat.</v>
          </cell>
        </row>
        <row r="99">
          <cell r="A99">
            <v>45</v>
          </cell>
          <cell r="B99" t="str">
            <v>The organization should provide a mechanism for personnel to report observed or suspected information security events through appropriate channels in a timely manner.</v>
          </cell>
          <cell r="C99">
            <v>1</v>
          </cell>
          <cell r="D99" t="str">
            <v>Un processus est formalisé et communiqué aux utilisateurs pour remonter les alertes de sécurité.</v>
          </cell>
          <cell r="E99" t="str">
            <v>o</v>
          </cell>
          <cell r="F99" t="str">
            <v>Formaliser et communiquer un processus aux utilisateurs pour remonter les alertes de sécurité.</v>
          </cell>
          <cell r="I99" t="str">
            <v>[1] Formaliser et communiquer un processus aux utilisateurs pour remonter les alertes de sécurité.</v>
          </cell>
        </row>
        <row r="100">
          <cell r="A100">
            <v>45</v>
          </cell>
          <cell r="B100" t="str">
            <v>The organization should provide a mechanism for personnel to report observed or suspected information security events through appropriate channels in a timely manner.</v>
          </cell>
          <cell r="C100">
            <v>2</v>
          </cell>
          <cell r="D100" t="str">
            <v>2 canaux sont mis en œuvre afin de permettre la remontée des incidents de sécurité.</v>
          </cell>
          <cell r="E100" t="str">
            <v>o</v>
          </cell>
          <cell r="F100" t="str">
            <v>Mettre en œuvre 2 canaux afin de permettre la remontée des incidents de sécurité par les utilisateurs. (Email, outil de ticketing, téléphone…)</v>
          </cell>
          <cell r="I100" t="str">
            <v>[2] Mettre en œuvre 2 canaux afin de permettre la remontée des incidents de sécurité par les utilisateurs. (Email, outil de ticketing, téléphone…)</v>
          </cell>
        </row>
        <row r="101">
          <cell r="A101">
            <v>45</v>
          </cell>
          <cell r="B101" t="str">
            <v>The organization should provide a mechanism for personnel to report observed or suspected information security events through appropriate channels in a timely manner.</v>
          </cell>
          <cell r="C101">
            <v>3</v>
          </cell>
          <cell r="D101" t="str">
            <v>Un canal est mis en œuvre pour permettre aux fournisseurs de remonter les alertes de sécurité.</v>
          </cell>
          <cell r="E101" t="str">
            <v>o</v>
          </cell>
          <cell r="F101" t="str">
            <v>Mettre en œuvre un canaux afin de permettre la remontée des incidents de sécurité pour les fournisseurs. (Email, outil de ticketing, téléphone…)</v>
          </cell>
          <cell r="I101" t="str">
            <v>[3] Mettre en œuvre un canaux afin de permettre la remontée des incidents de sécurité pour les fournisseurs. (Email, outil de ticketing, téléphone…)</v>
          </cell>
        </row>
        <row r="102">
          <cell r="A102">
            <v>45</v>
          </cell>
          <cell r="B102" t="str">
            <v>The organization should provide a mechanism for personnel to report observed or suspected information security events through appropriate channels in a timely manner.</v>
          </cell>
          <cell r="C102">
            <v>4</v>
          </cell>
          <cell r="D102" t="str">
            <v xml:space="preserve"> 'Toute alerte de sécurité est analysée, tracée et catégorisée. Un reporting global avec des indicateurs est mis en œuvre.</v>
          </cell>
          <cell r="E102" t="str">
            <v>o</v>
          </cell>
          <cell r="F102" t="str">
            <v>Tracer toutes les alertes de sécurité dans un outil de ticketing. Chaque alertes doit être analysée et catégorisée. Mettre en œuvre un reporting global avec des indicateurs.</v>
          </cell>
          <cell r="I102" t="str">
            <v>[4] Tracer toutes les alertes de sécurité dans un outil de ticketing. Chaque alertes doit être analysée et catégorisée. Mettre en œuvre un reporting global avec des indicateurs.</v>
          </cell>
        </row>
        <row r="103">
          <cell r="A103">
            <v>56</v>
          </cell>
          <cell r="B103" t="str">
            <v>Information processing facilities should be protected from power failures and other disruptions caused by failures in supporting utilities.</v>
          </cell>
          <cell r="C103">
            <v>1</v>
          </cell>
          <cell r="D103" t="str">
            <v>Les maintenances électriques et la maintenance des équipements de climatisation sont effectuées régulièrement.</v>
          </cell>
          <cell r="E103" t="str">
            <v>o</v>
          </cell>
          <cell r="F103" t="str">
            <v>Mettre en œuvre un contrat de maintenance régulier pour les installations électriques et de climatisation.</v>
          </cell>
          <cell r="I103" t="str">
            <v>[1] Mettre en œuvre un contrat de maintenance régulier pour les installations électriques et de climatisation.</v>
          </cell>
        </row>
        <row r="104">
          <cell r="A104">
            <v>56</v>
          </cell>
          <cell r="B104" t="str">
            <v>Information processing facilities should be protected from power failures and other disruptions caused by failures in supporting utilities.</v>
          </cell>
          <cell r="C104">
            <v>2</v>
          </cell>
          <cell r="D104" t="str">
            <v>Les arrivées électriques sont redondées et des onduleurs sont déployés</v>
          </cell>
          <cell r="E104" t="str">
            <v>o</v>
          </cell>
          <cell r="F104" t="str">
            <v>Redonder les arrivées électriques sur chaque équipement et déployer des onduleurs.</v>
          </cell>
          <cell r="I104" t="str">
            <v>[2] Redonder les arrivées électriques sur chaque équipement et déployer des onduleurs.</v>
          </cell>
        </row>
        <row r="105">
          <cell r="A105">
            <v>56</v>
          </cell>
          <cell r="B105" t="str">
            <v>Information processing facilities should be protected from power failures and other disruptions caused by failures in supporting utilities.</v>
          </cell>
          <cell r="C105">
            <v>3</v>
          </cell>
          <cell r="D105" t="str">
            <v>Une arrivée électrique de secours est mise en œuvre.</v>
          </cell>
          <cell r="E105" t="str">
            <v>o</v>
          </cell>
          <cell r="F105" t="str">
            <v>Mettre en œuvre des générateurs de secours en cas de coupure compléte de l'alimentation électrique.</v>
          </cell>
          <cell r="I105" t="str">
            <v>[3] Mettre en œuvre des générateurs de secours en cas de coupure compléte de l'alimentation électrique.</v>
          </cell>
        </row>
        <row r="106">
          <cell r="A106">
            <v>56</v>
          </cell>
          <cell r="B106" t="str">
            <v>Information processing facilities should be protected from power failures and other disruptions caused by failures in supporting utilities.</v>
          </cell>
          <cell r="C106">
            <v>4</v>
          </cell>
          <cell r="D106" t="str">
            <v>Des alarmes avec une intervention 24/7 est mise en œuvre en cas pour alerte.</v>
          </cell>
          <cell r="E106" t="str">
            <v>o</v>
          </cell>
          <cell r="F106" t="str">
            <v>Déployer un système d'alarme 24/7 avec une astreinte pour internvenir en cas d'alerte.</v>
          </cell>
          <cell r="I106" t="str">
            <v>[4] Déployer un système d'alarme 24/7 avec une astreinte pour internvenir en cas d'alerte.</v>
          </cell>
        </row>
        <row r="107">
          <cell r="A107">
            <v>57</v>
          </cell>
          <cell r="B107" t="str">
            <v>Cables carrying power, data or supporting information services should be protected from interception, interference or damage.</v>
          </cell>
          <cell r="C107">
            <v>1</v>
          </cell>
          <cell r="D107" t="str">
            <v>L'ensemble des cables sont identifiés et les cables sont protégés contre les interférences électromagnétiques</v>
          </cell>
          <cell r="E107" t="str">
            <v>o</v>
          </cell>
          <cell r="F107" t="str">
            <v>Marquer l'ensemble des cables pour les identifier. Utiliser uniquement des cables Ethernet protégés contre les interférences électromagnétiques ou des fibres optiques.</v>
          </cell>
          <cell r="I107" t="str">
            <v>[1] Marquer l'ensemble des cables pour les identifier. Utiliser uniquement des cables Ethernet protégés contre les interférences électromagnétiques ou des fibres optiques.</v>
          </cell>
        </row>
        <row r="108">
          <cell r="A108">
            <v>57</v>
          </cell>
          <cell r="B108" t="str">
            <v>Cables carrying power, data or supporting information services should be protected from interception, interference or damage.</v>
          </cell>
          <cell r="C108">
            <v>2</v>
          </cell>
          <cell r="D108" t="str">
            <v>L'ensemble du cablage entre les baies, entre les salles et entre les datacenter est sécurisé.</v>
          </cell>
          <cell r="E108" t="str">
            <v>o</v>
          </cell>
          <cell r="F108" t="str">
            <v>Protéger l'ensembles des cables d'interconnexion. (Baie, salles, locaux techniques et datacenter)</v>
          </cell>
          <cell r="I108" t="str">
            <v>[2] Protéger l'ensembles des cables d'interconnexion. (Baie, salles, locaux techniques et datacenter)</v>
          </cell>
        </row>
        <row r="109">
          <cell r="A109">
            <v>57</v>
          </cell>
          <cell r="B109" t="str">
            <v>Cables carrying power, data or supporting information services should be protected from interception, interference or damage.</v>
          </cell>
          <cell r="C109">
            <v>3</v>
          </cell>
          <cell r="D109" t="str">
            <v>N/A</v>
          </cell>
          <cell r="E109" t="str">
            <v>o</v>
          </cell>
          <cell r="F109" t="str">
            <v>N/A</v>
          </cell>
          <cell r="I109" t="str">
            <v/>
          </cell>
        </row>
        <row r="110">
          <cell r="A110">
            <v>57</v>
          </cell>
          <cell r="B110" t="str">
            <v>Cables carrying power, data or supporting information services should be protected from interception, interference or damage.</v>
          </cell>
          <cell r="C110">
            <v>4</v>
          </cell>
          <cell r="D110" t="str">
            <v>L'accès aux baies contenant des équipements sensibles est protégé. (clés, code PIN…)</v>
          </cell>
          <cell r="E110" t="str">
            <v>o</v>
          </cell>
          <cell r="F110" t="str">
            <v>Protéger l'accès aux baies sensibles par une fermeture sécurisée. (Clés, code PIN…)</v>
          </cell>
          <cell r="I110" t="str">
            <v>[4] Protéger l'accès aux baies sensibles par une fermeture sécurisée. (Clés, code PIN…)</v>
          </cell>
        </row>
        <row r="111">
          <cell r="A111">
            <v>61</v>
          </cell>
          <cell r="B111" t="str">
            <v>The allocation and use of privileged access rights should be restricted and managed.</v>
          </cell>
          <cell r="C111">
            <v>1</v>
          </cell>
          <cell r="D111" t="str">
            <v>Un outil est mis en œuvre pour tracer les demandes d'accès à privilèges des administrateurs et des comptes de services. Ces comptes sont obligatoirement différents des comptes utilisateurs. L'utilisation des comptes génériques est interdites.</v>
          </cell>
          <cell r="E111" t="str">
            <v>þ</v>
          </cell>
          <cell r="F111" t="str">
            <v>Déployer un outil permettant de faire les demandes d'accès à privilèges avec un workflow de validation. Interdire les comptes génériques et les comptes utilisateurs pour les accès à privilèges.</v>
          </cell>
          <cell r="G111" t="str">
            <v>GLPI, Sailpoint, ServiceNow</v>
          </cell>
          <cell r="I111" t="str">
            <v>[1] Déployer un outil permettant de faire les demandes d'accès à privilèges avec un workflow de validation. Interdire les comptes génériques et les comptes utilisateurs pour les accès à privilèges.</v>
          </cell>
        </row>
        <row r="112">
          <cell r="A112">
            <v>61</v>
          </cell>
          <cell r="B112" t="str">
            <v>The allocation and use of privileged access rights should be restricted and managed.</v>
          </cell>
          <cell r="C112">
            <v>2</v>
          </cell>
          <cell r="D112" t="str">
            <v>Des revues annuelles des comptes à privilège sont formalisées.</v>
          </cell>
          <cell r="E112" t="str">
            <v>o</v>
          </cell>
          <cell r="F112" t="str">
            <v>Rédiger un processus de revues annuelles des accès à privilèges et vérifier son application.Contrôler l'application une première occurrence.</v>
          </cell>
          <cell r="I112" t="str">
            <v>[2] Rédiger un processus de revues annuelles des accès à privilèges et vérifier son application.Contrôler l'application une première occurrence.</v>
          </cell>
        </row>
        <row r="113">
          <cell r="A113">
            <v>61</v>
          </cell>
          <cell r="B113" t="str">
            <v>The allocation and use of privileged access rights should be restricted and managed.</v>
          </cell>
          <cell r="C113">
            <v>3</v>
          </cell>
          <cell r="D113" t="str">
            <v>Un bastion avec authentification forte est mise en œuvre pour tous les accès à privilège. (internes et maintenance externe) L'ensemble des actions d'administration sont tracées.</v>
          </cell>
          <cell r="E113" t="str">
            <v>þ</v>
          </cell>
          <cell r="F113" t="str">
            <v>Déployer une solution bastion avec authentification à double facteur pour les accès à privilèges. Supprimer les accès directs.</v>
          </cell>
          <cell r="I113" t="str">
            <v>[3] Déployer une solution bastion avec authentification à double facteur pour les accès à privilèges. Supprimer les accès directs.</v>
          </cell>
        </row>
        <row r="114">
          <cell r="A114">
            <v>61</v>
          </cell>
          <cell r="B114" t="str">
            <v>The allocation and use of privileged access rights should be restricted and managed.</v>
          </cell>
          <cell r="C114">
            <v>4</v>
          </cell>
          <cell r="D114" t="str">
            <v>Les accès à privilèges pour les télé-maintenances externes sont nominatifs et sont donnés temporairement, sur demande.</v>
          </cell>
          <cell r="E114" t="str">
            <v>o</v>
          </cell>
          <cell r="F114" t="str">
            <v>Mettre en œuvre un processus d'autorisation temporaire pour activer les accès de télémaintenances externes.</v>
          </cell>
          <cell r="I114" t="str">
            <v>[4] Mettre en œuvre un processus d'autorisation temporaire pour activer les accès de télémaintenances externes.</v>
          </cell>
        </row>
        <row r="115">
          <cell r="A115">
            <v>66</v>
          </cell>
          <cell r="B115" t="str">
            <v>Protection against malware should be implemented and supported by appropriate user awareness.</v>
          </cell>
          <cell r="C115">
            <v>1</v>
          </cell>
          <cell r="D115" t="str">
            <v>Un anti-virus est installé sur 100% des postes de travail Windows et au moins 70% des serveurs</v>
          </cell>
          <cell r="E115" t="str">
            <v>þ</v>
          </cell>
          <cell r="F115" t="str">
            <v>Installer un anti-virus sur au moins 70% des postes de travail</v>
          </cell>
          <cell r="I115" t="str">
            <v>[1] Installer un anti-virus sur au moins 70% des postes de travail</v>
          </cell>
        </row>
        <row r="116">
          <cell r="A116">
            <v>66</v>
          </cell>
          <cell r="B116" t="str">
            <v>Protection against malware should be implemented and supported by appropriate user awareness.</v>
          </cell>
          <cell r="C116">
            <v>2</v>
          </cell>
          <cell r="D116" t="str">
            <v>Un anti-virus est installé sur 100% du domaine Windows, avec màj automatique, et à fréquence à minima hebdomadaire</v>
          </cell>
          <cell r="E116" t="str">
            <v>þ</v>
          </cell>
          <cell r="F116" t="str">
            <v>Installer un anti-virus sur au moins 80% des postes de travail, avec màj automatique, et à fréquence à minima hebdomadaire avec vérification régulière des alertes.</v>
          </cell>
          <cell r="I116" t="str">
            <v>[2] Installer un anti-virus sur au moins 80% des postes de travail, avec màj automatique, et à fréquence à minima hebdomadaire avec vérification régulière des alertes.</v>
          </cell>
        </row>
        <row r="117">
          <cell r="A117">
            <v>66</v>
          </cell>
          <cell r="B117" t="str">
            <v>Protection against malware should be implemented and supported by appropriate user awareness.</v>
          </cell>
          <cell r="C117">
            <v>3</v>
          </cell>
          <cell r="D117" t="str">
            <v>Un EDR est déployé sur au moins 80% du parc de postes et serveurs</v>
          </cell>
          <cell r="E117" t="str">
            <v>þ</v>
          </cell>
          <cell r="F117" t="str">
            <v>Installer un EDR sur au moins 80% des postes de travail avec un support SOC</v>
          </cell>
          <cell r="G117" t="str">
            <v xml:space="preserve">F-secure EDR
McAfee MVISION EDR&amp;EPP
Palo Alto Cortex XDR
TEHTRIS EDR
</v>
          </cell>
          <cell r="H117" t="str">
            <v xml:space="preserve">10 JH / projet + 0,05 JH / poste
100-499 : 40 € HT /poste
500-999 :  36 € HT / poste
1000-1999 : 32 €  HT /poste
Formation : </v>
          </cell>
          <cell r="I117" t="str">
            <v>[3] Installer un EDR sur au moins 80% des postes de travail avec un support SOC</v>
          </cell>
        </row>
        <row r="118">
          <cell r="A118">
            <v>66</v>
          </cell>
          <cell r="B118" t="str">
            <v>Protection against malware should be implemented and supported by appropriate user awareness.</v>
          </cell>
          <cell r="C118">
            <v>4</v>
          </cell>
          <cell r="D118" t="str">
            <v>Un EDR est déployé sur 100% du parc de postes et serveurs</v>
          </cell>
          <cell r="E118" t="str">
            <v>o</v>
          </cell>
          <cell r="F118" t="str">
            <v>Installer un EDR sur l'intégralité des postes de travail des postes de travail avec un support SOC</v>
          </cell>
          <cell r="G118" t="str">
            <v xml:space="preserve">F-secure EDR
McAfee MVISION EDR&amp;EPP
Palo Alto Cortex XDR
TEHTRIS EDR
</v>
          </cell>
          <cell r="H118" t="str">
            <v xml:space="preserve">10 JH / projet + 0,05 JH / poste
100-499 : 40 € HT /poste
500-999 :  36 € HT / poste
1000-1999 : 32 €  HT /poste
Formation : </v>
          </cell>
          <cell r="I118" t="str">
            <v>[4] Installer un EDR sur l'intégralité des postes de travail des postes de travail avec un support SOC</v>
          </cell>
        </row>
        <row r="119">
          <cell r="A119">
            <v>67</v>
          </cell>
          <cell r="B119" t="str">
            <v>Information about technical vulnerabilities of information systems in use should be obtained, the organization’s exposure to such vulnerabilities should be evaluated and appropriate measures should be taken.</v>
          </cell>
          <cell r="C119">
            <v>1</v>
          </cell>
          <cell r="D119" t="str">
            <v>Les OS (serveurs et postes de travail) sont mis à jour mensuellement.</v>
          </cell>
          <cell r="E119" t="str">
            <v>o</v>
          </cell>
          <cell r="F119" t="str">
            <v>Mettre en œuvre un processus de mise à jour et de suivi des correctifs des OS. Un tableau de bord doit montrer que l'ensemble des OS sont effectivement patchés.</v>
          </cell>
          <cell r="G119" t="str">
            <v>WSUS
SolarWinds - Patch Manager</v>
          </cell>
          <cell r="I119" t="str">
            <v>[1] Mettre en œuvre un processus de mise à jour et de suivi des correctifs des OS. Un tableau de bord doit montrer que l'ensemble des OS sont effectivement patchés.</v>
          </cell>
        </row>
        <row r="120">
          <cell r="A120">
            <v>67</v>
          </cell>
          <cell r="B120" t="str">
            <v>Information about technical vulnerabilities of information systems in use should be obtained, the organization’s exposure to such vulnerabilities should be evaluated and appropriate measures should be taken.</v>
          </cell>
          <cell r="C120">
            <v>2</v>
          </cell>
          <cell r="D120" t="str">
            <v>Un processus de veille est mis en œuvre pour détecter les vulnérabilités les plus critiques.</v>
          </cell>
          <cell r="E120" t="str">
            <v>o</v>
          </cell>
          <cell r="F120" t="str">
            <v>Mettre en œuvre un processus de mise à jour et de suivi des correctifs des OS. Isoler les OS obsolètes, ou qui ne peuvent pas être mis à jour.</v>
          </cell>
          <cell r="I120" t="str">
            <v>[2] Mettre en œuvre un processus de mise à jour et de suivi des correctifs des OS. Isoler les OS obsolètes, ou qui ne peuvent pas être mis à jour.</v>
          </cell>
        </row>
        <row r="121">
          <cell r="A121">
            <v>67</v>
          </cell>
          <cell r="B121" t="str">
            <v>Information about technical vulnerabilities of information systems in use should be obtained, the organization’s exposure to such vulnerabilities should be evaluated and appropriate measures should be taken.</v>
          </cell>
          <cell r="C121">
            <v>3</v>
          </cell>
          <cell r="D121" t="str">
            <v>Les logiciels, les applications et le middleware sont mis à jour dans un délais définie par une politique en cas de vulnérabilité critiques.</v>
          </cell>
          <cell r="E121" t="str">
            <v>o</v>
          </cell>
          <cell r="F121" t="str">
            <v xml:space="preserve">Mettre en œuvre un processus de mise à jour et de suivi des correctifs critiques pour les applications, logiciels et middlewares. </v>
          </cell>
          <cell r="I121" t="str">
            <v xml:space="preserve">[3] Mettre en œuvre un processus de mise à jour et de suivi des correctifs critiques pour les applications, logiciels et middlewares. </v>
          </cell>
        </row>
        <row r="122">
          <cell r="A122">
            <v>67</v>
          </cell>
          <cell r="B122" t="str">
            <v>Information about technical vulnerabilities of information systems in use should be obtained, the organization’s exposure to such vulnerabilities should be evaluated and appropriate measures should be taken.</v>
          </cell>
          <cell r="C122">
            <v>4</v>
          </cell>
          <cell r="D122" t="str">
            <v>Un scanner de vulnérabilité interne est déployée. Celui-ci est synchronisé avec l'inventaire centralisé des actifs.</v>
          </cell>
          <cell r="E122" t="str">
            <v>o</v>
          </cell>
          <cell r="F122" t="str">
            <v>Déployer un scanner de vulnérabilité. Synchroniser la base des actifs à scanner avec l'inventaire centralisé.</v>
          </cell>
          <cell r="G122" t="str">
            <v>Nessus
OpenVAS (Greeenbone)</v>
          </cell>
          <cell r="I122" t="str">
            <v>[4] Déployer un scanner de vulnérabilité. Synchroniser la base des actifs à scanner avec l'inventaire centralisé.</v>
          </cell>
        </row>
        <row r="123">
          <cell r="A123">
            <v>68</v>
          </cell>
          <cell r="B123" t="str">
            <v>Configurations, including security configurations, of hardware, software, services and networks should be established, documented, implemented, monitored and reviewed.</v>
          </cell>
          <cell r="C123">
            <v>1</v>
          </cell>
          <cell r="D123" t="str">
            <v>N/A</v>
          </cell>
          <cell r="E123" t="str">
            <v>o</v>
          </cell>
          <cell r="F123" t="str">
            <v>N/A</v>
          </cell>
          <cell r="I123" t="str">
            <v/>
          </cell>
        </row>
        <row r="124">
          <cell r="A124">
            <v>68</v>
          </cell>
          <cell r="B124" t="str">
            <v>Configurations, including security configurations, of hardware, software, services and networks should be established, documented, implemented, monitored and reviewed.</v>
          </cell>
          <cell r="C124">
            <v>2</v>
          </cell>
          <cell r="D124" t="str">
            <v>Les OS (serveurs et postes de travail) sont durcis en fonction des bonnes pratiques de sécurité. Des masters standardisés sont créées.</v>
          </cell>
          <cell r="E124" t="str">
            <v>o</v>
          </cell>
          <cell r="F124" t="str">
            <v>Créer et utiliser des images de masters durcies pour le déploiement d'OS. (la désactivation des services inutiles, la limitation des applications installées, la configuration d’un pare-feu/AV/HIPS, la limitation des accès aux ports d’administration, gestion des journaux ...)</v>
          </cell>
          <cell r="I124" t="str">
            <v>[2] Créer et utiliser des images de masters durcies pour le déploiement d'OS. (la désactivation des services inutiles, la limitation des applications installées, la configuration d’un pare-feu/AV/HIPS, la limitation des accès aux ports d’administration, gestion des journaux ...)</v>
          </cell>
        </row>
        <row r="125">
          <cell r="A125">
            <v>68</v>
          </cell>
          <cell r="B125" t="str">
            <v>Configurations, including security configurations, of hardware, software, services and networks should be established, documented, implemented, monitored and reviewed.</v>
          </cell>
          <cell r="C125">
            <v>3</v>
          </cell>
          <cell r="D125" t="str">
            <v>Des templates de configuration sont définis pour les actifs les plus critiques (OS, middleware critiques …)</v>
          </cell>
          <cell r="E125" t="str">
            <v>o</v>
          </cell>
          <cell r="F125" t="str">
            <v>Crééer des référentiels de configurations pour l'ensemble des OS utilisées.</v>
          </cell>
          <cell r="G125" t="str">
            <v>CIS20</v>
          </cell>
          <cell r="I125" t="str">
            <v>[3] Crééer des référentiels de configurations pour l'ensemble des OS utilisées.</v>
          </cell>
        </row>
        <row r="126">
          <cell r="A126">
            <v>68</v>
          </cell>
          <cell r="B126" t="str">
            <v>Configurations, including security configurations, of hardware, software, services and networks should be established, documented, implemented, monitored and reviewed.</v>
          </cell>
          <cell r="C126">
            <v>4</v>
          </cell>
          <cell r="D126" t="str">
            <v>Un scanner de configuration interne est déployé pour détecter les non-conformités. Celui-ci est synchronisé avec l'inventaire centralisé des actifs et se base sur les templates de configuration définis.</v>
          </cell>
          <cell r="E126" t="str">
            <v>o</v>
          </cell>
          <cell r="F126" t="str">
            <v>Déployer un scanner de configuration. Synchroniser la base des actifs à scanner avec l'inventaire centralisé.</v>
          </cell>
          <cell r="G126" t="str">
            <v>Nessus</v>
          </cell>
          <cell r="I126" t="str">
            <v>[4] Déployer un scanner de configuration. Synchroniser la base des actifs à scanner avec l'inventaire centralisé.</v>
          </cell>
        </row>
        <row r="127">
          <cell r="A127">
            <v>69</v>
          </cell>
          <cell r="B127" t="str">
            <v>Information stored in information systems, devices or in any other storage media should be deleted when no longer required.</v>
          </cell>
          <cell r="C127">
            <v>1</v>
          </cell>
          <cell r="D127" t="str">
            <v xml:space="preserve">Les disques mis au rebut sont systèmatiquement effacés de façon irréversible. </v>
          </cell>
          <cell r="E127" t="str">
            <v>þ</v>
          </cell>
          <cell r="F127" t="str">
            <v>Rédiger un processus d'effacement des disques systématique avant mise au rebut. Contrôler l'application.</v>
          </cell>
          <cell r="I127" t="str">
            <v>[1] Rédiger un processus d'effacement des disques systématique avant mise au rebut. Contrôler l'application.</v>
          </cell>
        </row>
        <row r="128">
          <cell r="A128">
            <v>69</v>
          </cell>
          <cell r="B128" t="str">
            <v>Information stored in information systems, devices or in any other storage media should be deleted when no longer required.</v>
          </cell>
          <cell r="C128">
            <v>2</v>
          </cell>
          <cell r="D128" t="str">
            <v>Des PV de destruction sont formalisés pour chaque disque mis au rebut.</v>
          </cell>
          <cell r="E128" t="str">
            <v>o</v>
          </cell>
          <cell r="F128" t="str">
            <v>Formaliser la destruction d'un disque par un PV de destruction.</v>
          </cell>
          <cell r="I128" t="str">
            <v>[2] Formaliser la destruction d'un disque par un PV de destruction.</v>
          </cell>
        </row>
        <row r="129">
          <cell r="A129">
            <v>69</v>
          </cell>
          <cell r="B129" t="str">
            <v>Information stored in information systems, devices or in any other storage media should be deleted when no longer required.</v>
          </cell>
          <cell r="C129">
            <v>3</v>
          </cell>
          <cell r="D129" t="str">
            <v>Des outils sont déployés pour supprimer automatiquement les données après une période définie.</v>
          </cell>
          <cell r="E129" t="str">
            <v>o</v>
          </cell>
          <cell r="F129" t="str">
            <v>Déployer une solution pour supprimer automatiquement les données après une période définie (Notammaent les DCP : cf GDPR)</v>
          </cell>
          <cell r="G129" t="str">
            <v>Varonis</v>
          </cell>
          <cell r="I129" t="str">
            <v>[3] Déployer une solution pour supprimer automatiquement les données après une période définie (Notammaent les DCP : cf GDPR)</v>
          </cell>
        </row>
        <row r="130">
          <cell r="A130">
            <v>69</v>
          </cell>
          <cell r="B130" t="str">
            <v>Information stored in information systems, devices or in any other storage media should be deleted when no longer required.</v>
          </cell>
          <cell r="C130">
            <v>4</v>
          </cell>
          <cell r="D130" t="str">
            <v>Une GED est mise en œuvre pour gérer les versions des documents et supprimer automatiquement les versions anciennes.</v>
          </cell>
          <cell r="E130" t="str">
            <v>o</v>
          </cell>
          <cell r="F130" t="str">
            <v>Déployer une GED documentaire capable de gérer les versions et supprimer les versions des documents des plus anciennes.</v>
          </cell>
          <cell r="G130" t="str">
            <v>Norméa</v>
          </cell>
          <cell r="I130" t="str">
            <v>[4] Déployer une GED documentaire capable de gérer les versions et supprimer les versions des documents des plus anciennes.</v>
          </cell>
        </row>
        <row r="131">
          <cell r="A131">
            <v>70</v>
          </cell>
          <cell r="B131" t="str">
            <v>Data masking should be used in accordance with the organization’s topic-specific policy on access control and other related topic-specific policies, and business requirements, taking applicable legislation into consideration.</v>
          </cell>
          <cell r="C131">
            <v>1</v>
          </cell>
          <cell r="D131" t="str">
            <v>Le masquage des données est défini dans des politiques spécifiques ou dans la politique de contrôle d'accès.</v>
          </cell>
          <cell r="E131" t="str">
            <v>þ</v>
          </cell>
          <cell r="F131" t="str">
            <v>Rédiger des politiques spécifiques ou ajouter le masquage des données dans la politique de contrôle d'accès.</v>
          </cell>
          <cell r="G131" t="str">
            <v>N/A</v>
          </cell>
          <cell r="H131" t="str">
            <v>ERWANN</v>
          </cell>
          <cell r="I131" t="str">
            <v>[1] Rédiger des politiques spécifiques ou ajouter le masquage des données dans la politique de contrôle d'accès.</v>
          </cell>
        </row>
        <row r="132">
          <cell r="A132">
            <v>70</v>
          </cell>
          <cell r="B132" t="str">
            <v>Data masking should be used in accordance with the organization’s topic-specific policy on access control and other related topic-specific policies, and business requirements, taking applicable legislation into consideration.</v>
          </cell>
          <cell r="C132">
            <v>2</v>
          </cell>
          <cell r="D132" t="str">
            <v>Les données personnelles sont gérées pour être en conformité avec la législation.</v>
          </cell>
          <cell r="E132" t="str">
            <v>o</v>
          </cell>
          <cell r="F132" t="str">
            <v>Les données personnelles doivent être gérées pour être en conformité avec la législation.</v>
          </cell>
          <cell r="G132" t="str">
            <v>N/A</v>
          </cell>
          <cell r="I132" t="str">
            <v>[2] Les données personnelles doivent être gérées pour être en conformité avec la législation.</v>
          </cell>
        </row>
        <row r="133">
          <cell r="A133">
            <v>70</v>
          </cell>
          <cell r="B133" t="str">
            <v>Data masking should be used in accordance with the organization’s topic-specific policy on access control and other related topic-specific policies, and business requirements, taking applicable legislation into consideration.</v>
          </cell>
          <cell r="C133">
            <v>3</v>
          </cell>
          <cell r="D133" t="str">
            <v>Les données sensibles doivent être obfusquées à l'aide de technique comme le data masking, l'anonymisation ou la pseudonymisation pour être en conformité avec la législation.</v>
          </cell>
          <cell r="E133" t="str">
            <v>o</v>
          </cell>
          <cell r="F133" t="str">
            <v>Les données sensibles doivent être obfusquées à l'aide de technique comme le data masking, l'anonymisation ou la pseudonymisation pour être en conformité avec la législation.</v>
          </cell>
          <cell r="G133" t="str">
            <v>N/A</v>
          </cell>
          <cell r="I133" t="str">
            <v>[3] Les données sensibles doivent être obfusquées à l'aide de technique comme le data masking, l'anonymisation ou la pseudonymisation pour être en conformité avec la législation.</v>
          </cell>
        </row>
        <row r="134">
          <cell r="A134">
            <v>70</v>
          </cell>
          <cell r="B134" t="str">
            <v>Data masking should be used in accordance with the organization’s topic-specific policy on access control and other related topic-specific policies, and business requirements, taking applicable legislation into consideration.</v>
          </cell>
          <cell r="C134">
            <v>4</v>
          </cell>
          <cell r="D134" t="str">
            <v>Un process de contrôle vérifie que les données sensibles sont correctement masquées</v>
          </cell>
          <cell r="E134" t="str">
            <v>o</v>
          </cell>
          <cell r="F134" t="str">
            <v>Contrôler que les données sensibles sont correctement masquées</v>
          </cell>
          <cell r="G134" t="str">
            <v>N/A</v>
          </cell>
          <cell r="I134" t="str">
            <v>[4] Contrôler que les données sensibles sont correctement masquées</v>
          </cell>
        </row>
        <row r="135">
          <cell r="A135">
            <v>71</v>
          </cell>
          <cell r="B135" t="str">
            <v>Data leakage prevention measures should be applied to systems, networks and any other devices that process, store or transmit sensitive information.</v>
          </cell>
          <cell r="C135">
            <v>1</v>
          </cell>
          <cell r="D135" t="str">
            <v>Les données à protéger en cas de fuites de données sont identifiées</v>
          </cell>
          <cell r="E135" t="str">
            <v>þ</v>
          </cell>
          <cell r="F135" t="str">
            <v>Identifier les données à protéger en cas de fuites de données</v>
          </cell>
          <cell r="I135" t="str">
            <v>[1] Identifier les données à protéger en cas de fuites de données</v>
          </cell>
        </row>
        <row r="136">
          <cell r="A136">
            <v>71</v>
          </cell>
          <cell r="B136" t="str">
            <v>Data leakage prevention measures should be applied to systems, networks and any other devices that process, store or transmit sensitive information.</v>
          </cell>
          <cell r="C136">
            <v>2</v>
          </cell>
          <cell r="D136" t="str">
            <v>Les données à protéger en cas de fuites de données sont classifiées</v>
          </cell>
          <cell r="E136" t="str">
            <v>o</v>
          </cell>
          <cell r="F136" t="str">
            <v>Classifier les données à protéger en cas de fuites de données</v>
          </cell>
          <cell r="I136" t="str">
            <v>[2] Classifier les données à protéger en cas de fuites de données</v>
          </cell>
        </row>
        <row r="137">
          <cell r="A137">
            <v>71</v>
          </cell>
          <cell r="B137" t="str">
            <v>Data leakage prevention measures should be applied to systems, networks and any other devices that process, store or transmit sensitive information.</v>
          </cell>
          <cell r="C137">
            <v>3</v>
          </cell>
          <cell r="D137" t="str">
            <v>Les canaux de transmissions où de potentiels de fuites de données peuvent arriver sont contrôlés (emails, services de transfert de fichiers, supports amovibles, téléphones, ordinateurs portables, etc.)</v>
          </cell>
          <cell r="E137" t="str">
            <v>o</v>
          </cell>
          <cell r="F137" t="str">
            <v>Contrôler les canaux de transmissions de potentiels de fuites de données (emails, services de transfert de fichiers, supports amovibles, téléphones, ordinateurs portables, etc.)</v>
          </cell>
          <cell r="I137" t="str">
            <v>[3] Contrôler les canaux de transmissions de potentiels de fuites de données (emails, services de transfert de fichiers, supports amovibles, téléphones, ordinateurs portables, etc.)</v>
          </cell>
        </row>
        <row r="138">
          <cell r="A138">
            <v>71</v>
          </cell>
          <cell r="B138" t="str">
            <v>Data leakage prevention measures should be applied to systems, networks and any other devices that process, store or transmit sensitive information.</v>
          </cell>
          <cell r="C138">
            <v>4</v>
          </cell>
          <cell r="D138" t="str">
            <v>Des moyens de prévention contre la fuite de données  sont mis en place (quarantaine d'emails envoyant des données sensibles ou de gros volumes, blocage de l'envoi de données vers des services tiers non fiables, etc.)</v>
          </cell>
          <cell r="E138" t="str">
            <v>o</v>
          </cell>
          <cell r="F138" t="str">
            <v>Mettre en place des moyens de prévention contre la fuite de données (quarantaine d'emails envoyant des données sensibles ou de gros volumes, blocage de l'envoi de données vers des services tiers non fiables, etc.)</v>
          </cell>
          <cell r="I138" t="str">
            <v>[4] Mettre en place des moyens de prévention contre la fuite de données (quarantaine d'emails envoyant des données sensibles ou de gros volumes, blocage de l'envoi de données vers des services tiers non fiables, etc.)</v>
          </cell>
        </row>
        <row r="139">
          <cell r="A139">
            <v>72</v>
          </cell>
          <cell r="B139" t="str">
            <v>Backup copies of information, software and systems should be maintained and regularly tested in accordance with the agreed topic-specific policy on backup</v>
          </cell>
          <cell r="C139">
            <v>1</v>
          </cell>
          <cell r="D139" t="str">
            <v>Une politique de sauvegarde avec un plan de sauvegarde a été créée</v>
          </cell>
          <cell r="E139" t="str">
            <v>þ</v>
          </cell>
          <cell r="F139" t="str">
            <v>Rédiger une politique de sauvegarde avec un plan de sauvegarde</v>
          </cell>
          <cell r="I139" t="str">
            <v>[1] Rédiger une politique de sauvegarde avec un plan de sauvegarde</v>
          </cell>
        </row>
        <row r="140">
          <cell r="A140">
            <v>72</v>
          </cell>
          <cell r="B140" t="str">
            <v>Backup copies of information, software and systems should be maintained and regularly tested in accordance with the agreed topic-specific policy on backup</v>
          </cell>
          <cell r="C140">
            <v>2</v>
          </cell>
          <cell r="D140" t="str">
            <v>Une infrastructure de sauvegarde adéquate pour répondre aux besoins précisés dans la politique de sauvegarde a été mise en place</v>
          </cell>
          <cell r="E140" t="str">
            <v>o</v>
          </cell>
          <cell r="F140" t="str">
            <v>Mettre en place une infrastructure de sauvegarde adéquate pour répondre aux besoins précisés dans la politique de sauvegarde</v>
          </cell>
          <cell r="I140" t="str">
            <v>[2] Mettre en place une infrastructure de sauvegarde adéquate pour répondre aux besoins précisés dans la politique de sauvegarde</v>
          </cell>
        </row>
        <row r="141">
          <cell r="A141">
            <v>72</v>
          </cell>
          <cell r="B141" t="str">
            <v>Backup copies of information, software and systems should be maintained and regularly tested in accordance with the agreed topic-specific policy on backup</v>
          </cell>
          <cell r="C141">
            <v>3</v>
          </cell>
          <cell r="D141" t="str">
            <v>La restauration des sauvegardes est testée régulièrement</v>
          </cell>
          <cell r="E141" t="str">
            <v>o</v>
          </cell>
          <cell r="F141" t="str">
            <v>Tester régulièrement la restauration de vos sauvegardes.</v>
          </cell>
          <cell r="I141" t="str">
            <v>[3] Tester régulièrement la restauration de vos sauvegardes.</v>
          </cell>
        </row>
        <row r="142">
          <cell r="A142">
            <v>72</v>
          </cell>
          <cell r="B142" t="str">
            <v>Backup copies of information, software and systems should be maintained and regularly tested in accordance with the agreed topic-specific policy on backup</v>
          </cell>
          <cell r="C142">
            <v>4</v>
          </cell>
          <cell r="D142" t="str">
            <v>Un système d'alerte si des données ont été perdues avant de faire la prochaine sauvegarde est déployé</v>
          </cell>
          <cell r="E142" t="str">
            <v>o</v>
          </cell>
          <cell r="F142" t="str">
            <v>Mettre en place des moyens pour se rendre compte si des données ont été perdues avant de faire la prochaine sauvegarde.</v>
          </cell>
          <cell r="I142" t="str">
            <v>[4] Mettre en place des moyens pour se rendre compte si des données ont été perdues avant de faire la prochaine sauvegarde.</v>
          </cell>
        </row>
        <row r="143">
          <cell r="A143">
            <v>73</v>
          </cell>
          <cell r="B143" t="str">
            <v>Information processing facilities should be implemented with redundancy sufficient to meet availability requirements.</v>
          </cell>
          <cell r="C143">
            <v>1</v>
          </cell>
          <cell r="D143" t="str">
            <v>Les besoins de disponibilité du système d'information et des prestations de l'entreprise ont été identifiés</v>
          </cell>
          <cell r="E143" t="str">
            <v>þ</v>
          </cell>
          <cell r="F143" t="str">
            <v>Identifier les besoins de disponibilité du système d'information et des prestations de l'entreprise</v>
          </cell>
          <cell r="I143" t="str">
            <v>[1] Identifier les besoins de disponibilité du système d'information et des prestations de l'entreprise</v>
          </cell>
        </row>
        <row r="144">
          <cell r="A144">
            <v>73</v>
          </cell>
          <cell r="B144" t="str">
            <v>Information processing facilities should be implemented with redundancy sufficient to meet availability requirements.</v>
          </cell>
          <cell r="C144">
            <v>2</v>
          </cell>
          <cell r="D144" t="str">
            <v>Une architecture du système d'information permettant de répondre aux besoins de disponibilité définis a été mise en place</v>
          </cell>
          <cell r="E144" t="str">
            <v>o</v>
          </cell>
          <cell r="F144" t="str">
            <v>Mettre en œuvre une architecture du système d'information permettant de répondre aux besoins de disponibilité définis.</v>
          </cell>
          <cell r="I144" t="str">
            <v>[2] Mettre en œuvre une architecture du système d'information permettant de répondre aux besoins de disponibilité définis.</v>
          </cell>
        </row>
        <row r="145">
          <cell r="A145">
            <v>73</v>
          </cell>
          <cell r="B145" t="str">
            <v>Information processing facilities should be implemented with redundancy sufficient to meet availability requirements.</v>
          </cell>
          <cell r="C145">
            <v>3</v>
          </cell>
          <cell r="D145" t="str">
            <v>L'activation des composants de redondances est planifiée. Un mécanisme d'alerte et de réponse en cas de dysfonctionnement et une procédure d'urgence pour maintenir la disponibilité ont été documentés</v>
          </cell>
          <cell r="E145" t="str">
            <v>o</v>
          </cell>
          <cell r="F145" t="str">
            <v>Planifier et procédurer l'activation des composants de redondances, un mécanisme d'alerte et de réponse en cas de dysfonctionnement et une procédure d'urgence pour maintenir la disponibilité</v>
          </cell>
          <cell r="I145" t="str">
            <v>[3] Planifier et procédurer l'activation des composants de redondances, un mécanisme d'alerte et de réponse en cas de dysfonctionnement et une procédure d'urgence pour maintenir la disponibilité</v>
          </cell>
        </row>
        <row r="146">
          <cell r="A146">
            <v>73</v>
          </cell>
          <cell r="B146" t="str">
            <v>Information processing facilities should be implemented with redundancy sufficient to meet availability requirements.</v>
          </cell>
          <cell r="C146">
            <v>4</v>
          </cell>
          <cell r="D146" t="str">
            <v>Les systèmes redondants sont testés régulièrement sur les périmètres où cela est possible  pour s'assurer que les dysfonctionnements en production sont mitigés</v>
          </cell>
          <cell r="E146" t="str">
            <v>o</v>
          </cell>
          <cell r="F146" t="str">
            <v>Tester régulièrement sur les périmètres où cela est possible les systèmes redondants pour s'assurer que les dysfonctionnements en production sont mitigés</v>
          </cell>
          <cell r="I146" t="str">
            <v>[4] Tester régulièrement sur les périmètres où cela est possible les systèmes redondants pour s'assurer que les dysfonctionnements en production sont mitigés</v>
          </cell>
        </row>
        <row r="147">
          <cell r="A147">
            <v>74</v>
          </cell>
          <cell r="B147" t="str">
            <v>Logs that record activities, exceptions, faults and other relevant events should be produced, stored, protected and analysed.</v>
          </cell>
          <cell r="C147">
            <v>1</v>
          </cell>
          <cell r="D147" t="str">
            <v xml:space="preserve">Les logs des équipements les plus sensibles de votre système d'information (réseaux, serveurs, équipements industriels, etc..) sont générés et stockés </v>
          </cell>
          <cell r="E147" t="str">
            <v>þ</v>
          </cell>
          <cell r="F147" t="str">
            <v>Générer et stocker les logs des équipements les plus sensibles de votre système d'information (réseaux, serveurs, équipements industriels, etc..)</v>
          </cell>
          <cell r="I147" t="str">
            <v>[1] Générer et stocker les logs des équipements les plus sensibles de votre système d'information (réseaux, serveurs, équipements industriels, etc..)</v>
          </cell>
        </row>
        <row r="148">
          <cell r="A148">
            <v>74</v>
          </cell>
          <cell r="B148" t="str">
            <v>Logs that record activities, exceptions, faults and other relevant events should be produced, stored, protected and analysed.</v>
          </cell>
          <cell r="C148">
            <v>2</v>
          </cell>
          <cell r="D148" t="str">
            <v>Les logs sur les équipements de votre système d'information (réseaux, serveurs, équipements industriels, etc..) sont générés et stockés</v>
          </cell>
          <cell r="E148" t="str">
            <v>o</v>
          </cell>
          <cell r="F148" t="str">
            <v>Générer et stocker les logs sur les équipements de votre système d'information (réseaux, serveurs, équipements industriels, etc..)</v>
          </cell>
          <cell r="I148" t="str">
            <v>[2] Générer et stocker les logs sur les équipements de votre système d'information (réseaux, serveurs, équipements industriels, etc..)</v>
          </cell>
        </row>
        <row r="149">
          <cell r="A149">
            <v>74</v>
          </cell>
          <cell r="B149" t="str">
            <v>Logs that record activities, exceptions, faults and other relevant events should be produced, stored, protected and analysed.</v>
          </cell>
          <cell r="C149">
            <v>3</v>
          </cell>
          <cell r="D149" t="str">
            <v>Les logs sont protégés de la suppression ou de la modification (même par les administrateurs).</v>
          </cell>
          <cell r="E149" t="str">
            <v>o</v>
          </cell>
          <cell r="F149" t="str">
            <v>Protéger les logs de la suppression ou de la modification (même par les administrateurs).</v>
          </cell>
          <cell r="I149" t="str">
            <v>[3] Protéger les logs de la suppression ou de la modification (même par les administrateurs).</v>
          </cell>
        </row>
        <row r="150">
          <cell r="A150">
            <v>74</v>
          </cell>
          <cell r="B150" t="str">
            <v>Logs that record activities, exceptions, faults and other relevant events should be produced, stored, protected and analysed.</v>
          </cell>
          <cell r="C150">
            <v>4</v>
          </cell>
          <cell r="D150" t="str">
            <v>Les logs sont analysés et interprétés par des événements de sécurité pour déterminer les activités inhabituelles et celles pouvant indiquer une compromission.</v>
          </cell>
          <cell r="E150" t="str">
            <v>o</v>
          </cell>
          <cell r="F150" t="str">
            <v>Analyser les logs et interpréter les événements de sécurité pour déterminer les activités inhabituelles et celles pouvant indiquer une compromission.</v>
          </cell>
          <cell r="I150" t="str">
            <v>[4] Analyser les logs et interpréter les événements de sécurité pour déterminer les activités inhabituelles et celles pouvant indiquer une compromission.</v>
          </cell>
        </row>
        <row r="151">
          <cell r="A151">
            <v>75</v>
          </cell>
          <cell r="B151" t="str">
            <v>Networks, systems and applications should be monitored for anomalous behaviour and appropriate actions taken to evaluate potential information security incidents.</v>
          </cell>
          <cell r="C151">
            <v>1</v>
          </cell>
          <cell r="D151" t="str">
            <v>N/A</v>
          </cell>
          <cell r="E151" t="str">
            <v>þ</v>
          </cell>
          <cell r="F151" t="str">
            <v>N/A</v>
          </cell>
          <cell r="I151" t="str">
            <v/>
          </cell>
        </row>
        <row r="152">
          <cell r="A152">
            <v>75</v>
          </cell>
          <cell r="B152" t="str">
            <v>Networks, systems and applications should be monitored for anomalous behaviour and appropriate actions taken to evaluate potential information security incidents.</v>
          </cell>
          <cell r="C152">
            <v>2</v>
          </cell>
          <cell r="D152" t="str">
            <v>Le périmètre et le niveau de surveillance sont définis en fonction des politiques de sécurité et des régulations pour les réseaux, les applications et les systèmes</v>
          </cell>
          <cell r="E152" t="str">
            <v>o</v>
          </cell>
          <cell r="F152" t="str">
            <v>Déterminer le périmètre et le niveau de surveillance en fonction des politiques de sécurité et des régulations pour les réseaux, les applications et les systèmes</v>
          </cell>
          <cell r="I152" t="str">
            <v>[2] Déterminer le périmètre et le niveau de surveillance en fonction des politiques de sécurité et des régulations pour les réseaux, les applications et les systèmes</v>
          </cell>
        </row>
        <row r="153">
          <cell r="A153">
            <v>75</v>
          </cell>
          <cell r="B153" t="str">
            <v>Networks, systems and applications should be monitored for anomalous behaviour and appropriate actions taken to evaluate potential information security incidents.</v>
          </cell>
          <cell r="C153">
            <v>3</v>
          </cell>
          <cell r="D153" t="str">
            <v>Des moyens de détection des comportements anormaux et des incidents pour les réseaux, les applications et les systèmes sensibles sont mis en œuvre</v>
          </cell>
          <cell r="E153" t="str">
            <v>o</v>
          </cell>
          <cell r="F153" t="str">
            <v>Mettre en place des moyens de détection des comportements anormaux et des incidents pour les réseaux, les applications et les systèmes sensibles</v>
          </cell>
          <cell r="I153" t="str">
            <v>[3] Mettre en place des moyens de détection des comportements anormaux et des incidents pour les réseaux, les applications et les systèmes sensibles</v>
          </cell>
        </row>
        <row r="154">
          <cell r="A154">
            <v>75</v>
          </cell>
          <cell r="B154" t="str">
            <v>Networks, systems and applications should be monitored for anomalous behaviour and appropriate actions taken to evaluate potential information security incidents.</v>
          </cell>
          <cell r="C154">
            <v>4</v>
          </cell>
          <cell r="D154" t="str">
            <v>Des moyens de détection des comportements anormaux et des incidents pour les réseaux, les applications et les systèmes sont mis en œuvre</v>
          </cell>
          <cell r="E154" t="str">
            <v>o</v>
          </cell>
          <cell r="F154" t="str">
            <v>Mettre en place des moyens de détection des comportements anormaux et des incidents pour les réseaux, les applications et les systèmes</v>
          </cell>
          <cell r="I154" t="str">
            <v>[4] Mettre en place des moyens de détection des comportements anormaux et des incidents pour les réseaux, les applications et les systèmes</v>
          </cell>
        </row>
        <row r="155">
          <cell r="A155">
            <v>76</v>
          </cell>
          <cell r="B155" t="str">
            <v>The clocks of information processing systems used by the organization should be synchronized to approved time sources.</v>
          </cell>
          <cell r="C155">
            <v>1</v>
          </cell>
          <cell r="D155" t="str">
            <v>N/A</v>
          </cell>
          <cell r="E155" t="str">
            <v>þ</v>
          </cell>
          <cell r="F155" t="str">
            <v>N/A</v>
          </cell>
          <cell r="I155" t="str">
            <v/>
          </cell>
        </row>
        <row r="156">
          <cell r="A156">
            <v>76</v>
          </cell>
          <cell r="B156" t="str">
            <v>The clocks of information processing systems used by the organization should be synchronized to approved time sources.</v>
          </cell>
          <cell r="C156">
            <v>2</v>
          </cell>
          <cell r="D156" t="str">
            <v>Le processus et les configurations de la synchronisation des horloges en fonction des besoins et de la législation sont documentés</v>
          </cell>
          <cell r="E156" t="str">
            <v>o</v>
          </cell>
          <cell r="F156" t="str">
            <v>Documenter le processus et les configurations de la synchronisation des horloges en fonction des besoins et de la législation</v>
          </cell>
          <cell r="I156" t="str">
            <v>[2] Documenter le processus et les configurations de la synchronisation des horloges en fonction des besoins et de la législation</v>
          </cell>
        </row>
        <row r="157">
          <cell r="A157">
            <v>76</v>
          </cell>
          <cell r="B157" t="str">
            <v>The clocks of information processing systems used by the organization should be synchronized to approved time sources.</v>
          </cell>
          <cell r="C157">
            <v>3</v>
          </cell>
          <cell r="D157" t="str">
            <v>Les horloges des systèmes sont synchronisées grâce à des sources de temps fiables</v>
          </cell>
          <cell r="E157" t="str">
            <v>o</v>
          </cell>
          <cell r="F157" t="str">
            <v>Synchroniser les horloges internes des systèmes grâce à des sources de temps fiables</v>
          </cell>
          <cell r="I157" t="str">
            <v>[3] Synchroniser les horloges internes des systèmes grâce à des sources de temps fiables</v>
          </cell>
        </row>
        <row r="158">
          <cell r="A158">
            <v>76</v>
          </cell>
          <cell r="B158" t="str">
            <v>The clocks of information processing systems used by the organization should be synchronized to approved time sources.</v>
          </cell>
          <cell r="C158">
            <v>4</v>
          </cell>
          <cell r="D158" t="str">
            <v>Une seconde source fiable est utilisée pour synchroniser l'horloge des systèmes en cas de dysfonctionnement de la source principale</v>
          </cell>
          <cell r="E158" t="str">
            <v>o</v>
          </cell>
          <cell r="F158" t="str">
            <v>Utiliser une seconde source fiable pour synchroniser l'horloge des systèmes en cas de dysfonctionnement de la source principale</v>
          </cell>
          <cell r="I158" t="str">
            <v>[4] Utiliser une seconde source fiable pour synchroniser l'horloge des systèmes en cas de dysfonctionnement de la source principale</v>
          </cell>
        </row>
        <row r="159">
          <cell r="A159">
            <v>77</v>
          </cell>
          <cell r="B159" t="str">
            <v>The use of utility programs that can be capable of overriding system and application controls should be restricted and tightly controlled.</v>
          </cell>
          <cell r="C159">
            <v>1</v>
          </cell>
          <cell r="D159" t="str">
            <v xml:space="preserve">Une politique existe pour la restriction de l'utilisation de programmes capables d'outrepasser les contrôles des applications et du système (antivirus, degradmenteur de disque, logiciel de sauvegarde, de mise à jour, de diagnostiques, etc.) </v>
          </cell>
          <cell r="E159" t="str">
            <v>þ</v>
          </cell>
          <cell r="F159" t="str">
            <v>Rédiger une politique sur la restriction de l'utilisation de programmes capables d'outrepasser les contrôles des applications et du système</v>
          </cell>
          <cell r="I159" t="str">
            <v>[1] Rédiger une politique sur la restriction de l'utilisation de programmes capables d'outrepasser les contrôles des applications et du système</v>
          </cell>
        </row>
        <row r="160">
          <cell r="A160">
            <v>77</v>
          </cell>
          <cell r="B160" t="str">
            <v>The use of utility programs that can be capable of overriding system and application controls should be restricted and tightly controlled.</v>
          </cell>
          <cell r="C160">
            <v>2</v>
          </cell>
          <cell r="D160" t="str">
            <v>La politique sur la restriction de l'utilisation de programmes capables d'outrepasser les contrôles des applications et du système est mise en œuvre</v>
          </cell>
          <cell r="E160" t="str">
            <v>o</v>
          </cell>
          <cell r="F160" t="str">
            <v>Mettre en œuvre la politique sur la restriction de l'utilisation de programmes capables d'outrepasser les contrôles des applications et du système</v>
          </cell>
          <cell r="I160" t="str">
            <v>[2] Mettre en œuvre la politique sur la restriction de l'utilisation de programmes capables d'outrepasser les contrôles des applications et du système</v>
          </cell>
        </row>
        <row r="161">
          <cell r="A161">
            <v>77</v>
          </cell>
          <cell r="B161" t="str">
            <v>The use of utility programs that can be capable of overriding system and application controls should be restricted and tightly controlled.</v>
          </cell>
          <cell r="C161">
            <v>3</v>
          </cell>
          <cell r="D161" t="str">
            <v>La mise en œuvre de la politique de restriction de l'utilisation de programmes capables d'outrepasser les contrôles des applications et du système est contrôlée</v>
          </cell>
          <cell r="E161" t="str">
            <v>o</v>
          </cell>
          <cell r="F161" t="str">
            <v>Contrôler la mise en œuvre de la politique de restriction de l'utilisation de programmes capables d'outrepasser les contrôles des applications et du système</v>
          </cell>
          <cell r="I161" t="str">
            <v>[3] Contrôler la mise en œuvre de la politique de restriction de l'utilisation de programmes capables d'outrepasser les contrôles des applications et du système</v>
          </cell>
        </row>
        <row r="162">
          <cell r="A162">
            <v>77</v>
          </cell>
          <cell r="B162" t="str">
            <v>The use of utility programs that can be capable of overriding system and application controls should be restricted and tightly controlled.</v>
          </cell>
          <cell r="C162">
            <v>4</v>
          </cell>
          <cell r="D162" t="str">
            <v>Les autorisations continues des programmes capables d'outrepasser les contrôles des applications et du système sont suivies et maîtrisées</v>
          </cell>
          <cell r="E162" t="str">
            <v>o</v>
          </cell>
          <cell r="F162" t="str">
            <v>Faire le suivi et maîtriser les autorisations de manière continue des programmes capables d'outrepasser les contrôles des applications et du système</v>
          </cell>
          <cell r="I162" t="str">
            <v>[4] Faire le suivi et maîtriser les autorisations de manière continue des programmes capables d'outrepasser les contrôles des applications et du système</v>
          </cell>
        </row>
        <row r="163">
          <cell r="A163">
            <v>78</v>
          </cell>
          <cell r="B163" t="str">
            <v>Procedures and measures should be implemented to securely manage software installation on operational systems.</v>
          </cell>
          <cell r="C163">
            <v>1</v>
          </cell>
          <cell r="D163" t="str">
            <v>Des procédures et des mesures pour gérer l'installation des logiciels (responsabilités, logiciels autorisés, limite de temps pour mettre à jour un logiciel, etc.) sont définies</v>
          </cell>
          <cell r="E163" t="str">
            <v>þ</v>
          </cell>
          <cell r="F163" t="str">
            <v>Définir des procédures et des mesures pour gérer l'installation des logiciels</v>
          </cell>
          <cell r="I163" t="str">
            <v>[1] Définir des procédures et des mesures pour gérer l'installation des logiciels</v>
          </cell>
        </row>
        <row r="164">
          <cell r="A164">
            <v>78</v>
          </cell>
          <cell r="B164" t="str">
            <v>Procedures and measures should be implemented to securely manage software installation on operational systems.</v>
          </cell>
          <cell r="C164">
            <v>2</v>
          </cell>
          <cell r="D164" t="str">
            <v>Les procédures et les mesures sont appliquées par des employés qualifiés (administrateurs, mainteneurs)</v>
          </cell>
          <cell r="E164" t="str">
            <v>o</v>
          </cell>
          <cell r="F164" t="str">
            <v>Faire appliquer les procédures et les mesures définies par des employés qualifiés</v>
          </cell>
          <cell r="I164" t="str">
            <v>[2] Faire appliquer les procédures et les mesures définies par des employés qualifiés</v>
          </cell>
        </row>
        <row r="165">
          <cell r="A165">
            <v>78</v>
          </cell>
          <cell r="B165" t="str">
            <v>Procedures and measures should be implemented to securely manage software installation on operational systems.</v>
          </cell>
          <cell r="C165">
            <v>3</v>
          </cell>
          <cell r="D165" t="str">
            <v>Les mises à jour sont appliquées uniquement après des tests approfondis qui ont été concluants et une analyse des besoins de l'entreprise et de la sécurité de la version avec la possibilité de faire un rollback de version</v>
          </cell>
          <cell r="E165" t="str">
            <v>o</v>
          </cell>
          <cell r="F165" t="str">
            <v>Faire appliquer les mises à jour uniquement après des tests approfondis qui ont été concluants ainsi qu'une analyse des besoins de l'entreprise et de la sécurité de la version et prévoir un processus de rollback de version</v>
          </cell>
          <cell r="I165" t="str">
            <v>[3] Faire appliquer les mises à jour uniquement après des tests approfondis qui ont été concluants ainsi qu'une analyse des besoins de l'entreprise et de la sécurité de la version et prévoir un processus de rollback de version</v>
          </cell>
        </row>
        <row r="166">
          <cell r="A166">
            <v>78</v>
          </cell>
          <cell r="B166" t="str">
            <v>Procedures and measures should be implemented to securely manage software installation on operational systems.</v>
          </cell>
          <cell r="C166">
            <v>4</v>
          </cell>
          <cell r="D166" t="str">
            <v>Les logs de mises à jour, les procédures et les anciennes versions des logiciels avec leurs configurations sont archivés</v>
          </cell>
          <cell r="E166" t="str">
            <v>o</v>
          </cell>
          <cell r="F166" t="str">
            <v>Archiver les logs de mises à jour, les procédures et les anciennes versions des logiciels avec leurs configurations</v>
          </cell>
          <cell r="I166" t="str">
            <v>[4] Archiver les logs de mises à jour, les procédures et les anciennes versions des logiciels avec leurs configurations</v>
          </cell>
        </row>
        <row r="167">
          <cell r="A167">
            <v>79</v>
          </cell>
          <cell r="B167" t="str">
            <v>Networks and network devices should be secured, managed and controlled to protect information in systems and applications.</v>
          </cell>
          <cell r="C167">
            <v>1</v>
          </cell>
          <cell r="D167" t="str">
            <v>Une documentation du réseau comportant les fichiers de configuration et les schémas des réseaux est maintenu à jour et les responsabilités et les procédures de gestion de ces actifs on été définis</v>
          </cell>
          <cell r="E167" t="str">
            <v>þ</v>
          </cell>
          <cell r="F167" t="str">
            <v>Maintenir à jour une documentation de son réseau comportant les fichiers de configuration et les schémas des réseaux et définir les responsabilités et les procédures de gestion de ces actifs</v>
          </cell>
          <cell r="I167" t="str">
            <v>[1] Maintenir à jour une documentation de son réseau comportant les fichiers de configuration et les schémas des réseaux et définir les responsabilités et les procédures de gestion de ces actifs</v>
          </cell>
        </row>
        <row r="168">
          <cell r="A168">
            <v>79</v>
          </cell>
          <cell r="B168" t="str">
            <v>Networks and network devices should be secured, managed and controlled to protect information in systems and applications.</v>
          </cell>
          <cell r="C168">
            <v>2</v>
          </cell>
          <cell r="D168" t="str">
            <v>Les équipements réseau sont protégés contre les accès non autorisés, leurs configurations sont durcies et l'utilisation de protocoles non sécurisés n'est pas autorisée</v>
          </cell>
          <cell r="E168" t="str">
            <v>o</v>
          </cell>
          <cell r="F168" t="str">
            <v>Protéger les équipements réseau contre les accès non autorisés, durcir leurs configurations et bloquer l'utilisation de protocoles non sécurisés</v>
          </cell>
          <cell r="I168" t="str">
            <v>[2] Protéger les équipements réseau contre les accès non autorisés, durcir leurs configurations et bloquer l'utilisation de protocoles non sécurisés</v>
          </cell>
        </row>
        <row r="169">
          <cell r="A169">
            <v>79</v>
          </cell>
          <cell r="B169" t="str">
            <v>Networks and network devices should be secured, managed and controlled to protect information in systems and applications.</v>
          </cell>
          <cell r="C169">
            <v>3</v>
          </cell>
          <cell r="D169" t="str">
            <v>Des logs sont collectés, les activités qui peuvent avoir un impact sur la sécurité sont surveillées et des contrôles pour préserver la confidentialité et l'intégrité des données passant par des réseaux publics ont été établis</v>
          </cell>
          <cell r="E169" t="str">
            <v>o</v>
          </cell>
          <cell r="F169" t="str">
            <v>Collecter des logs, surveiller les activités qui peuvent avoir un impact sur la sécurité et établir des contrôles pour préserver la confidentialité et l'intégrité des données passant par des réseaux publics</v>
          </cell>
          <cell r="I169" t="str">
            <v>[3] Collecter des logs, surveiller les activités qui peuvent avoir un impact sur la sécurité et établir des contrôles pour préserver la confidentialité et l'intégrité des données passant par des réseaux publics</v>
          </cell>
        </row>
        <row r="170">
          <cell r="A170">
            <v>79</v>
          </cell>
          <cell r="B170" t="str">
            <v>Networks and network devices should be secured, managed and controlled to protect information in systems and applications.</v>
          </cell>
          <cell r="C170">
            <v>4</v>
          </cell>
          <cell r="D170" t="str">
            <v>Les activités de la gestion du réseau pour l'optimiser sont coordonnées et des contrôles standardisés sont réalisés à travers le système d'information</v>
          </cell>
          <cell r="E170" t="str">
            <v>o</v>
          </cell>
          <cell r="F170" t="str">
            <v>Coordonner les activités de la gestion du réseau pour l'optimiser et réaliser des contrôles standardisés à travers le système d'information</v>
          </cell>
          <cell r="I170" t="str">
            <v>[4] Coordonner les activités de la gestion du réseau pour l'optimiser et réaliser des contrôles standardisés à travers le système d'information</v>
          </cell>
        </row>
        <row r="171">
          <cell r="A171">
            <v>80</v>
          </cell>
          <cell r="B171" t="str">
            <v>Security mechanisms, service levels and service requirements of network services should be identified, implemented and monitored.</v>
          </cell>
          <cell r="C171">
            <v>1</v>
          </cell>
          <cell r="D171" t="str">
            <v>N/A</v>
          </cell>
          <cell r="E171" t="str">
            <v>þ</v>
          </cell>
          <cell r="F171" t="str">
            <v>N/A</v>
          </cell>
          <cell r="I171" t="str">
            <v/>
          </cell>
        </row>
        <row r="172">
          <cell r="A172">
            <v>80</v>
          </cell>
          <cell r="B172" t="str">
            <v>Security mechanisms, service levels and service requirements of network services should be identified, implemented and monitored.</v>
          </cell>
          <cell r="C172">
            <v>2</v>
          </cell>
          <cell r="D172" t="str">
            <v>Les mécanismes, les exigences et les niveaux de services pour la sécurité des réseaux sont définis</v>
          </cell>
          <cell r="E172" t="str">
            <v>o</v>
          </cell>
          <cell r="F172" t="str">
            <v>Définir les mécanismes, les exigences et les niveaux de services pour la sécurité des réseaux.</v>
          </cell>
          <cell r="I172" t="str">
            <v>[2] Définir les mécanismes, les exigences et les niveaux de services pour la sécurité des réseaux.</v>
          </cell>
        </row>
        <row r="173">
          <cell r="A173">
            <v>80</v>
          </cell>
          <cell r="B173" t="str">
            <v>Security mechanisms, service levels and service requirements of network services should be identified, implemented and monitored.</v>
          </cell>
          <cell r="C173">
            <v>3</v>
          </cell>
          <cell r="D173" t="str">
            <v>Les mesures de sécurité sont mises en œuvre par les fournisseurs (interne ou externe) de services réseau</v>
          </cell>
          <cell r="E173" t="str">
            <v>o</v>
          </cell>
          <cell r="F173" t="str">
            <v>Les mesures de sécurité doivent être mises en œuvre par les fournisseurs (interne ou externe) de services réseau</v>
          </cell>
          <cell r="I173" t="str">
            <v>[3] Les mesures de sécurité doivent être mises en œuvre par les fournisseurs (interne ou externe) de services réseau</v>
          </cell>
        </row>
        <row r="174">
          <cell r="A174">
            <v>80</v>
          </cell>
          <cell r="B174" t="str">
            <v>Security mechanisms, service levels and service requirements of network services should be identified, implemented and monitored.</v>
          </cell>
          <cell r="C174">
            <v>4</v>
          </cell>
          <cell r="D174" t="str">
            <v>La mise en œuvre de la sécurité par le fournisseur (interne ou externe) de services réseau est contrôlée régulièrement (en prévoyant une clause contractuelle à ce sujet avec le fournisseur s'il est externe)</v>
          </cell>
          <cell r="E174" t="str">
            <v>o</v>
          </cell>
          <cell r="F174" t="str">
            <v>Contrôler régulièrement la mise en œuvre de la sécurité par le fournisseur (interne ou externe) de services réseau (en prévoyant une clause contractuelle à ce sujet avec le fournisseur s'il est externe)</v>
          </cell>
          <cell r="I174" t="str">
            <v>[4] Contrôler régulièrement la mise en œuvre de la sécurité par le fournisseur (interne ou externe) de services réseau (en prévoyant une clause contractuelle à ce sujet avec le fournisseur s'il est externe)</v>
          </cell>
        </row>
        <row r="175">
          <cell r="A175">
            <v>81</v>
          </cell>
          <cell r="B175" t="str">
            <v>Groups of information services, users and information systems should be segregated in the organization’s networks.</v>
          </cell>
          <cell r="C175">
            <v>1</v>
          </cell>
          <cell r="D175" t="str">
            <v xml:space="preserve">Définir des critères et une politique de ségrégation du réseau en plusieurs sous-réseaux (par criticité, par services, etc.), physiques ou logiques et les règles de filtrage entre les sous-réseaux
</v>
          </cell>
          <cell r="E175" t="str">
            <v>þ</v>
          </cell>
          <cell r="F175" t="str">
            <v xml:space="preserve">Définir des critères et une politique de ségrégation du réseau en plusieurs sous-réseaux (par criticité, par services, etc.), physiques ou logiques et les règles de filtrage entre les sous-réseaux
</v>
          </cell>
          <cell r="I175" t="str">
            <v xml:space="preserve">[1] Définir des critères et une politique de ségrégation du réseau en plusieurs sous-réseaux (par criticité, par services, etc.), physiques ou logiques et les règles de filtrage entre les sous-réseaux
</v>
          </cell>
        </row>
        <row r="176">
          <cell r="A176">
            <v>81</v>
          </cell>
          <cell r="B176" t="str">
            <v>Groups of information services, users and information systems should be segregated in the organization’s networks.</v>
          </cell>
          <cell r="C176">
            <v>2</v>
          </cell>
          <cell r="D176" t="str">
            <v>Il y a une ségrégation des réseaux</v>
          </cell>
          <cell r="E176" t="str">
            <v>o</v>
          </cell>
          <cell r="F176" t="str">
            <v>Mettre en œuvre la ségrégation des réseaux</v>
          </cell>
          <cell r="I176" t="str">
            <v>[2] Mettre en œuvre la ségrégation des réseaux</v>
          </cell>
        </row>
        <row r="177">
          <cell r="A177">
            <v>81</v>
          </cell>
          <cell r="B177" t="str">
            <v>Groups of information services, users and information systems should be segregated in the organization’s networks.</v>
          </cell>
          <cell r="C177">
            <v>3</v>
          </cell>
          <cell r="D177" t="str">
            <v>La possibilité de ségréguer les réseaux wifi comme des accès externes dans les environnements sensibles a été étudiée</v>
          </cell>
          <cell r="E177" t="str">
            <v>o</v>
          </cell>
          <cell r="F177" t="str">
            <v>Etudier la possibilité de ségréguer les réseaux wifi comme des accès externes dans les environnements sensibles</v>
          </cell>
          <cell r="I177" t="str">
            <v>[3] Etudier la possibilité de ségréguer les réseaux wifi comme des accès externes dans les environnements sensibles</v>
          </cell>
        </row>
        <row r="178">
          <cell r="A178">
            <v>81</v>
          </cell>
          <cell r="B178" t="str">
            <v>Groups of information services, users and information systems should be segregated in the organization’s networks.</v>
          </cell>
          <cell r="C178">
            <v>4</v>
          </cell>
          <cell r="D178" t="str">
            <v>La mise en œuvre de la ségrégation des réseaux est contrôlée</v>
          </cell>
          <cell r="E178" t="str">
            <v>o</v>
          </cell>
          <cell r="F178" t="str">
            <v xml:space="preserve">Contrôler la mise en œuvre de la ségrégation des réseaux </v>
          </cell>
          <cell r="I178" t="str">
            <v xml:space="preserve">[4] Contrôler la mise en œuvre de la ségrégation des réseaux </v>
          </cell>
        </row>
      </sheetData>
      <sheetData sheetId="1" refreshError="1"/>
      <sheetData sheetId="2" refreshError="1"/>
      <sheetData sheetId="3" refreshError="1"/>
      <sheetData sheetId="4" refreshError="1"/>
      <sheetData sheetId="5"/>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Benoit Bouron" id="{892305B2-A9E1-4F92-8163-2AE8795E7831}" userId="Benoit Bouron" providerId="None"/>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6" dT="2022-07-19T15:41:28.95" personId="{892305B2-A9E1-4F92-8163-2AE8795E7831}" id="{CC2AB48F-EAD4-4565-A19E-BAE34C29A2FD}">
    <text>attendre que le mapping ISO27001:2022 &lt;&gt; NIST SP 800-53 sorte sur internet (fin 2022 / début 2023)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0B49E-8456-48AE-8CA3-8DDD63855A8B}">
  <sheetPr codeName="Feuil2">
    <tabColor rgb="FFC00000"/>
  </sheetPr>
  <dimension ref="A1:AE182"/>
  <sheetViews>
    <sheetView tabSelected="1" topLeftCell="A5" zoomScale="85" zoomScaleNormal="85" workbookViewId="0">
      <pane xSplit="9" ySplit="2" topLeftCell="Y10" activePane="bottomRight" state="frozen"/>
      <selection pane="topRight" activeCell="J5" sqref="J5"/>
      <selection pane="bottomLeft" activeCell="B7" sqref="B7"/>
      <selection pane="bottomRight" activeCell="F7" sqref="F7"/>
    </sheetView>
  </sheetViews>
  <sheetFormatPr baseColWidth="10" defaultColWidth="11.44140625" defaultRowHeight="14.4" outlineLevelRow="1" outlineLevelCol="1" x14ac:dyDescent="0.3"/>
  <cols>
    <col min="1" max="1" width="0.44140625" style="1" hidden="1" customWidth="1" outlineLevel="1"/>
    <col min="2" max="2" width="29.5546875" style="1" customWidth="1" collapsed="1"/>
    <col min="3" max="3" width="11.5546875" style="3" customWidth="1" outlineLevel="1"/>
    <col min="4" max="4" width="11.88671875" style="3" customWidth="1" outlineLevel="1"/>
    <col min="5" max="5" width="11.6640625" style="3" customWidth="1" outlineLevel="1"/>
    <col min="6" max="6" width="10.44140625" style="3" customWidth="1" outlineLevel="1"/>
    <col min="7" max="7" width="11.5546875" style="3" customWidth="1" outlineLevel="1"/>
    <col min="8" max="8" width="14.109375" style="3" customWidth="1" outlineLevel="1"/>
    <col min="9" max="9" width="9.109375" style="3" customWidth="1"/>
    <col min="10" max="10" width="55.88671875" style="2" customWidth="1"/>
    <col min="11" max="14" width="6.33203125" style="2" hidden="1" customWidth="1"/>
    <col min="15" max="15" width="39.5546875" style="2" hidden="1" customWidth="1"/>
    <col min="16" max="16" width="54.5546875" style="2" hidden="1" customWidth="1"/>
    <col min="17" max="17" width="4.33203125" style="1" customWidth="1"/>
    <col min="18" max="18" width="25" style="1" customWidth="1"/>
    <col min="19" max="19" width="4.33203125" style="1" customWidth="1"/>
    <col min="20" max="20" width="25" style="1" customWidth="1"/>
    <col min="21" max="21" width="4.33203125" style="1" customWidth="1"/>
    <col min="22" max="22" width="25" style="1" customWidth="1"/>
    <col min="23" max="23" width="4.33203125" style="1" customWidth="1"/>
    <col min="24" max="24" width="25" style="1" customWidth="1"/>
    <col min="25" max="25" width="9.6640625" style="1" customWidth="1" collapsed="1"/>
    <col min="26" max="26" width="9.33203125" style="1" customWidth="1" collapsed="1"/>
    <col min="27" max="27" width="37.5546875" style="1" customWidth="1"/>
    <col min="28" max="28" width="49.5546875" style="1" customWidth="1"/>
    <col min="29" max="30" width="55.33203125" style="1" customWidth="1"/>
    <col min="31" max="16384" width="11.44140625" style="1"/>
  </cols>
  <sheetData>
    <row r="1" spans="1:31" hidden="1" outlineLevel="1" x14ac:dyDescent="0.3">
      <c r="C1" s="61" t="s">
        <v>648</v>
      </c>
      <c r="D1" s="60"/>
      <c r="E1" s="60"/>
      <c r="F1" s="60"/>
      <c r="G1" s="60"/>
      <c r="H1" s="59"/>
    </row>
    <row r="2" spans="1:31" ht="43.2" hidden="1" outlineLevel="1" x14ac:dyDescent="0.3">
      <c r="C2" s="58" t="s">
        <v>647</v>
      </c>
      <c r="D2" s="57" t="s">
        <v>646</v>
      </c>
      <c r="E2" s="57" t="s">
        <v>645</v>
      </c>
      <c r="F2" s="57" t="s">
        <v>644</v>
      </c>
      <c r="G2" s="57" t="s">
        <v>643</v>
      </c>
      <c r="H2" s="56" t="s">
        <v>642</v>
      </c>
    </row>
    <row r="3" spans="1:31" hidden="1" outlineLevel="1" x14ac:dyDescent="0.3">
      <c r="C3" s="55" t="s">
        <v>5</v>
      </c>
      <c r="D3" s="54" t="s">
        <v>1</v>
      </c>
      <c r="E3" s="54" t="s">
        <v>1</v>
      </c>
      <c r="F3" s="54" t="s">
        <v>1</v>
      </c>
      <c r="G3" s="54" t="s">
        <v>1</v>
      </c>
      <c r="H3" s="53" t="s">
        <v>1</v>
      </c>
    </row>
    <row r="4" spans="1:31" hidden="1" outlineLevel="1" x14ac:dyDescent="0.3"/>
    <row r="5" spans="1:31" s="48" customFormat="1" collapsed="1" x14ac:dyDescent="0.3">
      <c r="A5" s="52" t="s">
        <v>641</v>
      </c>
      <c r="B5" s="50"/>
      <c r="C5" s="50"/>
      <c r="D5" s="50"/>
      <c r="E5" s="50"/>
      <c r="F5" s="50"/>
      <c r="G5" s="50"/>
      <c r="H5" s="50"/>
      <c r="I5" s="50"/>
      <c r="J5" s="50"/>
      <c r="K5" s="50"/>
      <c r="L5" s="50"/>
      <c r="M5" s="50"/>
      <c r="N5" s="50"/>
      <c r="O5" s="50"/>
      <c r="P5" s="51"/>
      <c r="Q5" s="50" t="s">
        <v>640</v>
      </c>
      <c r="R5" s="50"/>
      <c r="S5" s="50"/>
      <c r="T5" s="50"/>
      <c r="U5" s="50"/>
      <c r="V5" s="50"/>
      <c r="W5" s="50"/>
      <c r="X5" s="50"/>
      <c r="Y5" s="51"/>
      <c r="Z5" s="50" t="s">
        <v>639</v>
      </c>
      <c r="AA5" s="49"/>
      <c r="AB5" s="49"/>
      <c r="AC5" s="49"/>
      <c r="AD5" s="49"/>
    </row>
    <row r="6" spans="1:31" ht="100.8" x14ac:dyDescent="0.3">
      <c r="A6" s="31" t="s">
        <v>638</v>
      </c>
      <c r="B6" s="31" t="s">
        <v>637</v>
      </c>
      <c r="C6" s="47" t="s">
        <v>636</v>
      </c>
      <c r="D6" s="47" t="s">
        <v>635</v>
      </c>
      <c r="E6" s="47" t="s">
        <v>634</v>
      </c>
      <c r="F6" s="47" t="s">
        <v>633</v>
      </c>
      <c r="G6" s="47" t="s">
        <v>632</v>
      </c>
      <c r="H6" s="47" t="s">
        <v>631</v>
      </c>
      <c r="I6" s="31" t="s">
        <v>630</v>
      </c>
      <c r="J6" s="31" t="s">
        <v>629</v>
      </c>
      <c r="K6" s="46" t="s">
        <v>628</v>
      </c>
      <c r="L6" s="45" t="s">
        <v>627</v>
      </c>
      <c r="M6" s="45" t="s">
        <v>626</v>
      </c>
      <c r="N6" s="44" t="s">
        <v>625</v>
      </c>
      <c r="O6" s="43" t="s">
        <v>624</v>
      </c>
      <c r="P6" s="34" t="s">
        <v>623</v>
      </c>
      <c r="Q6" s="42">
        <v>1</v>
      </c>
      <c r="R6" s="41" t="s">
        <v>622</v>
      </c>
      <c r="S6" s="40">
        <v>2</v>
      </c>
      <c r="T6" s="39" t="s">
        <v>621</v>
      </c>
      <c r="U6" s="38">
        <v>3</v>
      </c>
      <c r="V6" s="37" t="s">
        <v>620</v>
      </c>
      <c r="W6" s="36">
        <v>4</v>
      </c>
      <c r="X6" s="35" t="s">
        <v>619</v>
      </c>
      <c r="Y6" s="34" t="s">
        <v>618</v>
      </c>
      <c r="Z6" s="33" t="s">
        <v>617</v>
      </c>
      <c r="AA6" s="31" t="s">
        <v>616</v>
      </c>
      <c r="AB6" s="32" t="s">
        <v>615</v>
      </c>
      <c r="AC6" s="31" t="s">
        <v>614</v>
      </c>
      <c r="AD6" s="31" t="s">
        <v>613</v>
      </c>
    </row>
    <row r="7" spans="1:31" ht="409.6" x14ac:dyDescent="0.3">
      <c r="A7" s="18" t="s">
        <v>612</v>
      </c>
      <c r="B7" s="4" t="s">
        <v>612</v>
      </c>
      <c r="C7" s="17" t="s">
        <v>611</v>
      </c>
      <c r="D7" s="17" t="s">
        <v>610</v>
      </c>
      <c r="E7" s="17" t="s">
        <v>609</v>
      </c>
      <c r="F7" s="17" t="s">
        <v>608</v>
      </c>
      <c r="G7" s="17"/>
      <c r="H7" s="17"/>
      <c r="I7" s="16">
        <v>1</v>
      </c>
      <c r="J7" s="15" t="s">
        <v>607</v>
      </c>
      <c r="K7" s="14"/>
      <c r="L7" s="13"/>
      <c r="M7" s="13"/>
      <c r="N7" s="12"/>
      <c r="O7" s="11"/>
      <c r="P7" s="10"/>
      <c r="Q7" s="9" t="s">
        <v>5</v>
      </c>
      <c r="R7" s="7" t="s">
        <v>606</v>
      </c>
      <c r="S7" s="8" t="s">
        <v>1</v>
      </c>
      <c r="T7" s="7" t="s">
        <v>605</v>
      </c>
      <c r="U7" s="8" t="s">
        <v>1</v>
      </c>
      <c r="V7" s="7" t="s">
        <v>604</v>
      </c>
      <c r="W7" s="8" t="s">
        <v>1</v>
      </c>
      <c r="X7" s="7" t="s">
        <v>603</v>
      </c>
      <c r="Y7" s="6">
        <f t="shared" ref="Y7:Y38" si="0">MAX(0,1*($Q7="þ"),2*($S7="þ"),3*($U7="þ"),4*($W7="þ"))</f>
        <v>1</v>
      </c>
      <c r="Z7" s="28">
        <v>4</v>
      </c>
      <c r="AA7" s="4" t="str" cm="1">
        <f t="array" ref="AA7">_xlfn.TEXTJOIN(CHAR(10),"VRAI",_xlfn._xlws.SORT(_xlfn._xlws.FILTER('[3]BD Actions'!$I$3:$I$178,('[3]BD Actions'!$A$3:$A$178=$I7)*('[3]BD Actions'!$C$3:$C$178&lt;=$Z7)*('[3]BD Actions'!$E$3:$E$178="o"),""),,1,TRUE))</f>
        <v>[2] Publier la PSSI et la faire approuver aux personnes concernées
[3] Adapter la PSSI et valider avec la direction à intervalles planifiés ou en cas de changements importants.
[4] Réaliser des politiques de sécurité spécifiques en fonction des particularités de l'entreprise</v>
      </c>
      <c r="AB7" s="26" t="s">
        <v>602</v>
      </c>
      <c r="AC7" s="4"/>
      <c r="AD7" s="4"/>
      <c r="AE7" s="1" t="b" cm="1">
        <f t="array" ref="AE7:AE182">'[3]BD Actions'!E3:E178="o"</f>
        <v>0</v>
      </c>
    </row>
    <row r="8" spans="1:31" ht="409.6" x14ac:dyDescent="0.3">
      <c r="A8" s="18" t="s">
        <v>328</v>
      </c>
      <c r="B8" s="4" t="s">
        <v>601</v>
      </c>
      <c r="C8" s="17" t="s">
        <v>600</v>
      </c>
      <c r="D8" s="17" t="s">
        <v>599</v>
      </c>
      <c r="E8" s="17" t="s">
        <v>598</v>
      </c>
      <c r="F8" s="17" t="s">
        <v>597</v>
      </c>
      <c r="G8" s="17" t="s">
        <v>555</v>
      </c>
      <c r="H8" s="17">
        <v>3</v>
      </c>
      <c r="I8" s="16">
        <v>2</v>
      </c>
      <c r="J8" s="15" t="s">
        <v>596</v>
      </c>
      <c r="K8" s="23"/>
      <c r="L8" s="22"/>
      <c r="M8" s="22"/>
      <c r="N8" s="21"/>
      <c r="O8" s="20"/>
      <c r="P8" s="30"/>
      <c r="Q8" s="9" t="s">
        <v>5</v>
      </c>
      <c r="R8" s="7" t="s">
        <v>595</v>
      </c>
      <c r="S8" s="8" t="s">
        <v>1</v>
      </c>
      <c r="T8" s="7" t="s">
        <v>594</v>
      </c>
      <c r="U8" s="8" t="s">
        <v>5</v>
      </c>
      <c r="V8" s="7" t="s">
        <v>593</v>
      </c>
      <c r="W8" s="8" t="s">
        <v>1</v>
      </c>
      <c r="X8" s="7" t="s">
        <v>592</v>
      </c>
      <c r="Y8" s="6">
        <f t="shared" si="0"/>
        <v>3</v>
      </c>
      <c r="Z8" s="5">
        <v>4</v>
      </c>
      <c r="AA8" s="4" t="str" cm="1">
        <f t="array" ref="AA8">_xlfn.TEXTJOIN(CHAR(10),"VRAI",_xlfn._xlws.SORT(_xlfn._xlws.FILTER('[3]BD Actions'!$I$3:$I$178,('[3]BD Actions'!$A$3:$A$178=$I8)*('[3]BD Actions'!$C$3:$C$178&lt;=$Z8)*('[3]BD Actions'!$E$3:$E$178="o"),""),,1,TRUE))</f>
        <v>[2] Nommer un référent SSI dédié à la SSI
[4] Nommer un RSSI responsable de la SSI</v>
      </c>
      <c r="AB8" s="26" t="s">
        <v>591</v>
      </c>
      <c r="AC8" s="4"/>
      <c r="AD8" s="4"/>
      <c r="AE8" s="1" t="b">
        <v>1</v>
      </c>
    </row>
    <row r="9" spans="1:31" ht="409.6" x14ac:dyDescent="0.3">
      <c r="A9" s="18" t="s">
        <v>328</v>
      </c>
      <c r="B9" s="4" t="s">
        <v>590</v>
      </c>
      <c r="C9" s="17" t="s">
        <v>589</v>
      </c>
      <c r="D9" s="17" t="s">
        <v>588</v>
      </c>
      <c r="E9" s="17">
        <v>139</v>
      </c>
      <c r="F9" s="17" t="s">
        <v>555</v>
      </c>
      <c r="G9" s="17"/>
      <c r="H9" s="17"/>
      <c r="I9" s="16">
        <v>3</v>
      </c>
      <c r="J9" s="15" t="s">
        <v>587</v>
      </c>
      <c r="K9" s="14"/>
      <c r="L9" s="13"/>
      <c r="M9" s="13"/>
      <c r="N9" s="12"/>
      <c r="O9" s="11"/>
      <c r="P9" s="10"/>
      <c r="Q9" s="9" t="s">
        <v>5</v>
      </c>
      <c r="R9" s="7" t="s">
        <v>586</v>
      </c>
      <c r="S9" s="8" t="s">
        <v>5</v>
      </c>
      <c r="T9" s="7" t="s">
        <v>585</v>
      </c>
      <c r="U9" s="8" t="s">
        <v>1</v>
      </c>
      <c r="V9" s="7" t="s">
        <v>584</v>
      </c>
      <c r="W9" s="8" t="s">
        <v>1</v>
      </c>
      <c r="X9" s="7" t="s">
        <v>583</v>
      </c>
      <c r="Y9" s="29">
        <f t="shared" si="0"/>
        <v>2</v>
      </c>
      <c r="Z9" s="5">
        <v>4</v>
      </c>
      <c r="AA9" s="4" t="str" cm="1">
        <f t="array" ref="AA9">_xlfn.TEXTJOIN(CHAR(10),"VRAI",_xlfn._xlws.SORT(_xlfn._xlws.FILTER('[3]BD Actions'!$I$3:$I$178,('[3]BD Actions'!$A$3:$A$178=$I9)*('[3]BD Actions'!$C$3:$C$178&lt;=$Z9)*('[3]BD Actions'!$E$3:$E$178="o"),""),,1,TRUE))</f>
        <v>[3] Interdire le cumul de rôles métiers incompatibles et mettre en place un processus de dérogation au cas où les contraintes opérationnelles conduisent à un tel cumul
[4] Automatiser la détection de combinaisons de droits toxiques et leur retrait</v>
      </c>
      <c r="AB9" s="26" t="s">
        <v>531</v>
      </c>
      <c r="AC9" s="4"/>
      <c r="AD9" s="4"/>
      <c r="AE9" s="1" t="b">
        <v>1</v>
      </c>
    </row>
    <row r="10" spans="1:31" ht="348" x14ac:dyDescent="0.3">
      <c r="A10" s="18" t="s">
        <v>343</v>
      </c>
      <c r="B10" s="4" t="s">
        <v>582</v>
      </c>
      <c r="C10" s="17" t="s">
        <v>581</v>
      </c>
      <c r="D10" s="17" t="s">
        <v>580</v>
      </c>
      <c r="E10" s="17" t="s">
        <v>579</v>
      </c>
      <c r="F10" s="17" t="s">
        <v>555</v>
      </c>
      <c r="G10" s="17"/>
      <c r="H10" s="17"/>
      <c r="I10" s="16">
        <v>4</v>
      </c>
      <c r="J10" s="15" t="s">
        <v>578</v>
      </c>
      <c r="K10" s="14"/>
      <c r="L10" s="13"/>
      <c r="M10" s="13"/>
      <c r="N10" s="12"/>
      <c r="O10" s="11"/>
      <c r="P10" s="10"/>
      <c r="Q10" s="9" t="s">
        <v>5</v>
      </c>
      <c r="R10" s="7" t="s">
        <v>577</v>
      </c>
      <c r="S10" s="8" t="s">
        <v>1</v>
      </c>
      <c r="T10" s="7" t="s">
        <v>576</v>
      </c>
      <c r="U10" s="8" t="s">
        <v>1</v>
      </c>
      <c r="V10" s="7" t="s">
        <v>575</v>
      </c>
      <c r="W10" s="8" t="s">
        <v>1</v>
      </c>
      <c r="X10" s="7" t="s">
        <v>574</v>
      </c>
      <c r="Y10" s="6">
        <f t="shared" si="0"/>
        <v>1</v>
      </c>
      <c r="Z10" s="28">
        <v>4</v>
      </c>
      <c r="AA10" s="4" t="str" cm="1">
        <f t="array" ref="AA10">_xlfn.TEXTJOIN(CHAR(10),"VRAI",_xlfn._xlws.SORT(_xlfn._xlws.FILTER('[3]BD Actions'!$I$3:$I$178,('[3]BD Actions'!$A$3:$A$178=$I10)*('[3]BD Actions'!$C$3:$C$178&lt;=$Z10)*('[3]BD Actions'!$E$3:$E$178="o"),""),,1,TRUE))</f>
        <v>[2] Mettre en place une stratégie de sensibilisation et de formation pour les différentes populations d'utilisateur
[3] Dédier les ressources nécessaires aux équipes sécurité pour l'exercice de leurs missions
[4] Mettre en place un canal d'échange sécurisé pour rapporter d'éventuelles violations graves de sécurité, et garantissant la confidentialité des échanges et de l'identité des lanceurs d'alerte</v>
      </c>
      <c r="AB10" s="26" t="s">
        <v>573</v>
      </c>
      <c r="AC10" s="4"/>
      <c r="AD10" s="4"/>
      <c r="AE10" s="1" t="b">
        <v>1</v>
      </c>
    </row>
    <row r="11" spans="1:31" ht="409.6" x14ac:dyDescent="0.3">
      <c r="A11" s="18" t="s">
        <v>328</v>
      </c>
      <c r="B11" s="4" t="s">
        <v>572</v>
      </c>
      <c r="C11" s="17" t="s">
        <v>571</v>
      </c>
      <c r="D11" s="17" t="s">
        <v>570</v>
      </c>
      <c r="E11" s="17" t="s">
        <v>555</v>
      </c>
      <c r="F11" s="17" t="s">
        <v>555</v>
      </c>
      <c r="G11" s="17"/>
      <c r="H11" s="17"/>
      <c r="I11" s="16">
        <v>5</v>
      </c>
      <c r="J11" s="15" t="s">
        <v>569</v>
      </c>
      <c r="K11" s="14"/>
      <c r="L11" s="13"/>
      <c r="M11" s="13"/>
      <c r="N11" s="12"/>
      <c r="O11" s="11"/>
      <c r="P11" s="10"/>
      <c r="Q11" s="9" t="s">
        <v>5</v>
      </c>
      <c r="R11" s="27" t="s">
        <v>23</v>
      </c>
      <c r="S11" s="8" t="s">
        <v>5</v>
      </c>
      <c r="T11" s="7" t="s">
        <v>568</v>
      </c>
      <c r="U11" s="8" t="s">
        <v>1</v>
      </c>
      <c r="V11" s="7" t="s">
        <v>567</v>
      </c>
      <c r="W11" s="8" t="s">
        <v>1</v>
      </c>
      <c r="X11" s="7" t="s">
        <v>566</v>
      </c>
      <c r="Y11" s="6">
        <f t="shared" si="0"/>
        <v>2</v>
      </c>
      <c r="Z11" s="28">
        <v>4</v>
      </c>
      <c r="AA11" s="4" t="str" cm="1">
        <f t="array" ref="AA11">_xlfn.TEXTJOIN(CHAR(10),"VRAI",_xlfn._xlws.SORT(_xlfn._xlws.FILTER('[3]BD Actions'!$I$3:$I$178,('[3]BD Actions'!$A$3:$A$178=$I11)*('[3]BD Actions'!$C$3:$C$178&lt;=$Z11)*('[3]BD Actions'!$E$3:$E$178="o"),""),,1,TRUE))</f>
        <v>[3] Entretenir des contacts réguliers avec les autorités dans le cadre de sa gestion d'incidents et de sa continuité d'activité
[4] Entretenir des contacts réguliers avec les régulateurs afin d'anticiper leurs attentes actuelles ou à venir (ex: changement de législation...)</v>
      </c>
      <c r="AB11" s="26" t="s">
        <v>531</v>
      </c>
      <c r="AC11" s="4"/>
      <c r="AD11" s="4"/>
      <c r="AE11" s="1" t="b">
        <v>0</v>
      </c>
    </row>
    <row r="12" spans="1:31" ht="409.6" x14ac:dyDescent="0.3">
      <c r="A12" s="18" t="s">
        <v>328</v>
      </c>
      <c r="B12" s="4" t="s">
        <v>565</v>
      </c>
      <c r="C12" s="17" t="s">
        <v>564</v>
      </c>
      <c r="D12" s="17" t="s">
        <v>563</v>
      </c>
      <c r="E12" s="17" t="s">
        <v>555</v>
      </c>
      <c r="F12" s="17" t="s">
        <v>555</v>
      </c>
      <c r="G12" s="17"/>
      <c r="H12" s="17"/>
      <c r="I12" s="16">
        <v>6</v>
      </c>
      <c r="J12" s="15" t="s">
        <v>562</v>
      </c>
      <c r="K12" s="14"/>
      <c r="L12" s="13"/>
      <c r="M12" s="13"/>
      <c r="N12" s="12"/>
      <c r="O12" s="11"/>
      <c r="P12" s="10"/>
      <c r="Q12" s="9" t="s">
        <v>5</v>
      </c>
      <c r="R12" s="7" t="s">
        <v>561</v>
      </c>
      <c r="S12" s="8" t="s">
        <v>1</v>
      </c>
      <c r="T12" s="7" t="s">
        <v>553</v>
      </c>
      <c r="U12" s="8" t="s">
        <v>1</v>
      </c>
      <c r="V12" s="7" t="s">
        <v>560</v>
      </c>
      <c r="W12" s="8" t="s">
        <v>1</v>
      </c>
      <c r="X12" s="7" t="s">
        <v>559</v>
      </c>
      <c r="Y12" s="6">
        <f t="shared" si="0"/>
        <v>1</v>
      </c>
      <c r="Z12" s="5">
        <v>4</v>
      </c>
      <c r="AA12" s="4" t="str" cm="1">
        <f t="array" ref="AA12">_xlfn.TEXTJOIN(CHAR(10),"VRAI",_xlfn._xlws.SORT(_xlfn._xlws.FILTER('[3]BD Actions'!$I$3:$I$178,('[3]BD Actions'!$A$3:$A$178=$I12)*('[3]BD Actions'!$C$3:$C$178&lt;=$Z12)*('[3]BD Actions'!$E$3:$E$178="o"),""),,1,TRUE))</f>
        <v>[2] Souscrire à des services de veille sécurités des principaux fournisseurs de services cyber, et/ou aux bulletins d'alerte des CSIRT / CERT
[3] Devenir membre d'association professionnelle, via obtention de certification comme CISSP, cooptation (CLUSIF etc.), ou activité dans un domaine spécifique
[4] Participer à des conférences et salons (Assises, SSTIC, etc., keynotes de fournisseurs,…), et si possible contribuer à la visibilité et le progrès de la profession (conférence / rumps / publications / RETEX / travaux d'étude)</v>
      </c>
      <c r="AB12" s="26" t="s">
        <v>531</v>
      </c>
      <c r="AC12" s="4"/>
      <c r="AD12" s="4"/>
      <c r="AE12" s="1" t="b">
        <v>1</v>
      </c>
    </row>
    <row r="13" spans="1:31" ht="409.6" x14ac:dyDescent="0.3">
      <c r="A13" s="18" t="s">
        <v>328</v>
      </c>
      <c r="B13" s="4" t="s">
        <v>558</v>
      </c>
      <c r="C13" s="17" t="s">
        <v>557</v>
      </c>
      <c r="D13" s="17" t="s">
        <v>49</v>
      </c>
      <c r="E13" s="17" t="s">
        <v>556</v>
      </c>
      <c r="F13" s="17" t="s">
        <v>555</v>
      </c>
      <c r="G13" s="17"/>
      <c r="H13" s="17"/>
      <c r="I13" s="16">
        <v>7</v>
      </c>
      <c r="J13" s="15" t="s">
        <v>554</v>
      </c>
      <c r="K13" s="14"/>
      <c r="L13" s="13"/>
      <c r="M13" s="13"/>
      <c r="N13" s="12"/>
      <c r="O13" s="11"/>
      <c r="P13" s="10"/>
      <c r="Q13" s="9" t="s">
        <v>5</v>
      </c>
      <c r="R13" s="27" t="s">
        <v>23</v>
      </c>
      <c r="S13" s="8" t="s">
        <v>1</v>
      </c>
      <c r="T13" s="7" t="s">
        <v>553</v>
      </c>
      <c r="U13" s="8" t="s">
        <v>1</v>
      </c>
      <c r="V13" s="7" t="s">
        <v>552</v>
      </c>
      <c r="W13" s="8" t="s">
        <v>1</v>
      </c>
      <c r="X13" s="7" t="s">
        <v>551</v>
      </c>
      <c r="Y13" s="6">
        <f t="shared" si="0"/>
        <v>1</v>
      </c>
      <c r="Z13" s="5">
        <v>4</v>
      </c>
      <c r="AA13" s="4" t="str" cm="1">
        <f t="array" ref="AA13">_xlfn.TEXTJOIN(CHAR(10),"VRAI",_xlfn._xlws.SORT(_xlfn._xlws.FILTER('[3]BD Actions'!$I$3:$I$178,('[3]BD Actions'!$A$3:$A$178=$I13)*('[3]BD Actions'!$C$3:$C$178&lt;=$Z13)*('[3]BD Actions'!$E$3:$E$178="o"),""),,1,TRUE))</f>
        <v>[2] Souscrire à des services de veille sécurités des principaux fournisseurs de services cyber, et/ou aux bulletins d'alerte des CSIRT / CERT
[3] Souscrire à des services de CTI et mettre en place les plateformes techniques d'échange associées (ex: openCTI, MISP)
[4] Optimiser les processus des mises à jour des outils de détection et prévention pour intégrer les IOC le plus rapidement possible dans la configuration des outils de sécurité</v>
      </c>
      <c r="AB13" s="26" t="s">
        <v>531</v>
      </c>
      <c r="AC13" s="4"/>
      <c r="AD13" s="4"/>
      <c r="AE13" s="1" t="b">
        <v>0</v>
      </c>
    </row>
    <row r="14" spans="1:31" ht="409.6" x14ac:dyDescent="0.3">
      <c r="A14" s="18" t="s">
        <v>328</v>
      </c>
      <c r="B14" s="4" t="s">
        <v>550</v>
      </c>
      <c r="C14" s="17" t="s">
        <v>549</v>
      </c>
      <c r="D14" s="17" t="s">
        <v>548</v>
      </c>
      <c r="E14" s="17" t="s">
        <v>547</v>
      </c>
      <c r="F14" s="17">
        <v>41</v>
      </c>
      <c r="G14" s="17"/>
      <c r="H14" s="17"/>
      <c r="I14" s="16">
        <v>8</v>
      </c>
      <c r="J14" s="15" t="s">
        <v>546</v>
      </c>
      <c r="K14" s="14"/>
      <c r="L14" s="13"/>
      <c r="M14" s="13"/>
      <c r="N14" s="12"/>
      <c r="O14" s="11"/>
      <c r="P14" s="10"/>
      <c r="Q14" s="9" t="s">
        <v>5</v>
      </c>
      <c r="R14" s="7" t="s">
        <v>545</v>
      </c>
      <c r="S14" s="8" t="s">
        <v>1</v>
      </c>
      <c r="T14" s="7" t="s">
        <v>544</v>
      </c>
      <c r="U14" s="8" t="s">
        <v>5</v>
      </c>
      <c r="V14" s="7" t="s">
        <v>543</v>
      </c>
      <c r="W14" s="8" t="s">
        <v>1</v>
      </c>
      <c r="X14" s="7" t="s">
        <v>542</v>
      </c>
      <c r="Y14" s="6">
        <f t="shared" si="0"/>
        <v>3</v>
      </c>
      <c r="Z14" s="5">
        <v>4</v>
      </c>
      <c r="AA14" s="4" t="str" cm="1">
        <f t="array" ref="AA14">_xlfn.TEXTJOIN(CHAR(10),"VRAI",_xlfn._xlws.SORT(_xlfn._xlws.FILTER('[3]BD Actions'!$I$3:$I$178,('[3]BD Actions'!$A$3:$A$178=$I14)*('[3]BD Actions'!$C$3:$C$178&lt;=$Z14)*('[3]BD Actions'!$E$3:$E$178="o"),""),,1,TRUE))</f>
        <v>[2] Définir un socle de mesures minimales de sécurité pour les projets sensibles
[4] Mettre en place et appliquer une démarche d'homologation telle que définie par l'ANSSI</v>
      </c>
      <c r="AB14" s="26" t="s">
        <v>531</v>
      </c>
      <c r="AC14" s="4"/>
      <c r="AD14" s="4"/>
      <c r="AE14" s="1" t="b">
        <v>1</v>
      </c>
    </row>
    <row r="15" spans="1:31" ht="228" x14ac:dyDescent="0.3">
      <c r="A15" s="18" t="s">
        <v>275</v>
      </c>
      <c r="B15" s="4" t="s">
        <v>541</v>
      </c>
      <c r="C15" s="17" t="s">
        <v>540</v>
      </c>
      <c r="D15" s="17" t="s">
        <v>539</v>
      </c>
      <c r="E15" s="17" t="s">
        <v>538</v>
      </c>
      <c r="F15" s="17" t="s">
        <v>537</v>
      </c>
      <c r="G15" s="17"/>
      <c r="H15" s="17"/>
      <c r="I15" s="16">
        <v>9</v>
      </c>
      <c r="J15" s="15" t="s">
        <v>536</v>
      </c>
      <c r="K15" s="14"/>
      <c r="L15" s="13"/>
      <c r="M15" s="13"/>
      <c r="N15" s="12"/>
      <c r="O15" s="11"/>
      <c r="P15" s="10"/>
      <c r="Q15" s="9" t="s">
        <v>5</v>
      </c>
      <c r="R15" s="7" t="s">
        <v>535</v>
      </c>
      <c r="S15" s="8" t="s">
        <v>1</v>
      </c>
      <c r="T15" s="7" t="s">
        <v>534</v>
      </c>
      <c r="U15" s="8" t="s">
        <v>1</v>
      </c>
      <c r="V15" s="7" t="s">
        <v>533</v>
      </c>
      <c r="W15" s="8" t="s">
        <v>1</v>
      </c>
      <c r="X15" s="7" t="s">
        <v>532</v>
      </c>
      <c r="Y15" s="6">
        <f t="shared" si="0"/>
        <v>1</v>
      </c>
      <c r="Z15" s="5">
        <v>4</v>
      </c>
      <c r="AA15" s="4" t="str" cm="1">
        <f t="array" ref="AA15">_xlfn.TEXTJOIN(CHAR(10),"VRAI",_xlfn._xlws.SORT(_xlfn._xlws.FILTER('[3]BD Actions'!$I$3:$I$178,('[3]BD Actions'!$A$3:$A$178=$I15)*('[3]BD Actions'!$C$3:$C$178&lt;=$Z15)*('[3]BD Actions'!$E$3:$E$178="o"),""),,1,TRUE))</f>
        <v/>
      </c>
      <c r="AB15" s="26" t="s">
        <v>531</v>
      </c>
      <c r="AC15" s="4"/>
      <c r="AD15" s="4"/>
      <c r="AE15" s="1" t="b">
        <v>0</v>
      </c>
    </row>
    <row r="16" spans="1:31" ht="192" x14ac:dyDescent="0.3">
      <c r="A16" s="18" t="s">
        <v>275</v>
      </c>
      <c r="B16" s="4" t="s">
        <v>530</v>
      </c>
      <c r="C16" s="17" t="s">
        <v>529</v>
      </c>
      <c r="D16" s="17" t="s">
        <v>528</v>
      </c>
      <c r="E16" s="17">
        <v>26</v>
      </c>
      <c r="F16" s="17">
        <v>2</v>
      </c>
      <c r="G16" s="17"/>
      <c r="H16" s="17"/>
      <c r="I16" s="16">
        <v>10</v>
      </c>
      <c r="J16" s="15" t="s">
        <v>527</v>
      </c>
      <c r="K16" s="14"/>
      <c r="L16" s="13"/>
      <c r="M16" s="13"/>
      <c r="N16" s="12"/>
      <c r="O16" s="11"/>
      <c r="P16" s="10"/>
      <c r="Q16" s="9" t="s">
        <v>5</v>
      </c>
      <c r="R16" s="7" t="s">
        <v>526</v>
      </c>
      <c r="S16" s="8" t="s">
        <v>1</v>
      </c>
      <c r="T16" s="7" t="s">
        <v>525</v>
      </c>
      <c r="U16" s="8" t="s">
        <v>1</v>
      </c>
      <c r="V16" s="7" t="s">
        <v>524</v>
      </c>
      <c r="W16" s="8" t="s">
        <v>1</v>
      </c>
      <c r="X16" s="7" t="s">
        <v>523</v>
      </c>
      <c r="Y16" s="6">
        <f t="shared" si="0"/>
        <v>1</v>
      </c>
      <c r="Z16" s="5">
        <v>4</v>
      </c>
      <c r="AA16" s="4" t="str" cm="1">
        <f t="array" ref="AA16">_xlfn.TEXTJOIN(CHAR(10),"VRAI",_xlfn._xlws.SORT(_xlfn._xlws.FILTER('[3]BD Actions'!$I$3:$I$178,('[3]BD Actions'!$A$3:$A$178=$I16)*('[3]BD Actions'!$C$3:$C$178&lt;=$Z16)*('[3]BD Actions'!$E$3:$E$178="o"),""),,1,TRUE))</f>
        <v>[2] Faire signer la charte utilisateur suite à signature du contrat ou de la remise des moyens informatiques.
[3] Rédiger et faire signer la charte administrateur par les populations concernées
[4] Revoir les chartes informatiques au maximum tous les 3 ans</v>
      </c>
      <c r="AB16" s="26" t="s">
        <v>522</v>
      </c>
      <c r="AC16" s="4"/>
      <c r="AD16" s="4"/>
      <c r="AE16" s="1" t="b">
        <v>0</v>
      </c>
    </row>
    <row r="17" spans="1:31" ht="192" x14ac:dyDescent="0.3">
      <c r="A17" s="18" t="s">
        <v>275</v>
      </c>
      <c r="B17" s="4" t="s">
        <v>521</v>
      </c>
      <c r="C17" s="17" t="s">
        <v>520</v>
      </c>
      <c r="D17" s="17" t="s">
        <v>519</v>
      </c>
      <c r="E17" s="17"/>
      <c r="F17" s="17"/>
      <c r="G17" s="17"/>
      <c r="H17" s="17"/>
      <c r="I17" s="16">
        <v>11</v>
      </c>
      <c r="J17" s="15" t="s">
        <v>518</v>
      </c>
      <c r="K17" s="14"/>
      <c r="L17" s="13"/>
      <c r="M17" s="13"/>
      <c r="N17" s="12"/>
      <c r="O17" s="11"/>
      <c r="P17" s="10"/>
      <c r="Q17" s="9" t="s">
        <v>5</v>
      </c>
      <c r="R17" s="7" t="s">
        <v>517</v>
      </c>
      <c r="S17" s="8" t="s">
        <v>1</v>
      </c>
      <c r="T17" s="7" t="s">
        <v>516</v>
      </c>
      <c r="U17" s="8" t="s">
        <v>1</v>
      </c>
      <c r="V17" s="7" t="s">
        <v>515</v>
      </c>
      <c r="W17" s="8" t="s">
        <v>1</v>
      </c>
      <c r="X17" s="7" t="s">
        <v>514</v>
      </c>
      <c r="Y17" s="6">
        <f t="shared" si="0"/>
        <v>1</v>
      </c>
      <c r="Z17" s="5">
        <v>4</v>
      </c>
      <c r="AA17" s="4" t="str" cm="1">
        <f t="array" ref="AA17">_xlfn.TEXTJOIN(CHAR(10),"VRAI",_xlfn._xlws.SORT(_xlfn._xlws.FILTER('[3]BD Actions'!$I$3:$I$178,('[3]BD Actions'!$A$3:$A$178=$I17)*('[3]BD Actions'!$C$3:$C$178&lt;=$Z17)*('[3]BD Actions'!$E$3:$E$178="o"),""),,1,TRUE))</f>
        <v>[2] Définir un processus de récupération du matériel
[3] Définir une liste du matériel à récupérer
[4] Contrôler en continu l'évolution des missions du personnel pour récupérer le matériel</v>
      </c>
      <c r="AB17" s="4"/>
      <c r="AC17" s="4"/>
      <c r="AD17" s="4"/>
      <c r="AE17" s="1" t="b">
        <v>1</v>
      </c>
    </row>
    <row r="18" spans="1:31" ht="192" x14ac:dyDescent="0.3">
      <c r="A18" s="18" t="s">
        <v>275</v>
      </c>
      <c r="B18" s="4" t="s">
        <v>513</v>
      </c>
      <c r="C18" s="17" t="s">
        <v>512</v>
      </c>
      <c r="D18" s="17" t="s">
        <v>511</v>
      </c>
      <c r="E18" s="17"/>
      <c r="F18" s="17"/>
      <c r="G18" s="17"/>
      <c r="H18" s="17"/>
      <c r="I18" s="16">
        <v>12</v>
      </c>
      <c r="J18" s="15" t="s">
        <v>510</v>
      </c>
      <c r="K18" s="14"/>
      <c r="L18" s="13"/>
      <c r="M18" s="13"/>
      <c r="N18" s="12"/>
      <c r="O18" s="11"/>
      <c r="P18" s="10"/>
      <c r="Q18" s="9" t="s">
        <v>5</v>
      </c>
      <c r="R18" s="7" t="s">
        <v>23</v>
      </c>
      <c r="S18" s="8" t="s">
        <v>1</v>
      </c>
      <c r="T18" s="7" t="s">
        <v>509</v>
      </c>
      <c r="U18" s="8" t="s">
        <v>5</v>
      </c>
      <c r="V18" s="7" t="s">
        <v>508</v>
      </c>
      <c r="W18" s="8" t="s">
        <v>1</v>
      </c>
      <c r="X18" s="7" t="s">
        <v>507</v>
      </c>
      <c r="Y18" s="6">
        <f t="shared" si="0"/>
        <v>3</v>
      </c>
      <c r="Z18" s="5">
        <v>4</v>
      </c>
      <c r="AA18" s="4" t="str" cm="1">
        <f t="array" ref="AA18">_xlfn.TEXTJOIN(CHAR(10),"VRAI",_xlfn._xlws.SORT(_xlfn._xlws.FILTER('[3]BD Actions'!$I$3:$I$178,('[3]BD Actions'!$A$3:$A$178=$I18)*('[3]BD Actions'!$C$3:$C$178&lt;=$Z18)*('[3]BD Actions'!$E$3:$E$178="o"),""),,1,TRUE))</f>
        <v/>
      </c>
      <c r="AB18" s="4"/>
      <c r="AC18" s="4"/>
      <c r="AD18" s="4"/>
      <c r="AE18" s="1" t="b">
        <v>1</v>
      </c>
    </row>
    <row r="19" spans="1:31" ht="192" x14ac:dyDescent="0.3">
      <c r="A19" s="18" t="s">
        <v>275</v>
      </c>
      <c r="B19" s="4" t="s">
        <v>506</v>
      </c>
      <c r="C19" s="17" t="s">
        <v>505</v>
      </c>
      <c r="D19" s="17" t="s">
        <v>504</v>
      </c>
      <c r="E19" s="17"/>
      <c r="F19" s="17"/>
      <c r="G19" s="17"/>
      <c r="H19" s="17"/>
      <c r="I19" s="16">
        <v>13</v>
      </c>
      <c r="J19" s="15" t="s">
        <v>503</v>
      </c>
      <c r="K19" s="14"/>
      <c r="L19" s="13"/>
      <c r="M19" s="13"/>
      <c r="N19" s="12"/>
      <c r="O19" s="11"/>
      <c r="P19" s="10"/>
      <c r="Q19" s="9" t="s">
        <v>1</v>
      </c>
      <c r="R19" s="7" t="s">
        <v>23</v>
      </c>
      <c r="S19" s="8" t="s">
        <v>1</v>
      </c>
      <c r="T19" s="7" t="s">
        <v>502</v>
      </c>
      <c r="U19" s="8" t="s">
        <v>1</v>
      </c>
      <c r="V19" s="7" t="s">
        <v>501</v>
      </c>
      <c r="W19" s="8" t="s">
        <v>1</v>
      </c>
      <c r="X19" s="7" t="s">
        <v>500</v>
      </c>
      <c r="Y19" s="6">
        <f t="shared" si="0"/>
        <v>0</v>
      </c>
      <c r="Z19" s="5"/>
      <c r="AA19" s="4" t="str" cm="1">
        <f t="array" ref="AA19">_xlfn.TEXTJOIN(CHAR(10),"VRAI",_xlfn._xlws.SORT(_xlfn._xlws.FILTER('[3]BD Actions'!$I$3:$I$178,('[3]BD Actions'!$A$3:$A$178=$I19)*('[3]BD Actions'!$C$3:$C$178&lt;=$Z19)*('[3]BD Actions'!$E$3:$E$178="o"),""),,1,TRUE))</f>
        <v/>
      </c>
      <c r="AB19" s="4"/>
      <c r="AC19" s="4"/>
      <c r="AD19" s="4"/>
      <c r="AE19" s="1" t="b">
        <v>0</v>
      </c>
    </row>
    <row r="20" spans="1:31" ht="300" x14ac:dyDescent="0.3">
      <c r="A20" s="18" t="s">
        <v>90</v>
      </c>
      <c r="B20" s="4" t="s">
        <v>499</v>
      </c>
      <c r="C20" s="17" t="s">
        <v>498</v>
      </c>
      <c r="D20" s="17" t="s">
        <v>497</v>
      </c>
      <c r="E20" s="17"/>
      <c r="F20" s="17"/>
      <c r="G20" s="17"/>
      <c r="H20" s="17"/>
      <c r="I20" s="16">
        <v>14</v>
      </c>
      <c r="J20" s="15" t="s">
        <v>496</v>
      </c>
      <c r="K20" s="14"/>
      <c r="L20" s="13"/>
      <c r="M20" s="13"/>
      <c r="N20" s="12"/>
      <c r="O20" s="11"/>
      <c r="P20" s="10"/>
      <c r="Q20" s="9" t="s">
        <v>1</v>
      </c>
      <c r="R20" s="7" t="s">
        <v>495</v>
      </c>
      <c r="S20" s="8" t="s">
        <v>1</v>
      </c>
      <c r="T20" s="7" t="s">
        <v>494</v>
      </c>
      <c r="U20" s="8" t="s">
        <v>1</v>
      </c>
      <c r="V20" s="7" t="s">
        <v>493</v>
      </c>
      <c r="W20" s="8" t="s">
        <v>1</v>
      </c>
      <c r="X20" s="7" t="s">
        <v>492</v>
      </c>
      <c r="Y20" s="6">
        <f t="shared" si="0"/>
        <v>0</v>
      </c>
      <c r="Z20" s="5"/>
      <c r="AA20" s="4" t="str" cm="1">
        <f t="array" ref="AA20">_xlfn.TEXTJOIN(CHAR(10),"VRAI",_xlfn._xlws.SORT(_xlfn._xlws.FILTER('[3]BD Actions'!$I$3:$I$178,('[3]BD Actions'!$A$3:$A$178=$I20)*('[3]BD Actions'!$C$3:$C$178&lt;=$Z20)*('[3]BD Actions'!$E$3:$E$178="o"),""),,1,TRUE))</f>
        <v/>
      </c>
      <c r="AB20" s="4"/>
      <c r="AC20" s="4"/>
      <c r="AD20" s="4"/>
      <c r="AE20" s="1" t="b">
        <v>1</v>
      </c>
    </row>
    <row r="21" spans="1:31" ht="69" customHeight="1" x14ac:dyDescent="0.3">
      <c r="A21" s="18" t="s">
        <v>130</v>
      </c>
      <c r="B21" s="4" t="s">
        <v>130</v>
      </c>
      <c r="C21" s="17" t="s">
        <v>491</v>
      </c>
      <c r="D21" s="17" t="s">
        <v>490</v>
      </c>
      <c r="E21" s="17"/>
      <c r="F21" s="17"/>
      <c r="G21" s="17"/>
      <c r="H21" s="17"/>
      <c r="I21" s="16">
        <v>15</v>
      </c>
      <c r="J21" s="24" t="s">
        <v>489</v>
      </c>
      <c r="K21" s="14"/>
      <c r="L21" s="13"/>
      <c r="M21" s="13"/>
      <c r="N21" s="12"/>
      <c r="O21" s="11"/>
      <c r="P21" s="10"/>
      <c r="Q21" s="9" t="s">
        <v>1</v>
      </c>
      <c r="R21" s="19" t="s">
        <v>488</v>
      </c>
      <c r="S21" s="8" t="s">
        <v>1</v>
      </c>
      <c r="T21" s="19" t="s">
        <v>487</v>
      </c>
      <c r="U21" s="8" t="s">
        <v>1</v>
      </c>
      <c r="V21" s="19" t="s">
        <v>486</v>
      </c>
      <c r="W21" s="8" t="s">
        <v>1</v>
      </c>
      <c r="X21" s="19" t="s">
        <v>485</v>
      </c>
      <c r="Y21" s="6">
        <f t="shared" si="0"/>
        <v>0</v>
      </c>
      <c r="Z21" s="5"/>
      <c r="AA21" s="4" t="str" cm="1">
        <f t="array" ref="AA21">_xlfn.TEXTJOIN(CHAR(10),"VRAI",_xlfn._xlws.SORT(_xlfn._xlws.FILTER('[3]BD Actions'!$I$3:$I$178,('[3]BD Actions'!$A$3:$A$178=$I21)*('[3]BD Actions'!$C$3:$C$178&lt;=$Z21)*('[3]BD Actions'!$E$3:$E$178="o"),""),,1,TRUE))</f>
        <v/>
      </c>
      <c r="AB21" s="4"/>
      <c r="AC21" s="4"/>
      <c r="AD21" s="4"/>
      <c r="AE21" s="1" t="b">
        <v>1</v>
      </c>
    </row>
    <row r="22" spans="1:31" ht="180" x14ac:dyDescent="0.3">
      <c r="A22" s="18" t="s">
        <v>130</v>
      </c>
      <c r="B22" s="4" t="s">
        <v>484</v>
      </c>
      <c r="C22" s="17" t="s">
        <v>483</v>
      </c>
      <c r="D22" s="17" t="s">
        <v>482</v>
      </c>
      <c r="E22" s="17"/>
      <c r="F22" s="17"/>
      <c r="G22" s="17"/>
      <c r="H22" s="17"/>
      <c r="I22" s="16">
        <v>16</v>
      </c>
      <c r="J22" s="24" t="s">
        <v>481</v>
      </c>
      <c r="K22" s="14"/>
      <c r="L22" s="13"/>
      <c r="M22" s="13"/>
      <c r="N22" s="12"/>
      <c r="O22" s="11"/>
      <c r="P22" s="10"/>
      <c r="Q22" s="9" t="s">
        <v>1</v>
      </c>
      <c r="R22" s="19" t="s">
        <v>480</v>
      </c>
      <c r="S22" s="8" t="s">
        <v>1</v>
      </c>
      <c r="T22" s="19" t="s">
        <v>479</v>
      </c>
      <c r="U22" s="8" t="s">
        <v>1</v>
      </c>
      <c r="V22" s="19" t="s">
        <v>478</v>
      </c>
      <c r="W22" s="8" t="s">
        <v>1</v>
      </c>
      <c r="X22" s="19" t="s">
        <v>477</v>
      </c>
      <c r="Y22" s="6">
        <f t="shared" si="0"/>
        <v>0</v>
      </c>
      <c r="Z22" s="5"/>
      <c r="AA22" s="4" t="str" cm="1">
        <f t="array" ref="AA22">_xlfn.TEXTJOIN(CHAR(10),"VRAI",_xlfn._xlws.SORT(_xlfn._xlws.FILTER('[3]BD Actions'!$I$3:$I$178,('[3]BD Actions'!$A$3:$A$178=$I22)*('[3]BD Actions'!$C$3:$C$178&lt;=$Z22)*('[3]BD Actions'!$E$3:$E$178="o"),""),,1,TRUE))</f>
        <v/>
      </c>
      <c r="AB22" s="4"/>
      <c r="AC22" s="4"/>
      <c r="AD22" s="4"/>
      <c r="AE22" s="1" t="b">
        <v>1</v>
      </c>
    </row>
    <row r="23" spans="1:31" ht="180" x14ac:dyDescent="0.3">
      <c r="A23" s="18" t="s">
        <v>130</v>
      </c>
      <c r="B23" s="4" t="s">
        <v>476</v>
      </c>
      <c r="C23" s="17" t="s">
        <v>475</v>
      </c>
      <c r="D23" s="17" t="s">
        <v>474</v>
      </c>
      <c r="E23" s="17"/>
      <c r="F23" s="17"/>
      <c r="G23" s="17"/>
      <c r="H23" s="17"/>
      <c r="I23" s="16">
        <v>17</v>
      </c>
      <c r="J23" s="24" t="s">
        <v>473</v>
      </c>
      <c r="K23" s="14"/>
      <c r="L23" s="13"/>
      <c r="M23" s="13"/>
      <c r="N23" s="12"/>
      <c r="O23" s="11"/>
      <c r="P23" s="10"/>
      <c r="Q23" s="9" t="s">
        <v>1</v>
      </c>
      <c r="R23" s="19" t="s">
        <v>472</v>
      </c>
      <c r="S23" s="8" t="s">
        <v>1</v>
      </c>
      <c r="T23" s="19" t="s">
        <v>471</v>
      </c>
      <c r="U23" s="8" t="s">
        <v>1</v>
      </c>
      <c r="V23" s="19" t="s">
        <v>470</v>
      </c>
      <c r="W23" s="8" t="s">
        <v>1</v>
      </c>
      <c r="X23" s="19" t="s">
        <v>469</v>
      </c>
      <c r="Y23" s="6">
        <f t="shared" si="0"/>
        <v>0</v>
      </c>
      <c r="Z23" s="5"/>
      <c r="AA23" s="4" t="str" cm="1">
        <f t="array" ref="AA23">_xlfn.TEXTJOIN(CHAR(10),"VRAI",_xlfn._xlws.SORT(_xlfn._xlws.FILTER('[3]BD Actions'!$I$3:$I$178,('[3]BD Actions'!$A$3:$A$178=$I23)*('[3]BD Actions'!$C$3:$C$178&lt;=$Z23)*('[3]BD Actions'!$E$3:$E$178="o"),""),,1,TRUE))</f>
        <v/>
      </c>
      <c r="AB23" s="4"/>
      <c r="AC23" s="4"/>
      <c r="AD23" s="4"/>
      <c r="AE23" s="1" t="b">
        <v>0</v>
      </c>
    </row>
    <row r="24" spans="1:31" ht="180" x14ac:dyDescent="0.3">
      <c r="A24" s="18" t="s">
        <v>130</v>
      </c>
      <c r="B24" s="4" t="s">
        <v>468</v>
      </c>
      <c r="C24" s="17" t="s">
        <v>467</v>
      </c>
      <c r="D24" s="17" t="s">
        <v>466</v>
      </c>
      <c r="E24" s="17"/>
      <c r="F24" s="17"/>
      <c r="G24" s="17"/>
      <c r="H24" s="17"/>
      <c r="I24" s="16">
        <v>18</v>
      </c>
      <c r="J24" s="15" t="s">
        <v>465</v>
      </c>
      <c r="K24" s="14"/>
      <c r="L24" s="13"/>
      <c r="M24" s="13"/>
      <c r="N24" s="12"/>
      <c r="O24" s="11"/>
      <c r="P24" s="10"/>
      <c r="Q24" s="9" t="s">
        <v>5</v>
      </c>
      <c r="R24" s="19" t="s">
        <v>464</v>
      </c>
      <c r="S24" s="8" t="s">
        <v>5</v>
      </c>
      <c r="T24" s="19" t="s">
        <v>463</v>
      </c>
      <c r="U24" s="8" t="s">
        <v>1</v>
      </c>
      <c r="V24" s="19" t="s">
        <v>462</v>
      </c>
      <c r="W24" s="8" t="s">
        <v>1</v>
      </c>
      <c r="X24" s="19" t="s">
        <v>461</v>
      </c>
      <c r="Y24" s="6">
        <f t="shared" si="0"/>
        <v>2</v>
      </c>
      <c r="Z24" s="5">
        <v>3</v>
      </c>
      <c r="AA24" s="4" t="str" cm="1">
        <f t="array" ref="AA24">_xlfn.TEXTJOIN(CHAR(10),"VRAI",_xlfn._xlws.SORT(_xlfn._xlws.FILTER('[3]BD Actions'!$I$3:$I$178,('[3]BD Actions'!$A$3:$A$178=$I24)*('[3]BD Actions'!$C$3:$C$178&lt;=$Z24)*('[3]BD Actions'!$E$3:$E$178="o"),""),,1,TRUE))</f>
        <v>[3] Réaliser une revue périodique des droits d'accès</v>
      </c>
      <c r="AB24" s="4"/>
      <c r="AC24" s="4"/>
      <c r="AD24" s="4"/>
      <c r="AE24" s="1" t="b">
        <v>0</v>
      </c>
    </row>
    <row r="25" spans="1:31" ht="336" x14ac:dyDescent="0.3">
      <c r="A25" s="18" t="s">
        <v>432</v>
      </c>
      <c r="B25" s="4" t="s">
        <v>460</v>
      </c>
      <c r="C25" s="17" t="s">
        <v>459</v>
      </c>
      <c r="D25" s="17" t="s">
        <v>458</v>
      </c>
      <c r="E25" s="17"/>
      <c r="F25" s="17"/>
      <c r="G25" s="17"/>
      <c r="H25" s="17"/>
      <c r="I25" s="16">
        <v>19</v>
      </c>
      <c r="J25" s="24" t="s">
        <v>457</v>
      </c>
      <c r="K25" s="14"/>
      <c r="L25" s="13"/>
      <c r="M25" s="13"/>
      <c r="N25" s="12"/>
      <c r="O25" s="11"/>
      <c r="P25" s="10"/>
      <c r="Q25" s="9" t="s">
        <v>1</v>
      </c>
      <c r="R25" s="7" t="s">
        <v>23</v>
      </c>
      <c r="S25" s="8" t="s">
        <v>1</v>
      </c>
      <c r="T25" s="7" t="s">
        <v>456</v>
      </c>
      <c r="U25" s="8" t="s">
        <v>1</v>
      </c>
      <c r="V25" s="7" t="s">
        <v>455</v>
      </c>
      <c r="W25" s="8" t="s">
        <v>1</v>
      </c>
      <c r="X25" s="7" t="s">
        <v>454</v>
      </c>
      <c r="Y25" s="6">
        <f t="shared" si="0"/>
        <v>0</v>
      </c>
      <c r="Z25" s="5"/>
      <c r="AA25" s="4" t="str" cm="1">
        <f t="array" ref="AA25">_xlfn.TEXTJOIN(CHAR(10),"VRAI",_xlfn._xlws.SORT(_xlfn._xlws.FILTER('[3]BD Actions'!$I$3:$I$178,('[3]BD Actions'!$A$3:$A$178=$I25)*('[3]BD Actions'!$C$3:$C$178&lt;=$Z25)*('[3]BD Actions'!$E$3:$E$178="o"),""),,1,TRUE))</f>
        <v/>
      </c>
      <c r="AB25" s="4"/>
      <c r="AC25" s="4"/>
      <c r="AD25" s="4"/>
      <c r="AE25" s="1" t="b">
        <v>1</v>
      </c>
    </row>
    <row r="26" spans="1:31" ht="336" x14ac:dyDescent="0.3">
      <c r="A26" s="18" t="s">
        <v>432</v>
      </c>
      <c r="B26" s="4" t="s">
        <v>453</v>
      </c>
      <c r="C26" s="17" t="s">
        <v>452</v>
      </c>
      <c r="D26" s="17" t="s">
        <v>451</v>
      </c>
      <c r="E26" s="17"/>
      <c r="F26" s="17"/>
      <c r="G26" s="17"/>
      <c r="H26" s="17"/>
      <c r="I26" s="16">
        <v>20</v>
      </c>
      <c r="J26" s="24" t="s">
        <v>450</v>
      </c>
      <c r="K26" s="14"/>
      <c r="L26" s="13"/>
      <c r="M26" s="13"/>
      <c r="N26" s="12"/>
      <c r="O26" s="11"/>
      <c r="P26" s="10"/>
      <c r="Q26" s="9" t="s">
        <v>1</v>
      </c>
      <c r="R26" s="7" t="s">
        <v>23</v>
      </c>
      <c r="S26" s="8" t="s">
        <v>1</v>
      </c>
      <c r="T26" s="7" t="s">
        <v>23</v>
      </c>
      <c r="U26" s="8" t="s">
        <v>1</v>
      </c>
      <c r="V26" s="7" t="s">
        <v>449</v>
      </c>
      <c r="W26" s="8" t="s">
        <v>1</v>
      </c>
      <c r="X26" s="7" t="s">
        <v>448</v>
      </c>
      <c r="Y26" s="6">
        <f t="shared" si="0"/>
        <v>0</v>
      </c>
      <c r="Z26" s="5"/>
      <c r="AA26" s="4" t="str" cm="1">
        <f t="array" ref="AA26">_xlfn.TEXTJOIN(CHAR(10),"VRAI",_xlfn._xlws.SORT(_xlfn._xlws.FILTER('[3]BD Actions'!$I$3:$I$178,('[3]BD Actions'!$A$3:$A$178=$I26)*('[3]BD Actions'!$C$3:$C$178&lt;=$Z26)*('[3]BD Actions'!$E$3:$E$178="o"),""),,1,TRUE))</f>
        <v/>
      </c>
      <c r="AB26" s="4"/>
      <c r="AC26" s="4"/>
      <c r="AD26" s="4"/>
      <c r="AE26" s="1" t="b">
        <v>1</v>
      </c>
    </row>
    <row r="27" spans="1:31" ht="336" x14ac:dyDescent="0.3">
      <c r="A27" s="18" t="s">
        <v>432</v>
      </c>
      <c r="B27" s="4" t="s">
        <v>447</v>
      </c>
      <c r="C27" s="17" t="s">
        <v>446</v>
      </c>
      <c r="D27" s="17" t="s">
        <v>445</v>
      </c>
      <c r="E27" s="17"/>
      <c r="F27" s="17"/>
      <c r="G27" s="17"/>
      <c r="H27" s="17"/>
      <c r="I27" s="16">
        <v>21</v>
      </c>
      <c r="J27" s="24" t="s">
        <v>444</v>
      </c>
      <c r="K27" s="14"/>
      <c r="L27" s="13"/>
      <c r="M27" s="13"/>
      <c r="N27" s="12"/>
      <c r="O27" s="11"/>
      <c r="P27" s="10"/>
      <c r="Q27" s="9" t="s">
        <v>1</v>
      </c>
      <c r="R27" s="7" t="s">
        <v>23</v>
      </c>
      <c r="S27" s="8" t="s">
        <v>1</v>
      </c>
      <c r="T27" s="7" t="s">
        <v>443</v>
      </c>
      <c r="U27" s="8" t="s">
        <v>1</v>
      </c>
      <c r="V27" s="7" t="s">
        <v>442</v>
      </c>
      <c r="W27" s="8" t="s">
        <v>1</v>
      </c>
      <c r="X27" s="7" t="s">
        <v>441</v>
      </c>
      <c r="Y27" s="6">
        <f t="shared" si="0"/>
        <v>0</v>
      </c>
      <c r="Z27" s="5"/>
      <c r="AA27" s="4" t="str" cm="1">
        <f t="array" ref="AA27">_xlfn.TEXTJOIN(CHAR(10),"VRAI",_xlfn._xlws.SORT(_xlfn._xlws.FILTER('[3]BD Actions'!$I$3:$I$178,('[3]BD Actions'!$A$3:$A$178=$I27)*('[3]BD Actions'!$C$3:$C$178&lt;=$Z27)*('[3]BD Actions'!$E$3:$E$178="o"),""),,1,TRUE))</f>
        <v/>
      </c>
      <c r="AB27" s="4"/>
      <c r="AC27" s="4"/>
      <c r="AD27" s="4"/>
      <c r="AE27" s="1" t="b">
        <v>0</v>
      </c>
    </row>
    <row r="28" spans="1:31" ht="336" x14ac:dyDescent="0.3">
      <c r="A28" s="18" t="s">
        <v>432</v>
      </c>
      <c r="B28" s="4" t="s">
        <v>440</v>
      </c>
      <c r="C28" s="17" t="s">
        <v>439</v>
      </c>
      <c r="D28" s="17" t="s">
        <v>438</v>
      </c>
      <c r="E28" s="17"/>
      <c r="F28" s="17"/>
      <c r="G28" s="17"/>
      <c r="H28" s="17"/>
      <c r="I28" s="16">
        <v>22</v>
      </c>
      <c r="J28" s="24" t="s">
        <v>437</v>
      </c>
      <c r="K28" s="14"/>
      <c r="L28" s="13"/>
      <c r="M28" s="13"/>
      <c r="N28" s="12"/>
      <c r="O28" s="11"/>
      <c r="P28" s="10"/>
      <c r="Q28" s="9" t="s">
        <v>1</v>
      </c>
      <c r="R28" s="7" t="s">
        <v>436</v>
      </c>
      <c r="S28" s="8" t="s">
        <v>1</v>
      </c>
      <c r="T28" s="7" t="s">
        <v>435</v>
      </c>
      <c r="U28" s="8" t="s">
        <v>1</v>
      </c>
      <c r="V28" s="7" t="s">
        <v>434</v>
      </c>
      <c r="W28" s="8" t="s">
        <v>1</v>
      </c>
      <c r="X28" s="7" t="s">
        <v>433</v>
      </c>
      <c r="Y28" s="6">
        <f t="shared" si="0"/>
        <v>0</v>
      </c>
      <c r="Z28" s="5"/>
      <c r="AA28" s="4" t="str" cm="1">
        <f t="array" ref="AA28">_xlfn.TEXTJOIN(CHAR(10),"VRAI",_xlfn._xlws.SORT(_xlfn._xlws.FILTER('[3]BD Actions'!$I$3:$I$178,('[3]BD Actions'!$A$3:$A$178=$I28)*('[3]BD Actions'!$C$3:$C$178&lt;=$Z28)*('[3]BD Actions'!$E$3:$E$178="o"),""),,1,TRUE))</f>
        <v/>
      </c>
      <c r="AB28" s="4"/>
      <c r="AC28" s="4"/>
      <c r="AD28" s="4"/>
      <c r="AE28" s="1" t="b">
        <v>1</v>
      </c>
    </row>
    <row r="29" spans="1:31" ht="336" x14ac:dyDescent="0.3">
      <c r="A29" s="18" t="s">
        <v>432</v>
      </c>
      <c r="B29" s="4" t="s">
        <v>431</v>
      </c>
      <c r="C29" s="17" t="s">
        <v>430</v>
      </c>
      <c r="D29" s="17" t="s">
        <v>49</v>
      </c>
      <c r="E29" s="17"/>
      <c r="F29" s="17"/>
      <c r="G29" s="17"/>
      <c r="H29" s="17"/>
      <c r="I29" s="16">
        <v>23</v>
      </c>
      <c r="J29" s="24" t="s">
        <v>429</v>
      </c>
      <c r="K29" s="14"/>
      <c r="L29" s="13"/>
      <c r="M29" s="13"/>
      <c r="N29" s="12"/>
      <c r="O29" s="11"/>
      <c r="P29" s="10"/>
      <c r="Q29" s="9" t="s">
        <v>1</v>
      </c>
      <c r="R29" s="19" t="s">
        <v>428</v>
      </c>
      <c r="S29" s="8" t="s">
        <v>1</v>
      </c>
      <c r="T29" s="19" t="s">
        <v>427</v>
      </c>
      <c r="U29" s="8" t="s">
        <v>1</v>
      </c>
      <c r="V29" s="19" t="s">
        <v>426</v>
      </c>
      <c r="W29" s="8" t="s">
        <v>1</v>
      </c>
      <c r="X29" s="19" t="s">
        <v>425</v>
      </c>
      <c r="Y29" s="6">
        <f t="shared" si="0"/>
        <v>0</v>
      </c>
      <c r="Z29" s="5"/>
      <c r="AA29" s="4" t="str" cm="1">
        <f t="array" ref="AA29">_xlfn.TEXTJOIN(CHAR(10),"VRAI",_xlfn._xlws.SORT(_xlfn._xlws.FILTER('[3]BD Actions'!$I$3:$I$178,('[3]BD Actions'!$A$3:$A$178=$I29)*('[3]BD Actions'!$C$3:$C$178&lt;=$Z29)*('[3]BD Actions'!$E$3:$E$178="o"),""),,1,TRUE))</f>
        <v/>
      </c>
      <c r="AB29" s="4"/>
      <c r="AC29" s="4"/>
      <c r="AD29" s="4"/>
      <c r="AE29" s="1" t="b">
        <v>1</v>
      </c>
    </row>
    <row r="30" spans="1:31" ht="409.6" x14ac:dyDescent="0.3">
      <c r="A30" s="18" t="s">
        <v>319</v>
      </c>
      <c r="B30" s="4" t="s">
        <v>424</v>
      </c>
      <c r="C30" s="17" t="s">
        <v>423</v>
      </c>
      <c r="D30" s="17" t="s">
        <v>422</v>
      </c>
      <c r="E30" s="17"/>
      <c r="F30" s="17"/>
      <c r="G30" s="17"/>
      <c r="H30" s="17"/>
      <c r="I30" s="16">
        <v>24</v>
      </c>
      <c r="J30" s="24" t="s">
        <v>421</v>
      </c>
      <c r="K30" s="14"/>
      <c r="L30" s="13"/>
      <c r="M30" s="13"/>
      <c r="N30" s="12"/>
      <c r="O30" s="11"/>
      <c r="P30" s="10"/>
      <c r="Q30" s="9" t="s">
        <v>1</v>
      </c>
      <c r="R30" s="7"/>
      <c r="S30" s="8" t="s">
        <v>1</v>
      </c>
      <c r="T30" s="25"/>
      <c r="U30" s="8" t="s">
        <v>1</v>
      </c>
      <c r="V30" s="7"/>
      <c r="W30" s="8" t="s">
        <v>1</v>
      </c>
      <c r="X30" s="7"/>
      <c r="Y30" s="6">
        <f t="shared" si="0"/>
        <v>0</v>
      </c>
      <c r="Z30" s="5"/>
      <c r="AA30" s="4" t="str" cm="1">
        <f t="array" ref="AA30">_xlfn.TEXTJOIN(CHAR(10),"VRAI",_xlfn._xlws.SORT(_xlfn._xlws.FILTER('[3]BD Actions'!$I$3:$I$178,('[3]BD Actions'!$A$3:$A$178=$I30)*('[3]BD Actions'!$C$3:$C$178&lt;=$Z30)*('[3]BD Actions'!$E$3:$E$178="o"),""),,1,TRUE))</f>
        <v/>
      </c>
      <c r="AB30" s="4"/>
      <c r="AC30" s="4"/>
      <c r="AD30" s="4"/>
      <c r="AE30" s="1" t="b">
        <v>1</v>
      </c>
    </row>
    <row r="31" spans="1:31" ht="409.6" x14ac:dyDescent="0.3">
      <c r="A31" s="18" t="s">
        <v>319</v>
      </c>
      <c r="B31" s="4" t="s">
        <v>420</v>
      </c>
      <c r="C31" s="17" t="s">
        <v>419</v>
      </c>
      <c r="D31" s="17" t="s">
        <v>418</v>
      </c>
      <c r="E31" s="17"/>
      <c r="F31" s="17"/>
      <c r="G31" s="17"/>
      <c r="H31" s="17"/>
      <c r="I31" s="16">
        <v>25</v>
      </c>
      <c r="J31" s="24" t="s">
        <v>417</v>
      </c>
      <c r="K31" s="14"/>
      <c r="L31" s="13"/>
      <c r="M31" s="13"/>
      <c r="N31" s="12"/>
      <c r="O31" s="11"/>
      <c r="P31" s="10"/>
      <c r="Q31" s="9" t="s">
        <v>1</v>
      </c>
      <c r="R31" s="7"/>
      <c r="S31" s="8" t="s">
        <v>1</v>
      </c>
      <c r="T31" s="7"/>
      <c r="U31" s="8" t="s">
        <v>1</v>
      </c>
      <c r="V31" s="7"/>
      <c r="W31" s="8" t="s">
        <v>1</v>
      </c>
      <c r="X31" s="7"/>
      <c r="Y31" s="6">
        <f t="shared" si="0"/>
        <v>0</v>
      </c>
      <c r="Z31" s="5"/>
      <c r="AA31" s="4" t="str" cm="1">
        <f t="array" ref="AA31">_xlfn.TEXTJOIN(CHAR(10),"VRAI",_xlfn._xlws.SORT(_xlfn._xlws.FILTER('[3]BD Actions'!$I$3:$I$178,('[3]BD Actions'!$A$3:$A$178=$I31)*('[3]BD Actions'!$C$3:$C$178&lt;=$Z31)*('[3]BD Actions'!$E$3:$E$178="o"),""),,1,TRUE))</f>
        <v/>
      </c>
      <c r="AB31" s="4"/>
      <c r="AC31" s="4"/>
      <c r="AD31" s="4"/>
      <c r="AE31" s="1" t="b">
        <v>0</v>
      </c>
    </row>
    <row r="32" spans="1:31" ht="409.6" x14ac:dyDescent="0.3">
      <c r="A32" s="18" t="s">
        <v>319</v>
      </c>
      <c r="B32" s="4" t="s">
        <v>416</v>
      </c>
      <c r="C32" s="17" t="s">
        <v>415</v>
      </c>
      <c r="D32" s="17" t="s">
        <v>414</v>
      </c>
      <c r="E32" s="17"/>
      <c r="F32" s="17"/>
      <c r="G32" s="17"/>
      <c r="H32" s="17"/>
      <c r="I32" s="16">
        <v>26</v>
      </c>
      <c r="J32" s="24" t="s">
        <v>413</v>
      </c>
      <c r="K32" s="14"/>
      <c r="L32" s="13"/>
      <c r="M32" s="13"/>
      <c r="N32" s="12"/>
      <c r="O32" s="11"/>
      <c r="P32" s="10"/>
      <c r="Q32" s="9" t="s">
        <v>1</v>
      </c>
      <c r="R32" s="7"/>
      <c r="S32" s="8" t="s">
        <v>1</v>
      </c>
      <c r="T32" s="7"/>
      <c r="U32" s="8" t="s">
        <v>1</v>
      </c>
      <c r="V32" s="7"/>
      <c r="W32" s="8" t="s">
        <v>1</v>
      </c>
      <c r="X32" s="7"/>
      <c r="Y32" s="6">
        <f t="shared" si="0"/>
        <v>0</v>
      </c>
      <c r="Z32" s="5"/>
      <c r="AA32" s="4" t="str" cm="1">
        <f t="array" ref="AA32">_xlfn.TEXTJOIN(CHAR(10),"VRAI",_xlfn._xlws.SORT(_xlfn._xlws.FILTER('[3]BD Actions'!$I$3:$I$178,('[3]BD Actions'!$A$3:$A$178=$I32)*('[3]BD Actions'!$C$3:$C$178&lt;=$Z32)*('[3]BD Actions'!$E$3:$E$178="o"),""),,1,TRUE))</f>
        <v/>
      </c>
      <c r="AB32" s="4"/>
      <c r="AC32" s="4"/>
      <c r="AD32" s="4"/>
      <c r="AE32" s="1" t="b">
        <v>1</v>
      </c>
    </row>
    <row r="33" spans="1:31" ht="409.6" x14ac:dyDescent="0.3">
      <c r="A33" s="18" t="s">
        <v>319</v>
      </c>
      <c r="B33" s="4" t="s">
        <v>412</v>
      </c>
      <c r="C33" s="17" t="s">
        <v>411</v>
      </c>
      <c r="D33" s="17" t="s">
        <v>410</v>
      </c>
      <c r="E33" s="17"/>
      <c r="F33" s="17"/>
      <c r="G33" s="17"/>
      <c r="H33" s="17"/>
      <c r="I33" s="16">
        <v>27</v>
      </c>
      <c r="J33" s="24" t="s">
        <v>409</v>
      </c>
      <c r="K33" s="14"/>
      <c r="L33" s="13"/>
      <c r="M33" s="13"/>
      <c r="N33" s="12"/>
      <c r="O33" s="11"/>
      <c r="P33" s="10"/>
      <c r="Q33" s="9" t="s">
        <v>1</v>
      </c>
      <c r="R33" s="7"/>
      <c r="S33" s="8" t="s">
        <v>1</v>
      </c>
      <c r="T33" s="7"/>
      <c r="U33" s="8" t="s">
        <v>1</v>
      </c>
      <c r="V33" s="7"/>
      <c r="W33" s="8" t="s">
        <v>1</v>
      </c>
      <c r="X33" s="7"/>
      <c r="Y33" s="6">
        <f t="shared" si="0"/>
        <v>0</v>
      </c>
      <c r="Z33" s="5"/>
      <c r="AA33" s="4" t="str" cm="1">
        <f t="array" ref="AA33">_xlfn.TEXTJOIN(CHAR(10),"VRAI",_xlfn._xlws.SORT(_xlfn._xlws.FILTER('[3]BD Actions'!$I$3:$I$178,('[3]BD Actions'!$A$3:$A$178=$I33)*('[3]BD Actions'!$C$3:$C$178&lt;=$Z33)*('[3]BD Actions'!$E$3:$E$178="o"),""),,1,TRUE))</f>
        <v/>
      </c>
      <c r="AB33" s="4"/>
      <c r="AC33" s="4"/>
      <c r="AD33" s="4"/>
      <c r="AE33" s="1" t="b">
        <v>1</v>
      </c>
    </row>
    <row r="34" spans="1:31" ht="409.6" x14ac:dyDescent="0.3">
      <c r="A34" s="18" t="s">
        <v>319</v>
      </c>
      <c r="B34" s="4" t="s">
        <v>408</v>
      </c>
      <c r="C34" s="17" t="s">
        <v>407</v>
      </c>
      <c r="D34" s="17" t="s">
        <v>406</v>
      </c>
      <c r="E34" s="17"/>
      <c r="F34" s="17"/>
      <c r="G34" s="17"/>
      <c r="H34" s="17"/>
      <c r="I34" s="16">
        <v>28</v>
      </c>
      <c r="J34" s="24" t="s">
        <v>405</v>
      </c>
      <c r="K34" s="14"/>
      <c r="L34" s="13"/>
      <c r="M34" s="13"/>
      <c r="N34" s="12"/>
      <c r="O34" s="11"/>
      <c r="P34" s="10"/>
      <c r="Q34" s="9" t="s">
        <v>1</v>
      </c>
      <c r="R34" s="7"/>
      <c r="S34" s="8" t="s">
        <v>1</v>
      </c>
      <c r="T34" s="7"/>
      <c r="U34" s="8" t="s">
        <v>1</v>
      </c>
      <c r="V34" s="7"/>
      <c r="W34" s="8" t="s">
        <v>1</v>
      </c>
      <c r="X34" s="7"/>
      <c r="Y34" s="6">
        <f t="shared" si="0"/>
        <v>0</v>
      </c>
      <c r="Z34" s="5"/>
      <c r="AA34" s="4" t="str" cm="1">
        <f t="array" ref="AA34">_xlfn.TEXTJOIN(CHAR(10),"VRAI",_xlfn._xlws.SORT(_xlfn._xlws.FILTER('[3]BD Actions'!$I$3:$I$178,('[3]BD Actions'!$A$3:$A$178=$I34)*('[3]BD Actions'!$C$3:$C$178&lt;=$Z34)*('[3]BD Actions'!$E$3:$E$178="o"),""),,1,TRUE))</f>
        <v/>
      </c>
      <c r="AB34" s="4"/>
      <c r="AC34" s="4"/>
      <c r="AD34" s="4"/>
      <c r="AE34" s="1" t="b">
        <v>1</v>
      </c>
    </row>
    <row r="35" spans="1:31" ht="409.6" x14ac:dyDescent="0.3">
      <c r="A35" s="18" t="s">
        <v>160</v>
      </c>
      <c r="B35" s="4" t="s">
        <v>404</v>
      </c>
      <c r="C35" s="17" t="s">
        <v>403</v>
      </c>
      <c r="D35" s="17" t="s">
        <v>402</v>
      </c>
      <c r="E35" s="17"/>
      <c r="F35" s="17"/>
      <c r="G35" s="17"/>
      <c r="H35" s="17"/>
      <c r="I35" s="16">
        <v>29</v>
      </c>
      <c r="J35" s="24" t="s">
        <v>401</v>
      </c>
      <c r="K35" s="14"/>
      <c r="L35" s="13"/>
      <c r="M35" s="13"/>
      <c r="N35" s="12"/>
      <c r="O35" s="11"/>
      <c r="P35" s="10"/>
      <c r="Q35" s="9" t="s">
        <v>1</v>
      </c>
      <c r="R35" s="7"/>
      <c r="S35" s="8" t="s">
        <v>1</v>
      </c>
      <c r="T35" s="7"/>
      <c r="U35" s="8" t="s">
        <v>1</v>
      </c>
      <c r="V35" s="7"/>
      <c r="W35" s="8" t="s">
        <v>1</v>
      </c>
      <c r="X35" s="7"/>
      <c r="Y35" s="6">
        <f t="shared" si="0"/>
        <v>0</v>
      </c>
      <c r="Z35" s="5"/>
      <c r="AA35" s="4" t="str" cm="1">
        <f t="array" ref="AA35">_xlfn.TEXTJOIN(CHAR(10),"VRAI",_xlfn._xlws.SORT(_xlfn._xlws.FILTER('[3]BD Actions'!$I$3:$I$178,('[3]BD Actions'!$A$3:$A$178=$I35)*('[3]BD Actions'!$C$3:$C$178&lt;=$Z35)*('[3]BD Actions'!$E$3:$E$178="o"),""),,1,TRUE))</f>
        <v/>
      </c>
      <c r="AB35" s="4"/>
      <c r="AC35" s="4"/>
      <c r="AD35" s="4"/>
      <c r="AE35" s="1" t="b">
        <v>0</v>
      </c>
    </row>
    <row r="36" spans="1:31" ht="409.6" x14ac:dyDescent="0.3">
      <c r="A36" s="18" t="s">
        <v>160</v>
      </c>
      <c r="B36" s="4" t="s">
        <v>400</v>
      </c>
      <c r="C36" s="17" t="s">
        <v>399</v>
      </c>
      <c r="D36" s="17" t="s">
        <v>49</v>
      </c>
      <c r="E36" s="17"/>
      <c r="F36" s="17"/>
      <c r="G36" s="17"/>
      <c r="H36" s="17"/>
      <c r="I36" s="16">
        <v>30</v>
      </c>
      <c r="J36" s="24" t="s">
        <v>398</v>
      </c>
      <c r="K36" s="14"/>
      <c r="L36" s="13"/>
      <c r="M36" s="13"/>
      <c r="N36" s="12"/>
      <c r="O36" s="11"/>
      <c r="P36" s="10"/>
      <c r="Q36" s="9" t="s">
        <v>1</v>
      </c>
      <c r="R36" s="7"/>
      <c r="S36" s="8" t="s">
        <v>1</v>
      </c>
      <c r="T36" s="7"/>
      <c r="U36" s="8" t="s">
        <v>1</v>
      </c>
      <c r="V36" s="7"/>
      <c r="W36" s="8" t="s">
        <v>1</v>
      </c>
      <c r="X36" s="7"/>
      <c r="Y36" s="6">
        <f t="shared" si="0"/>
        <v>0</v>
      </c>
      <c r="Z36" s="5"/>
      <c r="AA36" s="4" t="str" cm="1">
        <f t="array" ref="AA36">_xlfn.TEXTJOIN(CHAR(10),"VRAI",_xlfn._xlws.SORT(_xlfn._xlws.FILTER('[3]BD Actions'!$I$3:$I$178,('[3]BD Actions'!$A$3:$A$178=$I36)*('[3]BD Actions'!$C$3:$C$178&lt;=$Z36)*('[3]BD Actions'!$E$3:$E$178="o"),""),,1,TRUE))</f>
        <v/>
      </c>
      <c r="AB36" s="4"/>
      <c r="AC36" s="4"/>
      <c r="AD36" s="4"/>
      <c r="AE36" s="1" t="b">
        <v>1</v>
      </c>
    </row>
    <row r="37" spans="1:31" ht="120" x14ac:dyDescent="0.3">
      <c r="A37" s="18" t="s">
        <v>377</v>
      </c>
      <c r="B37" s="4" t="s">
        <v>397</v>
      </c>
      <c r="C37" s="17" t="s">
        <v>396</v>
      </c>
      <c r="D37" s="17" t="s">
        <v>395</v>
      </c>
      <c r="E37" s="17"/>
      <c r="F37" s="17"/>
      <c r="G37" s="17"/>
      <c r="H37" s="17"/>
      <c r="I37" s="16">
        <v>31</v>
      </c>
      <c r="J37" s="24" t="s">
        <v>394</v>
      </c>
      <c r="K37" s="14"/>
      <c r="L37" s="13"/>
      <c r="M37" s="13"/>
      <c r="N37" s="12"/>
      <c r="O37" s="11"/>
      <c r="P37" s="10"/>
      <c r="Q37" s="9" t="s">
        <v>1</v>
      </c>
      <c r="R37" s="7"/>
      <c r="S37" s="8" t="s">
        <v>1</v>
      </c>
      <c r="T37" s="7"/>
      <c r="U37" s="8" t="s">
        <v>1</v>
      </c>
      <c r="V37" s="7"/>
      <c r="W37" s="8" t="s">
        <v>1</v>
      </c>
      <c r="X37" s="7"/>
      <c r="Y37" s="6">
        <f t="shared" si="0"/>
        <v>0</v>
      </c>
      <c r="Z37" s="5"/>
      <c r="AA37" s="4" t="str" cm="1">
        <f t="array" ref="AA37">_xlfn.TEXTJOIN(CHAR(10),"VRAI",_xlfn._xlws.SORT(_xlfn._xlws.FILTER('[3]BD Actions'!$I$3:$I$178,('[3]BD Actions'!$A$3:$A$178=$I37)*('[3]BD Actions'!$C$3:$C$178&lt;=$Z37)*('[3]BD Actions'!$E$3:$E$178="o"),""),,1,TRUE))</f>
        <v/>
      </c>
      <c r="AB37" s="4"/>
      <c r="AC37" s="4"/>
      <c r="AD37" s="4"/>
      <c r="AE37" s="1" t="b">
        <v>0</v>
      </c>
    </row>
    <row r="38" spans="1:31" ht="120" x14ac:dyDescent="0.3">
      <c r="A38" s="18" t="s">
        <v>377</v>
      </c>
      <c r="B38" s="4" t="s">
        <v>393</v>
      </c>
      <c r="C38" s="17" t="s">
        <v>392</v>
      </c>
      <c r="D38" s="17" t="s">
        <v>391</v>
      </c>
      <c r="E38" s="17"/>
      <c r="F38" s="17"/>
      <c r="G38" s="17"/>
      <c r="H38" s="17"/>
      <c r="I38" s="16">
        <v>32</v>
      </c>
      <c r="J38" s="24" t="s">
        <v>390</v>
      </c>
      <c r="K38" s="14"/>
      <c r="L38" s="13"/>
      <c r="M38" s="13"/>
      <c r="N38" s="12"/>
      <c r="O38" s="11"/>
      <c r="P38" s="10"/>
      <c r="Q38" s="9" t="s">
        <v>1</v>
      </c>
      <c r="R38" s="7"/>
      <c r="S38" s="8" t="s">
        <v>1</v>
      </c>
      <c r="T38" s="7"/>
      <c r="U38" s="8" t="s">
        <v>1</v>
      </c>
      <c r="V38" s="7"/>
      <c r="W38" s="8" t="s">
        <v>1</v>
      </c>
      <c r="X38" s="7"/>
      <c r="Y38" s="6">
        <f t="shared" si="0"/>
        <v>0</v>
      </c>
      <c r="Z38" s="5"/>
      <c r="AA38" s="4" t="str" cm="1">
        <f t="array" ref="AA38">_xlfn.TEXTJOIN(CHAR(10),"VRAI",_xlfn._xlws.SORT(_xlfn._xlws.FILTER('[3]BD Actions'!$I$3:$I$178,('[3]BD Actions'!$A$3:$A$178=$I38)*('[3]BD Actions'!$C$3:$C$178&lt;=$Z38)*('[3]BD Actions'!$E$3:$E$178="o"),""),,1,TRUE))</f>
        <v/>
      </c>
      <c r="AB38" s="4"/>
      <c r="AC38" s="4"/>
      <c r="AD38" s="4"/>
      <c r="AE38" s="1" t="b">
        <v>1</v>
      </c>
    </row>
    <row r="39" spans="1:31" ht="120" x14ac:dyDescent="0.3">
      <c r="A39" s="18" t="s">
        <v>377</v>
      </c>
      <c r="B39" s="4" t="s">
        <v>389</v>
      </c>
      <c r="C39" s="17" t="s">
        <v>388</v>
      </c>
      <c r="D39" s="17" t="s">
        <v>387</v>
      </c>
      <c r="E39" s="17"/>
      <c r="F39" s="17"/>
      <c r="G39" s="17"/>
      <c r="H39" s="17"/>
      <c r="I39" s="16">
        <v>33</v>
      </c>
      <c r="J39" s="24" t="s">
        <v>386</v>
      </c>
      <c r="K39" s="14"/>
      <c r="L39" s="13"/>
      <c r="M39" s="13"/>
      <c r="N39" s="12"/>
      <c r="O39" s="11"/>
      <c r="P39" s="10"/>
      <c r="Q39" s="9" t="s">
        <v>1</v>
      </c>
      <c r="R39" s="7"/>
      <c r="S39" s="8" t="s">
        <v>1</v>
      </c>
      <c r="T39" s="7"/>
      <c r="U39" s="8" t="s">
        <v>1</v>
      </c>
      <c r="V39" s="7"/>
      <c r="W39" s="8" t="s">
        <v>1</v>
      </c>
      <c r="X39" s="7"/>
      <c r="Y39" s="6">
        <f t="shared" ref="Y39:Y70" si="1">MAX(0,1*($Q39="þ"),2*($S39="þ"),3*($U39="þ"),4*($W39="þ"))</f>
        <v>0</v>
      </c>
      <c r="Z39" s="5"/>
      <c r="AA39" s="4" t="str" cm="1">
        <f t="array" ref="AA39">_xlfn.TEXTJOIN(CHAR(10),"VRAI",_xlfn._xlws.SORT(_xlfn._xlws.FILTER('[3]BD Actions'!$I$3:$I$178,('[3]BD Actions'!$A$3:$A$178=$I39)*('[3]BD Actions'!$C$3:$C$178&lt;=$Z39)*('[3]BD Actions'!$E$3:$E$178="o"),""),,1,TRUE))</f>
        <v/>
      </c>
      <c r="AB39" s="4"/>
      <c r="AC39" s="4"/>
      <c r="AD39" s="4"/>
      <c r="AE39" s="1" t="b">
        <v>0</v>
      </c>
    </row>
    <row r="40" spans="1:31" ht="120" x14ac:dyDescent="0.3">
      <c r="A40" s="18" t="s">
        <v>377</v>
      </c>
      <c r="B40" s="4" t="s">
        <v>385</v>
      </c>
      <c r="C40" s="17" t="s">
        <v>384</v>
      </c>
      <c r="D40" s="17" t="s">
        <v>383</v>
      </c>
      <c r="E40" s="17"/>
      <c r="F40" s="17"/>
      <c r="G40" s="17"/>
      <c r="H40" s="17"/>
      <c r="I40" s="16">
        <v>34</v>
      </c>
      <c r="J40" s="24" t="s">
        <v>382</v>
      </c>
      <c r="K40" s="14"/>
      <c r="L40" s="13"/>
      <c r="M40" s="13"/>
      <c r="N40" s="12"/>
      <c r="O40" s="11"/>
      <c r="P40" s="10"/>
      <c r="Q40" s="9" t="s">
        <v>1</v>
      </c>
      <c r="R40" s="7"/>
      <c r="S40" s="8" t="s">
        <v>1</v>
      </c>
      <c r="T40" s="7"/>
      <c r="U40" s="8" t="s">
        <v>1</v>
      </c>
      <c r="V40" s="7"/>
      <c r="W40" s="8" t="s">
        <v>1</v>
      </c>
      <c r="X40" s="7"/>
      <c r="Y40" s="6">
        <f t="shared" si="1"/>
        <v>0</v>
      </c>
      <c r="Z40" s="5"/>
      <c r="AA40" s="4" t="str" cm="1">
        <f t="array" ref="AA40">_xlfn.TEXTJOIN(CHAR(10),"VRAI",_xlfn._xlws.SORT(_xlfn._xlws.FILTER('[3]BD Actions'!$I$3:$I$178,('[3]BD Actions'!$A$3:$A$178=$I40)*('[3]BD Actions'!$C$3:$C$178&lt;=$Z40)*('[3]BD Actions'!$E$3:$E$178="o"),""),,1,TRUE))</f>
        <v/>
      </c>
      <c r="AB40" s="4"/>
      <c r="AC40" s="4"/>
      <c r="AD40" s="4"/>
      <c r="AE40" s="1" t="b">
        <v>1</v>
      </c>
    </row>
    <row r="41" spans="1:31" ht="120" x14ac:dyDescent="0.3">
      <c r="A41" s="18" t="s">
        <v>377</v>
      </c>
      <c r="B41" s="4" t="s">
        <v>381</v>
      </c>
      <c r="C41" s="17" t="s">
        <v>380</v>
      </c>
      <c r="D41" s="17" t="s">
        <v>379</v>
      </c>
      <c r="E41" s="17"/>
      <c r="F41" s="17"/>
      <c r="G41" s="17"/>
      <c r="H41" s="17"/>
      <c r="I41" s="16">
        <v>35</v>
      </c>
      <c r="J41" s="24" t="s">
        <v>378</v>
      </c>
      <c r="K41" s="14"/>
      <c r="L41" s="13"/>
      <c r="M41" s="13"/>
      <c r="N41" s="12"/>
      <c r="O41" s="11"/>
      <c r="P41" s="10"/>
      <c r="Q41" s="9" t="s">
        <v>1</v>
      </c>
      <c r="R41" s="7"/>
      <c r="S41" s="8" t="s">
        <v>1</v>
      </c>
      <c r="T41" s="7"/>
      <c r="U41" s="8" t="s">
        <v>1</v>
      </c>
      <c r="V41" s="7"/>
      <c r="W41" s="8" t="s">
        <v>1</v>
      </c>
      <c r="X41" s="7"/>
      <c r="Y41" s="6">
        <f t="shared" si="1"/>
        <v>0</v>
      </c>
      <c r="Z41" s="5"/>
      <c r="AA41" s="4" t="str" cm="1">
        <f t="array" ref="AA41">_xlfn.TEXTJOIN(CHAR(10),"VRAI",_xlfn._xlws.SORT(_xlfn._xlws.FILTER('[3]BD Actions'!$I$3:$I$178,('[3]BD Actions'!$A$3:$A$178=$I41)*('[3]BD Actions'!$C$3:$C$178&lt;=$Z41)*('[3]BD Actions'!$E$3:$E$178="o"),""),,1,TRUE))</f>
        <v/>
      </c>
      <c r="AB41" s="4"/>
      <c r="AC41" s="4"/>
      <c r="AD41" s="4"/>
      <c r="AE41" s="1" t="b">
        <v>1</v>
      </c>
    </row>
    <row r="42" spans="1:31" ht="120" x14ac:dyDescent="0.3">
      <c r="A42" s="18" t="s">
        <v>377</v>
      </c>
      <c r="B42" s="4" t="s">
        <v>376</v>
      </c>
      <c r="C42" s="17" t="s">
        <v>375</v>
      </c>
      <c r="D42" s="17" t="s">
        <v>374</v>
      </c>
      <c r="E42" s="17"/>
      <c r="F42" s="17"/>
      <c r="G42" s="17"/>
      <c r="H42" s="17"/>
      <c r="I42" s="16">
        <v>36</v>
      </c>
      <c r="J42" s="24" t="s">
        <v>373</v>
      </c>
      <c r="K42" s="14"/>
      <c r="L42" s="13"/>
      <c r="M42" s="13"/>
      <c r="N42" s="12"/>
      <c r="O42" s="11"/>
      <c r="P42" s="10"/>
      <c r="Q42" s="9" t="s">
        <v>1</v>
      </c>
      <c r="R42" s="7"/>
      <c r="S42" s="8" t="s">
        <v>1</v>
      </c>
      <c r="T42" s="7"/>
      <c r="U42" s="8" t="s">
        <v>1</v>
      </c>
      <c r="V42" s="7"/>
      <c r="W42" s="8" t="s">
        <v>1</v>
      </c>
      <c r="X42" s="7"/>
      <c r="Y42" s="6">
        <f t="shared" si="1"/>
        <v>0</v>
      </c>
      <c r="Z42" s="5"/>
      <c r="AA42" s="4" t="str" cm="1">
        <f t="array" ref="AA42">_xlfn.TEXTJOIN(CHAR(10),"VRAI",_xlfn._xlws.SORT(_xlfn._xlws.FILTER('[3]BD Actions'!$I$3:$I$178,('[3]BD Actions'!$A$3:$A$178=$I42)*('[3]BD Actions'!$C$3:$C$178&lt;=$Z42)*('[3]BD Actions'!$E$3:$E$178="o"),""),,1,TRUE))</f>
        <v/>
      </c>
      <c r="AB42" s="4"/>
      <c r="AC42" s="4"/>
      <c r="AD42" s="4"/>
      <c r="AE42" s="1" t="b">
        <v>1</v>
      </c>
    </row>
    <row r="43" spans="1:31" ht="324" x14ac:dyDescent="0.3">
      <c r="A43" s="18" t="s">
        <v>10</v>
      </c>
      <c r="B43" s="4" t="s">
        <v>372</v>
      </c>
      <c r="C43" s="17" t="s">
        <v>371</v>
      </c>
      <c r="D43" s="17" t="s">
        <v>370</v>
      </c>
      <c r="E43" s="17"/>
      <c r="F43" s="17"/>
      <c r="G43" s="17"/>
      <c r="H43" s="17"/>
      <c r="I43" s="16">
        <v>37</v>
      </c>
      <c r="J43" s="24" t="s">
        <v>369</v>
      </c>
      <c r="K43" s="14"/>
      <c r="L43" s="13"/>
      <c r="M43" s="13"/>
      <c r="N43" s="12"/>
      <c r="O43" s="11"/>
      <c r="P43" s="10"/>
      <c r="Q43" s="9" t="s">
        <v>1</v>
      </c>
      <c r="R43" s="7"/>
      <c r="S43" s="8" t="s">
        <v>1</v>
      </c>
      <c r="T43" s="7"/>
      <c r="U43" s="8" t="s">
        <v>1</v>
      </c>
      <c r="V43" s="7"/>
      <c r="W43" s="8" t="s">
        <v>1</v>
      </c>
      <c r="X43" s="7"/>
      <c r="Y43" s="6">
        <f t="shared" si="1"/>
        <v>0</v>
      </c>
      <c r="Z43" s="5"/>
      <c r="AA43" s="4" t="str" cm="1">
        <f t="array" ref="AA43">_xlfn.TEXTJOIN(CHAR(10),"VRAI",_xlfn._xlws.SORT(_xlfn._xlws.FILTER('[3]BD Actions'!$I$3:$I$178,('[3]BD Actions'!$A$3:$A$178=$I43)*('[3]BD Actions'!$C$3:$C$178&lt;=$Z43)*('[3]BD Actions'!$E$3:$E$178="o"),""),,1,TRUE))</f>
        <v/>
      </c>
      <c r="AB43" s="4"/>
      <c r="AC43" s="4"/>
      <c r="AD43" s="4"/>
      <c r="AE43" s="1" t="b">
        <v>0</v>
      </c>
    </row>
    <row r="44" spans="1:31" ht="348" x14ac:dyDescent="0.3">
      <c r="A44" s="18" t="s">
        <v>343</v>
      </c>
      <c r="B44" s="4" t="s">
        <v>368</v>
      </c>
      <c r="C44" s="17" t="s">
        <v>367</v>
      </c>
      <c r="D44" s="17" t="s">
        <v>366</v>
      </c>
      <c r="E44" s="17"/>
      <c r="F44" s="17"/>
      <c r="G44" s="17"/>
      <c r="H44" s="17"/>
      <c r="I44" s="16">
        <v>38</v>
      </c>
      <c r="J44" s="24" t="s">
        <v>365</v>
      </c>
      <c r="K44" s="14"/>
      <c r="L44" s="13"/>
      <c r="M44" s="13"/>
      <c r="N44" s="12"/>
      <c r="O44" s="11"/>
      <c r="P44" s="10"/>
      <c r="Q44" s="9" t="s">
        <v>1</v>
      </c>
      <c r="R44" s="7"/>
      <c r="S44" s="8" t="s">
        <v>1</v>
      </c>
      <c r="T44" s="7"/>
      <c r="U44" s="8" t="s">
        <v>1</v>
      </c>
      <c r="V44" s="7"/>
      <c r="W44" s="8" t="s">
        <v>1</v>
      </c>
      <c r="X44" s="7"/>
      <c r="Y44" s="6">
        <f t="shared" si="1"/>
        <v>0</v>
      </c>
      <c r="Z44" s="5"/>
      <c r="AA44" s="4" t="str" cm="1">
        <f t="array" ref="AA44">_xlfn.TEXTJOIN(CHAR(10),"VRAI",_xlfn._xlws.SORT(_xlfn._xlws.FILTER('[3]BD Actions'!$I$3:$I$178,('[3]BD Actions'!$A$3:$A$178=$I44)*('[3]BD Actions'!$C$3:$C$178&lt;=$Z44)*('[3]BD Actions'!$E$3:$E$178="o"),""),,1,TRUE))</f>
        <v/>
      </c>
      <c r="AB44" s="4"/>
      <c r="AC44" s="4"/>
      <c r="AD44" s="4"/>
      <c r="AE44" s="1" t="b">
        <v>1</v>
      </c>
    </row>
    <row r="45" spans="1:31" ht="348" x14ac:dyDescent="0.3">
      <c r="A45" s="18" t="s">
        <v>343</v>
      </c>
      <c r="B45" s="4" t="s">
        <v>364</v>
      </c>
      <c r="C45" s="17" t="s">
        <v>363</v>
      </c>
      <c r="D45" s="17" t="s">
        <v>362</v>
      </c>
      <c r="E45" s="17"/>
      <c r="F45" s="17"/>
      <c r="G45" s="17"/>
      <c r="H45" s="17"/>
      <c r="I45" s="16">
        <v>39</v>
      </c>
      <c r="J45" s="24" t="s">
        <v>361</v>
      </c>
      <c r="K45" s="14"/>
      <c r="L45" s="13"/>
      <c r="M45" s="13"/>
      <c r="N45" s="12"/>
      <c r="O45" s="11"/>
      <c r="P45" s="10"/>
      <c r="Q45" s="9" t="s">
        <v>1</v>
      </c>
      <c r="R45" s="7"/>
      <c r="S45" s="8" t="s">
        <v>1</v>
      </c>
      <c r="T45" s="7"/>
      <c r="U45" s="8" t="s">
        <v>1</v>
      </c>
      <c r="V45" s="7"/>
      <c r="W45" s="8" t="s">
        <v>1</v>
      </c>
      <c r="X45" s="7"/>
      <c r="Y45" s="6">
        <f t="shared" si="1"/>
        <v>0</v>
      </c>
      <c r="Z45" s="5"/>
      <c r="AA45" s="4" t="str" cm="1">
        <f t="array" ref="AA45">_xlfn.TEXTJOIN(CHAR(10),"VRAI",_xlfn._xlws.SORT(_xlfn._xlws.FILTER('[3]BD Actions'!$I$3:$I$178,('[3]BD Actions'!$A$3:$A$178=$I45)*('[3]BD Actions'!$C$3:$C$178&lt;=$Z45)*('[3]BD Actions'!$E$3:$E$178="o"),""),,1,TRUE))</f>
        <v/>
      </c>
      <c r="AB45" s="4"/>
      <c r="AC45" s="4"/>
      <c r="AD45" s="4"/>
      <c r="AE45" s="1" t="b">
        <v>1</v>
      </c>
    </row>
    <row r="46" spans="1:31" ht="348" x14ac:dyDescent="0.3">
      <c r="A46" s="18" t="s">
        <v>343</v>
      </c>
      <c r="B46" s="4" t="s">
        <v>360</v>
      </c>
      <c r="C46" s="17" t="s">
        <v>359</v>
      </c>
      <c r="D46" s="17" t="s">
        <v>358</v>
      </c>
      <c r="E46" s="17" t="s">
        <v>357</v>
      </c>
      <c r="F46" s="17" t="s">
        <v>356</v>
      </c>
      <c r="G46" s="17"/>
      <c r="H46" s="17"/>
      <c r="I46" s="16">
        <v>40</v>
      </c>
      <c r="J46" s="15" t="s">
        <v>355</v>
      </c>
      <c r="K46" s="14"/>
      <c r="L46" s="13"/>
      <c r="M46" s="13"/>
      <c r="N46" s="12"/>
      <c r="O46" s="11"/>
      <c r="P46" s="10"/>
      <c r="Q46" s="9" t="s">
        <v>5</v>
      </c>
      <c r="R46" s="7" t="s">
        <v>354</v>
      </c>
      <c r="S46" s="8" t="s">
        <v>1</v>
      </c>
      <c r="T46" s="7" t="s">
        <v>353</v>
      </c>
      <c r="U46" s="8" t="s">
        <v>1</v>
      </c>
      <c r="V46" s="7" t="s">
        <v>352</v>
      </c>
      <c r="W46" s="8" t="s">
        <v>1</v>
      </c>
      <c r="X46" s="7" t="s">
        <v>351</v>
      </c>
      <c r="Y46" s="6">
        <f t="shared" si="1"/>
        <v>1</v>
      </c>
      <c r="Z46" s="5">
        <v>3</v>
      </c>
      <c r="AA46" s="4" t="str" cm="1">
        <f t="array" ref="AA46">_xlfn.TEXTJOIN(CHAR(10),"VRAI",_xlfn._xlws.SORT(_xlfn._xlws.FILTER('[3]BD Actions'!$I$3:$I$178,('[3]BD Actions'!$A$3:$A$178=$I46)*('[3]BD Actions'!$C$3:$C$178&lt;=$Z46)*('[3]BD Actions'!$E$3:$E$178="o"),""),,1,TRUE))</f>
        <v>[2] communiquer régulièrement aux employés à propos des risques cyber et des bonnes pratiques
[3] Réaliser des formations spécifiques en fonction des postes des employés</v>
      </c>
      <c r="AB46" s="4"/>
      <c r="AC46" s="4"/>
      <c r="AD46" s="4"/>
      <c r="AE46" s="1" t="b">
        <v>1</v>
      </c>
    </row>
    <row r="47" spans="1:31" ht="348" x14ac:dyDescent="0.3">
      <c r="A47" s="18" t="s">
        <v>343</v>
      </c>
      <c r="B47" s="4" t="s">
        <v>350</v>
      </c>
      <c r="C47" s="17" t="s">
        <v>349</v>
      </c>
      <c r="D47" s="17" t="s">
        <v>348</v>
      </c>
      <c r="E47" s="17"/>
      <c r="F47" s="17"/>
      <c r="G47" s="17"/>
      <c r="H47" s="17"/>
      <c r="I47" s="16">
        <v>41</v>
      </c>
      <c r="J47" s="15" t="s">
        <v>347</v>
      </c>
      <c r="K47" s="14"/>
      <c r="L47" s="13"/>
      <c r="M47" s="13"/>
      <c r="N47" s="12"/>
      <c r="O47" s="11"/>
      <c r="P47" s="10"/>
      <c r="Q47" s="9" t="s">
        <v>1</v>
      </c>
      <c r="R47" s="7" t="s">
        <v>23</v>
      </c>
      <c r="S47" s="8" t="s">
        <v>1</v>
      </c>
      <c r="T47" s="7" t="s">
        <v>346</v>
      </c>
      <c r="U47" s="8" t="s">
        <v>1</v>
      </c>
      <c r="V47" s="7" t="s">
        <v>345</v>
      </c>
      <c r="W47" s="8" t="s">
        <v>1</v>
      </c>
      <c r="X47" s="7" t="s">
        <v>344</v>
      </c>
      <c r="Y47" s="6">
        <f t="shared" si="1"/>
        <v>0</v>
      </c>
      <c r="Z47" s="5"/>
      <c r="AA47" s="4" t="str" cm="1">
        <f t="array" ref="AA47">_xlfn.TEXTJOIN(CHAR(10),"VRAI",_xlfn._xlws.SORT(_xlfn._xlws.FILTER('[3]BD Actions'!$I$3:$I$178,('[3]BD Actions'!$A$3:$A$178=$I47)*('[3]BD Actions'!$C$3:$C$178&lt;=$Z47)*('[3]BD Actions'!$E$3:$E$178="o"),""),,1,TRUE))</f>
        <v/>
      </c>
      <c r="AB47" s="4"/>
      <c r="AC47" s="4"/>
      <c r="AD47" s="4"/>
      <c r="AE47" s="1" t="b">
        <v>0</v>
      </c>
    </row>
    <row r="48" spans="1:31" ht="348" x14ac:dyDescent="0.3">
      <c r="A48" s="18" t="s">
        <v>343</v>
      </c>
      <c r="B48" s="4" t="s">
        <v>342</v>
      </c>
      <c r="C48" s="17" t="s">
        <v>341</v>
      </c>
      <c r="D48" s="17" t="s">
        <v>340</v>
      </c>
      <c r="E48" s="17"/>
      <c r="F48" s="17"/>
      <c r="G48" s="17"/>
      <c r="H48" s="17"/>
      <c r="I48" s="16">
        <v>42</v>
      </c>
      <c r="J48" s="15" t="s">
        <v>339</v>
      </c>
      <c r="K48" s="14"/>
      <c r="L48" s="13"/>
      <c r="M48" s="13"/>
      <c r="N48" s="12"/>
      <c r="O48" s="11"/>
      <c r="P48" s="10"/>
      <c r="Q48" s="9" t="s">
        <v>1</v>
      </c>
      <c r="R48" s="7" t="s">
        <v>23</v>
      </c>
      <c r="S48" s="8" t="s">
        <v>1</v>
      </c>
      <c r="T48" s="7" t="s">
        <v>338</v>
      </c>
      <c r="U48" s="8" t="s">
        <v>1</v>
      </c>
      <c r="V48" s="7" t="s">
        <v>337</v>
      </c>
      <c r="W48" s="8" t="s">
        <v>1</v>
      </c>
      <c r="X48" s="7" t="s">
        <v>336</v>
      </c>
      <c r="Y48" s="6">
        <f t="shared" si="1"/>
        <v>0</v>
      </c>
      <c r="Z48" s="5"/>
      <c r="AA48" s="4" t="str" cm="1">
        <f t="array" ref="AA48">_xlfn.TEXTJOIN(CHAR(10),"VRAI",_xlfn._xlws.SORT(_xlfn._xlws.FILTER('[3]BD Actions'!$I$3:$I$178,('[3]BD Actions'!$A$3:$A$178=$I48)*('[3]BD Actions'!$C$3:$C$178&lt;=$Z48)*('[3]BD Actions'!$E$3:$E$178="o"),""),,1,TRUE))</f>
        <v/>
      </c>
      <c r="AB48" s="4"/>
      <c r="AC48" s="4"/>
      <c r="AD48" s="4"/>
      <c r="AE48" s="1" t="b">
        <v>0</v>
      </c>
    </row>
    <row r="49" spans="1:31" ht="300" x14ac:dyDescent="0.3">
      <c r="A49" s="18" t="s">
        <v>90</v>
      </c>
      <c r="B49" s="4" t="s">
        <v>335</v>
      </c>
      <c r="C49" s="17" t="s">
        <v>334</v>
      </c>
      <c r="D49" s="17" t="s">
        <v>333</v>
      </c>
      <c r="E49" s="17"/>
      <c r="F49" s="17"/>
      <c r="G49" s="17"/>
      <c r="H49" s="17"/>
      <c r="I49" s="16">
        <v>43</v>
      </c>
      <c r="J49" s="24" t="s">
        <v>332</v>
      </c>
      <c r="K49" s="14"/>
      <c r="L49" s="13"/>
      <c r="M49" s="13"/>
      <c r="N49" s="12"/>
      <c r="O49" s="11"/>
      <c r="P49" s="10"/>
      <c r="Q49" s="9" t="s">
        <v>1</v>
      </c>
      <c r="R49" s="7" t="s">
        <v>331</v>
      </c>
      <c r="S49" s="8" t="s">
        <v>1</v>
      </c>
      <c r="T49" s="7" t="s">
        <v>330</v>
      </c>
      <c r="U49" s="8" t="s">
        <v>1</v>
      </c>
      <c r="V49" s="7" t="s">
        <v>23</v>
      </c>
      <c r="W49" s="8" t="s">
        <v>1</v>
      </c>
      <c r="X49" s="7" t="s">
        <v>329</v>
      </c>
      <c r="Y49" s="6">
        <f t="shared" si="1"/>
        <v>0</v>
      </c>
      <c r="Z49" s="5"/>
      <c r="AA49" s="4" t="str" cm="1">
        <f t="array" ref="AA49">_xlfn.TEXTJOIN(CHAR(10),"VRAI",_xlfn._xlws.SORT(_xlfn._xlws.FILTER('[3]BD Actions'!$I$3:$I$178,('[3]BD Actions'!$A$3:$A$178=$I49)*('[3]BD Actions'!$C$3:$C$178&lt;=$Z49)*('[3]BD Actions'!$E$3:$E$178="o"),""),,1,TRUE))</f>
        <v/>
      </c>
      <c r="AB49" s="4"/>
      <c r="AC49" s="4"/>
      <c r="AD49" s="4"/>
      <c r="AE49" s="1" t="b">
        <v>0</v>
      </c>
    </row>
    <row r="50" spans="1:31" ht="409.6" x14ac:dyDescent="0.3">
      <c r="A50" s="18" t="s">
        <v>328</v>
      </c>
      <c r="B50" s="4" t="s">
        <v>327</v>
      </c>
      <c r="C50" s="17" t="s">
        <v>326</v>
      </c>
      <c r="D50" s="17" t="s">
        <v>325</v>
      </c>
      <c r="E50" s="17"/>
      <c r="F50" s="17"/>
      <c r="G50" s="17"/>
      <c r="H50" s="17"/>
      <c r="I50" s="16">
        <v>44</v>
      </c>
      <c r="J50" s="15" t="s">
        <v>324</v>
      </c>
      <c r="K50" s="14"/>
      <c r="L50" s="13"/>
      <c r="M50" s="13"/>
      <c r="N50" s="12"/>
      <c r="O50" s="11"/>
      <c r="P50" s="10"/>
      <c r="Q50" s="9" t="s">
        <v>5</v>
      </c>
      <c r="R50" s="7" t="s">
        <v>323</v>
      </c>
      <c r="S50" s="8" t="s">
        <v>1</v>
      </c>
      <c r="T50" s="7" t="s">
        <v>322</v>
      </c>
      <c r="U50" s="8" t="s">
        <v>1</v>
      </c>
      <c r="V50" s="7" t="s">
        <v>321</v>
      </c>
      <c r="W50" s="8" t="s">
        <v>1</v>
      </c>
      <c r="X50" s="7" t="s">
        <v>320</v>
      </c>
      <c r="Y50" s="6">
        <f t="shared" si="1"/>
        <v>1</v>
      </c>
      <c r="Z50" s="5"/>
      <c r="AA50" s="4" t="str" cm="1">
        <f t="array" ref="AA50">_xlfn.TEXTJOIN(CHAR(10),"VRAI",_xlfn._xlws.SORT(_xlfn._xlws.FILTER('[3]BD Actions'!$I$3:$I$178,('[3]BD Actions'!$A$3:$A$178=$I50)*('[3]BD Actions'!$C$3:$C$178&lt;=$Z50)*('[3]BD Actions'!$E$3:$E$178="o"),""),,1,TRUE))</f>
        <v/>
      </c>
      <c r="AB50" s="4"/>
      <c r="AC50" s="4"/>
      <c r="AD50" s="4"/>
      <c r="AE50" s="1" t="b">
        <v>0</v>
      </c>
    </row>
    <row r="51" spans="1:31" ht="409.6" x14ac:dyDescent="0.3">
      <c r="A51" s="18" t="s">
        <v>319</v>
      </c>
      <c r="B51" s="4" t="s">
        <v>318</v>
      </c>
      <c r="C51" s="17" t="s">
        <v>317</v>
      </c>
      <c r="D51" s="17" t="s">
        <v>316</v>
      </c>
      <c r="E51" s="17"/>
      <c r="F51" s="17"/>
      <c r="G51" s="17"/>
      <c r="H51" s="17"/>
      <c r="I51" s="16">
        <v>45</v>
      </c>
      <c r="J51" s="15" t="s">
        <v>315</v>
      </c>
      <c r="K51" s="14"/>
      <c r="L51" s="13"/>
      <c r="M51" s="13"/>
      <c r="N51" s="12"/>
      <c r="O51" s="11"/>
      <c r="P51" s="10"/>
      <c r="Q51" s="9" t="s">
        <v>1</v>
      </c>
      <c r="R51" s="7" t="s">
        <v>314</v>
      </c>
      <c r="S51" s="8" t="s">
        <v>1</v>
      </c>
      <c r="T51" s="7" t="s">
        <v>313</v>
      </c>
      <c r="U51" s="8" t="s">
        <v>1</v>
      </c>
      <c r="V51" s="7" t="s">
        <v>312</v>
      </c>
      <c r="W51" s="8" t="s">
        <v>1</v>
      </c>
      <c r="X51" s="7" t="s">
        <v>311</v>
      </c>
      <c r="Y51" s="6">
        <f t="shared" si="1"/>
        <v>0</v>
      </c>
      <c r="Z51" s="5"/>
      <c r="AA51" s="4" t="str" cm="1">
        <f t="array" ref="AA51">_xlfn.TEXTJOIN(CHAR(10),"VRAI",_xlfn._xlws.SORT(_xlfn._xlws.FILTER('[3]BD Actions'!$I$3:$I$178,('[3]BD Actions'!$A$3:$A$178=$I51)*('[3]BD Actions'!$C$3:$C$178&lt;=$Z51)*('[3]BD Actions'!$E$3:$E$178="o"),""),,1,TRUE))</f>
        <v/>
      </c>
      <c r="AB51" s="4"/>
      <c r="AC51" s="4"/>
      <c r="AD51" s="4"/>
      <c r="AE51" s="1" t="b">
        <v>0</v>
      </c>
    </row>
    <row r="52" spans="1:31" ht="408" x14ac:dyDescent="0.3">
      <c r="A52" s="18" t="s">
        <v>243</v>
      </c>
      <c r="B52" s="4" t="s">
        <v>310</v>
      </c>
      <c r="C52" s="17" t="s">
        <v>309</v>
      </c>
      <c r="D52" s="17" t="s">
        <v>308</v>
      </c>
      <c r="E52" s="17"/>
      <c r="F52" s="17"/>
      <c r="G52" s="17"/>
      <c r="H52" s="17"/>
      <c r="I52" s="16">
        <v>46</v>
      </c>
      <c r="J52" s="24" t="s">
        <v>307</v>
      </c>
      <c r="K52" s="14"/>
      <c r="L52" s="13"/>
      <c r="M52" s="13"/>
      <c r="N52" s="12"/>
      <c r="O52" s="11"/>
      <c r="P52" s="10"/>
      <c r="Q52" s="9" t="s">
        <v>1</v>
      </c>
      <c r="R52" s="7"/>
      <c r="S52" s="8" t="s">
        <v>1</v>
      </c>
      <c r="T52" s="7"/>
      <c r="U52" s="8" t="s">
        <v>1</v>
      </c>
      <c r="V52" s="7"/>
      <c r="W52" s="8" t="s">
        <v>1</v>
      </c>
      <c r="X52" s="7"/>
      <c r="Y52" s="6">
        <f t="shared" si="1"/>
        <v>0</v>
      </c>
      <c r="Z52" s="5"/>
      <c r="AA52" s="4" t="str" cm="1">
        <f t="array" ref="AA52">_xlfn.TEXTJOIN(CHAR(10),"VRAI",_xlfn._xlws.SORT(_xlfn._xlws.FILTER('[3]BD Actions'!$I$3:$I$178,('[3]BD Actions'!$A$3:$A$178=$I52)*('[3]BD Actions'!$C$3:$C$178&lt;=$Z52)*('[3]BD Actions'!$E$3:$E$178="o"),""),,1,TRUE))</f>
        <v/>
      </c>
      <c r="AB52" s="4"/>
      <c r="AC52" s="4"/>
      <c r="AD52" s="4"/>
      <c r="AE52" s="1" t="b">
        <v>0</v>
      </c>
    </row>
    <row r="53" spans="1:31" ht="408" x14ac:dyDescent="0.3">
      <c r="A53" s="18" t="s">
        <v>243</v>
      </c>
      <c r="B53" s="4" t="s">
        <v>306</v>
      </c>
      <c r="C53" s="17" t="s">
        <v>305</v>
      </c>
      <c r="D53" s="17" t="s">
        <v>304</v>
      </c>
      <c r="E53" s="17"/>
      <c r="F53" s="17"/>
      <c r="G53" s="17"/>
      <c r="H53" s="17"/>
      <c r="I53" s="16">
        <v>47</v>
      </c>
      <c r="J53" s="24" t="s">
        <v>303</v>
      </c>
      <c r="K53" s="14"/>
      <c r="L53" s="13"/>
      <c r="M53" s="13"/>
      <c r="N53" s="12"/>
      <c r="O53" s="11"/>
      <c r="P53" s="10"/>
      <c r="Q53" s="9" t="s">
        <v>1</v>
      </c>
      <c r="R53" s="7"/>
      <c r="S53" s="8" t="s">
        <v>1</v>
      </c>
      <c r="T53" s="7"/>
      <c r="U53" s="8" t="s">
        <v>1</v>
      </c>
      <c r="V53" s="7"/>
      <c r="W53" s="8" t="s">
        <v>1</v>
      </c>
      <c r="X53" s="7"/>
      <c r="Y53" s="6">
        <f t="shared" si="1"/>
        <v>0</v>
      </c>
      <c r="Z53" s="5"/>
      <c r="AA53" s="4" t="str" cm="1">
        <f t="array" ref="AA53">_xlfn.TEXTJOIN(CHAR(10),"VRAI",_xlfn._xlws.SORT(_xlfn._xlws.FILTER('[3]BD Actions'!$I$3:$I$178,('[3]BD Actions'!$A$3:$A$178=$I53)*('[3]BD Actions'!$C$3:$C$178&lt;=$Z53)*('[3]BD Actions'!$E$3:$E$178="o"),""),,1,TRUE))</f>
        <v/>
      </c>
      <c r="AB53" s="4"/>
      <c r="AC53" s="4"/>
      <c r="AD53" s="4"/>
      <c r="AE53" s="1" t="b">
        <v>0</v>
      </c>
    </row>
    <row r="54" spans="1:31" ht="408" x14ac:dyDescent="0.3">
      <c r="A54" s="18" t="s">
        <v>243</v>
      </c>
      <c r="B54" s="4" t="s">
        <v>302</v>
      </c>
      <c r="C54" s="17" t="s">
        <v>301</v>
      </c>
      <c r="D54" s="17" t="s">
        <v>300</v>
      </c>
      <c r="E54" s="17"/>
      <c r="F54" s="17"/>
      <c r="G54" s="17"/>
      <c r="H54" s="17"/>
      <c r="I54" s="16">
        <v>48</v>
      </c>
      <c r="J54" s="24" t="s">
        <v>299</v>
      </c>
      <c r="K54" s="14"/>
      <c r="L54" s="13"/>
      <c r="M54" s="13"/>
      <c r="N54" s="12"/>
      <c r="O54" s="11"/>
      <c r="P54" s="10"/>
      <c r="Q54" s="9" t="s">
        <v>1</v>
      </c>
      <c r="R54" s="7"/>
      <c r="S54" s="8" t="s">
        <v>1</v>
      </c>
      <c r="T54" s="7"/>
      <c r="U54" s="8" t="s">
        <v>1</v>
      </c>
      <c r="V54" s="7"/>
      <c r="W54" s="8" t="s">
        <v>1</v>
      </c>
      <c r="X54" s="7"/>
      <c r="Y54" s="6">
        <f t="shared" si="1"/>
        <v>0</v>
      </c>
      <c r="Z54" s="5"/>
      <c r="AA54" s="4" t="str" cm="1">
        <f t="array" ref="AA54">_xlfn.TEXTJOIN(CHAR(10),"VRAI",_xlfn._xlws.SORT(_xlfn._xlws.FILTER('[3]BD Actions'!$I$3:$I$178,('[3]BD Actions'!$A$3:$A$178=$I54)*('[3]BD Actions'!$C$3:$C$178&lt;=$Z54)*('[3]BD Actions'!$E$3:$E$178="o"),""),,1,TRUE))</f>
        <v/>
      </c>
      <c r="AB54" s="4"/>
      <c r="AC54" s="4"/>
      <c r="AD54" s="4"/>
      <c r="AE54" s="1" t="b">
        <v>0</v>
      </c>
    </row>
    <row r="55" spans="1:31" ht="408" x14ac:dyDescent="0.3">
      <c r="A55" s="18" t="s">
        <v>243</v>
      </c>
      <c r="B55" s="4" t="s">
        <v>298</v>
      </c>
      <c r="C55" s="17" t="s">
        <v>297</v>
      </c>
      <c r="D55" s="17" t="s">
        <v>49</v>
      </c>
      <c r="E55" s="17"/>
      <c r="F55" s="17"/>
      <c r="G55" s="17"/>
      <c r="H55" s="17"/>
      <c r="I55" s="16">
        <v>49</v>
      </c>
      <c r="J55" s="24" t="s">
        <v>296</v>
      </c>
      <c r="K55" s="14"/>
      <c r="L55" s="13"/>
      <c r="M55" s="13"/>
      <c r="N55" s="12"/>
      <c r="O55" s="11"/>
      <c r="P55" s="10"/>
      <c r="Q55" s="9" t="s">
        <v>1</v>
      </c>
      <c r="R55" s="7"/>
      <c r="S55" s="8" t="s">
        <v>1</v>
      </c>
      <c r="T55" s="7"/>
      <c r="U55" s="8" t="s">
        <v>1</v>
      </c>
      <c r="V55" s="7"/>
      <c r="W55" s="8" t="s">
        <v>1</v>
      </c>
      <c r="X55" s="7"/>
      <c r="Y55" s="6">
        <f t="shared" si="1"/>
        <v>0</v>
      </c>
      <c r="Z55" s="5"/>
      <c r="AA55" s="4" t="str" cm="1">
        <f t="array" ref="AA55">_xlfn.TEXTJOIN(CHAR(10),"VRAI",_xlfn._xlws.SORT(_xlfn._xlws.FILTER('[3]BD Actions'!$I$3:$I$178,('[3]BD Actions'!$A$3:$A$178=$I55)*('[3]BD Actions'!$C$3:$C$178&lt;=$Z55)*('[3]BD Actions'!$E$3:$E$178="o"),""),,1,TRUE))</f>
        <v/>
      </c>
      <c r="AB55" s="4"/>
      <c r="AC55" s="4"/>
      <c r="AD55" s="4"/>
      <c r="AE55" s="1" t="b">
        <v>0</v>
      </c>
    </row>
    <row r="56" spans="1:31" ht="408" x14ac:dyDescent="0.3">
      <c r="A56" s="18" t="s">
        <v>243</v>
      </c>
      <c r="B56" s="4" t="s">
        <v>295</v>
      </c>
      <c r="C56" s="17" t="s">
        <v>294</v>
      </c>
      <c r="D56" s="17" t="s">
        <v>293</v>
      </c>
      <c r="E56" s="17"/>
      <c r="F56" s="17"/>
      <c r="G56" s="17"/>
      <c r="H56" s="17"/>
      <c r="I56" s="16">
        <v>50</v>
      </c>
      <c r="J56" s="24" t="s">
        <v>292</v>
      </c>
      <c r="K56" s="14"/>
      <c r="L56" s="13"/>
      <c r="M56" s="13"/>
      <c r="N56" s="12"/>
      <c r="O56" s="11"/>
      <c r="P56" s="10"/>
      <c r="Q56" s="9" t="s">
        <v>1</v>
      </c>
      <c r="R56" s="7"/>
      <c r="S56" s="8" t="s">
        <v>1</v>
      </c>
      <c r="T56" s="7"/>
      <c r="U56" s="8" t="s">
        <v>1</v>
      </c>
      <c r="V56" s="7"/>
      <c r="W56" s="8" t="s">
        <v>1</v>
      </c>
      <c r="X56" s="7"/>
      <c r="Y56" s="6">
        <f t="shared" si="1"/>
        <v>0</v>
      </c>
      <c r="Z56" s="5"/>
      <c r="AA56" s="4" t="str" cm="1">
        <f t="array" ref="AA56">_xlfn.TEXTJOIN(CHAR(10),"VRAI",_xlfn._xlws.SORT(_xlfn._xlws.FILTER('[3]BD Actions'!$I$3:$I$178,('[3]BD Actions'!$A$3:$A$178=$I56)*('[3]BD Actions'!$C$3:$C$178&lt;=$Z56)*('[3]BD Actions'!$E$3:$E$178="o"),""),,1,TRUE))</f>
        <v/>
      </c>
      <c r="AB56" s="4"/>
      <c r="AC56" s="4"/>
      <c r="AD56" s="4"/>
      <c r="AE56" s="1" t="b">
        <v>0</v>
      </c>
    </row>
    <row r="57" spans="1:31" ht="408" x14ac:dyDescent="0.3">
      <c r="A57" s="18" t="s">
        <v>243</v>
      </c>
      <c r="B57" s="4" t="s">
        <v>291</v>
      </c>
      <c r="C57" s="17" t="s">
        <v>290</v>
      </c>
      <c r="D57" s="17" t="s">
        <v>289</v>
      </c>
      <c r="E57" s="17"/>
      <c r="F57" s="17"/>
      <c r="G57" s="17"/>
      <c r="H57" s="17"/>
      <c r="I57" s="16">
        <v>51</v>
      </c>
      <c r="J57" s="24" t="s">
        <v>288</v>
      </c>
      <c r="K57" s="14"/>
      <c r="L57" s="13"/>
      <c r="M57" s="13"/>
      <c r="N57" s="12"/>
      <c r="O57" s="11"/>
      <c r="P57" s="10"/>
      <c r="Q57" s="9" t="s">
        <v>1</v>
      </c>
      <c r="R57" s="7"/>
      <c r="S57" s="8" t="s">
        <v>1</v>
      </c>
      <c r="T57" s="7"/>
      <c r="U57" s="8" t="s">
        <v>1</v>
      </c>
      <c r="V57" s="7"/>
      <c r="W57" s="8" t="s">
        <v>1</v>
      </c>
      <c r="X57" s="7"/>
      <c r="Y57" s="6">
        <f t="shared" si="1"/>
        <v>0</v>
      </c>
      <c r="Z57" s="5"/>
      <c r="AA57" s="4" t="str" cm="1">
        <f t="array" ref="AA57">_xlfn.TEXTJOIN(CHAR(10),"VRAI",_xlfn._xlws.SORT(_xlfn._xlws.FILTER('[3]BD Actions'!$I$3:$I$178,('[3]BD Actions'!$A$3:$A$178=$I57)*('[3]BD Actions'!$C$3:$C$178&lt;=$Z57)*('[3]BD Actions'!$E$3:$E$178="o"),""),,1,TRUE))</f>
        <v/>
      </c>
      <c r="AB57" s="4"/>
      <c r="AC57" s="4"/>
      <c r="AD57" s="4"/>
      <c r="AE57" s="1" t="b">
        <v>0</v>
      </c>
    </row>
    <row r="58" spans="1:31" ht="408" x14ac:dyDescent="0.3">
      <c r="A58" s="18" t="s">
        <v>243</v>
      </c>
      <c r="B58" s="4" t="s">
        <v>287</v>
      </c>
      <c r="C58" s="17" t="s">
        <v>286</v>
      </c>
      <c r="D58" s="17" t="s">
        <v>285</v>
      </c>
      <c r="E58" s="17"/>
      <c r="F58" s="17"/>
      <c r="G58" s="17"/>
      <c r="H58" s="17"/>
      <c r="I58" s="16">
        <v>52</v>
      </c>
      <c r="J58" s="24" t="s">
        <v>284</v>
      </c>
      <c r="K58" s="14"/>
      <c r="L58" s="13"/>
      <c r="M58" s="13"/>
      <c r="N58" s="12"/>
      <c r="O58" s="11"/>
      <c r="P58" s="10"/>
      <c r="Q58" s="9" t="s">
        <v>1</v>
      </c>
      <c r="R58" s="7"/>
      <c r="S58" s="8" t="s">
        <v>1</v>
      </c>
      <c r="T58" s="7"/>
      <c r="U58" s="8" t="s">
        <v>1</v>
      </c>
      <c r="V58" s="7"/>
      <c r="W58" s="8" t="s">
        <v>1</v>
      </c>
      <c r="X58" s="7"/>
      <c r="Y58" s="6">
        <f t="shared" si="1"/>
        <v>0</v>
      </c>
      <c r="Z58" s="5"/>
      <c r="AA58" s="4" t="str" cm="1">
        <f t="array" ref="AA58">_xlfn.TEXTJOIN(CHAR(10),"VRAI",_xlfn._xlws.SORT(_xlfn._xlws.FILTER('[3]BD Actions'!$I$3:$I$178,('[3]BD Actions'!$A$3:$A$178=$I58)*('[3]BD Actions'!$C$3:$C$178&lt;=$Z58)*('[3]BD Actions'!$E$3:$E$178="o"),""),,1,TRUE))</f>
        <v/>
      </c>
      <c r="AB58" s="4"/>
      <c r="AC58" s="4"/>
      <c r="AD58" s="4"/>
      <c r="AE58" s="1" t="b">
        <v>0</v>
      </c>
    </row>
    <row r="59" spans="1:31" ht="408" x14ac:dyDescent="0.3">
      <c r="A59" s="18" t="s">
        <v>243</v>
      </c>
      <c r="B59" s="4" t="s">
        <v>283</v>
      </c>
      <c r="C59" s="17" t="s">
        <v>282</v>
      </c>
      <c r="D59" s="17" t="s">
        <v>281</v>
      </c>
      <c r="E59" s="17"/>
      <c r="F59" s="17"/>
      <c r="G59" s="17"/>
      <c r="H59" s="17"/>
      <c r="I59" s="16">
        <v>53</v>
      </c>
      <c r="J59" s="24" t="s">
        <v>280</v>
      </c>
      <c r="K59" s="14"/>
      <c r="L59" s="13"/>
      <c r="M59" s="13"/>
      <c r="N59" s="12"/>
      <c r="O59" s="11"/>
      <c r="P59" s="10"/>
      <c r="Q59" s="9" t="s">
        <v>1</v>
      </c>
      <c r="R59" s="7"/>
      <c r="S59" s="8" t="s">
        <v>1</v>
      </c>
      <c r="T59" s="7"/>
      <c r="U59" s="8" t="s">
        <v>1</v>
      </c>
      <c r="V59" s="7"/>
      <c r="W59" s="8" t="s">
        <v>1</v>
      </c>
      <c r="X59" s="7"/>
      <c r="Y59" s="6">
        <f t="shared" si="1"/>
        <v>0</v>
      </c>
      <c r="Z59" s="5"/>
      <c r="AA59" s="4" t="str" cm="1">
        <f t="array" ref="AA59">_xlfn.TEXTJOIN(CHAR(10),"VRAI",_xlfn._xlws.SORT(_xlfn._xlws.FILTER('[3]BD Actions'!$I$3:$I$178,('[3]BD Actions'!$A$3:$A$178=$I59)*('[3]BD Actions'!$C$3:$C$178&lt;=$Z59)*('[3]BD Actions'!$E$3:$E$178="o"),""),,1,TRUE))</f>
        <v/>
      </c>
      <c r="AB59" s="4"/>
      <c r="AC59" s="4"/>
      <c r="AD59" s="4"/>
      <c r="AE59" s="1" t="b">
        <v>0</v>
      </c>
    </row>
    <row r="60" spans="1:31" ht="408" x14ac:dyDescent="0.3">
      <c r="A60" s="18" t="s">
        <v>243</v>
      </c>
      <c r="B60" s="4" t="s">
        <v>279</v>
      </c>
      <c r="C60" s="17" t="s">
        <v>278</v>
      </c>
      <c r="D60" s="17" t="s">
        <v>277</v>
      </c>
      <c r="E60" s="17"/>
      <c r="F60" s="17"/>
      <c r="G60" s="17"/>
      <c r="H60" s="17"/>
      <c r="I60" s="16">
        <v>54</v>
      </c>
      <c r="J60" s="24" t="s">
        <v>276</v>
      </c>
      <c r="K60" s="14"/>
      <c r="L60" s="13"/>
      <c r="M60" s="13"/>
      <c r="N60" s="12"/>
      <c r="O60" s="11"/>
      <c r="P60" s="10"/>
      <c r="Q60" s="9" t="s">
        <v>1</v>
      </c>
      <c r="R60" s="7"/>
      <c r="S60" s="8" t="s">
        <v>1</v>
      </c>
      <c r="T60" s="7"/>
      <c r="U60" s="8" t="s">
        <v>1</v>
      </c>
      <c r="V60" s="7"/>
      <c r="W60" s="8" t="s">
        <v>1</v>
      </c>
      <c r="X60" s="7"/>
      <c r="Y60" s="6">
        <f t="shared" si="1"/>
        <v>0</v>
      </c>
      <c r="Z60" s="5"/>
      <c r="AA60" s="4" t="str" cm="1">
        <f t="array" ref="AA60">_xlfn.TEXTJOIN(CHAR(10),"VRAI",_xlfn._xlws.SORT(_xlfn._xlws.FILTER('[3]BD Actions'!$I$3:$I$178,('[3]BD Actions'!$A$3:$A$178=$I60)*('[3]BD Actions'!$C$3:$C$178&lt;=$Z60)*('[3]BD Actions'!$E$3:$E$178="o"),""),,1,TRUE))</f>
        <v/>
      </c>
      <c r="AB60" s="4"/>
      <c r="AC60" s="4"/>
      <c r="AD60" s="4"/>
      <c r="AE60" s="1" t="b">
        <v>0</v>
      </c>
    </row>
    <row r="61" spans="1:31" ht="192" x14ac:dyDescent="0.3">
      <c r="A61" s="18" t="s">
        <v>275</v>
      </c>
      <c r="B61" s="4" t="s">
        <v>274</v>
      </c>
      <c r="C61" s="17" t="s">
        <v>273</v>
      </c>
      <c r="D61" s="17" t="s">
        <v>272</v>
      </c>
      <c r="E61" s="17"/>
      <c r="F61" s="17"/>
      <c r="G61" s="17"/>
      <c r="H61" s="17"/>
      <c r="I61" s="16">
        <v>55</v>
      </c>
      <c r="J61" s="15" t="s">
        <v>271</v>
      </c>
      <c r="K61" s="14"/>
      <c r="L61" s="13"/>
      <c r="M61" s="13"/>
      <c r="N61" s="12"/>
      <c r="O61" s="11"/>
      <c r="P61" s="10"/>
      <c r="Q61" s="9" t="s">
        <v>5</v>
      </c>
      <c r="R61" s="19" t="s">
        <v>270</v>
      </c>
      <c r="S61" s="8" t="s">
        <v>1</v>
      </c>
      <c r="T61" s="19" t="s">
        <v>269</v>
      </c>
      <c r="U61" s="8" t="s">
        <v>1</v>
      </c>
      <c r="V61" s="19" t="s">
        <v>268</v>
      </c>
      <c r="W61" s="8" t="s">
        <v>1</v>
      </c>
      <c r="X61" s="19" t="s">
        <v>267</v>
      </c>
      <c r="Y61" s="6">
        <f t="shared" si="1"/>
        <v>1</v>
      </c>
      <c r="Z61" s="5">
        <v>2</v>
      </c>
      <c r="AA61" s="4" t="str" cm="1">
        <f t="array" ref="AA61">_xlfn.TEXTJOIN(CHAR(10),"VRAI",_xlfn._xlws.SORT(_xlfn._xlws.FILTER('[3]BD Actions'!$I$3:$I$178,('[3]BD Actions'!$A$3:$A$178=$I61)*('[3]BD Actions'!$C$3:$C$178&lt;=$Z61)*('[3]BD Actions'!$E$3:$E$178="o"),""),,1,TRUE))</f>
        <v/>
      </c>
      <c r="AB61" s="4"/>
      <c r="AC61" s="4"/>
      <c r="AD61" s="4"/>
      <c r="AE61" s="1" t="b">
        <v>1</v>
      </c>
    </row>
    <row r="62" spans="1:31" ht="408" x14ac:dyDescent="0.3">
      <c r="A62" s="18" t="s">
        <v>243</v>
      </c>
      <c r="B62" s="4" t="s">
        <v>266</v>
      </c>
      <c r="C62" s="17" t="s">
        <v>265</v>
      </c>
      <c r="D62" s="17" t="s">
        <v>264</v>
      </c>
      <c r="E62" s="17"/>
      <c r="F62" s="17"/>
      <c r="G62" s="17"/>
      <c r="H62" s="17"/>
      <c r="I62" s="16">
        <v>56</v>
      </c>
      <c r="J62" s="15" t="s">
        <v>263</v>
      </c>
      <c r="K62" s="14"/>
      <c r="L62" s="13"/>
      <c r="M62" s="13"/>
      <c r="N62" s="12"/>
      <c r="O62" s="11"/>
      <c r="P62" s="10"/>
      <c r="Q62" s="9" t="s">
        <v>1</v>
      </c>
      <c r="R62" s="7" t="s">
        <v>262</v>
      </c>
      <c r="S62" s="8" t="s">
        <v>1</v>
      </c>
      <c r="T62" s="7" t="s">
        <v>261</v>
      </c>
      <c r="U62" s="8" t="s">
        <v>1</v>
      </c>
      <c r="V62" s="7" t="s">
        <v>260</v>
      </c>
      <c r="W62" s="8" t="s">
        <v>1</v>
      </c>
      <c r="X62" s="7" t="s">
        <v>259</v>
      </c>
      <c r="Y62" s="6">
        <f t="shared" si="1"/>
        <v>0</v>
      </c>
      <c r="Z62" s="5"/>
      <c r="AA62" s="4" t="str" cm="1">
        <f t="array" ref="AA62">_xlfn.TEXTJOIN(CHAR(10),"VRAI",_xlfn._xlws.SORT(_xlfn._xlws.FILTER('[3]BD Actions'!$I$3:$I$178,('[3]BD Actions'!$A$3:$A$178=$I62)*('[3]BD Actions'!$C$3:$C$178&lt;=$Z62)*('[3]BD Actions'!$E$3:$E$178="o"),""),,1,TRUE))</f>
        <v/>
      </c>
      <c r="AB62" s="4"/>
      <c r="AC62" s="4"/>
      <c r="AD62" s="4"/>
      <c r="AE62" s="1" t="b">
        <v>1</v>
      </c>
    </row>
    <row r="63" spans="1:31" ht="408" x14ac:dyDescent="0.3">
      <c r="A63" s="18" t="s">
        <v>243</v>
      </c>
      <c r="B63" s="4" t="s">
        <v>258</v>
      </c>
      <c r="C63" s="17" t="s">
        <v>257</v>
      </c>
      <c r="D63" s="17" t="s">
        <v>256</v>
      </c>
      <c r="E63" s="17"/>
      <c r="F63" s="17"/>
      <c r="G63" s="17"/>
      <c r="H63" s="17"/>
      <c r="I63" s="16">
        <v>57</v>
      </c>
      <c r="J63" s="15" t="s">
        <v>255</v>
      </c>
      <c r="K63" s="14"/>
      <c r="L63" s="13"/>
      <c r="M63" s="13"/>
      <c r="N63" s="12"/>
      <c r="O63" s="11"/>
      <c r="P63" s="10"/>
      <c r="Q63" s="9" t="s">
        <v>1</v>
      </c>
      <c r="R63" s="7" t="s">
        <v>254</v>
      </c>
      <c r="S63" s="8" t="s">
        <v>1</v>
      </c>
      <c r="T63" s="7" t="s">
        <v>253</v>
      </c>
      <c r="U63" s="8" t="s">
        <v>1</v>
      </c>
      <c r="V63" s="7" t="s">
        <v>23</v>
      </c>
      <c r="W63" s="8" t="s">
        <v>1</v>
      </c>
      <c r="X63" s="7" t="s">
        <v>252</v>
      </c>
      <c r="Y63" s="6">
        <f t="shared" si="1"/>
        <v>0</v>
      </c>
      <c r="Z63" s="5"/>
      <c r="AA63" s="4" t="str" cm="1">
        <f t="array" ref="AA63">_xlfn.TEXTJOIN(CHAR(10),"VRAI",_xlfn._xlws.SORT(_xlfn._xlws.FILTER('[3]BD Actions'!$I$3:$I$178,('[3]BD Actions'!$A$3:$A$178=$I63)*('[3]BD Actions'!$C$3:$C$178&lt;=$Z63)*('[3]BD Actions'!$E$3:$E$178="o"),""),,1,TRUE))</f>
        <v/>
      </c>
      <c r="AB63" s="4"/>
      <c r="AC63" s="4"/>
      <c r="AD63" s="4"/>
      <c r="AE63" s="1" t="b">
        <v>1</v>
      </c>
    </row>
    <row r="64" spans="1:31" ht="408" x14ac:dyDescent="0.3">
      <c r="A64" s="18" t="s">
        <v>243</v>
      </c>
      <c r="B64" s="4" t="s">
        <v>251</v>
      </c>
      <c r="C64" s="17" t="s">
        <v>250</v>
      </c>
      <c r="D64" s="17" t="s">
        <v>249</v>
      </c>
      <c r="E64" s="17"/>
      <c r="F64" s="17"/>
      <c r="G64" s="17"/>
      <c r="H64" s="17"/>
      <c r="I64" s="16">
        <v>58</v>
      </c>
      <c r="J64" s="24" t="s">
        <v>248</v>
      </c>
      <c r="K64" s="14"/>
      <c r="L64" s="13"/>
      <c r="M64" s="13"/>
      <c r="N64" s="12"/>
      <c r="O64" s="11"/>
      <c r="P64" s="10"/>
      <c r="Q64" s="9" t="s">
        <v>1</v>
      </c>
      <c r="R64" s="7"/>
      <c r="S64" s="8" t="s">
        <v>1</v>
      </c>
      <c r="T64" s="7"/>
      <c r="U64" s="8" t="s">
        <v>1</v>
      </c>
      <c r="V64" s="7"/>
      <c r="W64" s="8" t="s">
        <v>1</v>
      </c>
      <c r="X64" s="7"/>
      <c r="Y64" s="6">
        <f t="shared" si="1"/>
        <v>0</v>
      </c>
      <c r="Z64" s="5"/>
      <c r="AA64" s="4" t="str" cm="1">
        <f t="array" ref="AA64">_xlfn.TEXTJOIN(CHAR(10),"VRAI",_xlfn._xlws.SORT(_xlfn._xlws.FILTER('[3]BD Actions'!$I$3:$I$178,('[3]BD Actions'!$A$3:$A$178=$I64)*('[3]BD Actions'!$C$3:$C$178&lt;=$Z64)*('[3]BD Actions'!$E$3:$E$178="o"),""),,1,TRUE))</f>
        <v/>
      </c>
      <c r="AB64" s="4"/>
      <c r="AC64" s="4"/>
      <c r="AD64" s="4"/>
      <c r="AE64" s="1" t="b">
        <v>1</v>
      </c>
    </row>
    <row r="65" spans="1:31" ht="408" x14ac:dyDescent="0.3">
      <c r="A65" s="18" t="s">
        <v>243</v>
      </c>
      <c r="B65" s="4" t="s">
        <v>247</v>
      </c>
      <c r="C65" s="17" t="s">
        <v>246</v>
      </c>
      <c r="D65" s="17" t="s">
        <v>245</v>
      </c>
      <c r="E65" s="17"/>
      <c r="F65" s="17"/>
      <c r="G65" s="17"/>
      <c r="H65" s="17"/>
      <c r="I65" s="16">
        <v>59</v>
      </c>
      <c r="J65" s="24" t="s">
        <v>244</v>
      </c>
      <c r="K65" s="14"/>
      <c r="L65" s="13"/>
      <c r="M65" s="13"/>
      <c r="N65" s="12"/>
      <c r="O65" s="11"/>
      <c r="P65" s="10"/>
      <c r="Q65" s="9" t="s">
        <v>1</v>
      </c>
      <c r="R65" s="7"/>
      <c r="S65" s="8" t="s">
        <v>1</v>
      </c>
      <c r="T65" s="7"/>
      <c r="U65" s="8" t="s">
        <v>1</v>
      </c>
      <c r="V65" s="7"/>
      <c r="W65" s="8" t="s">
        <v>1</v>
      </c>
      <c r="X65" s="7"/>
      <c r="Y65" s="6">
        <f t="shared" si="1"/>
        <v>0</v>
      </c>
      <c r="Z65" s="5"/>
      <c r="AA65" s="4" t="str" cm="1">
        <f t="array" ref="AA65">_xlfn.TEXTJOIN(CHAR(10),"VRAI",_xlfn._xlws.SORT(_xlfn._xlws.FILTER('[3]BD Actions'!$I$3:$I$178,('[3]BD Actions'!$A$3:$A$178=$I65)*('[3]BD Actions'!$C$3:$C$178&lt;=$Z65)*('[3]BD Actions'!$E$3:$E$178="o"),""),,1,TRUE))</f>
        <v/>
      </c>
      <c r="AB65" s="4"/>
      <c r="AC65" s="4"/>
      <c r="AD65" s="4"/>
      <c r="AE65" s="1" t="b">
        <v>1</v>
      </c>
    </row>
    <row r="66" spans="1:31" ht="408" x14ac:dyDescent="0.3">
      <c r="A66" s="18" t="s">
        <v>243</v>
      </c>
      <c r="B66" s="4" t="s">
        <v>242</v>
      </c>
      <c r="C66" s="17" t="s">
        <v>241</v>
      </c>
      <c r="D66" s="17" t="s">
        <v>240</v>
      </c>
      <c r="E66" s="17"/>
      <c r="F66" s="17"/>
      <c r="G66" s="17"/>
      <c r="H66" s="17"/>
      <c r="I66" s="16">
        <v>60</v>
      </c>
      <c r="J66" s="24" t="s">
        <v>239</v>
      </c>
      <c r="K66" s="14"/>
      <c r="L66" s="13"/>
      <c r="M66" s="13"/>
      <c r="N66" s="12"/>
      <c r="O66" s="11"/>
      <c r="P66" s="10"/>
      <c r="Q66" s="9" t="s">
        <v>1</v>
      </c>
      <c r="R66" s="7"/>
      <c r="S66" s="8" t="s">
        <v>1</v>
      </c>
      <c r="T66" s="7"/>
      <c r="U66" s="8" t="s">
        <v>1</v>
      </c>
      <c r="V66" s="7"/>
      <c r="W66" s="8" t="s">
        <v>1</v>
      </c>
      <c r="X66" s="7"/>
      <c r="Y66" s="6">
        <f t="shared" si="1"/>
        <v>0</v>
      </c>
      <c r="Z66" s="5"/>
      <c r="AA66" s="4" t="str" cm="1">
        <f t="array" ref="AA66">_xlfn.TEXTJOIN(CHAR(10),"VRAI",_xlfn._xlws.SORT(_xlfn._xlws.FILTER('[3]BD Actions'!$I$3:$I$178,('[3]BD Actions'!$A$3:$A$178=$I66)*('[3]BD Actions'!$C$3:$C$178&lt;=$Z66)*('[3]BD Actions'!$E$3:$E$178="o"),""),,1,TRUE))</f>
        <v/>
      </c>
      <c r="AB66" s="4"/>
      <c r="AC66" s="4"/>
      <c r="AD66" s="4"/>
      <c r="AE66" s="1" t="b">
        <v>1</v>
      </c>
    </row>
    <row r="67" spans="1:31" ht="180" x14ac:dyDescent="0.3">
      <c r="A67" s="18" t="s">
        <v>130</v>
      </c>
      <c r="B67" s="4" t="s">
        <v>238</v>
      </c>
      <c r="C67" s="17" t="s">
        <v>237</v>
      </c>
      <c r="D67" s="17" t="s">
        <v>236</v>
      </c>
      <c r="E67" s="17"/>
      <c r="F67" s="17"/>
      <c r="G67" s="17"/>
      <c r="H67" s="17"/>
      <c r="I67" s="16">
        <v>61</v>
      </c>
      <c r="J67" s="15" t="s">
        <v>235</v>
      </c>
      <c r="K67" s="14" t="s">
        <v>234</v>
      </c>
      <c r="L67" s="13" t="s">
        <v>234</v>
      </c>
      <c r="M67" s="13" t="s">
        <v>234</v>
      </c>
      <c r="N67" s="12"/>
      <c r="O67" s="11"/>
      <c r="P67" s="10"/>
      <c r="Q67" s="9" t="s">
        <v>5</v>
      </c>
      <c r="R67" s="7" t="s">
        <v>233</v>
      </c>
      <c r="S67" s="8" t="s">
        <v>1</v>
      </c>
      <c r="T67" s="7" t="s">
        <v>232</v>
      </c>
      <c r="U67" s="8" t="s">
        <v>5</v>
      </c>
      <c r="V67" s="7" t="s">
        <v>231</v>
      </c>
      <c r="W67" s="8" t="s">
        <v>1</v>
      </c>
      <c r="X67" s="7" t="s">
        <v>230</v>
      </c>
      <c r="Y67" s="6">
        <f t="shared" si="1"/>
        <v>3</v>
      </c>
      <c r="Z67" s="5">
        <v>4</v>
      </c>
      <c r="AA67" s="4" t="str" cm="1">
        <f t="array" ref="AA67">_xlfn.TEXTJOIN(CHAR(10),"VRAI",_xlfn._xlws.SORT(_xlfn._xlws.FILTER('[3]BD Actions'!$I$3:$I$178,('[3]BD Actions'!$A$3:$A$178=$I67)*('[3]BD Actions'!$C$3:$C$178&lt;=$Z67)*('[3]BD Actions'!$E$3:$E$178="o"),""),,1,TRUE))</f>
        <v>[2] Rédiger un processus de revues annuelles des accès à privilèges et vérifier son application.Contrôler l'application une première occurrence.
[4] Mettre en œuvre un processus d'autorisation temporaire pour activer les accès de télémaintenances externes.</v>
      </c>
      <c r="AB67" s="4"/>
      <c r="AC67" s="4"/>
      <c r="AD67" s="4"/>
      <c r="AE67" s="1" t="b">
        <v>1</v>
      </c>
    </row>
    <row r="68" spans="1:31" ht="180" x14ac:dyDescent="0.3">
      <c r="A68" s="18" t="s">
        <v>130</v>
      </c>
      <c r="B68" s="4" t="s">
        <v>229</v>
      </c>
      <c r="C68" s="17" t="s">
        <v>228</v>
      </c>
      <c r="D68" s="17" t="s">
        <v>227</v>
      </c>
      <c r="E68" s="17"/>
      <c r="F68" s="17"/>
      <c r="G68" s="17"/>
      <c r="H68" s="17"/>
      <c r="I68" s="16">
        <v>62</v>
      </c>
      <c r="J68" s="24" t="s">
        <v>226</v>
      </c>
      <c r="K68" s="14"/>
      <c r="L68" s="13"/>
      <c r="M68" s="13"/>
      <c r="N68" s="12"/>
      <c r="O68" s="11"/>
      <c r="P68" s="10"/>
      <c r="Q68" s="9" t="s">
        <v>1</v>
      </c>
      <c r="R68" s="7"/>
      <c r="S68" s="8" t="s">
        <v>1</v>
      </c>
      <c r="T68" s="7"/>
      <c r="U68" s="8" t="s">
        <v>1</v>
      </c>
      <c r="V68" s="7"/>
      <c r="W68" s="8" t="s">
        <v>1</v>
      </c>
      <c r="X68" s="7"/>
      <c r="Y68" s="6">
        <f t="shared" si="1"/>
        <v>0</v>
      </c>
      <c r="Z68" s="5"/>
      <c r="AA68" s="4" t="str" cm="1">
        <f t="array" ref="AA68">_xlfn.TEXTJOIN(CHAR(10),"VRAI",_xlfn._xlws.SORT(_xlfn._xlws.FILTER('[3]BD Actions'!$I$3:$I$178,('[3]BD Actions'!$A$3:$A$178=$I68)*('[3]BD Actions'!$C$3:$C$178&lt;=$Z68)*('[3]BD Actions'!$E$3:$E$178="o"),""),,1,TRUE))</f>
        <v/>
      </c>
      <c r="AB68" s="4"/>
      <c r="AC68" s="4"/>
      <c r="AD68" s="4"/>
      <c r="AE68" s="1" t="b">
        <v>1</v>
      </c>
    </row>
    <row r="69" spans="1:31" ht="180" x14ac:dyDescent="0.3">
      <c r="A69" s="18" t="s">
        <v>130</v>
      </c>
      <c r="B69" s="4" t="s">
        <v>225</v>
      </c>
      <c r="C69" s="17" t="s">
        <v>224</v>
      </c>
      <c r="D69" s="17" t="s">
        <v>223</v>
      </c>
      <c r="E69" s="17"/>
      <c r="F69" s="17"/>
      <c r="G69" s="17"/>
      <c r="H69" s="17"/>
      <c r="I69" s="16">
        <v>63</v>
      </c>
      <c r="J69" s="24" t="s">
        <v>222</v>
      </c>
      <c r="K69" s="14"/>
      <c r="L69" s="13"/>
      <c r="M69" s="13"/>
      <c r="N69" s="12"/>
      <c r="O69" s="11"/>
      <c r="P69" s="10"/>
      <c r="Q69" s="9" t="s">
        <v>1</v>
      </c>
      <c r="R69" s="7"/>
      <c r="S69" s="8" t="s">
        <v>1</v>
      </c>
      <c r="T69" s="7"/>
      <c r="U69" s="8" t="s">
        <v>1</v>
      </c>
      <c r="V69" s="7"/>
      <c r="W69" s="8" t="s">
        <v>1</v>
      </c>
      <c r="X69" s="7"/>
      <c r="Y69" s="6">
        <f t="shared" si="1"/>
        <v>0</v>
      </c>
      <c r="Z69" s="5"/>
      <c r="AA69" s="4" t="str" cm="1">
        <f t="array" ref="AA69">_xlfn.TEXTJOIN(CHAR(10),"VRAI",_xlfn._xlws.SORT(_xlfn._xlws.FILTER('[3]BD Actions'!$I$3:$I$178,('[3]BD Actions'!$A$3:$A$178=$I69)*('[3]BD Actions'!$C$3:$C$178&lt;=$Z69)*('[3]BD Actions'!$E$3:$E$178="o"),""),,1,TRUE))</f>
        <v/>
      </c>
      <c r="AB69" s="4"/>
      <c r="AC69" s="4"/>
      <c r="AD69" s="4"/>
      <c r="AE69" s="1" t="b">
        <v>1</v>
      </c>
    </row>
    <row r="70" spans="1:31" ht="180" x14ac:dyDescent="0.3">
      <c r="A70" s="18" t="s">
        <v>130</v>
      </c>
      <c r="B70" s="4" t="s">
        <v>221</v>
      </c>
      <c r="C70" s="17" t="s">
        <v>220</v>
      </c>
      <c r="D70" s="17" t="s">
        <v>219</v>
      </c>
      <c r="E70" s="17"/>
      <c r="F70" s="17"/>
      <c r="G70" s="17"/>
      <c r="H70" s="17"/>
      <c r="I70" s="16">
        <v>64</v>
      </c>
      <c r="J70" s="24" t="s">
        <v>218</v>
      </c>
      <c r="K70" s="14"/>
      <c r="L70" s="13"/>
      <c r="M70" s="13"/>
      <c r="N70" s="12"/>
      <c r="O70" s="11"/>
      <c r="P70" s="10"/>
      <c r="Q70" s="9" t="s">
        <v>1</v>
      </c>
      <c r="R70" s="7"/>
      <c r="S70" s="8" t="s">
        <v>1</v>
      </c>
      <c r="T70" s="7"/>
      <c r="U70" s="8" t="s">
        <v>1</v>
      </c>
      <c r="V70" s="7"/>
      <c r="W70" s="8" t="s">
        <v>1</v>
      </c>
      <c r="X70" s="7"/>
      <c r="Y70" s="6">
        <f t="shared" si="1"/>
        <v>0</v>
      </c>
      <c r="Z70" s="5"/>
      <c r="AA70" s="4" t="str" cm="1">
        <f t="array" ref="AA70">_xlfn.TEXTJOIN(CHAR(10),"VRAI",_xlfn._xlws.SORT(_xlfn._xlws.FILTER('[3]BD Actions'!$I$3:$I$178,('[3]BD Actions'!$A$3:$A$178=$I70)*('[3]BD Actions'!$C$3:$C$178&lt;=$Z70)*('[3]BD Actions'!$E$3:$E$178="o"),""),,1,TRUE))</f>
        <v/>
      </c>
      <c r="AB70" s="4"/>
      <c r="AC70" s="4"/>
      <c r="AD70" s="4"/>
      <c r="AE70" s="1" t="b">
        <v>1</v>
      </c>
    </row>
    <row r="71" spans="1:31" ht="324" x14ac:dyDescent="0.3">
      <c r="A71" s="18" t="s">
        <v>10</v>
      </c>
      <c r="B71" s="4" t="s">
        <v>217</v>
      </c>
      <c r="C71" s="17" t="s">
        <v>216</v>
      </c>
      <c r="D71" s="17" t="s">
        <v>215</v>
      </c>
      <c r="E71" s="17"/>
      <c r="F71" s="17"/>
      <c r="G71" s="17"/>
      <c r="H71" s="17"/>
      <c r="I71" s="16">
        <v>65</v>
      </c>
      <c r="J71" s="24" t="s">
        <v>214</v>
      </c>
      <c r="K71" s="14"/>
      <c r="L71" s="13"/>
      <c r="M71" s="13"/>
      <c r="N71" s="12"/>
      <c r="O71" s="11"/>
      <c r="P71" s="10"/>
      <c r="Q71" s="9" t="s">
        <v>1</v>
      </c>
      <c r="R71" s="7"/>
      <c r="S71" s="8" t="s">
        <v>1</v>
      </c>
      <c r="T71" s="7"/>
      <c r="U71" s="8" t="s">
        <v>1</v>
      </c>
      <c r="V71" s="7"/>
      <c r="W71" s="8" t="s">
        <v>1</v>
      </c>
      <c r="X71" s="7"/>
      <c r="Y71" s="6">
        <f t="shared" ref="Y71:Y99" si="2">MAX(0,1*($Q71="þ"),2*($S71="þ"),3*($U71="þ"),4*($W71="þ"))</f>
        <v>0</v>
      </c>
      <c r="Z71" s="5"/>
      <c r="AA71" s="4" t="str" cm="1">
        <f t="array" ref="AA71">_xlfn.TEXTJOIN(CHAR(10),"VRAI",_xlfn._xlws.SORT(_xlfn._xlws.FILTER('[3]BD Actions'!$I$3:$I$178,('[3]BD Actions'!$A$3:$A$178=$I71)*('[3]BD Actions'!$C$3:$C$178&lt;=$Z71)*('[3]BD Actions'!$E$3:$E$178="o"),""),,1,TRUE))</f>
        <v/>
      </c>
      <c r="AB71" s="4"/>
      <c r="AC71" s="4"/>
      <c r="AD71" s="4"/>
      <c r="AE71" s="1" t="b">
        <v>1</v>
      </c>
    </row>
    <row r="72" spans="1:31" ht="324" x14ac:dyDescent="0.3">
      <c r="A72" s="18" t="s">
        <v>10</v>
      </c>
      <c r="B72" s="4" t="s">
        <v>213</v>
      </c>
      <c r="C72" s="17" t="s">
        <v>212</v>
      </c>
      <c r="D72" s="17" t="s">
        <v>211</v>
      </c>
      <c r="E72" s="17">
        <v>31</v>
      </c>
      <c r="F72" s="17" t="s">
        <v>210</v>
      </c>
      <c r="G72" s="17" t="s">
        <v>209</v>
      </c>
      <c r="H72" s="17">
        <v>65</v>
      </c>
      <c r="I72" s="16">
        <v>66</v>
      </c>
      <c r="J72" s="15" t="s">
        <v>208</v>
      </c>
      <c r="K72" s="23"/>
      <c r="L72" s="22"/>
      <c r="M72" s="22"/>
      <c r="N72" s="21"/>
      <c r="O72" s="20"/>
      <c r="P72" s="10"/>
      <c r="Q72" s="9" t="s">
        <v>5</v>
      </c>
      <c r="R72" s="7" t="s">
        <v>207</v>
      </c>
      <c r="S72" s="8" t="s">
        <v>5</v>
      </c>
      <c r="T72" s="7" t="s">
        <v>206</v>
      </c>
      <c r="U72" s="8" t="s">
        <v>5</v>
      </c>
      <c r="V72" s="7" t="s">
        <v>205</v>
      </c>
      <c r="W72" s="8" t="s">
        <v>1</v>
      </c>
      <c r="X72" s="7" t="s">
        <v>204</v>
      </c>
      <c r="Y72" s="6">
        <f t="shared" si="2"/>
        <v>3</v>
      </c>
      <c r="Z72" s="5">
        <v>4</v>
      </c>
      <c r="AA72" s="4" t="str" cm="1">
        <f t="array" ref="AA72">_xlfn.TEXTJOIN(CHAR(10),"VRAI",_xlfn._xlws.SORT(_xlfn._xlws.FILTER('[3]BD Actions'!$I$3:$I$178,('[3]BD Actions'!$A$3:$A$178=$I72)*('[3]BD Actions'!$C$3:$C$178&lt;=$Z72)*('[3]BD Actions'!$E$3:$E$178="o"),""),,1,TRUE))</f>
        <v>[4] Installer un EDR sur l'intégralité des postes de travail des postes de travail avec un support SOC</v>
      </c>
      <c r="AB72" s="4"/>
      <c r="AC72" s="4">
        <f>VLOOKUP(I72,'[3]BD Actions'!$A$3:$H$178,7,FALSE)</f>
        <v>0</v>
      </c>
      <c r="AD72" s="4">
        <f>VLOOKUP(I72,'[3]BD Actions'!$A$3:$H$178,8,FALSE)</f>
        <v>0</v>
      </c>
      <c r="AE72" s="1" t="b">
        <v>1</v>
      </c>
    </row>
    <row r="73" spans="1:31" ht="324" x14ac:dyDescent="0.3">
      <c r="A73" s="18" t="s">
        <v>10</v>
      </c>
      <c r="B73" s="4" t="s">
        <v>203</v>
      </c>
      <c r="C73" s="17" t="s">
        <v>202</v>
      </c>
      <c r="D73" s="17" t="s">
        <v>201</v>
      </c>
      <c r="E73" s="17"/>
      <c r="F73" s="17"/>
      <c r="G73" s="17"/>
      <c r="H73" s="17"/>
      <c r="I73" s="16">
        <v>67</v>
      </c>
      <c r="J73" s="15" t="s">
        <v>200</v>
      </c>
      <c r="K73" s="14"/>
      <c r="L73" s="13"/>
      <c r="M73" s="13"/>
      <c r="N73" s="12"/>
      <c r="O73" s="11"/>
      <c r="P73" s="10"/>
      <c r="Q73" s="9" t="s">
        <v>1</v>
      </c>
      <c r="R73" s="7" t="s">
        <v>199</v>
      </c>
      <c r="S73" s="8" t="s">
        <v>1</v>
      </c>
      <c r="T73" s="7" t="s">
        <v>198</v>
      </c>
      <c r="U73" s="8" t="s">
        <v>1</v>
      </c>
      <c r="V73" s="7" t="s">
        <v>197</v>
      </c>
      <c r="W73" s="8" t="s">
        <v>1</v>
      </c>
      <c r="X73" s="7" t="s">
        <v>196</v>
      </c>
      <c r="Y73" s="6">
        <f t="shared" si="2"/>
        <v>0</v>
      </c>
      <c r="Z73" s="5"/>
      <c r="AA73" s="4" t="str" cm="1">
        <f t="array" ref="AA73">_xlfn.TEXTJOIN(CHAR(10),"VRAI",_xlfn._xlws.SORT(_xlfn._xlws.FILTER('[3]BD Actions'!$I$3:$I$178,('[3]BD Actions'!$A$3:$A$178=$I73)*('[3]BD Actions'!$C$3:$C$178&lt;=$Z73)*('[3]BD Actions'!$E$3:$E$178="o"),""),,1,TRUE))</f>
        <v/>
      </c>
      <c r="AB73" s="4"/>
      <c r="AC73" s="4"/>
      <c r="AD73" s="4"/>
      <c r="AE73" s="1" t="b">
        <v>1</v>
      </c>
    </row>
    <row r="74" spans="1:31" ht="324" x14ac:dyDescent="0.3">
      <c r="A74" s="18" t="s">
        <v>10</v>
      </c>
      <c r="B74" s="4" t="s">
        <v>195</v>
      </c>
      <c r="C74" s="17" t="s">
        <v>194</v>
      </c>
      <c r="D74" s="17" t="s">
        <v>49</v>
      </c>
      <c r="E74" s="17"/>
      <c r="F74" s="17"/>
      <c r="G74" s="17"/>
      <c r="H74" s="17"/>
      <c r="I74" s="16">
        <v>68</v>
      </c>
      <c r="J74" s="15" t="s">
        <v>193</v>
      </c>
      <c r="K74" s="14"/>
      <c r="L74" s="13"/>
      <c r="M74" s="13"/>
      <c r="N74" s="12"/>
      <c r="O74" s="11"/>
      <c r="P74" s="10"/>
      <c r="Q74" s="9" t="s">
        <v>1</v>
      </c>
      <c r="R74" s="7" t="s">
        <v>23</v>
      </c>
      <c r="S74" s="8" t="s">
        <v>1</v>
      </c>
      <c r="T74" s="7" t="s">
        <v>192</v>
      </c>
      <c r="U74" s="8" t="s">
        <v>1</v>
      </c>
      <c r="V74" s="7" t="s">
        <v>191</v>
      </c>
      <c r="W74" s="8" t="s">
        <v>1</v>
      </c>
      <c r="X74" s="7" t="s">
        <v>190</v>
      </c>
      <c r="Y74" s="6">
        <f t="shared" si="2"/>
        <v>0</v>
      </c>
      <c r="Z74" s="5"/>
      <c r="AA74" s="4" t="str" cm="1">
        <f t="array" ref="AA74">_xlfn.TEXTJOIN(CHAR(10),"VRAI",_xlfn._xlws.SORT(_xlfn._xlws.FILTER('[3]BD Actions'!$I$3:$I$178,('[3]BD Actions'!$A$3:$A$178=$I74)*('[3]BD Actions'!$C$3:$C$178&lt;=$Z74)*('[3]BD Actions'!$E$3:$E$178="o"),""),,1,TRUE))</f>
        <v/>
      </c>
      <c r="AB74" s="4"/>
      <c r="AC74" s="4"/>
      <c r="AD74" s="4"/>
      <c r="AE74" s="1" t="b">
        <v>1</v>
      </c>
    </row>
    <row r="75" spans="1:31" ht="324" x14ac:dyDescent="0.3">
      <c r="A75" s="18" t="s">
        <v>10</v>
      </c>
      <c r="B75" s="4" t="s">
        <v>189</v>
      </c>
      <c r="C75" s="17" t="s">
        <v>188</v>
      </c>
      <c r="D75" s="17" t="s">
        <v>49</v>
      </c>
      <c r="E75" s="17"/>
      <c r="F75" s="17"/>
      <c r="G75" s="17"/>
      <c r="H75" s="17"/>
      <c r="I75" s="16">
        <v>69</v>
      </c>
      <c r="J75" s="15" t="s">
        <v>187</v>
      </c>
      <c r="K75" s="14"/>
      <c r="L75" s="13"/>
      <c r="M75" s="13"/>
      <c r="N75" s="12"/>
      <c r="O75" s="11"/>
      <c r="P75" s="10"/>
      <c r="Q75" s="9" t="s">
        <v>5</v>
      </c>
      <c r="R75" s="7" t="s">
        <v>186</v>
      </c>
      <c r="S75" s="8" t="s">
        <v>1</v>
      </c>
      <c r="T75" s="7" t="s">
        <v>185</v>
      </c>
      <c r="U75" s="8" t="s">
        <v>1</v>
      </c>
      <c r="V75" s="7" t="s">
        <v>184</v>
      </c>
      <c r="W75" s="8" t="s">
        <v>1</v>
      </c>
      <c r="X75" s="7" t="s">
        <v>183</v>
      </c>
      <c r="Y75" s="6">
        <f t="shared" si="2"/>
        <v>1</v>
      </c>
      <c r="Z75" s="5">
        <v>3</v>
      </c>
      <c r="AA75" s="4" t="str" cm="1">
        <f t="array" ref="AA75">_xlfn.TEXTJOIN(CHAR(10),"VRAI",_xlfn._xlws.SORT(_xlfn._xlws.FILTER('[3]BD Actions'!$I$3:$I$178,('[3]BD Actions'!$A$3:$A$178=$I75)*('[3]BD Actions'!$C$3:$C$178&lt;=$Z75)*('[3]BD Actions'!$E$3:$E$178="o"),""),,1,TRUE))</f>
        <v>[2] Formaliser la destruction d'un disque par un PV de destruction.
[3] Déployer une solution pour supprimer automatiquement les données après une période définie (Notammaent les DCP : cf GDPR)</v>
      </c>
      <c r="AB75" s="4"/>
      <c r="AC75" s="4"/>
      <c r="AD75" s="4"/>
      <c r="AE75" s="1" t="b">
        <v>1</v>
      </c>
    </row>
    <row r="76" spans="1:31" ht="324" x14ac:dyDescent="0.3">
      <c r="A76" s="18" t="s">
        <v>10</v>
      </c>
      <c r="B76" s="4" t="s">
        <v>182</v>
      </c>
      <c r="C76" s="17" t="s">
        <v>181</v>
      </c>
      <c r="D76" s="17" t="s">
        <v>49</v>
      </c>
      <c r="E76" s="17"/>
      <c r="F76" s="17"/>
      <c r="G76" s="17"/>
      <c r="H76" s="17"/>
      <c r="I76" s="16">
        <v>70</v>
      </c>
      <c r="J76" s="15" t="s">
        <v>180</v>
      </c>
      <c r="K76" s="14"/>
      <c r="L76" s="13"/>
      <c r="M76" s="13"/>
      <c r="N76" s="12"/>
      <c r="O76" s="11"/>
      <c r="P76" s="10"/>
      <c r="Q76" s="9" t="s">
        <v>5</v>
      </c>
      <c r="R76" s="7" t="s">
        <v>179</v>
      </c>
      <c r="S76" s="8" t="s">
        <v>1</v>
      </c>
      <c r="T76" s="7" t="s">
        <v>178</v>
      </c>
      <c r="U76" s="8" t="s">
        <v>1</v>
      </c>
      <c r="V76" s="7" t="s">
        <v>177</v>
      </c>
      <c r="W76" s="8" t="s">
        <v>1</v>
      </c>
      <c r="X76" s="7" t="s">
        <v>176</v>
      </c>
      <c r="Y76" s="6">
        <f t="shared" si="2"/>
        <v>1</v>
      </c>
      <c r="Z76" s="5">
        <v>4</v>
      </c>
      <c r="AA76" s="4" t="str" cm="1">
        <f t="array" ref="AA76">_xlfn.TEXTJOIN(CHAR(10),"VRAI",_xlfn._xlws.SORT(_xlfn._xlws.FILTER('[3]BD Actions'!$I$3:$I$178,('[3]BD Actions'!$A$3:$A$178=$I76)*('[3]BD Actions'!$C$3:$C$178&lt;=$Z76)*('[3]BD Actions'!$E$3:$E$178="o"),""),,1,TRUE))</f>
        <v>[2] Les données personnelles doivent être gérées pour être en conformité avec la législation.
[3] Les données sensibles doivent être obfusquées à l'aide de technique comme le data masking, l'anonymisation ou la pseudonymisation pour être en conformité avec la législation.
[4] Contrôler que les données sensibles sont correctement masquées</v>
      </c>
      <c r="AB76" s="4"/>
      <c r="AC76" s="4"/>
      <c r="AD76" s="4"/>
      <c r="AE76" s="1" t="b">
        <v>1</v>
      </c>
    </row>
    <row r="77" spans="1:31" ht="324" x14ac:dyDescent="0.3">
      <c r="A77" s="18" t="s">
        <v>10</v>
      </c>
      <c r="B77" s="4" t="s">
        <v>175</v>
      </c>
      <c r="C77" s="17" t="s">
        <v>174</v>
      </c>
      <c r="D77" s="17" t="s">
        <v>49</v>
      </c>
      <c r="E77" s="17"/>
      <c r="F77" s="17"/>
      <c r="G77" s="17"/>
      <c r="H77" s="17"/>
      <c r="I77" s="16">
        <v>71</v>
      </c>
      <c r="J77" s="15" t="s">
        <v>173</v>
      </c>
      <c r="K77" s="14"/>
      <c r="L77" s="13"/>
      <c r="M77" s="13"/>
      <c r="N77" s="12"/>
      <c r="O77" s="11"/>
      <c r="P77" s="10"/>
      <c r="Q77" s="9" t="s">
        <v>5</v>
      </c>
      <c r="R77" s="7" t="s">
        <v>172</v>
      </c>
      <c r="S77" s="8" t="s">
        <v>1</v>
      </c>
      <c r="T77" s="7" t="s">
        <v>171</v>
      </c>
      <c r="U77" s="8" t="s">
        <v>1</v>
      </c>
      <c r="V77" s="7" t="s">
        <v>170</v>
      </c>
      <c r="W77" s="8" t="s">
        <v>1</v>
      </c>
      <c r="X77" s="7" t="s">
        <v>169</v>
      </c>
      <c r="Y77" s="6">
        <f t="shared" si="2"/>
        <v>1</v>
      </c>
      <c r="Z77" s="5">
        <v>4</v>
      </c>
      <c r="AA77" s="4" t="str" cm="1">
        <f t="array" ref="AA77">_xlfn.TEXTJOIN(CHAR(10),"VRAI",_xlfn._xlws.SORT(_xlfn._xlws.FILTER('[3]BD Actions'!$I$3:$I$178,('[3]BD Actions'!$A$3:$A$178=$I77)*('[3]BD Actions'!$C$3:$C$178&lt;=$Z77)*('[3]BD Actions'!$E$3:$E$178="o"),""),,1,TRUE))</f>
        <v>[2] Classifier les données à protéger en cas de fuites de données
[3] Contrôler les canaux de transmissions de potentiels de fuites de données (emails, services de transfert de fichiers, supports amovibles, téléphones, ordinateurs portables, etc.)
[4] Mettre en place des moyens de prévention contre la fuite de données (quarantaine d'emails envoyant des données sensibles ou de gros volumes, blocage de l'envoi de données vers des services tiers non fiables, etc.)</v>
      </c>
      <c r="AB77" s="4"/>
      <c r="AC77" s="4"/>
      <c r="AD77" s="4"/>
      <c r="AE77" s="1" t="b">
        <v>1</v>
      </c>
    </row>
    <row r="78" spans="1:31" ht="324" x14ac:dyDescent="0.3">
      <c r="A78" s="18" t="s">
        <v>10</v>
      </c>
      <c r="B78" s="4" t="s">
        <v>168</v>
      </c>
      <c r="C78" s="17" t="s">
        <v>167</v>
      </c>
      <c r="D78" s="17" t="s">
        <v>166</v>
      </c>
      <c r="E78" s="17"/>
      <c r="F78" s="17"/>
      <c r="G78" s="17"/>
      <c r="H78" s="17"/>
      <c r="I78" s="16">
        <v>72</v>
      </c>
      <c r="J78" s="15" t="s">
        <v>165</v>
      </c>
      <c r="K78" s="14"/>
      <c r="L78" s="13"/>
      <c r="M78" s="13"/>
      <c r="N78" s="12"/>
      <c r="O78" s="11"/>
      <c r="P78" s="10"/>
      <c r="Q78" s="9" t="s">
        <v>5</v>
      </c>
      <c r="R78" s="7" t="s">
        <v>164</v>
      </c>
      <c r="S78" s="8" t="s">
        <v>1</v>
      </c>
      <c r="T78" s="7" t="s">
        <v>163</v>
      </c>
      <c r="U78" s="8" t="s">
        <v>1</v>
      </c>
      <c r="V78" s="7" t="s">
        <v>162</v>
      </c>
      <c r="W78" s="8" t="s">
        <v>1</v>
      </c>
      <c r="X78" s="7" t="s">
        <v>161</v>
      </c>
      <c r="Y78" s="6">
        <f t="shared" si="2"/>
        <v>1</v>
      </c>
      <c r="Z78" s="5">
        <v>4</v>
      </c>
      <c r="AA78" s="4" t="str" cm="1">
        <f t="array" ref="AA78">_xlfn.TEXTJOIN(CHAR(10),"VRAI",_xlfn._xlws.SORT(_xlfn._xlws.FILTER('[3]BD Actions'!$I$3:$I$178,('[3]BD Actions'!$A$3:$A$178=$I78)*('[3]BD Actions'!$C$3:$C$178&lt;=$Z78)*('[3]BD Actions'!$E$3:$E$178="o"),""),,1,TRUE))</f>
        <v>[2] Mettre en place une infrastructure de sauvegarde adéquate pour répondre aux besoins précisés dans la politique de sauvegarde
[3] Tester régulièrement la restauration de vos sauvegardes.
[4] Mettre en place des moyens pour se rendre compte si des données ont été perdues avant de faire la prochaine sauvegarde.</v>
      </c>
      <c r="AB78" s="4"/>
      <c r="AC78" s="4"/>
      <c r="AD78" s="4"/>
      <c r="AE78" s="1" t="b">
        <v>1</v>
      </c>
    </row>
    <row r="79" spans="1:31" ht="409.6" x14ac:dyDescent="0.3">
      <c r="A79" s="18" t="s">
        <v>160</v>
      </c>
      <c r="B79" s="4" t="s">
        <v>159</v>
      </c>
      <c r="C79" s="17" t="s">
        <v>158</v>
      </c>
      <c r="D79" s="17" t="s">
        <v>157</v>
      </c>
      <c r="E79" s="17"/>
      <c r="F79" s="17"/>
      <c r="G79" s="17"/>
      <c r="H79" s="17"/>
      <c r="I79" s="16">
        <v>73</v>
      </c>
      <c r="J79" s="15" t="s">
        <v>156</v>
      </c>
      <c r="K79" s="14"/>
      <c r="L79" s="13"/>
      <c r="M79" s="13"/>
      <c r="N79" s="12"/>
      <c r="O79" s="11"/>
      <c r="P79" s="10"/>
      <c r="Q79" s="9" t="s">
        <v>5</v>
      </c>
      <c r="R79" s="7" t="s">
        <v>155</v>
      </c>
      <c r="S79" s="8" t="s">
        <v>1</v>
      </c>
      <c r="T79" s="7" t="s">
        <v>154</v>
      </c>
      <c r="U79" s="8" t="s">
        <v>1</v>
      </c>
      <c r="V79" s="7" t="s">
        <v>153</v>
      </c>
      <c r="W79" s="8" t="s">
        <v>1</v>
      </c>
      <c r="X79" s="7" t="s">
        <v>152</v>
      </c>
      <c r="Y79" s="6">
        <f t="shared" si="2"/>
        <v>1</v>
      </c>
      <c r="Z79" s="5">
        <v>4</v>
      </c>
      <c r="AA79" s="4" t="str" cm="1">
        <f t="array" ref="AA79">_xlfn.TEXTJOIN(CHAR(10),"VRAI",_xlfn._xlws.SORT(_xlfn._xlws.FILTER('[3]BD Actions'!$I$3:$I$178,('[3]BD Actions'!$A$3:$A$178=$I79)*('[3]BD Actions'!$C$3:$C$178&lt;=$Z79)*('[3]BD Actions'!$E$3:$E$178="o"),""),,1,TRUE))</f>
        <v>[2] Mettre en œuvre une architecture du système d'information permettant de répondre aux besoins de disponibilité définis.
[3] Planifier et procédurer l'activation des composants de redondances, un mécanisme d'alerte et de réponse en cas de dysfonctionnement et une procédure d'urgence pour maintenir la disponibilité
[4] Tester régulièrement sur les périmètres où cela est possible les systèmes redondants pour s'assurer que les dysfonctionnements en production sont mitigés</v>
      </c>
      <c r="AB79" s="4"/>
      <c r="AC79" s="4"/>
      <c r="AD79" s="4"/>
      <c r="AE79" s="1" t="b">
        <v>1</v>
      </c>
    </row>
    <row r="80" spans="1:31" ht="324" x14ac:dyDescent="0.3">
      <c r="A80" s="18" t="s">
        <v>10</v>
      </c>
      <c r="B80" s="4" t="s">
        <v>151</v>
      </c>
      <c r="C80" s="17" t="s">
        <v>150</v>
      </c>
      <c r="D80" s="17" t="s">
        <v>149</v>
      </c>
      <c r="E80" s="17"/>
      <c r="F80" s="17"/>
      <c r="G80" s="17"/>
      <c r="H80" s="17"/>
      <c r="I80" s="16">
        <v>74</v>
      </c>
      <c r="J80" s="15" t="s">
        <v>148</v>
      </c>
      <c r="K80" s="14"/>
      <c r="L80" s="13"/>
      <c r="M80" s="13"/>
      <c r="N80" s="12"/>
      <c r="O80" s="11"/>
      <c r="P80" s="10"/>
      <c r="Q80" s="9" t="s">
        <v>5</v>
      </c>
      <c r="R80" s="7" t="s">
        <v>147</v>
      </c>
      <c r="S80" s="8" t="s">
        <v>1</v>
      </c>
      <c r="T80" s="7" t="s">
        <v>146</v>
      </c>
      <c r="U80" s="8" t="s">
        <v>1</v>
      </c>
      <c r="V80" s="7" t="s">
        <v>145</v>
      </c>
      <c r="W80" s="8" t="s">
        <v>1</v>
      </c>
      <c r="X80" s="4" t="s">
        <v>144</v>
      </c>
      <c r="Y80" s="6">
        <f t="shared" si="2"/>
        <v>1</v>
      </c>
      <c r="Z80" s="5">
        <v>4</v>
      </c>
      <c r="AA80" s="4" t="str" cm="1">
        <f t="array" ref="AA80">_xlfn.TEXTJOIN(CHAR(10),"VRAI",_xlfn._xlws.SORT(_xlfn._xlws.FILTER('[3]BD Actions'!$I$3:$I$178,('[3]BD Actions'!$A$3:$A$178=$I80)*('[3]BD Actions'!$C$3:$C$178&lt;=$Z80)*('[3]BD Actions'!$E$3:$E$178="o"),""),,1,TRUE))</f>
        <v>[2] Générer et stocker les logs sur les équipements de votre système d'information (réseaux, serveurs, équipements industriels, etc..)
[3] Protéger les logs de la suppression ou de la modification (même par les administrateurs).
[4] Analyser les logs et interpréter les événements de sécurité pour déterminer les activités inhabituelles et celles pouvant indiquer une compromission.</v>
      </c>
      <c r="AB80" s="4"/>
      <c r="AC80" s="4"/>
      <c r="AD80" s="4"/>
      <c r="AE80" s="1" t="b">
        <v>1</v>
      </c>
    </row>
    <row r="81" spans="1:31" ht="324" x14ac:dyDescent="0.3">
      <c r="A81" s="18" t="s">
        <v>10</v>
      </c>
      <c r="B81" s="4" t="s">
        <v>143</v>
      </c>
      <c r="C81" s="17" t="s">
        <v>142</v>
      </c>
      <c r="D81" s="17" t="s">
        <v>49</v>
      </c>
      <c r="E81" s="17"/>
      <c r="F81" s="17"/>
      <c r="G81" s="17"/>
      <c r="H81" s="17"/>
      <c r="I81" s="16">
        <v>75</v>
      </c>
      <c r="J81" s="15" t="s">
        <v>141</v>
      </c>
      <c r="K81" s="14"/>
      <c r="L81" s="13"/>
      <c r="M81" s="13"/>
      <c r="N81" s="12"/>
      <c r="O81" s="11"/>
      <c r="P81" s="10"/>
      <c r="Q81" s="9" t="s">
        <v>5</v>
      </c>
      <c r="R81" s="7" t="s">
        <v>23</v>
      </c>
      <c r="S81" s="8" t="s">
        <v>1</v>
      </c>
      <c r="T81" s="7" t="s">
        <v>140</v>
      </c>
      <c r="U81" s="8" t="s">
        <v>1</v>
      </c>
      <c r="V81" s="7" t="s">
        <v>139</v>
      </c>
      <c r="W81" s="8" t="s">
        <v>1</v>
      </c>
      <c r="X81" s="7" t="s">
        <v>138</v>
      </c>
      <c r="Y81" s="6">
        <f t="shared" si="2"/>
        <v>1</v>
      </c>
      <c r="Z81" s="5">
        <v>4</v>
      </c>
      <c r="AA81" s="4" t="str" cm="1">
        <f t="array" ref="AA81">_xlfn.TEXTJOIN(CHAR(10),"VRAI",_xlfn._xlws.SORT(_xlfn._xlws.FILTER('[3]BD Actions'!$I$3:$I$178,('[3]BD Actions'!$A$3:$A$178=$I81)*('[3]BD Actions'!$C$3:$C$178&lt;=$Z81)*('[3]BD Actions'!$E$3:$E$178="o"),""),,1,TRUE))</f>
        <v>[2] Déterminer le périmètre et le niveau de surveillance en fonction des politiques de sécurité et des régulations pour les réseaux, les applications et les systèmes
[3] Mettre en place des moyens de détection des comportements anormaux et des incidents pour les réseaux, les applications et les systèmes sensibles
[4] Mettre en place des moyens de détection des comportements anormaux et des incidents pour les réseaux, les applications et les systèmes</v>
      </c>
      <c r="AB81" s="4"/>
      <c r="AC81" s="4"/>
      <c r="AD81" s="4"/>
      <c r="AE81" s="1" t="b">
        <v>1</v>
      </c>
    </row>
    <row r="82" spans="1:31" ht="324" x14ac:dyDescent="0.3">
      <c r="A82" s="18" t="s">
        <v>10</v>
      </c>
      <c r="B82" s="4" t="s">
        <v>137</v>
      </c>
      <c r="C82" s="17" t="s">
        <v>136</v>
      </c>
      <c r="D82" s="17" t="s">
        <v>135</v>
      </c>
      <c r="E82" s="17"/>
      <c r="F82" s="17"/>
      <c r="G82" s="17"/>
      <c r="H82" s="17"/>
      <c r="I82" s="16">
        <v>76</v>
      </c>
      <c r="J82" s="15" t="s">
        <v>134</v>
      </c>
      <c r="K82" s="14"/>
      <c r="L82" s="13"/>
      <c r="M82" s="13"/>
      <c r="N82" s="12"/>
      <c r="O82" s="11"/>
      <c r="P82" s="10"/>
      <c r="Q82" s="9" t="s">
        <v>5</v>
      </c>
      <c r="R82" s="7" t="s">
        <v>23</v>
      </c>
      <c r="S82" s="8" t="s">
        <v>1</v>
      </c>
      <c r="T82" s="7" t="s">
        <v>133</v>
      </c>
      <c r="U82" s="8" t="s">
        <v>1</v>
      </c>
      <c r="V82" s="7" t="s">
        <v>132</v>
      </c>
      <c r="W82" s="8" t="s">
        <v>1</v>
      </c>
      <c r="X82" s="7" t="s">
        <v>131</v>
      </c>
      <c r="Y82" s="6">
        <f t="shared" si="2"/>
        <v>1</v>
      </c>
      <c r="Z82" s="5">
        <v>4</v>
      </c>
      <c r="AA82" s="4" t="str" cm="1">
        <f t="array" ref="AA82">_xlfn.TEXTJOIN(CHAR(10),"VRAI",_xlfn._xlws.SORT(_xlfn._xlws.FILTER('[3]BD Actions'!$I$3:$I$178,('[3]BD Actions'!$A$3:$A$178=$I82)*('[3]BD Actions'!$C$3:$C$178&lt;=$Z82)*('[3]BD Actions'!$E$3:$E$178="o"),""),,1,TRUE))</f>
        <v>[2] Documenter le processus et les configurations de la synchronisation des horloges en fonction des besoins et de la législation
[3] Synchroniser les horloges internes des systèmes grâce à des sources de temps fiables
[4] Utiliser une seconde source fiable pour synchroniser l'horloge des systèmes en cas de dysfonctionnement de la source principale</v>
      </c>
      <c r="AB82" s="4"/>
      <c r="AC82" s="4"/>
      <c r="AD82" s="4"/>
      <c r="AE82" s="1" t="b">
        <v>1</v>
      </c>
    </row>
    <row r="83" spans="1:31" ht="180" x14ac:dyDescent="0.3">
      <c r="A83" s="18" t="s">
        <v>130</v>
      </c>
      <c r="B83" s="4" t="s">
        <v>129</v>
      </c>
      <c r="C83" s="17" t="s">
        <v>128</v>
      </c>
      <c r="D83" s="17" t="s">
        <v>127</v>
      </c>
      <c r="E83" s="17"/>
      <c r="F83" s="17"/>
      <c r="G83" s="17"/>
      <c r="H83" s="17"/>
      <c r="I83" s="16">
        <v>77</v>
      </c>
      <c r="J83" s="15" t="s">
        <v>126</v>
      </c>
      <c r="K83" s="14"/>
      <c r="L83" s="13"/>
      <c r="M83" s="13"/>
      <c r="N83" s="12"/>
      <c r="O83" s="11"/>
      <c r="P83" s="10"/>
      <c r="Q83" s="9" t="s">
        <v>5</v>
      </c>
      <c r="R83" s="7" t="s">
        <v>125</v>
      </c>
      <c r="S83" s="8" t="s">
        <v>1</v>
      </c>
      <c r="T83" s="7" t="s">
        <v>124</v>
      </c>
      <c r="U83" s="8" t="s">
        <v>1</v>
      </c>
      <c r="V83" s="7" t="s">
        <v>123</v>
      </c>
      <c r="W83" s="8" t="s">
        <v>1</v>
      </c>
      <c r="X83" s="7" t="s">
        <v>122</v>
      </c>
      <c r="Y83" s="6">
        <f t="shared" si="2"/>
        <v>1</v>
      </c>
      <c r="Z83" s="5">
        <v>4</v>
      </c>
      <c r="AA83" s="4" t="str" cm="1">
        <f t="array" ref="AA83">_xlfn.TEXTJOIN(CHAR(10),"VRAI",_xlfn._xlws.SORT(_xlfn._xlws.FILTER('[3]BD Actions'!$I$3:$I$178,('[3]BD Actions'!$A$3:$A$178=$I83)*('[3]BD Actions'!$C$3:$C$178&lt;=$Z83)*('[3]BD Actions'!$E$3:$E$178="o"),""),,1,TRUE))</f>
        <v>[2] Mettre en œuvre la politique sur la restriction de l'utilisation de programmes capables d'outrepasser les contrôles des applications et du système
[3] Contrôler la mise en œuvre de la politique de restriction de l'utilisation de programmes capables d'outrepasser les contrôles des applications et du système
[4] Faire le suivi et maîtriser les autorisations de manière continue des programmes capables d'outrepasser les contrôles des applications et du système</v>
      </c>
      <c r="AB83" s="4"/>
      <c r="AC83" s="4"/>
      <c r="AD83" s="4"/>
      <c r="AE83" s="1" t="b">
        <v>1</v>
      </c>
    </row>
    <row r="84" spans="1:31" ht="324" x14ac:dyDescent="0.3">
      <c r="A84" s="18" t="s">
        <v>10</v>
      </c>
      <c r="B84" s="4" t="s">
        <v>121</v>
      </c>
      <c r="C84" s="17" t="s">
        <v>120</v>
      </c>
      <c r="D84" s="17" t="s">
        <v>119</v>
      </c>
      <c r="E84" s="17"/>
      <c r="F84" s="17"/>
      <c r="G84" s="17"/>
      <c r="H84" s="17"/>
      <c r="I84" s="16">
        <v>78</v>
      </c>
      <c r="J84" s="15" t="s">
        <v>118</v>
      </c>
      <c r="K84" s="14"/>
      <c r="L84" s="13"/>
      <c r="M84" s="13"/>
      <c r="N84" s="12"/>
      <c r="O84" s="11"/>
      <c r="P84" s="10"/>
      <c r="Q84" s="9" t="s">
        <v>5</v>
      </c>
      <c r="R84" s="7" t="s">
        <v>117</v>
      </c>
      <c r="S84" s="8" t="s">
        <v>1</v>
      </c>
      <c r="T84" s="7" t="s">
        <v>116</v>
      </c>
      <c r="U84" s="8" t="s">
        <v>1</v>
      </c>
      <c r="V84" s="7" t="s">
        <v>115</v>
      </c>
      <c r="W84" s="8" t="s">
        <v>1</v>
      </c>
      <c r="X84" s="7" t="s">
        <v>114</v>
      </c>
      <c r="Y84" s="6">
        <f t="shared" si="2"/>
        <v>1</v>
      </c>
      <c r="Z84" s="5">
        <v>4</v>
      </c>
      <c r="AA84" s="4" t="str" cm="1">
        <f t="array" ref="AA84">_xlfn.TEXTJOIN(CHAR(10),"VRAI",_xlfn._xlws.SORT(_xlfn._xlws.FILTER('[3]BD Actions'!$I$3:$I$178,('[3]BD Actions'!$A$3:$A$178=$I84)*('[3]BD Actions'!$C$3:$C$178&lt;=$Z84)*('[3]BD Actions'!$E$3:$E$178="o"),""),,1,TRUE))</f>
        <v>[2] Faire appliquer les procédures et les mesures définies par des employés qualifiés
[3] Faire appliquer les mises à jour uniquement après des tests approfondis qui ont été concluants ainsi qu'une analyse des besoins de l'entreprise et de la sécurité de la version et prévoir un processus de rollback de version
[4] Archiver les logs de mises à jour, les procédures et les anciennes versions des logiciels avec leurs configurations</v>
      </c>
      <c r="AB84" s="4"/>
      <c r="AC84" s="4"/>
      <c r="AD84" s="4"/>
      <c r="AE84" s="1" t="b">
        <v>1</v>
      </c>
    </row>
    <row r="85" spans="1:31" ht="300" x14ac:dyDescent="0.3">
      <c r="A85" s="18" t="s">
        <v>90</v>
      </c>
      <c r="B85" s="4" t="s">
        <v>113</v>
      </c>
      <c r="C85" s="17" t="s">
        <v>112</v>
      </c>
      <c r="D85" s="17" t="s">
        <v>111</v>
      </c>
      <c r="E85" s="17"/>
      <c r="F85" s="17"/>
      <c r="G85" s="17"/>
      <c r="H85" s="17"/>
      <c r="I85" s="16">
        <v>79</v>
      </c>
      <c r="J85" s="15" t="s">
        <v>110</v>
      </c>
      <c r="K85" s="14"/>
      <c r="L85" s="13"/>
      <c r="M85" s="13"/>
      <c r="N85" s="12"/>
      <c r="O85" s="11"/>
      <c r="P85" s="10"/>
      <c r="Q85" s="9" t="s">
        <v>5</v>
      </c>
      <c r="R85" s="7" t="s">
        <v>109</v>
      </c>
      <c r="S85" s="8" t="s">
        <v>1</v>
      </c>
      <c r="T85" s="7" t="s">
        <v>108</v>
      </c>
      <c r="U85" s="8" t="s">
        <v>1</v>
      </c>
      <c r="V85" s="7" t="s">
        <v>107</v>
      </c>
      <c r="W85" s="8" t="s">
        <v>1</v>
      </c>
      <c r="X85" s="7" t="s">
        <v>106</v>
      </c>
      <c r="Y85" s="6">
        <f t="shared" si="2"/>
        <v>1</v>
      </c>
      <c r="Z85" s="5">
        <v>4</v>
      </c>
      <c r="AA85" s="4" t="str" cm="1">
        <f t="array" ref="AA85">_xlfn.TEXTJOIN(CHAR(10),"VRAI",_xlfn._xlws.SORT(_xlfn._xlws.FILTER('[3]BD Actions'!$I$3:$I$178,('[3]BD Actions'!$A$3:$A$178=$I85)*('[3]BD Actions'!$C$3:$C$178&lt;=$Z85)*('[3]BD Actions'!$E$3:$E$178="o"),""),,1,TRUE))</f>
        <v>[2] Protéger les équipements réseau contre les accès non autorisés, durcir leurs configurations et bloquer l'utilisation de protocoles non sécurisés
[3] Collecter des logs, surveiller les activités qui peuvent avoir un impact sur la sécurité et établir des contrôles pour préserver la confidentialité et l'intégrité des données passant par des réseaux publics
[4] Coordonner les activités de la gestion du réseau pour l'optimiser et réaliser des contrôles standardisés à travers le système d'information</v>
      </c>
      <c r="AB85" s="4"/>
      <c r="AC85" s="4"/>
      <c r="AD85" s="4"/>
      <c r="AE85" s="1" t="b">
        <v>1</v>
      </c>
    </row>
    <row r="86" spans="1:31" ht="300" x14ac:dyDescent="0.3">
      <c r="A86" s="18" t="s">
        <v>90</v>
      </c>
      <c r="B86" s="4" t="s">
        <v>105</v>
      </c>
      <c r="C86" s="17" t="s">
        <v>104</v>
      </c>
      <c r="D86" s="17" t="s">
        <v>103</v>
      </c>
      <c r="E86" s="17"/>
      <c r="F86" s="17"/>
      <c r="G86" s="17"/>
      <c r="H86" s="17"/>
      <c r="I86" s="16">
        <v>80</v>
      </c>
      <c r="J86" s="15" t="s">
        <v>102</v>
      </c>
      <c r="K86" s="14"/>
      <c r="L86" s="13"/>
      <c r="M86" s="13"/>
      <c r="N86" s="12"/>
      <c r="O86" s="11"/>
      <c r="P86" s="10"/>
      <c r="Q86" s="9" t="s">
        <v>5</v>
      </c>
      <c r="R86" s="7" t="s">
        <v>23</v>
      </c>
      <c r="S86" s="8" t="s">
        <v>1</v>
      </c>
      <c r="T86" s="19" t="s">
        <v>101</v>
      </c>
      <c r="U86" s="8" t="s">
        <v>1</v>
      </c>
      <c r="V86" s="19" t="s">
        <v>100</v>
      </c>
      <c r="W86" s="8" t="s">
        <v>1</v>
      </c>
      <c r="X86" s="19" t="s">
        <v>99</v>
      </c>
      <c r="Y86" s="6">
        <f t="shared" si="2"/>
        <v>1</v>
      </c>
      <c r="Z86" s="5">
        <v>4</v>
      </c>
      <c r="AA86" s="4" t="str" cm="1">
        <f t="array" ref="AA86">_xlfn.TEXTJOIN(CHAR(10),"VRAI",_xlfn._xlws.SORT(_xlfn._xlws.FILTER('[3]BD Actions'!$I$3:$I$178,('[3]BD Actions'!$A$3:$A$178=$I86)*('[3]BD Actions'!$C$3:$C$178&lt;=$Z86)*('[3]BD Actions'!$E$3:$E$178="o"),""),,1,TRUE))</f>
        <v>[2] Définir les mécanismes, les exigences et les niveaux de services pour la sécurité des réseaux.
[3] Les mesures de sécurité doivent être mises en œuvre par les fournisseurs (interne ou externe) de services réseau
[4] Contrôler régulièrement la mise en œuvre de la sécurité par le fournisseur (interne ou externe) de services réseau (en prévoyant une clause contractuelle à ce sujet avec le fournisseur s'il est externe)</v>
      </c>
      <c r="AB86" s="4"/>
      <c r="AC86" s="4"/>
      <c r="AD86" s="4"/>
      <c r="AE86" s="1" t="b">
        <v>1</v>
      </c>
    </row>
    <row r="87" spans="1:31" ht="300" x14ac:dyDescent="0.3">
      <c r="A87" s="18" t="s">
        <v>90</v>
      </c>
      <c r="B87" s="4" t="s">
        <v>98</v>
      </c>
      <c r="C87" s="17" t="s">
        <v>97</v>
      </c>
      <c r="D87" s="17" t="s">
        <v>96</v>
      </c>
      <c r="E87" s="17"/>
      <c r="F87" s="17"/>
      <c r="G87" s="17"/>
      <c r="H87" s="17"/>
      <c r="I87" s="16">
        <v>81</v>
      </c>
      <c r="J87" s="15" t="s">
        <v>95</v>
      </c>
      <c r="K87" s="14"/>
      <c r="L87" s="13"/>
      <c r="M87" s="13"/>
      <c r="N87" s="12"/>
      <c r="O87" s="11"/>
      <c r="P87" s="10"/>
      <c r="Q87" s="9" t="s">
        <v>5</v>
      </c>
      <c r="R87" s="7" t="s">
        <v>94</v>
      </c>
      <c r="S87" s="8" t="s">
        <v>1</v>
      </c>
      <c r="T87" s="19" t="s">
        <v>93</v>
      </c>
      <c r="U87" s="8" t="s">
        <v>1</v>
      </c>
      <c r="V87" s="19" t="s">
        <v>92</v>
      </c>
      <c r="W87" s="8" t="s">
        <v>1</v>
      </c>
      <c r="X87" s="19" t="s">
        <v>91</v>
      </c>
      <c r="Y87" s="6">
        <f t="shared" si="2"/>
        <v>1</v>
      </c>
      <c r="Z87" s="5">
        <v>4</v>
      </c>
      <c r="AA87" s="4" t="str" cm="1">
        <f t="array" ref="AA87">_xlfn.TEXTJOIN(CHAR(10),"VRAI",_xlfn._xlws.SORT(_xlfn._xlws.FILTER('[3]BD Actions'!$I$3:$I$178,('[3]BD Actions'!$A$3:$A$178=$I87)*('[3]BD Actions'!$C$3:$C$178&lt;=$Z87)*('[3]BD Actions'!$E$3:$E$178="o"),""),,1,TRUE))</f>
        <v xml:space="preserve">[2] Mettre en œuvre la ségrégation des réseaux
[3] Etudier la possibilité de ségréguer les réseaux wifi comme des accès externes dans les environnements sensibles
[4] Contrôler la mise en œuvre de la ségrégation des réseaux </v>
      </c>
      <c r="AB87" s="4"/>
      <c r="AC87" s="4"/>
      <c r="AD87" s="4"/>
      <c r="AE87" s="1" t="b">
        <v>0</v>
      </c>
    </row>
    <row r="88" spans="1:31" ht="300" x14ac:dyDescent="0.3">
      <c r="A88" s="18" t="s">
        <v>90</v>
      </c>
      <c r="B88" s="4" t="s">
        <v>89</v>
      </c>
      <c r="C88" s="17" t="s">
        <v>88</v>
      </c>
      <c r="D88" s="17" t="s">
        <v>49</v>
      </c>
      <c r="E88" s="17"/>
      <c r="F88" s="17"/>
      <c r="G88" s="17"/>
      <c r="H88" s="17"/>
      <c r="I88" s="16">
        <v>82</v>
      </c>
      <c r="J88" s="15" t="s">
        <v>87</v>
      </c>
      <c r="K88" s="14"/>
      <c r="L88" s="13"/>
      <c r="M88" s="13"/>
      <c r="N88" s="12"/>
      <c r="O88" s="11"/>
      <c r="P88" s="10"/>
      <c r="Q88" s="9" t="s">
        <v>5</v>
      </c>
      <c r="R88" s="7" t="s">
        <v>86</v>
      </c>
      <c r="S88" s="8" t="s">
        <v>1</v>
      </c>
      <c r="T88" s="7" t="s">
        <v>85</v>
      </c>
      <c r="U88" s="8" t="s">
        <v>1</v>
      </c>
      <c r="V88" s="19" t="s">
        <v>84</v>
      </c>
      <c r="W88" s="8" t="s">
        <v>1</v>
      </c>
      <c r="X88" s="19" t="s">
        <v>83</v>
      </c>
      <c r="Y88" s="6">
        <f t="shared" si="2"/>
        <v>1</v>
      </c>
      <c r="Z88" s="5">
        <v>4</v>
      </c>
      <c r="AA88" s="4" t="str" cm="1">
        <f t="array" ref="AA88">_xlfn.TEXTJOIN(CHAR(10),"VRAI",_xlfn._xlws.SORT(_xlfn._xlws.FILTER('[3]BD Actions'!$I$3:$I$178,('[3]BD Actions'!$A$3:$A$178=$I88)*('[3]BD Actions'!$C$3:$C$178&lt;=$Z88)*('[3]BD Actions'!$E$3:$E$178="o"),""),,1,TRUE))</f>
        <v/>
      </c>
      <c r="AB88" s="4"/>
      <c r="AC88" s="4"/>
      <c r="AD88" s="4"/>
      <c r="AE88" s="1" t="b">
        <v>1</v>
      </c>
    </row>
    <row r="89" spans="1:31" ht="156" x14ac:dyDescent="0.3">
      <c r="A89" s="18" t="s">
        <v>82</v>
      </c>
      <c r="B89" s="4" t="s">
        <v>81</v>
      </c>
      <c r="C89" s="17" t="s">
        <v>80</v>
      </c>
      <c r="D89" s="17" t="s">
        <v>79</v>
      </c>
      <c r="E89" s="17"/>
      <c r="F89" s="17"/>
      <c r="G89" s="17"/>
      <c r="H89" s="17"/>
      <c r="I89" s="16">
        <v>83</v>
      </c>
      <c r="J89" s="15" t="s">
        <v>78</v>
      </c>
      <c r="K89" s="14"/>
      <c r="L89" s="13"/>
      <c r="M89" s="13"/>
      <c r="N89" s="12"/>
      <c r="O89" s="11"/>
      <c r="P89" s="10"/>
      <c r="Q89" s="9" t="s">
        <v>5</v>
      </c>
      <c r="R89" s="7" t="s">
        <v>23</v>
      </c>
      <c r="S89" s="8" t="s">
        <v>1</v>
      </c>
      <c r="T89" s="7" t="s">
        <v>77</v>
      </c>
      <c r="U89" s="8" t="s">
        <v>1</v>
      </c>
      <c r="V89" s="7" t="s">
        <v>76</v>
      </c>
      <c r="W89" s="8" t="s">
        <v>1</v>
      </c>
      <c r="X89" s="7" t="s">
        <v>75</v>
      </c>
      <c r="Y89" s="6">
        <f t="shared" si="2"/>
        <v>1</v>
      </c>
      <c r="Z89" s="5">
        <v>4</v>
      </c>
      <c r="AA89" s="4" t="str" cm="1">
        <f t="array" ref="AA89">_xlfn.TEXTJOIN(CHAR(10),"VRAI",_xlfn._xlws.SORT(_xlfn._xlws.FILTER('[3]BD Actions'!$I$3:$I$178,('[3]BD Actions'!$A$3:$A$178=$I89)*('[3]BD Actions'!$C$3:$C$178&lt;=$Z89)*('[3]BD Actions'!$E$3:$E$178="o"),""),,1,TRUE))</f>
        <v/>
      </c>
      <c r="AB89" s="4"/>
      <c r="AC89" s="4"/>
      <c r="AD89" s="4"/>
      <c r="AE89" s="1" t="b">
        <v>1</v>
      </c>
    </row>
    <row r="90" spans="1:31" ht="409.6" x14ac:dyDescent="0.3">
      <c r="A90" s="18" t="s">
        <v>19</v>
      </c>
      <c r="B90" s="4" t="s">
        <v>74</v>
      </c>
      <c r="C90" s="17" t="s">
        <v>73</v>
      </c>
      <c r="D90" s="17" t="s">
        <v>72</v>
      </c>
      <c r="E90" s="17"/>
      <c r="F90" s="17"/>
      <c r="G90" s="17"/>
      <c r="H90" s="17"/>
      <c r="I90" s="16">
        <v>84</v>
      </c>
      <c r="J90" s="15" t="s">
        <v>71</v>
      </c>
      <c r="K90" s="14"/>
      <c r="L90" s="13"/>
      <c r="M90" s="13"/>
      <c r="N90" s="12"/>
      <c r="O90" s="11"/>
      <c r="P90" s="10"/>
      <c r="Q90" s="9" t="s">
        <v>5</v>
      </c>
      <c r="R90" s="7" t="s">
        <v>23</v>
      </c>
      <c r="S90" s="8" t="s">
        <v>1</v>
      </c>
      <c r="T90" s="7" t="s">
        <v>70</v>
      </c>
      <c r="U90" s="8" t="s">
        <v>1</v>
      </c>
      <c r="V90" s="7" t="s">
        <v>69</v>
      </c>
      <c r="W90" s="8" t="s">
        <v>1</v>
      </c>
      <c r="X90" s="7" t="s">
        <v>68</v>
      </c>
      <c r="Y90" s="6">
        <f t="shared" si="2"/>
        <v>1</v>
      </c>
      <c r="Z90" s="5">
        <v>4</v>
      </c>
      <c r="AA90" s="4" t="str" cm="1">
        <f t="array" ref="AA90">_xlfn.TEXTJOIN(CHAR(10),"VRAI",_xlfn._xlws.SORT(_xlfn._xlws.FILTER('[3]BD Actions'!$I$3:$I$178,('[3]BD Actions'!$A$3:$A$178=$I90)*('[3]BD Actions'!$C$3:$C$178&lt;=$Z90)*('[3]BD Actions'!$E$3:$E$178="o"),""),,1,TRUE))</f>
        <v/>
      </c>
      <c r="AB90" s="4"/>
      <c r="AC90" s="4"/>
      <c r="AD90" s="4"/>
      <c r="AE90" s="1" t="b">
        <v>1</v>
      </c>
    </row>
    <row r="91" spans="1:31" ht="409.6" x14ac:dyDescent="0.3">
      <c r="A91" s="18" t="s">
        <v>19</v>
      </c>
      <c r="B91" s="4" t="s">
        <v>67</v>
      </c>
      <c r="C91" s="17" t="s">
        <v>66</v>
      </c>
      <c r="D91" s="17" t="s">
        <v>65</v>
      </c>
      <c r="E91" s="17"/>
      <c r="F91" s="17"/>
      <c r="G91" s="17"/>
      <c r="H91" s="17"/>
      <c r="I91" s="16">
        <v>85</v>
      </c>
      <c r="J91" s="15" t="s">
        <v>64</v>
      </c>
      <c r="K91" s="14"/>
      <c r="L91" s="13"/>
      <c r="M91" s="13"/>
      <c r="N91" s="12"/>
      <c r="O91" s="11"/>
      <c r="P91" s="10"/>
      <c r="Q91" s="9" t="s">
        <v>5</v>
      </c>
      <c r="R91" s="7" t="s">
        <v>63</v>
      </c>
      <c r="S91" s="8" t="s">
        <v>1</v>
      </c>
      <c r="T91" s="7" t="s">
        <v>62</v>
      </c>
      <c r="U91" s="8" t="s">
        <v>1</v>
      </c>
      <c r="V91" s="7" t="s">
        <v>61</v>
      </c>
      <c r="W91" s="8" t="s">
        <v>1</v>
      </c>
      <c r="X91" s="7" t="s">
        <v>60</v>
      </c>
      <c r="Y91" s="6">
        <f t="shared" si="2"/>
        <v>1</v>
      </c>
      <c r="Z91" s="5">
        <v>4</v>
      </c>
      <c r="AA91" s="4" t="str" cm="1">
        <f t="array" ref="AA91">_xlfn.TEXTJOIN(CHAR(10),"VRAI",_xlfn._xlws.SORT(_xlfn._xlws.FILTER('[3]BD Actions'!$I$3:$I$178,('[3]BD Actions'!$A$3:$A$178=$I91)*('[3]BD Actions'!$C$3:$C$178&lt;=$Z91)*('[3]BD Actions'!$E$3:$E$178="o"),""),,1,TRUE))</f>
        <v/>
      </c>
      <c r="AB91" s="4"/>
      <c r="AC91" s="4"/>
      <c r="AD91" s="4"/>
      <c r="AE91" s="1" t="b">
        <v>1</v>
      </c>
    </row>
    <row r="92" spans="1:31" ht="409.6" x14ac:dyDescent="0.3">
      <c r="A92" s="18" t="s">
        <v>19</v>
      </c>
      <c r="B92" s="4" t="s">
        <v>59</v>
      </c>
      <c r="C92" s="17" t="s">
        <v>58</v>
      </c>
      <c r="D92" s="17" t="s">
        <v>57</v>
      </c>
      <c r="E92" s="17"/>
      <c r="F92" s="17"/>
      <c r="G92" s="17"/>
      <c r="H92" s="17"/>
      <c r="I92" s="16">
        <v>86</v>
      </c>
      <c r="J92" s="15" t="s">
        <v>56</v>
      </c>
      <c r="K92" s="14"/>
      <c r="L92" s="13"/>
      <c r="M92" s="13"/>
      <c r="N92" s="12"/>
      <c r="O92" s="11"/>
      <c r="P92" s="10"/>
      <c r="Q92" s="9" t="s">
        <v>5</v>
      </c>
      <c r="R92" s="7" t="s">
        <v>55</v>
      </c>
      <c r="S92" s="8" t="s">
        <v>1</v>
      </c>
      <c r="T92" s="7" t="s">
        <v>54</v>
      </c>
      <c r="U92" s="8" t="s">
        <v>1</v>
      </c>
      <c r="V92" s="7" t="s">
        <v>53</v>
      </c>
      <c r="W92" s="8" t="s">
        <v>1</v>
      </c>
      <c r="X92" s="7" t="s">
        <v>52</v>
      </c>
      <c r="Y92" s="6">
        <f t="shared" si="2"/>
        <v>1</v>
      </c>
      <c r="Z92" s="5">
        <v>4</v>
      </c>
      <c r="AA92" s="4" t="str" cm="1">
        <f t="array" ref="AA92">_xlfn.TEXTJOIN(CHAR(10),"VRAI",_xlfn._xlws.SORT(_xlfn._xlws.FILTER('[3]BD Actions'!$I$3:$I$178,('[3]BD Actions'!$A$3:$A$178=$I92)*('[3]BD Actions'!$C$3:$C$178&lt;=$Z92)*('[3]BD Actions'!$E$3:$E$178="o"),""),,1,TRUE))</f>
        <v/>
      </c>
      <c r="AB92" s="4"/>
      <c r="AC92" s="4"/>
      <c r="AD92" s="4"/>
      <c r="AE92" s="1" t="b">
        <v>1</v>
      </c>
    </row>
    <row r="93" spans="1:31" ht="409.6" x14ac:dyDescent="0.3">
      <c r="A93" s="18" t="s">
        <v>19</v>
      </c>
      <c r="B93" s="4" t="s">
        <v>51</v>
      </c>
      <c r="C93" s="17" t="s">
        <v>50</v>
      </c>
      <c r="D93" s="17" t="s">
        <v>49</v>
      </c>
      <c r="E93" s="17"/>
      <c r="F93" s="17"/>
      <c r="G93" s="17"/>
      <c r="H93" s="17"/>
      <c r="I93" s="16">
        <v>87</v>
      </c>
      <c r="J93" s="15" t="s">
        <v>48</v>
      </c>
      <c r="K93" s="14"/>
      <c r="L93" s="13"/>
      <c r="M93" s="13"/>
      <c r="N93" s="12"/>
      <c r="O93" s="11"/>
      <c r="P93" s="10"/>
      <c r="Q93" s="9" t="s">
        <v>5</v>
      </c>
      <c r="R93" s="7" t="s">
        <v>23</v>
      </c>
      <c r="S93" s="8" t="s">
        <v>1</v>
      </c>
      <c r="T93" s="7" t="s">
        <v>23</v>
      </c>
      <c r="U93" s="8" t="s">
        <v>1</v>
      </c>
      <c r="V93" s="7" t="s">
        <v>47</v>
      </c>
      <c r="W93" s="8" t="s">
        <v>1</v>
      </c>
      <c r="X93" s="7" t="s">
        <v>46</v>
      </c>
      <c r="Y93" s="6">
        <f t="shared" si="2"/>
        <v>1</v>
      </c>
      <c r="Z93" s="5">
        <v>4</v>
      </c>
      <c r="AA93" s="4" t="str" cm="1">
        <f t="array" ref="AA93">_xlfn.TEXTJOIN(CHAR(10),"VRAI",_xlfn._xlws.SORT(_xlfn._xlws.FILTER('[3]BD Actions'!$I$3:$I$178,('[3]BD Actions'!$A$3:$A$178=$I93)*('[3]BD Actions'!$C$3:$C$178&lt;=$Z93)*('[3]BD Actions'!$E$3:$E$178="o"),""),,1,TRUE))</f>
        <v/>
      </c>
      <c r="AB93" s="4"/>
      <c r="AC93" s="4"/>
      <c r="AD93" s="4"/>
      <c r="AE93" s="1" t="b">
        <v>1</v>
      </c>
    </row>
    <row r="94" spans="1:31" ht="409.6" x14ac:dyDescent="0.3">
      <c r="A94" s="18" t="s">
        <v>19</v>
      </c>
      <c r="B94" s="4" t="s">
        <v>45</v>
      </c>
      <c r="C94" s="17" t="s">
        <v>44</v>
      </c>
      <c r="D94" s="17" t="s">
        <v>43</v>
      </c>
      <c r="E94" s="17"/>
      <c r="F94" s="17"/>
      <c r="G94" s="17"/>
      <c r="H94" s="17"/>
      <c r="I94" s="16">
        <v>88</v>
      </c>
      <c r="J94" s="15" t="s">
        <v>42</v>
      </c>
      <c r="K94" s="14"/>
      <c r="L94" s="13"/>
      <c r="M94" s="13"/>
      <c r="N94" s="12"/>
      <c r="O94" s="11"/>
      <c r="P94" s="10"/>
      <c r="Q94" s="9" t="s">
        <v>5</v>
      </c>
      <c r="R94" s="7" t="s">
        <v>23</v>
      </c>
      <c r="S94" s="8" t="s">
        <v>1</v>
      </c>
      <c r="T94" s="7" t="s">
        <v>23</v>
      </c>
      <c r="U94" s="8" t="s">
        <v>1</v>
      </c>
      <c r="V94" s="7" t="s">
        <v>41</v>
      </c>
      <c r="W94" s="8" t="s">
        <v>1</v>
      </c>
      <c r="X94" s="7" t="s">
        <v>40</v>
      </c>
      <c r="Y94" s="6">
        <f t="shared" si="2"/>
        <v>1</v>
      </c>
      <c r="Z94" s="5">
        <v>4</v>
      </c>
      <c r="AA94" s="4" t="str" cm="1">
        <f t="array" ref="AA94">_xlfn.TEXTJOIN(CHAR(10),"VRAI",_xlfn._xlws.SORT(_xlfn._xlws.FILTER('[3]BD Actions'!$I$3:$I$178,('[3]BD Actions'!$A$3:$A$178=$I94)*('[3]BD Actions'!$C$3:$C$178&lt;=$Z94)*('[3]BD Actions'!$E$3:$E$178="o"),""),,1,TRUE))</f>
        <v/>
      </c>
      <c r="AB94" s="4"/>
      <c r="AC94" s="4"/>
      <c r="AD94" s="4"/>
      <c r="AE94" s="1" t="b">
        <v>1</v>
      </c>
    </row>
    <row r="95" spans="1:31" ht="409.6" x14ac:dyDescent="0.3">
      <c r="A95" s="18" t="s">
        <v>19</v>
      </c>
      <c r="B95" s="4" t="s">
        <v>39</v>
      </c>
      <c r="C95" s="17" t="s">
        <v>38</v>
      </c>
      <c r="D95" s="17" t="s">
        <v>37</v>
      </c>
      <c r="E95" s="17"/>
      <c r="F95" s="17"/>
      <c r="G95" s="17"/>
      <c r="H95" s="17"/>
      <c r="I95" s="16">
        <v>89</v>
      </c>
      <c r="J95" s="15" t="s">
        <v>36</v>
      </c>
      <c r="K95" s="14"/>
      <c r="L95" s="13"/>
      <c r="M95" s="13"/>
      <c r="N95" s="12"/>
      <c r="O95" s="11"/>
      <c r="P95" s="10"/>
      <c r="Q95" s="9" t="s">
        <v>5</v>
      </c>
      <c r="R95" s="7" t="s">
        <v>23</v>
      </c>
      <c r="S95" s="8" t="s">
        <v>1</v>
      </c>
      <c r="T95" s="7" t="s">
        <v>23</v>
      </c>
      <c r="U95" s="8" t="s">
        <v>1</v>
      </c>
      <c r="V95" s="7" t="s">
        <v>35</v>
      </c>
      <c r="W95" s="8" t="s">
        <v>1</v>
      </c>
      <c r="X95" s="7" t="s">
        <v>34</v>
      </c>
      <c r="Y95" s="6">
        <f t="shared" si="2"/>
        <v>1</v>
      </c>
      <c r="Z95" s="5">
        <v>4</v>
      </c>
      <c r="AA95" s="4" t="str" cm="1">
        <f t="array" ref="AA95">_xlfn.TEXTJOIN(CHAR(10),"VRAI",_xlfn._xlws.SORT(_xlfn._xlws.FILTER('[3]BD Actions'!$I$3:$I$178,('[3]BD Actions'!$A$3:$A$178=$I95)*('[3]BD Actions'!$C$3:$C$178&lt;=$Z95)*('[3]BD Actions'!$E$3:$E$178="o"),""),,1,TRUE))</f>
        <v/>
      </c>
      <c r="AB95" s="4"/>
      <c r="AC95" s="4"/>
      <c r="AD95" s="4"/>
      <c r="AE95" s="1" t="b">
        <v>1</v>
      </c>
    </row>
    <row r="96" spans="1:31" ht="409.6" x14ac:dyDescent="0.3">
      <c r="A96" s="18" t="s">
        <v>19</v>
      </c>
      <c r="B96" s="4" t="s">
        <v>33</v>
      </c>
      <c r="C96" s="17" t="s">
        <v>32</v>
      </c>
      <c r="D96" s="17" t="s">
        <v>31</v>
      </c>
      <c r="E96" s="17"/>
      <c r="F96" s="17"/>
      <c r="G96" s="17"/>
      <c r="H96" s="17"/>
      <c r="I96" s="16">
        <v>90</v>
      </c>
      <c r="J96" s="15" t="s">
        <v>30</v>
      </c>
      <c r="K96" s="14"/>
      <c r="L96" s="13"/>
      <c r="M96" s="13"/>
      <c r="N96" s="12"/>
      <c r="O96" s="11"/>
      <c r="P96" s="10"/>
      <c r="Q96" s="9" t="s">
        <v>5</v>
      </c>
      <c r="R96" s="7" t="s">
        <v>23</v>
      </c>
      <c r="S96" s="8" t="s">
        <v>1</v>
      </c>
      <c r="T96" s="7" t="s">
        <v>23</v>
      </c>
      <c r="U96" s="8" t="s">
        <v>1</v>
      </c>
      <c r="V96" s="7" t="s">
        <v>29</v>
      </c>
      <c r="W96" s="8" t="s">
        <v>1</v>
      </c>
      <c r="X96" s="7" t="s">
        <v>28</v>
      </c>
      <c r="Y96" s="6">
        <f t="shared" si="2"/>
        <v>1</v>
      </c>
      <c r="Z96" s="5">
        <v>4</v>
      </c>
      <c r="AA96" s="4" t="str" cm="1">
        <f t="array" ref="AA96">_xlfn.TEXTJOIN(CHAR(10),"VRAI",_xlfn._xlws.SORT(_xlfn._xlws.FILTER('[3]BD Actions'!$I$3:$I$178,('[3]BD Actions'!$A$3:$A$178=$I96)*('[3]BD Actions'!$C$3:$C$178&lt;=$Z96)*('[3]BD Actions'!$E$3:$E$178="o"),""),,1,TRUE))</f>
        <v/>
      </c>
      <c r="AB96" s="4"/>
      <c r="AC96" s="4"/>
      <c r="AD96" s="4"/>
      <c r="AE96" s="1" t="b">
        <v>1</v>
      </c>
    </row>
    <row r="97" spans="1:31" ht="409.6" x14ac:dyDescent="0.3">
      <c r="A97" s="18" t="s">
        <v>19</v>
      </c>
      <c r="B97" s="4" t="s">
        <v>27</v>
      </c>
      <c r="C97" s="17" t="s">
        <v>26</v>
      </c>
      <c r="D97" s="17" t="s">
        <v>25</v>
      </c>
      <c r="E97" s="17"/>
      <c r="F97" s="17"/>
      <c r="G97" s="17"/>
      <c r="H97" s="17"/>
      <c r="I97" s="16">
        <v>91</v>
      </c>
      <c r="J97" s="15" t="s">
        <v>24</v>
      </c>
      <c r="K97" s="14"/>
      <c r="L97" s="13"/>
      <c r="M97" s="13"/>
      <c r="N97" s="12"/>
      <c r="O97" s="11"/>
      <c r="P97" s="10"/>
      <c r="Q97" s="9" t="s">
        <v>5</v>
      </c>
      <c r="R97" s="7" t="s">
        <v>23</v>
      </c>
      <c r="S97" s="8" t="s">
        <v>1</v>
      </c>
      <c r="T97" s="7" t="s">
        <v>22</v>
      </c>
      <c r="U97" s="8" t="s">
        <v>1</v>
      </c>
      <c r="V97" s="7" t="s">
        <v>21</v>
      </c>
      <c r="W97" s="8" t="s">
        <v>1</v>
      </c>
      <c r="X97" s="7" t="s">
        <v>20</v>
      </c>
      <c r="Y97" s="6">
        <f t="shared" si="2"/>
        <v>1</v>
      </c>
      <c r="Z97" s="5">
        <v>4</v>
      </c>
      <c r="AA97" s="4" t="str" cm="1">
        <f t="array" ref="AA97">_xlfn.TEXTJOIN(CHAR(10),"VRAI",_xlfn._xlws.SORT(_xlfn._xlws.FILTER('[3]BD Actions'!$I$3:$I$178,('[3]BD Actions'!$A$3:$A$178=$I97)*('[3]BD Actions'!$C$3:$C$178&lt;=$Z97)*('[3]BD Actions'!$E$3:$E$178="o"),""),,1,TRUE))</f>
        <v/>
      </c>
      <c r="AB97" s="4"/>
      <c r="AC97" s="4"/>
      <c r="AD97" s="4"/>
      <c r="AE97" s="1" t="b">
        <v>1</v>
      </c>
    </row>
    <row r="98" spans="1:31" ht="409.6" x14ac:dyDescent="0.3">
      <c r="A98" s="18" t="s">
        <v>19</v>
      </c>
      <c r="B98" s="4" t="s">
        <v>18</v>
      </c>
      <c r="C98" s="17" t="s">
        <v>17</v>
      </c>
      <c r="D98" s="17" t="s">
        <v>16</v>
      </c>
      <c r="E98" s="17"/>
      <c r="F98" s="17"/>
      <c r="G98" s="17"/>
      <c r="H98" s="17"/>
      <c r="I98" s="16">
        <v>92</v>
      </c>
      <c r="J98" s="15" t="s">
        <v>15</v>
      </c>
      <c r="K98" s="14"/>
      <c r="L98" s="13"/>
      <c r="M98" s="13"/>
      <c r="N98" s="12"/>
      <c r="O98" s="11"/>
      <c r="P98" s="10"/>
      <c r="Q98" s="9" t="s">
        <v>5</v>
      </c>
      <c r="R98" s="7" t="s">
        <v>14</v>
      </c>
      <c r="S98" s="8" t="s">
        <v>1</v>
      </c>
      <c r="T98" s="7" t="s">
        <v>13</v>
      </c>
      <c r="U98" s="8" t="s">
        <v>1</v>
      </c>
      <c r="V98" s="7" t="s">
        <v>12</v>
      </c>
      <c r="W98" s="8" t="s">
        <v>1</v>
      </c>
      <c r="X98" s="7" t="s">
        <v>11</v>
      </c>
      <c r="Y98" s="6">
        <f t="shared" si="2"/>
        <v>1</v>
      </c>
      <c r="Z98" s="5">
        <v>4</v>
      </c>
      <c r="AA98" s="4" t="str" cm="1">
        <f t="array" ref="AA98">_xlfn.TEXTJOIN(CHAR(10),"VRAI",_xlfn._xlws.SORT(_xlfn._xlws.FILTER('[3]BD Actions'!$I$3:$I$178,('[3]BD Actions'!$A$3:$A$178=$I98)*('[3]BD Actions'!$C$3:$C$178&lt;=$Z98)*('[3]BD Actions'!$E$3:$E$178="o"),""),,1,TRUE))</f>
        <v/>
      </c>
      <c r="AB98" s="4"/>
      <c r="AC98" s="4"/>
      <c r="AD98" s="4"/>
      <c r="AE98" s="1" t="b">
        <v>1</v>
      </c>
    </row>
    <row r="99" spans="1:31" ht="324" x14ac:dyDescent="0.3">
      <c r="A99" s="18" t="s">
        <v>10</v>
      </c>
      <c r="B99" s="4" t="s">
        <v>9</v>
      </c>
      <c r="C99" s="17" t="s">
        <v>8</v>
      </c>
      <c r="D99" s="17" t="s">
        <v>7</v>
      </c>
      <c r="E99" s="17"/>
      <c r="F99" s="17"/>
      <c r="G99" s="17"/>
      <c r="H99" s="17"/>
      <c r="I99" s="16">
        <v>93</v>
      </c>
      <c r="J99" s="15" t="s">
        <v>6</v>
      </c>
      <c r="K99" s="14"/>
      <c r="L99" s="13"/>
      <c r="M99" s="13"/>
      <c r="N99" s="12"/>
      <c r="O99" s="11"/>
      <c r="P99" s="10"/>
      <c r="Q99" s="9" t="s">
        <v>5</v>
      </c>
      <c r="R99" s="7" t="s">
        <v>4</v>
      </c>
      <c r="S99" s="8" t="s">
        <v>1</v>
      </c>
      <c r="T99" s="7" t="s">
        <v>3</v>
      </c>
      <c r="U99" s="8" t="s">
        <v>1</v>
      </c>
      <c r="V99" s="7" t="s">
        <v>2</v>
      </c>
      <c r="W99" s="8" t="s">
        <v>1</v>
      </c>
      <c r="X99" s="7" t="s">
        <v>0</v>
      </c>
      <c r="Y99" s="6">
        <f t="shared" si="2"/>
        <v>1</v>
      </c>
      <c r="Z99" s="5">
        <v>4</v>
      </c>
      <c r="AA99" s="4" t="str" cm="1">
        <f t="array" ref="AA99">_xlfn.TEXTJOIN(CHAR(10),"VRAI",_xlfn._xlws.SORT(_xlfn._xlws.FILTER('[3]BD Actions'!$I$3:$I$178,('[3]BD Actions'!$A$3:$A$178=$I99)*('[3]BD Actions'!$C$3:$C$178&lt;=$Z99)*('[3]BD Actions'!$E$3:$E$178="o"),""),,1,TRUE))</f>
        <v/>
      </c>
      <c r="AB99" s="4"/>
      <c r="AC99" s="4"/>
      <c r="AD99" s="4"/>
      <c r="AE99" s="1" t="b">
        <v>1</v>
      </c>
    </row>
    <row r="100" spans="1:31" x14ac:dyDescent="0.3">
      <c r="AE100" s="1" t="b">
        <v>1</v>
      </c>
    </row>
    <row r="101" spans="1:31" x14ac:dyDescent="0.3">
      <c r="AE101" s="1" t="b">
        <v>1</v>
      </c>
    </row>
    <row r="102" spans="1:31" x14ac:dyDescent="0.3">
      <c r="AE102" s="1" t="b">
        <v>1</v>
      </c>
    </row>
    <row r="103" spans="1:31" x14ac:dyDescent="0.3">
      <c r="AE103" s="1" t="b">
        <v>1</v>
      </c>
    </row>
    <row r="104" spans="1:31" x14ac:dyDescent="0.3">
      <c r="AE104" s="1" t="b">
        <v>1</v>
      </c>
    </row>
    <row r="105" spans="1:31" x14ac:dyDescent="0.3">
      <c r="AE105" s="1" t="b">
        <v>1</v>
      </c>
    </row>
    <row r="106" spans="1:31" x14ac:dyDescent="0.3">
      <c r="AE106" s="1" t="b">
        <v>1</v>
      </c>
    </row>
    <row r="107" spans="1:31" x14ac:dyDescent="0.3">
      <c r="AE107" s="1" t="b">
        <v>1</v>
      </c>
    </row>
    <row r="108" spans="1:31" x14ac:dyDescent="0.3">
      <c r="AE108" s="1" t="b">
        <v>1</v>
      </c>
    </row>
    <row r="109" spans="1:31" x14ac:dyDescent="0.3">
      <c r="AE109" s="1" t="b">
        <v>1</v>
      </c>
    </row>
    <row r="110" spans="1:31" x14ac:dyDescent="0.3">
      <c r="AE110" s="1" t="b">
        <v>1</v>
      </c>
    </row>
    <row r="111" spans="1:31" x14ac:dyDescent="0.3">
      <c r="AE111" s="1" t="b">
        <v>1</v>
      </c>
    </row>
    <row r="112" spans="1:31" x14ac:dyDescent="0.3">
      <c r="AE112" s="1" t="b">
        <v>1</v>
      </c>
    </row>
    <row r="113" spans="31:31" x14ac:dyDescent="0.3">
      <c r="AE113" s="1" t="b">
        <v>1</v>
      </c>
    </row>
    <row r="114" spans="31:31" x14ac:dyDescent="0.3">
      <c r="AE114" s="1" t="b">
        <v>1</v>
      </c>
    </row>
    <row r="115" spans="31:31" x14ac:dyDescent="0.3">
      <c r="AE115" s="1" t="b">
        <v>0</v>
      </c>
    </row>
    <row r="116" spans="31:31" x14ac:dyDescent="0.3">
      <c r="AE116" s="1" t="b">
        <v>1</v>
      </c>
    </row>
    <row r="117" spans="31:31" x14ac:dyDescent="0.3">
      <c r="AE117" s="1" t="b">
        <v>0</v>
      </c>
    </row>
    <row r="118" spans="31:31" x14ac:dyDescent="0.3">
      <c r="AE118" s="1" t="b">
        <v>1</v>
      </c>
    </row>
    <row r="119" spans="31:31" x14ac:dyDescent="0.3">
      <c r="AE119" s="1" t="b">
        <v>0</v>
      </c>
    </row>
    <row r="120" spans="31:31" x14ac:dyDescent="0.3">
      <c r="AE120" s="1" t="b">
        <v>0</v>
      </c>
    </row>
    <row r="121" spans="31:31" x14ac:dyDescent="0.3">
      <c r="AE121" s="1" t="b">
        <v>0</v>
      </c>
    </row>
    <row r="122" spans="31:31" x14ac:dyDescent="0.3">
      <c r="AE122" s="1" t="b">
        <v>1</v>
      </c>
    </row>
    <row r="123" spans="31:31" x14ac:dyDescent="0.3">
      <c r="AE123" s="1" t="b">
        <v>1</v>
      </c>
    </row>
    <row r="124" spans="31:31" x14ac:dyDescent="0.3">
      <c r="AE124" s="1" t="b">
        <v>1</v>
      </c>
    </row>
    <row r="125" spans="31:31" x14ac:dyDescent="0.3">
      <c r="AE125" s="1" t="b">
        <v>1</v>
      </c>
    </row>
    <row r="126" spans="31:31" x14ac:dyDescent="0.3">
      <c r="AE126" s="1" t="b">
        <v>1</v>
      </c>
    </row>
    <row r="127" spans="31:31" x14ac:dyDescent="0.3">
      <c r="AE127" s="1" t="b">
        <v>1</v>
      </c>
    </row>
    <row r="128" spans="31:31" x14ac:dyDescent="0.3">
      <c r="AE128" s="1" t="b">
        <v>1</v>
      </c>
    </row>
    <row r="129" spans="31:31" x14ac:dyDescent="0.3">
      <c r="AE129" s="1" t="b">
        <v>1</v>
      </c>
    </row>
    <row r="130" spans="31:31" x14ac:dyDescent="0.3">
      <c r="AE130" s="1" t="b">
        <v>1</v>
      </c>
    </row>
    <row r="131" spans="31:31" x14ac:dyDescent="0.3">
      <c r="AE131" s="1" t="b">
        <v>0</v>
      </c>
    </row>
    <row r="132" spans="31:31" x14ac:dyDescent="0.3">
      <c r="AE132" s="1" t="b">
        <v>1</v>
      </c>
    </row>
    <row r="133" spans="31:31" x14ac:dyDescent="0.3">
      <c r="AE133" s="1" t="b">
        <v>1</v>
      </c>
    </row>
    <row r="134" spans="31:31" x14ac:dyDescent="0.3">
      <c r="AE134" s="1" t="b">
        <v>1</v>
      </c>
    </row>
    <row r="135" spans="31:31" x14ac:dyDescent="0.3">
      <c r="AE135" s="1" t="b">
        <v>0</v>
      </c>
    </row>
    <row r="136" spans="31:31" x14ac:dyDescent="0.3">
      <c r="AE136" s="1" t="b">
        <v>1</v>
      </c>
    </row>
    <row r="137" spans="31:31" x14ac:dyDescent="0.3">
      <c r="AE137" s="1" t="b">
        <v>1</v>
      </c>
    </row>
    <row r="138" spans="31:31" x14ac:dyDescent="0.3">
      <c r="AE138" s="1" t="b">
        <v>1</v>
      </c>
    </row>
    <row r="139" spans="31:31" x14ac:dyDescent="0.3">
      <c r="AE139" s="1" t="b">
        <v>0</v>
      </c>
    </row>
    <row r="140" spans="31:31" x14ac:dyDescent="0.3">
      <c r="AE140" s="1" t="b">
        <v>1</v>
      </c>
    </row>
    <row r="141" spans="31:31" x14ac:dyDescent="0.3">
      <c r="AE141" s="1" t="b">
        <v>1</v>
      </c>
    </row>
    <row r="142" spans="31:31" x14ac:dyDescent="0.3">
      <c r="AE142" s="1" t="b">
        <v>1</v>
      </c>
    </row>
    <row r="143" spans="31:31" x14ac:dyDescent="0.3">
      <c r="AE143" s="1" t="b">
        <v>0</v>
      </c>
    </row>
    <row r="144" spans="31:31" x14ac:dyDescent="0.3">
      <c r="AE144" s="1" t="b">
        <v>1</v>
      </c>
    </row>
    <row r="145" spans="31:31" x14ac:dyDescent="0.3">
      <c r="AE145" s="1" t="b">
        <v>1</v>
      </c>
    </row>
    <row r="146" spans="31:31" x14ac:dyDescent="0.3">
      <c r="AE146" s="1" t="b">
        <v>1</v>
      </c>
    </row>
    <row r="147" spans="31:31" x14ac:dyDescent="0.3">
      <c r="AE147" s="1" t="b">
        <v>0</v>
      </c>
    </row>
    <row r="148" spans="31:31" x14ac:dyDescent="0.3">
      <c r="AE148" s="1" t="b">
        <v>1</v>
      </c>
    </row>
    <row r="149" spans="31:31" x14ac:dyDescent="0.3">
      <c r="AE149" s="1" t="b">
        <v>1</v>
      </c>
    </row>
    <row r="150" spans="31:31" x14ac:dyDescent="0.3">
      <c r="AE150" s="1" t="b">
        <v>1</v>
      </c>
    </row>
    <row r="151" spans="31:31" x14ac:dyDescent="0.3">
      <c r="AE151" s="1" t="b">
        <v>0</v>
      </c>
    </row>
    <row r="152" spans="31:31" x14ac:dyDescent="0.3">
      <c r="AE152" s="1" t="b">
        <v>1</v>
      </c>
    </row>
    <row r="153" spans="31:31" x14ac:dyDescent="0.3">
      <c r="AE153" s="1" t="b">
        <v>1</v>
      </c>
    </row>
    <row r="154" spans="31:31" x14ac:dyDescent="0.3">
      <c r="AE154" s="1" t="b">
        <v>1</v>
      </c>
    </row>
    <row r="155" spans="31:31" x14ac:dyDescent="0.3">
      <c r="AE155" s="1" t="b">
        <v>0</v>
      </c>
    </row>
    <row r="156" spans="31:31" x14ac:dyDescent="0.3">
      <c r="AE156" s="1" t="b">
        <v>1</v>
      </c>
    </row>
    <row r="157" spans="31:31" x14ac:dyDescent="0.3">
      <c r="AE157" s="1" t="b">
        <v>1</v>
      </c>
    </row>
    <row r="158" spans="31:31" x14ac:dyDescent="0.3">
      <c r="AE158" s="1" t="b">
        <v>1</v>
      </c>
    </row>
    <row r="159" spans="31:31" x14ac:dyDescent="0.3">
      <c r="AE159" s="1" t="b">
        <v>0</v>
      </c>
    </row>
    <row r="160" spans="31:31" x14ac:dyDescent="0.3">
      <c r="AE160" s="1" t="b">
        <v>1</v>
      </c>
    </row>
    <row r="161" spans="31:31" x14ac:dyDescent="0.3">
      <c r="AE161" s="1" t="b">
        <v>1</v>
      </c>
    </row>
    <row r="162" spans="31:31" x14ac:dyDescent="0.3">
      <c r="AE162" s="1" t="b">
        <v>1</v>
      </c>
    </row>
    <row r="163" spans="31:31" x14ac:dyDescent="0.3">
      <c r="AE163" s="1" t="b">
        <v>0</v>
      </c>
    </row>
    <row r="164" spans="31:31" x14ac:dyDescent="0.3">
      <c r="AE164" s="1" t="b">
        <v>1</v>
      </c>
    </row>
    <row r="165" spans="31:31" x14ac:dyDescent="0.3">
      <c r="AE165" s="1" t="b">
        <v>1</v>
      </c>
    </row>
    <row r="166" spans="31:31" x14ac:dyDescent="0.3">
      <c r="AE166" s="1" t="b">
        <v>1</v>
      </c>
    </row>
    <row r="167" spans="31:31" x14ac:dyDescent="0.3">
      <c r="AE167" s="1" t="b">
        <v>0</v>
      </c>
    </row>
    <row r="168" spans="31:31" x14ac:dyDescent="0.3">
      <c r="AE168" s="1" t="b">
        <v>1</v>
      </c>
    </row>
    <row r="169" spans="31:31" x14ac:dyDescent="0.3">
      <c r="AE169" s="1" t="b">
        <v>1</v>
      </c>
    </row>
    <row r="170" spans="31:31" x14ac:dyDescent="0.3">
      <c r="AE170" s="1" t="b">
        <v>1</v>
      </c>
    </row>
    <row r="171" spans="31:31" x14ac:dyDescent="0.3">
      <c r="AE171" s="1" t="b">
        <v>0</v>
      </c>
    </row>
    <row r="172" spans="31:31" x14ac:dyDescent="0.3">
      <c r="AE172" s="1" t="b">
        <v>1</v>
      </c>
    </row>
    <row r="173" spans="31:31" x14ac:dyDescent="0.3">
      <c r="AE173" s="1" t="b">
        <v>1</v>
      </c>
    </row>
    <row r="174" spans="31:31" x14ac:dyDescent="0.3">
      <c r="AE174" s="1" t="b">
        <v>1</v>
      </c>
    </row>
    <row r="175" spans="31:31" x14ac:dyDescent="0.3">
      <c r="AE175" s="1" t="b">
        <v>0</v>
      </c>
    </row>
    <row r="176" spans="31:31" x14ac:dyDescent="0.3">
      <c r="AE176" s="1" t="b">
        <v>1</v>
      </c>
    </row>
    <row r="177" spans="31:31" x14ac:dyDescent="0.3">
      <c r="AE177" s="1" t="b">
        <v>1</v>
      </c>
    </row>
    <row r="178" spans="31:31" x14ac:dyDescent="0.3">
      <c r="AE178" s="1" t="b">
        <v>1</v>
      </c>
    </row>
    <row r="179" spans="31:31" x14ac:dyDescent="0.3">
      <c r="AE179" s="1" t="b">
        <v>0</v>
      </c>
    </row>
    <row r="180" spans="31:31" x14ac:dyDescent="0.3">
      <c r="AE180" s="1" t="b">
        <v>1</v>
      </c>
    </row>
    <row r="181" spans="31:31" x14ac:dyDescent="0.3">
      <c r="AE181" s="1" t="b">
        <v>1</v>
      </c>
    </row>
    <row r="182" spans="31:31" x14ac:dyDescent="0.3">
      <c r="AE182" s="1" t="b">
        <v>1</v>
      </c>
    </row>
  </sheetData>
  <autoFilter ref="A6:AD182" xr:uid="{00000000-0009-0000-0000-000000000000}">
    <sortState xmlns:xlrd2="http://schemas.microsoft.com/office/spreadsheetml/2017/richdata2" ref="A7:AD99">
      <sortCondition ref="C6:C99"/>
    </sortState>
  </autoFilter>
  <conditionalFormatting sqref="Y7:Z99">
    <cfRule type="cellIs" dxfId="3" priority="1" operator="equal">
      <formula>4</formula>
    </cfRule>
    <cfRule type="cellIs" dxfId="2" priority="2" operator="equal">
      <formula>3</formula>
    </cfRule>
    <cfRule type="cellIs" dxfId="1" priority="3" operator="equal">
      <formula>2</formula>
    </cfRule>
    <cfRule type="cellIs" dxfId="0" priority="4" operator="equal">
      <formula>1</formula>
    </cfRule>
  </conditionalFormatting>
  <dataValidations count="1">
    <dataValidation type="list" allowBlank="1" showInputMessage="1" showErrorMessage="1" sqref="Z7:Z9" xr:uid="{00000000-0002-0000-0000-000000000000}">
      <formula1>"1,2,3,4"</formula1>
    </dataValidation>
  </dataValidations>
  <pageMargins left="0.7" right="0.7" top="0.75" bottom="0.75" header="0.3" footer="0.3"/>
  <pageSetup paperSize="9" orientation="portrait" r:id="rId1"/>
  <headerFooter>
    <oddFooter>&amp;C_x000D_&amp;1#&amp;"Calibri"&amp;10&amp;K000000 Restricted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BD Exigences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Louison Plt</dc:creator>
  <cp:lastModifiedBy>Louison Plt</cp:lastModifiedBy>
  <dcterms:created xsi:type="dcterms:W3CDTF">2023-01-25T20:30:15Z</dcterms:created>
  <dcterms:modified xsi:type="dcterms:W3CDTF">2023-01-26T15:02:23Z</dcterms:modified>
</cp:coreProperties>
</file>