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9690" windowHeight="7110"/>
  </bookViews>
  <sheets>
    <sheet name="DPGF" sheetId="1" r:id="rId1"/>
  </sheets>
  <definedNames>
    <definedName name="_xlnm.Print_Titles" localSheetId="0">DPGF!$1:$1</definedName>
  </definedNames>
  <calcPr calcId="145621" concurrentCalc="0"/>
</workbook>
</file>

<file path=xl/calcChain.xml><?xml version="1.0" encoding="utf-8"?>
<calcChain xmlns="http://schemas.openxmlformats.org/spreadsheetml/2006/main">
  <c r="G225" i="1" l="1"/>
  <c r="G106" i="1"/>
  <c r="G188" i="1"/>
  <c r="G309" i="1"/>
  <c r="G310" i="1"/>
  <c r="G311" i="1"/>
  <c r="G312" i="1"/>
  <c r="G313" i="1"/>
  <c r="G315" i="1"/>
  <c r="G228" i="1"/>
  <c r="G185" i="1"/>
  <c r="G193" i="1"/>
  <c r="G175" i="1"/>
  <c r="G17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75" i="1"/>
  <c r="G283" i="1"/>
  <c r="G259" i="1"/>
  <c r="G260" i="1"/>
  <c r="G263" i="1"/>
  <c r="G264" i="1"/>
  <c r="G266" i="1"/>
  <c r="G268" i="1"/>
  <c r="G269" i="1"/>
  <c r="G261" i="1"/>
  <c r="G262" i="1"/>
  <c r="G265" i="1"/>
  <c r="G267" i="1"/>
  <c r="G272" i="1"/>
  <c r="G273" i="1"/>
  <c r="G274" i="1"/>
  <c r="G275" i="1"/>
  <c r="G276" i="1"/>
  <c r="G277" i="1"/>
  <c r="G278" i="1"/>
  <c r="G279" i="1"/>
  <c r="G282" i="1"/>
  <c r="G284" i="1"/>
  <c r="G285" i="1"/>
  <c r="G286" i="1"/>
  <c r="G296" i="1"/>
  <c r="G297" i="1"/>
  <c r="G224" i="1"/>
  <c r="G226" i="1"/>
  <c r="G227" i="1"/>
  <c r="G229" i="1"/>
  <c r="G230" i="1"/>
  <c r="G231" i="1"/>
  <c r="G232" i="1"/>
  <c r="G292" i="1"/>
  <c r="G235" i="1"/>
  <c r="G236" i="1"/>
  <c r="G237" i="1"/>
  <c r="G238" i="1"/>
  <c r="G239" i="1"/>
  <c r="G240" i="1"/>
  <c r="G241" i="1"/>
  <c r="G293" i="1"/>
  <c r="G244" i="1"/>
  <c r="G245" i="1"/>
  <c r="G246" i="1"/>
  <c r="G247" i="1"/>
  <c r="G294" i="1"/>
  <c r="G250" i="1"/>
  <c r="G251" i="1"/>
  <c r="G252" i="1"/>
  <c r="G253" i="1"/>
  <c r="G254" i="1"/>
  <c r="G255" i="1"/>
  <c r="G295" i="1"/>
  <c r="G299" i="1"/>
  <c r="G300" i="1"/>
  <c r="G301" i="1"/>
  <c r="G302" i="1"/>
  <c r="G316" i="1"/>
  <c r="G317" i="1"/>
  <c r="G6" i="1"/>
  <c r="G7" i="1"/>
  <c r="G8" i="1"/>
  <c r="G11" i="1"/>
  <c r="G12" i="1"/>
  <c r="G15" i="1"/>
  <c r="G16" i="1"/>
  <c r="G17" i="1"/>
  <c r="G18" i="1"/>
  <c r="G21" i="1"/>
  <c r="G22" i="1"/>
  <c r="G23" i="1"/>
  <c r="G25" i="1"/>
  <c r="G26" i="1"/>
  <c r="G29" i="1"/>
  <c r="G30" i="1"/>
  <c r="G31" i="1"/>
  <c r="G34" i="1"/>
  <c r="G35" i="1"/>
  <c r="G38" i="1"/>
  <c r="G39" i="1"/>
  <c r="G40" i="1"/>
  <c r="G43" i="1"/>
  <c r="G44" i="1"/>
  <c r="G48" i="1"/>
  <c r="G49" i="1"/>
  <c r="G50" i="1"/>
  <c r="G51" i="1"/>
  <c r="G52" i="1"/>
  <c r="G53" i="1"/>
  <c r="G54" i="1"/>
  <c r="G55" i="1"/>
  <c r="G58" i="1"/>
  <c r="G59" i="1"/>
  <c r="G60" i="1"/>
  <c r="G61" i="1"/>
  <c r="G62" i="1"/>
  <c r="G63" i="1"/>
  <c r="G64" i="1"/>
  <c r="G65" i="1"/>
  <c r="G74" i="1"/>
  <c r="G76" i="1"/>
  <c r="G77" i="1"/>
  <c r="G78" i="1"/>
  <c r="G79" i="1"/>
  <c r="G83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2" i="1"/>
  <c r="G113" i="1"/>
  <c r="G114" i="1"/>
  <c r="G115" i="1"/>
  <c r="G116" i="1"/>
  <c r="G121" i="1"/>
  <c r="G122" i="1"/>
  <c r="G123" i="1"/>
  <c r="G124" i="1"/>
  <c r="G125" i="1"/>
  <c r="G130" i="1"/>
  <c r="G131" i="1"/>
  <c r="G132" i="1"/>
  <c r="G133" i="1"/>
  <c r="G134" i="1"/>
  <c r="G139" i="1"/>
  <c r="G140" i="1"/>
  <c r="G141" i="1"/>
  <c r="G142" i="1"/>
  <c r="G143" i="1"/>
  <c r="G148" i="1"/>
  <c r="G149" i="1"/>
  <c r="G150" i="1"/>
  <c r="G151" i="1"/>
  <c r="G152" i="1"/>
  <c r="G154" i="1"/>
  <c r="G174" i="1"/>
  <c r="G177" i="1"/>
  <c r="G178" i="1"/>
  <c r="G179" i="1"/>
  <c r="G182" i="1"/>
  <c r="G183" i="1"/>
  <c r="G184" i="1"/>
  <c r="G186" i="1"/>
  <c r="G187" i="1"/>
  <c r="G189" i="1"/>
  <c r="G190" i="1"/>
  <c r="G191" i="1"/>
  <c r="G192" i="1"/>
  <c r="G194" i="1"/>
  <c r="G195" i="1"/>
  <c r="G196" i="1"/>
  <c r="G217" i="1"/>
  <c r="G319" i="1"/>
  <c r="G320" i="1"/>
  <c r="G218" i="1"/>
  <c r="G214" i="1"/>
  <c r="G213" i="1"/>
  <c r="G212" i="1"/>
  <c r="G211" i="1"/>
  <c r="G210" i="1"/>
  <c r="G209" i="1"/>
  <c r="G208" i="1"/>
  <c r="G207" i="1"/>
  <c r="G206" i="1"/>
  <c r="G205" i="1"/>
  <c r="G369" i="1"/>
  <c r="G368" i="1"/>
  <c r="G365" i="1"/>
  <c r="G364" i="1"/>
  <c r="G363" i="1"/>
  <c r="G362" i="1"/>
  <c r="G361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1" i="1"/>
  <c r="G330" i="1"/>
  <c r="G329" i="1"/>
  <c r="G328" i="1"/>
  <c r="G327" i="1"/>
  <c r="G203" i="1"/>
  <c r="G202" i="1"/>
  <c r="G204" i="1"/>
  <c r="G219" i="1"/>
  <c r="G216" i="1"/>
  <c r="G321" i="1"/>
</calcChain>
</file>

<file path=xl/sharedStrings.xml><?xml version="1.0" encoding="utf-8"?>
<sst xmlns="http://schemas.openxmlformats.org/spreadsheetml/2006/main" count="521" uniqueCount="250">
  <si>
    <t>Sous-total</t>
  </si>
  <si>
    <t>ELECTRICITE - COURANTS FORTS</t>
  </si>
  <si>
    <t>TOTAL HT DU LOT COURANTS FORTS</t>
  </si>
  <si>
    <t>TOTAL TTC DU LOT COURANTS FORTS</t>
  </si>
  <si>
    <t>RECAPITULATIF</t>
  </si>
  <si>
    <t>APPAREILLAGE ET EQUIPEMENTS SPECIFIQUES</t>
  </si>
  <si>
    <t>Art.</t>
  </si>
  <si>
    <t>Désignation</t>
  </si>
  <si>
    <t>U</t>
  </si>
  <si>
    <t xml:space="preserve"> </t>
  </si>
  <si>
    <t>Ens</t>
  </si>
  <si>
    <t>PU HT</t>
  </si>
  <si>
    <t>Prix total HT</t>
  </si>
  <si>
    <t>COURANTS FORTS</t>
  </si>
  <si>
    <t>ECLAIRAGE NORMAL</t>
  </si>
  <si>
    <t>ECLAIRAGE DE SECURITE</t>
  </si>
  <si>
    <t>INSTALLATION DE CHANTIER</t>
  </si>
  <si>
    <t>RESEAU DE TERRE</t>
  </si>
  <si>
    <t>DISTRIBUTION SECONDAIRE BASSE TENSION</t>
  </si>
  <si>
    <t>Fourniture, pose et raccordement des liaisons équipotentielles spécifiques suivant descriptif</t>
  </si>
  <si>
    <t>Fourniture, pose et raccordement du réseau des conducteurs de protection suivant descriptif</t>
  </si>
  <si>
    <t>Pour mémoire
Voir "Distribution secondaire BT"</t>
  </si>
  <si>
    <t>Repérage et indications réglementaires de l'ensemble</t>
  </si>
  <si>
    <t>CONSIGNATIONS ET DEPOSE</t>
  </si>
  <si>
    <t>Consignations et dépose des équipements au rez-de-chaussée</t>
  </si>
  <si>
    <t>Consignations et dépose des équipements au 1er étage</t>
  </si>
  <si>
    <t>COMPTAGES TARIF JAUNE</t>
  </si>
  <si>
    <t>DISTRIBUTION BASSE TENSION</t>
  </si>
  <si>
    <t>COURANTS FAIBLES</t>
  </si>
  <si>
    <t>SYSTEME DE SECURITE INCENDIE</t>
  </si>
  <si>
    <t>SONORISATION</t>
  </si>
  <si>
    <t>SURETE</t>
  </si>
  <si>
    <t>PRECABLAGE VDI</t>
  </si>
  <si>
    <t>TOTAL HT DU LOT COURANTS FAIBLES</t>
  </si>
  <si>
    <t>TOTAL TTC DU LOT COURANTS FAIBLES</t>
  </si>
  <si>
    <t>ALIMENTATIONS PRINCIPALES</t>
  </si>
  <si>
    <t>TABLEAUX DIVISIONNAIRES</t>
  </si>
  <si>
    <t>TGBT</t>
  </si>
  <si>
    <t>PREPARATION DE CHANTIER</t>
  </si>
  <si>
    <t>OBTENTION DU CONSUEL</t>
  </si>
  <si>
    <t>Fourniture, pose et raccordement des cheminements sous fourreaux ICTL suivant descriptif</t>
  </si>
  <si>
    <t>Fourniture, pose et raccordement des chemins de câbles de 100 mm suivant descriptif</t>
  </si>
  <si>
    <t>Fourniture, pose et raccordement des chemins de câbles de 300 mm suivant descriptif</t>
  </si>
  <si>
    <t>Fourniture, pose et raccordement des chemins de câbles de 500 mm suivant descriptif</t>
  </si>
  <si>
    <t>Fourniture, pose et raccordement de :</t>
  </si>
  <si>
    <t>Fourniture, pose et raccordement des cheminements sous fourreaux IRL suivant descriptif</t>
  </si>
  <si>
    <t>Reprise des conduits existants pour les nouvelles alimentations</t>
  </si>
  <si>
    <t>Réalisation des saignées pour l'incorporation des réseaux encastrés</t>
  </si>
  <si>
    <t>Fourniture, pose et raccordement d'un bloc portatif d'éclairage de sécurité suivant descriptif</t>
  </si>
  <si>
    <t>Fourniture, pose et raccordement d'un coffret bris de glace suivant descriptif</t>
  </si>
  <si>
    <t>Fourniture, pose et raccordement d'interrupteur simple ou va-et-vient encastré "Zones Techniques" suivant descriptif</t>
  </si>
  <si>
    <t>Fourniture, pose et raccordement de prises monophasées 10 / 16 A + T - IP 55 encastrées "Zones techniques" suivant descriptif</t>
  </si>
  <si>
    <t>Fourniture, pose et raccordement de PTI suivant descriptif</t>
  </si>
  <si>
    <t>Fourniture, pose et raccordement d'un déclencheur manuel rouge suivant descriptif</t>
  </si>
  <si>
    <t>Paramétrage et mise en service de l'ensemble suivant descriptif, y compris la formation du personnel</t>
  </si>
  <si>
    <t>Essais et recette de l'ensemble suivant descriptif</t>
  </si>
  <si>
    <t>Mise en œuvre des rocades téléphoniques et fibre suivant descriptif</t>
  </si>
  <si>
    <t>Fourniture, pose et raccordement d'une borne DECT suivant descriptif</t>
  </si>
  <si>
    <t>Fourniture, pose et raccordement d'une borne WIFI suivant descriptif</t>
  </si>
  <si>
    <t>Fourniture, pose et raccordement d'un haut-parleur en saillie suivant descriptif</t>
  </si>
  <si>
    <t>Essais, paramétrage et réglage de l'ensemble suivant descriptif, y compris la formation</t>
  </si>
  <si>
    <t>Fourniture, pose et raccordement d'un haut-parleur encastré invisible suivant descriptif</t>
  </si>
  <si>
    <t>Fourniture et pose d'une centrale d'alarme intrusion, y compris le télétransmetteur</t>
  </si>
  <si>
    <t xml:space="preserve">Fourniture, pose et raccordement d'un clavier déporté suivant descriptif </t>
  </si>
  <si>
    <t xml:space="preserve">Fourniture, pose et raccordement d'un détecteur de mouvement bi-technologie suivant descriptif </t>
  </si>
  <si>
    <t xml:space="preserve">Fourniture, pose et raccordement d'un contact de portes suivant descriptif </t>
  </si>
  <si>
    <t>Essais, paramétrage, mise en service de l'ensemble et formation du personnel</t>
  </si>
  <si>
    <t>Fourniture, pose et raccordement du câblage des équipements d'alarme et de détection intrusion, y compris les cheminements</t>
  </si>
  <si>
    <t xml:space="preserve">Fourniture, pose et raccordement d'une sirène d'alarme intrusion 110 dB uivant descriptif </t>
  </si>
  <si>
    <t>ELECTRICITE - COURANTS FAIBLES</t>
  </si>
  <si>
    <t>Pour mémoire
Voir "Distribution Principale" précédemment</t>
  </si>
  <si>
    <t>BORDEREAU DE PRIX UNITAIRES A COMPLETER OBLIGATOIREMENT</t>
  </si>
  <si>
    <t>CHEMINEMENTS</t>
  </si>
  <si>
    <t>Fourniture et pose d'une dalle perforée galvanisée largeur 100 mm avec consoles de fixation</t>
  </si>
  <si>
    <t>ml</t>
  </si>
  <si>
    <t>Fourniture et pose d'une dalle perforée galvanisée largeur 200 mm avec consoles de fixation</t>
  </si>
  <si>
    <t>Fourniture et pose d'une dalle perforée galvanisée largeur 300 mm avec consoles de fixation</t>
  </si>
  <si>
    <t>Fourniture et pose d'une dalle perforée galvanisée largeur 400 mm avec consoles de fixation</t>
  </si>
  <si>
    <t>Fourniture et pose d'une dalle perforée galvanisée largeur 500 mm avec consoles de fixation</t>
  </si>
  <si>
    <t>CABLES</t>
  </si>
  <si>
    <t>Fourniture et pose d'un câble type U1000 R2V 3 G 1.5 mm²</t>
  </si>
  <si>
    <t>Fourniture et pose d'un câble type U1000 R2V 3 G 2.5 mm²</t>
  </si>
  <si>
    <t>Fourniture et pose d'un câble type U1000 R2V 5 G 1.5 mm²</t>
  </si>
  <si>
    <t>Fourniture et pose d'un câble type U1000 R2V 5 G 2.5 mm²</t>
  </si>
  <si>
    <t>Fourniture et pose d'un câble type U1000 R2V 5 G 4 mm²</t>
  </si>
  <si>
    <t>Fourniture et pose d'un câble type U1000 R2V 5 G 6 mm²</t>
  </si>
  <si>
    <t>Fourniture et pose d'un câble type U1000 R2V 5 G 10 mm²</t>
  </si>
  <si>
    <t>Fourniture et pose d'un câble type U1000 R2V 5 G 16 mm²</t>
  </si>
  <si>
    <t>Fourniture et pose d'un câble type U1000 R2V 5 G 25 mm²</t>
  </si>
  <si>
    <t>Fourniture et pose d'un câble type U1000 R2V 5 G 35 mm²</t>
  </si>
  <si>
    <t>Fourniture et pose d'un câble type U1000 R2V 5 G 50 mm²</t>
  </si>
  <si>
    <t>Fourniture et pose d'un câble type U1000 R2V 5 G 70 mm²</t>
  </si>
  <si>
    <t>Fourniture et pose d'un câble type U1000 R2V 5 G 95 mm²</t>
  </si>
  <si>
    <t>Fourniture et pose d'un câble type cuivre nu 16 mm²</t>
  </si>
  <si>
    <t>Fourniture et pose d'un câble type cuivre nu 35 mm²</t>
  </si>
  <si>
    <t>Fourniture et pose d'un câble type cuivre isolé Vert / Jaune 16 mm²</t>
  </si>
  <si>
    <t>Fourniture et pose d'un câble type cuivre isolé Vert / Jaune 35 mm²</t>
  </si>
  <si>
    <t>Fourniture et pose d'un câble type cuivre isolé Vert / Jaune 50 mm²</t>
  </si>
  <si>
    <t>Fourniture et pose d'un câble type U1000 R2V 1 x 70 mm²</t>
  </si>
  <si>
    <t>Fourniture et pose d'un câble type U1000 R2V 1 x 95 mm²</t>
  </si>
  <si>
    <t>Fourniture et pose d'un câble type U1000 R2V 1 x 120 mm²</t>
  </si>
  <si>
    <t>Fourniture et pose d'un câble type U1000 R2V 1 x 150 mm²</t>
  </si>
  <si>
    <t>Fourniture et pose d'un câble type U1000 R2V 1 x 185 mm²</t>
  </si>
  <si>
    <t>Fourniture et pose d'un câble type U1000 R2V 1 x 240 mm²</t>
  </si>
  <si>
    <t>Fourniture et pose d'un câble type U1000 R2V 1 x 300 mm²</t>
  </si>
  <si>
    <t>Câble CR1 - C1 Armé</t>
  </si>
  <si>
    <t>Fourniture et pose d'un câble type CR1 - C1 Armé 3 G 1.5 mm²</t>
  </si>
  <si>
    <t>Fourniture et pose d'un câble type CR1 - C1 Armé 3 G 2.5 mm²</t>
  </si>
  <si>
    <t>Fourniture et pose d'un câble type CR1 - C1 Armé 5 G 1.5 mm²</t>
  </si>
  <si>
    <t>Fourniture et pose d'un câble type CR1 - C1 Armé 5 G 2.5 mm²</t>
  </si>
  <si>
    <t>Fourniture et pose d'un câble type CR1 - C1 Armé 5 G 4 mm²</t>
  </si>
  <si>
    <t>Fourniture et pose d'un câble type CR1 - C1 Armé 5 G 10 mm²</t>
  </si>
  <si>
    <t>PERSONNEL</t>
  </si>
  <si>
    <t>Coût horaire pour un monteur</t>
  </si>
  <si>
    <t>h</t>
  </si>
  <si>
    <t>Coût horaire pour un Chef de chantier</t>
  </si>
  <si>
    <t>Fourniture, pose et raccordement des liaisons de l'ensemble du câblage de sonorisation, y compris les cheminements</t>
  </si>
  <si>
    <t>Fourniture, pose et raccordement des liaisons de l'ensemble du précâblage banalisé suivant descriptif, y compris les cheminements</t>
  </si>
  <si>
    <t>Fourniture, pose et raccordement d'un diffuseur lumineux et sonore 90 dB suivant descriptif</t>
  </si>
  <si>
    <t>OBTENTION DES CONSUEL</t>
  </si>
  <si>
    <t>Réalisation des documents d'études d'exécution des Courants forts et faibles</t>
  </si>
  <si>
    <t>ETUDES D'EXECUTION ET DOE</t>
  </si>
  <si>
    <t>Remise des Dossiers des Ouvrages Exécutés (DOE) des Courants faibles et faibles</t>
  </si>
  <si>
    <t>Mise en œuvre et repli d'une installation de chantier suivant descriptif</t>
  </si>
  <si>
    <t>Evacuation des équipements en déchetterie</t>
  </si>
  <si>
    <t>Fourniture, pose et raccordement d'une barrette de terre générale dans le nouveau local TGBT</t>
  </si>
  <si>
    <t>Fourniture, pose et raccordement d'une câblette 1 x 35 mm² de cuivre nu pour les dalles de chemins de câbles métalliques suivant descriptif</t>
  </si>
  <si>
    <t>COMPTAGES TARIF BLEU ET TARIF JAUNE</t>
  </si>
  <si>
    <t>Mise en oeuvre du coffret de coupure et du panneau de comptage avec disjoncteur de branchement à coupure visibile pour le comptage de type Tarif Bleu (PSP prévisionnelle : 30 kVA) suivant descriptif</t>
  </si>
  <si>
    <t>Mise en oeuvre du coffret de coupure et du panneau de comptage avec disjoncteur de branchement à coupure visibile pour le comptage de type Tarif Jaune (PSP prévisionnelle : 180 kVA) suivant descriptif</t>
  </si>
  <si>
    <t>Obtention des attestations Consuel pour la nouvelle installation comprenant un comptage de type Tarif Jaune et un comptage de type Tarif Bleu</t>
  </si>
  <si>
    <t>Fourniture, pose et raccordement de l'alimentation principale entre le disjoncteur de branchement du TJ et l'interrupteur général du TGBT Groupe Scolaire</t>
  </si>
  <si>
    <t>Fourniture, pose et raccordement de l'alimentation principale entre le disjoncteur de branchement du TB et l'interrupteur général du TD Salle Sochon</t>
  </si>
  <si>
    <t>TABLEAU GENERAL BASSE TENSION</t>
  </si>
  <si>
    <t>Fourniture, pose et raccordement du TGBT Groupe Scolaire</t>
  </si>
  <si>
    <t>Fourniture, pose et raccordement du TD R0.1</t>
  </si>
  <si>
    <t>Fourniture, pose et raccordement du TD Salle Sochon</t>
  </si>
  <si>
    <t>Fourniture, pose et raccordement du TD Régie Salle Sochon</t>
  </si>
  <si>
    <t>Fourniture, pose et raccordement du TD R1.1</t>
  </si>
  <si>
    <t>Fourniture, pose et raccordement du TD R1.2</t>
  </si>
  <si>
    <t>Fourniture, pose et raccordement du TD R1.3</t>
  </si>
  <si>
    <t>Fourniture, pose et raccordement du TD R2.1</t>
  </si>
  <si>
    <t>Depuis le disjoncteur de branchement Tarif Bleu</t>
  </si>
  <si>
    <t>L'alimentation du TD Salle Sochon</t>
  </si>
  <si>
    <t>L'alimentation du TGBT Groupe Scolaire</t>
  </si>
  <si>
    <t>Depuis le disjoncteur de branchement Tarif Jaune</t>
  </si>
  <si>
    <t>Depuis le TD Salle Sochon :</t>
  </si>
  <si>
    <t>L'alimentation du TD Régie Salle Sochon</t>
  </si>
  <si>
    <t>L'alimentation du TD Sanitaires Rdc Hall 2</t>
  </si>
  <si>
    <t>L'alimentation de la CTA de la Salle Sochon en terrasse (LT11)</t>
  </si>
  <si>
    <t>La reprise des alimentations existantes</t>
  </si>
  <si>
    <t>Depuis le TD Régie :</t>
  </si>
  <si>
    <t>La reprise des alimentations existantes ou à créer suivant la liste des utilisateurs</t>
  </si>
  <si>
    <t>COMPTAGE TARIF BLEU</t>
  </si>
  <si>
    <t>COMPTAGE TARIF JAUNE</t>
  </si>
  <si>
    <t>Depuis le TGBT Groupe Scolaire</t>
  </si>
  <si>
    <r>
      <rPr>
        <u/>
        <sz val="10"/>
        <rFont val="Arial"/>
        <family val="2"/>
      </rPr>
      <t>La reprise des alimentations existantes suivant la liste du descriptif. Cette prestation comprend les tâches suivantes</t>
    </r>
    <r>
      <rPr>
        <sz val="10"/>
        <rFont val="Arial"/>
        <family val="2"/>
      </rPr>
      <t xml:space="preserve"> :</t>
    </r>
  </si>
  <si>
    <t>La mise en œuvre des liaisons prolongées ou remplacées, y compris toutes les sujétions d'adaptation, de raccordement étanche par boîte de connexion à résine diélectrique et de mise en œuvre de câbles U1000 R2V</t>
  </si>
  <si>
    <t>La création d'une tranchée entre le regard de sortie du local TGBT existant (situé sur le talus supérieur) et la pénétration pour la nouvelle sous-station, y compris toutes les sujétions de découpes d'enrobés, de mise en oeuvre d'agrégats et de grillage avertisseur, d'adaptation et de mise en oeuvre de chambres de tirage et de reprise d'enrobés</t>
  </si>
  <si>
    <t>L'alimentation du TD R0.1 (Rez-de-chaussée)</t>
  </si>
  <si>
    <t>L'alimentation de l'armoire CVC (Sous-station au rez-de-chaussée)</t>
  </si>
  <si>
    <r>
      <t>L'alimentation du TD R1.1 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</si>
  <si>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R1.2 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</si>
  <si>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R1.3(1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</si>
  <si>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R2.1 (2</t>
    </r>
    <r>
      <rPr>
        <vertAlign val="superscript"/>
        <sz val="10"/>
        <rFont val="Arial"/>
        <family val="2"/>
      </rPr>
      <t>ème</t>
    </r>
    <r>
      <rPr>
        <sz val="10"/>
        <rFont val="Arial"/>
        <family val="2"/>
      </rPr>
      <t xml:space="preserve"> </t>
    </r>
    <r>
      <rPr>
        <sz val="10"/>
        <rFont val="Times New Roman"/>
        <family val="1"/>
      </rPr>
      <t>étage)</t>
    </r>
  </si>
  <si>
    <t>L'alimentation des équipements de courants faibles (SSI, contrôle d'accès, détection intrusion, …)</t>
  </si>
  <si>
    <t>Les alimentations de l'éclairage normal de la zone concernée</t>
  </si>
  <si>
    <t>Les alimentations des prises de courant de la zone concernée</t>
  </si>
  <si>
    <t>Depuis le TD R0.1 :</t>
  </si>
  <si>
    <t>L'alimentation de la CTA (local CTA au 2ème étage)</t>
  </si>
  <si>
    <t>L'alimentation de l'ascenseur (2ème étage)</t>
  </si>
  <si>
    <t>L'alimentation des éclairages extérieurs, y compris l'interrupteur horaire et interrupteur crépusculaire pour la gestion automatique des luminaires</t>
  </si>
  <si>
    <t>Les alimentations pour les équipements du lot "CVC-Plomberie" (Voir liste des équipements avec puissance unitaire et type d'alimentation jointe en annexes) pour la zone concernée</t>
  </si>
  <si>
    <t>Les alimentations diverses</t>
  </si>
  <si>
    <t>Depuis le TD R1.1 :</t>
  </si>
  <si>
    <t>Depuis le TD R1.2 :</t>
  </si>
  <si>
    <t>Depuis le TD R1.3 :</t>
  </si>
  <si>
    <t>Depuis le TD R2.1 :</t>
  </si>
  <si>
    <t>Fourniture, pose et raccordement de luminaires pour l'éclairage de sécurité (ambiance)</t>
  </si>
  <si>
    <t>Fourniture, pose et raccordement de prise monophasée 10 / 16 A + T encastrée "Zones du Personnel  ou publiques" suivant descriptif</t>
  </si>
  <si>
    <t>Fourniture, pose et raccordement de prise RJ45 encastrée "Zones du Personnel  ou publiques" suivant descriptif</t>
  </si>
  <si>
    <t>Fourniture, pose et raccordement d'un boîtier bris de glace vert suivant descriptif</t>
  </si>
  <si>
    <t>TVA 20 %</t>
  </si>
  <si>
    <t>ALARME INCENDIE</t>
  </si>
  <si>
    <t>Fourniture, pose et raccordement d'un tableau de report d'alarme suivant descriptif</t>
  </si>
  <si>
    <t>Fourniture, pose et raccordement d'un coffret de brassage 19" - 28 U équipée suivant descriptif, y compris les cordons de brassage</t>
  </si>
  <si>
    <t>TELEPHONIE</t>
  </si>
  <si>
    <t>Fourniture, pose et raccordement d'un poste opérateur depuis l'autocommutateur existant du Groupe Scolaire</t>
  </si>
  <si>
    <t>Fourniture, pose et raccordement d'un coffret de sonorisation suivant descriptif, y compris les sujétions d'associativité avec l'équipement d'alarme incendie</t>
  </si>
  <si>
    <t>Vidéophonie</t>
  </si>
  <si>
    <t>Fourniture, pose et raccordement d'une centrale de vidéophonie pour la gestion de l'ensemble des portiers et des moniteurs du site (Centre de Loisirs et Salle de spectacle Sochon)</t>
  </si>
  <si>
    <t>Essais, paramétrage et mise en service de l'ensemble suivant descriptif</t>
  </si>
  <si>
    <t>OPTIONS</t>
  </si>
  <si>
    <t>Fourniture, pose et raccordement d'un combiné vidéophone main-libre avec écran couleur suivant descriptif</t>
  </si>
  <si>
    <t>Fourniture, pose et raccordement d'un combiné interphone main-libre suivant descriptif</t>
  </si>
  <si>
    <t>Fourniture, pose et raccordement d'un portier interphone avec clavier digicode suivant descriptif</t>
  </si>
  <si>
    <t>Fourniture, pose et raccordement d'un portier de rue à défilement avec clavier digicode suivant descriptif</t>
  </si>
  <si>
    <t>Fourniture, pose et raccordement d'un bouton poussoir suivant descriptif</t>
  </si>
  <si>
    <t>Mise en œuvre des cheminements et du câblage de l'ensemble (Câble de type SYT1 écranté 9/10ème à 1 paire écrantée pour la vidéophonie et l'interphonie entre les portiers extérieurs et les combinés mains-libres intérieurs)</t>
  </si>
  <si>
    <t>Fourniture, pose et raccordement d'une serrure électromécanique suivant descriptif (porte d'entrée hall 1)</t>
  </si>
  <si>
    <t>Fourniture, pose et raccordement d'une ventouse électromagnétique suivant descriptif (porte d'accès au 1er étage depuis le hall 1)</t>
  </si>
  <si>
    <t>Mise en œuvre des mesures conservatoires permettant d'équiper ultérieurement la porte d'entrée du hall 2 de la salle Sochon (fourreaux en attente pour le portier du hall 2 et les deux combinés (Salle Sochon et Local dédié Sochon) depuis la centrale de vidéophonie)</t>
  </si>
  <si>
    <t>Détection et Alarme intrusion</t>
  </si>
  <si>
    <t>Fourniture, pose et raccordement d'un autocommutateur suivant descriptif</t>
  </si>
  <si>
    <t>Fourniture, pose et raccordement d'un poste opérateur numérique depuis le nouvel autocommutateur du Centre de Loisirs suivant descriptif</t>
  </si>
  <si>
    <t>Fourniture, pose et raccordement d'un poste de bureau numérique depuis le nouvel autocommutateur du Centre de Loisirs suivant descriptif</t>
  </si>
  <si>
    <t>ALARMES TECHNIQUES</t>
  </si>
  <si>
    <t>ALARMES TECHIQUES</t>
  </si>
  <si>
    <t>Fourniture, pose et raccordement des liaisons de l'ensemble du câblage des alarmes techniques, y compris les cheminements</t>
  </si>
  <si>
    <t>TOTAL HT DES OPTIONS DU LOT COURANTS FAIBLES</t>
  </si>
  <si>
    <t>TOTAL TTC DES OPTIONS DU LOT COURANTS FAIBLES</t>
  </si>
  <si>
    <r>
      <t>TOTAL HT DU LOT ELECTRICITE COURANTS FORTS ET FAIBLES (</t>
    </r>
    <r>
      <rPr>
        <b/>
        <sz val="14"/>
        <color rgb="FFFF0000"/>
        <rFont val="Arial"/>
        <family val="2"/>
      </rPr>
      <t>Hors options)</t>
    </r>
  </si>
  <si>
    <r>
      <t>TOTAL TTC DU LOT ELECTRICITE COURANTS FORTS ET FAIBLES (</t>
    </r>
    <r>
      <rPr>
        <b/>
        <sz val="14"/>
        <color rgb="FFFF0000"/>
        <rFont val="Arial"/>
        <family val="2"/>
      </rPr>
      <t>Hors options</t>
    </r>
    <r>
      <rPr>
        <b/>
        <sz val="14"/>
        <rFont val="Arial"/>
        <family val="2"/>
      </rPr>
      <t>)</t>
    </r>
  </si>
  <si>
    <t>Fourniture, pose et raccordement d'un boîtier de synthèse d'alarme vers le bureau de la Direction de la Maternelle ou de la Primaire</t>
  </si>
  <si>
    <t>Fourniture, pose et raccordement d'un tableau de signalisation d'alarmes techniques suivant descriptif, y compris l'alimentation de secours 1 H et le télétransmetteur</t>
  </si>
  <si>
    <t>Qté MOE</t>
  </si>
  <si>
    <t>Qté Entreprise</t>
  </si>
  <si>
    <t>Les alimentations de l'éclairage de sécurité de la zone concernée</t>
  </si>
  <si>
    <t>Les alimentations des équipements initialement issus du TD Loges</t>
  </si>
  <si>
    <t>Fourniture, pose et raccordement d'un poste de bureau depuis l'autocommutateur existant du Groupe Scolaire</t>
  </si>
  <si>
    <t>Fourniture, pose et raccordement des luminaires suivants :</t>
  </si>
  <si>
    <t>Luminaire plafonnier linéaire à LEDS en suspension (Type 1)</t>
  </si>
  <si>
    <t>Luminaire plafonnier linéaire à LEDS encastré (Type 2)</t>
  </si>
  <si>
    <t>Plafonnier industriel étanche à LEDS 5600 lumens IP 66 (Type 4)</t>
  </si>
  <si>
    <t>Applique tubulaire industrielle à LEDS (Type 5)</t>
  </si>
  <si>
    <t>Lanterne décorative à LEDS en suspension (Type 6)</t>
  </si>
  <si>
    <t>Downlight à LEDS 1800 lumens avec colerette décorative (Type 7)</t>
  </si>
  <si>
    <t>Mini downlight à LEDS 900 à 1300 lumens IP44 (Type 8)</t>
  </si>
  <si>
    <t>Spot intérieur encastré étanche à LEDS (Type 9)</t>
  </si>
  <si>
    <t>Spot intérieur encastré en faux-plafond à LEDS pour faisceau décoratif (Type 10)</t>
  </si>
  <si>
    <t>Spot extérieur étanche en applique à LEDS pour faisceau décoratif (Type 11)</t>
  </si>
  <si>
    <t>Spot extérieur étanche orientable à LEDS et encastré en sol (Type 12)</t>
  </si>
  <si>
    <t>Encastré 600 x 600 LED 4000 lumens sans gradation (Type 13)</t>
  </si>
  <si>
    <t>Fourniture, pose et raccordement de luminaires en drapeau pour l'éclairage de sécurité (évacuation)</t>
  </si>
  <si>
    <t>Fourniture, pose et raccordement de luminaires en saillie pour l'éclairage de sécurité (évacuation)</t>
  </si>
  <si>
    <t>Fourniture, pose et raccordement de luminaires étanches en saillie pour l'éclairage de sécurité (évacuation)</t>
  </si>
  <si>
    <t>Fourniture, pose et raccordement de détecteur de présence 300° suivant descriptif</t>
  </si>
  <si>
    <t>Fourniture, pose et raccordement de détecteur de présence 360° suivant descriptif</t>
  </si>
  <si>
    <t>Fourniture, pose et raccordement d'interrupteur simple ou va-et-vient encastré "Zones du Personnel ou publiques" suivant descriptif</t>
  </si>
  <si>
    <t>Fourniture, pose et raccordement de variateurs à poussoir encastré "Zones du Personnel ou publiques" suivant descriptif</t>
  </si>
  <si>
    <t>Fourniture, pose et raccordement d'un panneau de commande d'éclairage avec interrupteurs à clé suivant descriptif</t>
  </si>
  <si>
    <t>Fourniture, pose et raccordement d'un diffuseur sonore 90 dB suivant descriptif</t>
  </si>
  <si>
    <t>Fourniture, pose et raccordement de bouton poussoir lumineux encastré "Zones du Personnel ou publiques" suivant descriptif</t>
  </si>
  <si>
    <t>Dévoiement des alimentations existantes cheminant vers les zones des tiers, y compris toutes les sujétions de mise en œuvre et d'adaptation (fourreaux, boîtes de raccordement étanches, liaisons en câbles cuivre, …)</t>
  </si>
  <si>
    <t>Fourniture, pose et raccordement de prise triphasée 32 A + N + T encastrée "Zones du Personnel  ou publiques" suivant descriptif</t>
  </si>
  <si>
    <t>Spot décoratif à LEDS RGB (Type 3)</t>
  </si>
  <si>
    <t>Les alimentations des stores</t>
  </si>
  <si>
    <t>Fourniture, pose et raccordement d'une centrale d'alarme de type 2b suivant descriptif, y compris les AES, pour le CL Joliot Curie</t>
  </si>
  <si>
    <t>Fourniture, pose et raccordement d'une centrale d'alarme de type 2b suivant descriptif, y compris les AES, pour la salle de spectacle Sochon</t>
  </si>
  <si>
    <t>Fourniture, pose et raccordement des liaisons de sécurité incendie suivant descriptif, y compris les cheminements et les asservissements avec les DAS (portes), la ventilation, l'éclairage et la sonorisation de la salle Sochon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</si>
</sst>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&quot; ens&quot;"/>
    <numFmt numFmtId="165" formatCode="#,##0&quot; €HT&quot;"/>
    <numFmt numFmtId="166" formatCode="#.#"/>
    <numFmt numFmtId="167" formatCode="#.#0"/>
    <numFmt numFmtId="168" formatCode="#,##0.00&quot; €HT&quot;"/>
    <numFmt numFmtId="169" formatCode="#,##0.00&quot; €&quot;"/>
    <numFmt numFmtId="170" formatCode="#,##0.00&quot; €TTC&quot;"/>
  </numFmts>
  <fonts count="2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6"/>
      <name val="Arial"/>
      <family val="2"/>
    </font>
    <font>
      <sz val="11"/>
      <name val="Times New Roman"/>
      <family val="1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0"/>
      <color rgb="FFFF0000"/>
      <name val="Arial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b/>
      <sz val="12"/>
      <color rgb="FF0070C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0"/>
      <color rgb="FF0070C0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9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29"/>
      </patternFill>
    </fill>
    <fill>
      <patternFill patternType="solid">
        <fgColor theme="3" tint="0.79998168889431442"/>
        <bgColor indexed="2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0" xfId="0" applyFont="1"/>
    <xf numFmtId="166" fontId="8" fillId="0" borderId="1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6" fontId="3" fillId="0" borderId="25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3" fontId="3" fillId="2" borderId="14" xfId="0" applyNumberFormat="1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165" fontId="6" fillId="2" borderId="22" xfId="0" applyNumberFormat="1" applyFont="1" applyFill="1" applyBorder="1" applyAlignment="1">
      <alignment vertical="center" wrapText="1"/>
    </xf>
    <xf numFmtId="165" fontId="6" fillId="2" borderId="20" xfId="0" applyNumberFormat="1" applyFont="1" applyFill="1" applyBorder="1" applyAlignment="1">
      <alignment vertical="center" wrapText="1"/>
    </xf>
    <xf numFmtId="165" fontId="6" fillId="2" borderId="21" xfId="0" applyNumberFormat="1" applyFont="1" applyFill="1" applyBorder="1" applyAlignment="1">
      <alignment vertical="center" wrapText="1"/>
    </xf>
    <xf numFmtId="49" fontId="1" fillId="3" borderId="3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vertical="center" wrapText="1"/>
    </xf>
    <xf numFmtId="168" fontId="2" fillId="0" borderId="2" xfId="0" applyNumberFormat="1" applyFont="1" applyBorder="1" applyAlignment="1">
      <alignment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166" fontId="8" fillId="0" borderId="1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1" fillId="4" borderId="31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3" fontId="3" fillId="5" borderId="14" xfId="0" applyNumberFormat="1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165" fontId="6" fillId="5" borderId="20" xfId="0" applyNumberFormat="1" applyFont="1" applyFill="1" applyBorder="1" applyAlignment="1">
      <alignment vertical="center" wrapText="1"/>
    </xf>
    <xf numFmtId="165" fontId="6" fillId="5" borderId="21" xfId="0" applyNumberFormat="1" applyFont="1" applyFill="1" applyBorder="1" applyAlignment="1">
      <alignment vertical="center" wrapText="1"/>
    </xf>
    <xf numFmtId="165" fontId="6" fillId="5" borderId="2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168" fontId="3" fillId="0" borderId="5" xfId="0" applyNumberFormat="1" applyFont="1" applyBorder="1" applyAlignment="1">
      <alignment horizontal="center" vertical="center" wrapText="1"/>
    </xf>
    <xf numFmtId="168" fontId="3" fillId="0" borderId="6" xfId="0" applyNumberFormat="1" applyFont="1" applyBorder="1" applyAlignment="1">
      <alignment horizontal="center" vertical="center" wrapText="1"/>
    </xf>
    <xf numFmtId="168" fontId="3" fillId="0" borderId="2" xfId="0" applyNumberFormat="1" applyFont="1" applyBorder="1" applyAlignment="1">
      <alignment vertical="center" wrapText="1"/>
    </xf>
    <xf numFmtId="168" fontId="3" fillId="2" borderId="15" xfId="0" applyNumberFormat="1" applyFont="1" applyFill="1" applyBorder="1" applyAlignment="1">
      <alignment vertical="center" wrapText="1"/>
    </xf>
    <xf numFmtId="168" fontId="3" fillId="2" borderId="16" xfId="0" applyNumberFormat="1" applyFont="1" applyFill="1" applyBorder="1" applyAlignment="1">
      <alignment vertical="center" wrapText="1"/>
    </xf>
    <xf numFmtId="168" fontId="2" fillId="0" borderId="17" xfId="0" applyNumberFormat="1" applyFont="1" applyBorder="1" applyAlignment="1">
      <alignment vertical="center" wrapText="1"/>
    </xf>
    <xf numFmtId="168" fontId="2" fillId="0" borderId="18" xfId="0" applyNumberFormat="1" applyFont="1" applyBorder="1" applyAlignment="1">
      <alignment vertical="center" wrapText="1"/>
    </xf>
    <xf numFmtId="168" fontId="3" fillId="0" borderId="18" xfId="0" applyNumberFormat="1" applyFont="1" applyBorder="1" applyAlignment="1">
      <alignment vertical="center" wrapText="1"/>
    </xf>
    <xf numFmtId="168" fontId="3" fillId="0" borderId="19" xfId="0" applyNumberFormat="1" applyFont="1" applyBorder="1" applyAlignment="1">
      <alignment vertical="center" wrapText="1"/>
    </xf>
    <xf numFmtId="168" fontId="2" fillId="0" borderId="19" xfId="0" applyNumberFormat="1" applyFont="1" applyBorder="1" applyAlignment="1">
      <alignment vertical="center" wrapText="1"/>
    </xf>
    <xf numFmtId="168" fontId="6" fillId="2" borderId="22" xfId="0" applyNumberFormat="1" applyFont="1" applyFill="1" applyBorder="1" applyAlignment="1">
      <alignment vertical="center" wrapText="1"/>
    </xf>
    <xf numFmtId="168" fontId="6" fillId="2" borderId="23" xfId="0" applyNumberFormat="1" applyFont="1" applyFill="1" applyBorder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168" fontId="2" fillId="0" borderId="3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vertical="center" wrapText="1"/>
    </xf>
    <xf numFmtId="168" fontId="9" fillId="0" borderId="2" xfId="0" applyNumberFormat="1" applyFont="1" applyBorder="1" applyAlignment="1">
      <alignment vertical="center" wrapText="1"/>
    </xf>
    <xf numFmtId="168" fontId="3" fillId="5" borderId="15" xfId="0" applyNumberFormat="1" applyFont="1" applyFill="1" applyBorder="1" applyAlignment="1">
      <alignment vertical="center" wrapText="1"/>
    </xf>
    <xf numFmtId="168" fontId="3" fillId="5" borderId="16" xfId="0" applyNumberFormat="1" applyFont="1" applyFill="1" applyBorder="1" applyAlignment="1">
      <alignment vertical="center" wrapText="1"/>
    </xf>
    <xf numFmtId="168" fontId="6" fillId="5" borderId="22" xfId="0" applyNumberFormat="1" applyFont="1" applyFill="1" applyBorder="1" applyAlignment="1">
      <alignment vertical="center" wrapText="1"/>
    </xf>
    <xf numFmtId="168" fontId="6" fillId="5" borderId="23" xfId="0" applyNumberFormat="1" applyFont="1" applyFill="1" applyBorder="1" applyAlignment="1">
      <alignment vertical="center" wrapText="1"/>
    </xf>
    <xf numFmtId="168" fontId="2" fillId="0" borderId="24" xfId="0" applyNumberFormat="1" applyFont="1" applyBorder="1" applyAlignment="1">
      <alignment vertical="center" wrapText="1"/>
    </xf>
    <xf numFmtId="168" fontId="2" fillId="0" borderId="4" xfId="0" applyNumberFormat="1" applyFont="1" applyBorder="1" applyAlignment="1">
      <alignment vertical="center" wrapText="1"/>
    </xf>
    <xf numFmtId="168" fontId="9" fillId="0" borderId="3" xfId="0" applyNumberFormat="1" applyFont="1" applyBorder="1" applyAlignment="1">
      <alignment vertical="center" wrapText="1"/>
    </xf>
    <xf numFmtId="168" fontId="9" fillId="0" borderId="4" xfId="0" applyNumberFormat="1" applyFont="1" applyBorder="1" applyAlignment="1">
      <alignment vertical="center" wrapText="1"/>
    </xf>
    <xf numFmtId="168" fontId="2" fillId="0" borderId="0" xfId="0" applyNumberFormat="1" applyFont="1" applyAlignment="1">
      <alignment vertical="center" wrapText="1"/>
    </xf>
    <xf numFmtId="49" fontId="4" fillId="0" borderId="24" xfId="0" applyNumberFormat="1" applyFont="1" applyBorder="1" applyAlignment="1">
      <alignment horizontal="right" vertical="center" wrapText="1"/>
    </xf>
    <xf numFmtId="165" fontId="3" fillId="0" borderId="26" xfId="0" applyNumberFormat="1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49" fontId="16" fillId="6" borderId="32" xfId="0" applyNumberFormat="1" applyFont="1" applyFill="1" applyBorder="1" applyAlignment="1">
      <alignment horizontal="center" vertical="center" wrapText="1"/>
    </xf>
    <xf numFmtId="49" fontId="1" fillId="7" borderId="30" xfId="0" applyNumberFormat="1" applyFont="1" applyFill="1" applyBorder="1" applyAlignment="1">
      <alignment horizontal="center" vertical="center" wrapText="1"/>
    </xf>
    <xf numFmtId="49" fontId="1" fillId="8" borderId="30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 indent="5"/>
    </xf>
    <xf numFmtId="49" fontId="18" fillId="9" borderId="0" xfId="0" applyNumberFormat="1" applyFont="1" applyFill="1" applyBorder="1" applyAlignment="1">
      <alignment vertical="center" wrapText="1"/>
    </xf>
    <xf numFmtId="49" fontId="3" fillId="10" borderId="0" xfId="0" applyNumberFormat="1" applyFont="1" applyFill="1" applyBorder="1" applyAlignment="1">
      <alignment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right" vertical="center" wrapText="1"/>
    </xf>
    <xf numFmtId="169" fontId="19" fillId="0" borderId="2" xfId="0" applyNumberFormat="1" applyFont="1" applyBorder="1" applyAlignment="1">
      <alignment horizontal="center" vertical="center" wrapText="1"/>
    </xf>
    <xf numFmtId="168" fontId="20" fillId="0" borderId="2" xfId="0" applyNumberFormat="1" applyFont="1" applyBorder="1" applyAlignment="1">
      <alignment vertical="center" wrapText="1"/>
    </xf>
    <xf numFmtId="169" fontId="20" fillId="0" borderId="2" xfId="0" applyNumberFormat="1" applyFont="1" applyBorder="1" applyAlignment="1">
      <alignment horizontal="center" vertical="center" wrapText="1"/>
    </xf>
    <xf numFmtId="170" fontId="1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right" vertical="center" wrapText="1"/>
    </xf>
    <xf numFmtId="49" fontId="21" fillId="11" borderId="30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vertical="center" wrapText="1"/>
    </xf>
    <xf numFmtId="168" fontId="8" fillId="0" borderId="2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3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7" fontId="8" fillId="0" borderId="10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right" vertical="center" wrapText="1"/>
    </xf>
    <xf numFmtId="166" fontId="8" fillId="0" borderId="25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3" fontId="9" fillId="0" borderId="24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168" fontId="9" fillId="0" borderId="24" xfId="0" applyNumberFormat="1" applyFont="1" applyBorder="1" applyAlignment="1">
      <alignment vertical="center" wrapText="1"/>
    </xf>
    <xf numFmtId="168" fontId="19" fillId="0" borderId="26" xfId="0" applyNumberFormat="1" applyFont="1" applyBorder="1" applyAlignment="1">
      <alignment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170" fontId="19" fillId="0" borderId="2" xfId="0" applyNumberFormat="1" applyFont="1" applyBorder="1" applyAlignment="1">
      <alignment horizontal="right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8" fontId="24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3" fontId="3" fillId="2" borderId="15" xfId="0" applyNumberFormat="1" applyFont="1" applyFill="1" applyBorder="1" applyAlignment="1">
      <alignment vertical="center" wrapText="1"/>
    </xf>
    <xf numFmtId="49" fontId="4" fillId="0" borderId="8" xfId="0" applyNumberFormat="1" applyFont="1" applyBorder="1" applyAlignment="1">
      <alignment vertical="center" wrapText="1"/>
    </xf>
    <xf numFmtId="3" fontId="3" fillId="5" borderId="15" xfId="0" applyNumberFormat="1" applyFont="1" applyFill="1" applyBorder="1" applyAlignment="1">
      <alignment vertical="center" wrapText="1"/>
    </xf>
    <xf numFmtId="168" fontId="2" fillId="0" borderId="8" xfId="0" applyNumberFormat="1" applyFont="1" applyBorder="1" applyAlignment="1">
      <alignment horizontal="center" vertical="center" wrapText="1"/>
    </xf>
    <xf numFmtId="168" fontId="2" fillId="0" borderId="27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168" fontId="3" fillId="0" borderId="28" xfId="0" applyNumberFormat="1" applyFont="1" applyBorder="1" applyAlignment="1">
      <alignment horizontal="center" vertical="center" wrapText="1"/>
    </xf>
    <xf numFmtId="168" fontId="3" fillId="0" borderId="29" xfId="0" applyNumberFormat="1" applyFont="1" applyBorder="1" applyAlignment="1">
      <alignment horizontal="center" vertical="center" wrapText="1"/>
    </xf>
    <xf numFmtId="49" fontId="5" fillId="12" borderId="11" xfId="0" applyNumberFormat="1" applyFont="1" applyFill="1" applyBorder="1" applyAlignment="1">
      <alignment horizontal="center" vertical="center" wrapText="1"/>
    </xf>
    <xf numFmtId="49" fontId="5" fillId="12" borderId="0" xfId="0" applyNumberFormat="1" applyFont="1" applyFill="1" applyBorder="1" applyAlignment="1">
      <alignment horizontal="center" vertical="center" wrapText="1"/>
    </xf>
    <xf numFmtId="49" fontId="5" fillId="12" borderId="27" xfId="0" applyNumberFormat="1" applyFont="1" applyFill="1" applyBorder="1" applyAlignment="1">
      <alignment horizontal="center" vertical="center" wrapText="1"/>
    </xf>
    <xf numFmtId="49" fontId="5" fillId="13" borderId="11" xfId="0" applyNumberFormat="1" applyFont="1" applyFill="1" applyBorder="1" applyAlignment="1">
      <alignment horizontal="center" vertical="center" wrapText="1"/>
    </xf>
    <xf numFmtId="49" fontId="5" fillId="13" borderId="0" xfId="0" applyNumberFormat="1" applyFont="1" applyFill="1" applyBorder="1" applyAlignment="1">
      <alignment horizontal="center" vertical="center" wrapText="1"/>
    </xf>
    <xf numFmtId="49" fontId="5" fillId="13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1"/>
  <sheetViews>
    <sheetView tabSelected="1" view="pageBreakPreview" topLeftCell="A313" zoomScale="85" zoomScaleNormal="100" zoomScaleSheetLayoutView="85" workbookViewId="0">
      <selection activeCell="B231" sqref="B231"/>
    </sheetView>
  </sheetViews>
  <sheetFormatPr baseColWidth="10" defaultRowHeight="12.75" x14ac:dyDescent="0.2"/>
  <cols>
    <col min="1" max="1" width="9.7109375" style="29" customWidth="1"/>
    <col min="2" max="2" width="77.5703125" style="2" customWidth="1"/>
    <col min="3" max="3" width="9.85546875" style="16" bestFit="1" customWidth="1"/>
    <col min="4" max="4" width="11" style="16" customWidth="1"/>
    <col min="5" max="5" width="8.7109375" style="3" customWidth="1"/>
    <col min="6" max="6" width="14.85546875" style="95" customWidth="1"/>
    <col min="7" max="7" width="23.140625" style="95" bestFit="1" customWidth="1"/>
    <col min="8" max="16384" width="11.42578125" style="1"/>
  </cols>
  <sheetData>
    <row r="1" spans="1:7" ht="27" thickTop="1" thickBot="1" x14ac:dyDescent="0.25">
      <c r="A1" s="25" t="s">
        <v>6</v>
      </c>
      <c r="B1" s="11" t="s">
        <v>7</v>
      </c>
      <c r="C1" s="17" t="s">
        <v>215</v>
      </c>
      <c r="D1" s="17" t="s">
        <v>216</v>
      </c>
      <c r="E1" s="12" t="s">
        <v>8</v>
      </c>
      <c r="F1" s="71" t="s">
        <v>11</v>
      </c>
      <c r="G1" s="72" t="s">
        <v>12</v>
      </c>
    </row>
    <row r="2" spans="1:7" ht="13.5" customHeight="1" thickTop="1" thickBot="1" x14ac:dyDescent="0.25">
      <c r="A2" s="26" t="s">
        <v>9</v>
      </c>
      <c r="B2" s="4"/>
      <c r="C2" s="51"/>
      <c r="D2" s="18"/>
      <c r="E2" s="5"/>
      <c r="F2" s="53"/>
      <c r="G2" s="54"/>
    </row>
    <row r="3" spans="1:7" ht="25.5" customHeight="1" thickBot="1" x14ac:dyDescent="0.25">
      <c r="A3" s="27"/>
      <c r="B3" s="105" t="s">
        <v>13</v>
      </c>
      <c r="C3" s="19"/>
      <c r="D3" s="19"/>
      <c r="E3" s="5"/>
      <c r="F3" s="53"/>
      <c r="G3" s="54"/>
    </row>
    <row r="4" spans="1:7" ht="12" customHeight="1" x14ac:dyDescent="0.2">
      <c r="A4" s="26"/>
      <c r="B4" s="4"/>
      <c r="C4" s="51"/>
      <c r="D4" s="18"/>
      <c r="E4" s="5"/>
      <c r="F4" s="53"/>
      <c r="G4" s="54"/>
    </row>
    <row r="5" spans="1:7" x14ac:dyDescent="0.2">
      <c r="A5" s="30">
        <v>1.1000000000000001</v>
      </c>
      <c r="B5" s="7" t="s">
        <v>121</v>
      </c>
      <c r="C5" s="51"/>
      <c r="D5" s="18"/>
      <c r="E5" s="5"/>
      <c r="F5" s="53"/>
      <c r="G5" s="54"/>
    </row>
    <row r="6" spans="1:7" ht="19.5" customHeight="1" x14ac:dyDescent="0.2">
      <c r="A6" s="30"/>
      <c r="B6" s="4" t="s">
        <v>120</v>
      </c>
      <c r="C6" s="23">
        <v>1</v>
      </c>
      <c r="D6" s="23">
        <v>1</v>
      </c>
      <c r="E6" s="24" t="s">
        <v>10</v>
      </c>
      <c r="F6" s="53"/>
      <c r="G6" s="54">
        <f>D6*F6</f>
        <v>0</v>
      </c>
    </row>
    <row r="7" spans="1:7" ht="19.5" customHeight="1" x14ac:dyDescent="0.2">
      <c r="A7" s="26"/>
      <c r="B7" s="4" t="s">
        <v>122</v>
      </c>
      <c r="C7" s="23">
        <v>1</v>
      </c>
      <c r="D7" s="23">
        <v>1</v>
      </c>
      <c r="E7" s="24" t="s">
        <v>10</v>
      </c>
      <c r="F7" s="53"/>
      <c r="G7" s="54">
        <f>D7*F7</f>
        <v>0</v>
      </c>
    </row>
    <row r="8" spans="1:7" ht="17.25" customHeight="1" x14ac:dyDescent="0.2">
      <c r="A8" s="30"/>
      <c r="B8" s="21" t="s">
        <v>0</v>
      </c>
      <c r="C8" s="51"/>
      <c r="D8" s="18"/>
      <c r="E8" s="5"/>
      <c r="F8" s="53"/>
      <c r="G8" s="73">
        <f>SUM(G6:G7)</f>
        <v>0</v>
      </c>
    </row>
    <row r="9" spans="1:7" x14ac:dyDescent="0.2">
      <c r="A9" s="26"/>
      <c r="B9" s="6"/>
      <c r="C9" s="51"/>
      <c r="D9" s="18"/>
      <c r="E9" s="5"/>
      <c r="F9" s="53"/>
      <c r="G9" s="54"/>
    </row>
    <row r="10" spans="1:7" x14ac:dyDescent="0.2">
      <c r="A10" s="26">
        <v>3.1</v>
      </c>
      <c r="B10" s="7" t="s">
        <v>16</v>
      </c>
      <c r="C10" s="51"/>
      <c r="D10" s="50"/>
      <c r="E10" s="5"/>
      <c r="F10" s="53"/>
      <c r="G10" s="54"/>
    </row>
    <row r="11" spans="1:7" ht="19.5" customHeight="1" x14ac:dyDescent="0.2">
      <c r="A11" s="26"/>
      <c r="B11" s="4" t="s">
        <v>123</v>
      </c>
      <c r="C11" s="23">
        <v>1</v>
      </c>
      <c r="D11" s="23">
        <v>1</v>
      </c>
      <c r="E11" s="24" t="s">
        <v>10</v>
      </c>
      <c r="F11" s="53"/>
      <c r="G11" s="54">
        <f>D11*F11</f>
        <v>0</v>
      </c>
    </row>
    <row r="12" spans="1:7" ht="17.25" customHeight="1" x14ac:dyDescent="0.2">
      <c r="A12" s="30"/>
      <c r="B12" s="21" t="s">
        <v>0</v>
      </c>
      <c r="C12" s="51"/>
      <c r="D12" s="50"/>
      <c r="E12" s="5"/>
      <c r="F12" s="53"/>
      <c r="G12" s="73">
        <f>SUM(G11:G11)</f>
        <v>0</v>
      </c>
    </row>
    <row r="13" spans="1:7" x14ac:dyDescent="0.2">
      <c r="A13" s="26"/>
      <c r="B13" s="6"/>
      <c r="C13" s="51"/>
      <c r="D13" s="50"/>
      <c r="E13" s="5"/>
      <c r="F13" s="53"/>
      <c r="G13" s="54"/>
    </row>
    <row r="14" spans="1:7" ht="18" customHeight="1" x14ac:dyDescent="0.2">
      <c r="A14" s="26">
        <v>3.2</v>
      </c>
      <c r="B14" s="7" t="s">
        <v>23</v>
      </c>
      <c r="C14" s="51"/>
      <c r="D14" s="18"/>
      <c r="E14" s="5"/>
      <c r="F14" s="53"/>
      <c r="G14" s="54"/>
    </row>
    <row r="15" spans="1:7" ht="19.5" customHeight="1" x14ac:dyDescent="0.2">
      <c r="A15" s="26"/>
      <c r="B15" s="4" t="s">
        <v>24</v>
      </c>
      <c r="C15" s="23">
        <v>1</v>
      </c>
      <c r="D15" s="23">
        <v>1</v>
      </c>
      <c r="E15" s="24" t="s">
        <v>10</v>
      </c>
      <c r="F15" s="53"/>
      <c r="G15" s="54">
        <f>D15*F15</f>
        <v>0</v>
      </c>
    </row>
    <row r="16" spans="1:7" ht="19.5" customHeight="1" x14ac:dyDescent="0.2">
      <c r="A16" s="26"/>
      <c r="B16" s="4" t="s">
        <v>25</v>
      </c>
      <c r="C16" s="23">
        <v>1</v>
      </c>
      <c r="D16" s="23">
        <v>1</v>
      </c>
      <c r="E16" s="24" t="s">
        <v>10</v>
      </c>
      <c r="F16" s="53"/>
      <c r="G16" s="54">
        <f>D16*F16</f>
        <v>0</v>
      </c>
    </row>
    <row r="17" spans="1:7" ht="19.5" customHeight="1" x14ac:dyDescent="0.2">
      <c r="A17" s="26"/>
      <c r="B17" s="4" t="s">
        <v>124</v>
      </c>
      <c r="C17" s="23">
        <v>1</v>
      </c>
      <c r="D17" s="23">
        <v>1</v>
      </c>
      <c r="E17" s="24" t="s">
        <v>10</v>
      </c>
      <c r="F17" s="53"/>
      <c r="G17" s="54">
        <f>D17*F17</f>
        <v>0</v>
      </c>
    </row>
    <row r="18" spans="1:7" ht="17.25" customHeight="1" x14ac:dyDescent="0.2">
      <c r="A18" s="30"/>
      <c r="B18" s="21" t="s">
        <v>0</v>
      </c>
      <c r="C18" s="51"/>
      <c r="D18" s="18"/>
      <c r="E18" s="5"/>
      <c r="F18" s="53"/>
      <c r="G18" s="73">
        <f>SUM(G15:G17)</f>
        <v>0</v>
      </c>
    </row>
    <row r="19" spans="1:7" ht="15" x14ac:dyDescent="0.25">
      <c r="A19" s="26"/>
      <c r="B19" s="32"/>
      <c r="C19" s="51"/>
      <c r="D19" s="18"/>
      <c r="E19" s="5"/>
      <c r="F19" s="53"/>
      <c r="G19" s="54"/>
    </row>
    <row r="20" spans="1:7" x14ac:dyDescent="0.2">
      <c r="A20" s="26">
        <v>3.3</v>
      </c>
      <c r="B20" s="7" t="s">
        <v>17</v>
      </c>
      <c r="C20" s="51"/>
      <c r="D20" s="18"/>
      <c r="E20" s="5"/>
      <c r="F20" s="53"/>
      <c r="G20" s="54"/>
    </row>
    <row r="21" spans="1:7" ht="19.5" customHeight="1" x14ac:dyDescent="0.2">
      <c r="A21" s="26"/>
      <c r="B21" s="4" t="s">
        <v>125</v>
      </c>
      <c r="C21" s="23">
        <v>1</v>
      </c>
      <c r="D21" s="23">
        <v>1</v>
      </c>
      <c r="E21" s="24" t="s">
        <v>10</v>
      </c>
      <c r="F21" s="53"/>
      <c r="G21" s="54">
        <f>D21*F21</f>
        <v>0</v>
      </c>
    </row>
    <row r="22" spans="1:7" ht="19.5" customHeight="1" x14ac:dyDescent="0.2">
      <c r="A22" s="26"/>
      <c r="B22" s="4" t="s">
        <v>19</v>
      </c>
      <c r="C22" s="23">
        <v>1</v>
      </c>
      <c r="D22" s="23">
        <v>1</v>
      </c>
      <c r="E22" s="24" t="s">
        <v>10</v>
      </c>
      <c r="F22" s="53"/>
      <c r="G22" s="54">
        <f>D22*F22</f>
        <v>0</v>
      </c>
    </row>
    <row r="23" spans="1:7" ht="30.75" customHeight="1" x14ac:dyDescent="0.2">
      <c r="A23" s="26"/>
      <c r="B23" s="4" t="s">
        <v>126</v>
      </c>
      <c r="C23" s="23">
        <v>1</v>
      </c>
      <c r="D23" s="23">
        <v>1</v>
      </c>
      <c r="E23" s="24" t="s">
        <v>10</v>
      </c>
      <c r="F23" s="53"/>
      <c r="G23" s="54">
        <f>D23*F23</f>
        <v>0</v>
      </c>
    </row>
    <row r="24" spans="1:7" ht="24" customHeight="1" x14ac:dyDescent="0.2">
      <c r="A24" s="26"/>
      <c r="B24" s="4" t="s">
        <v>20</v>
      </c>
      <c r="C24" s="23">
        <v>1</v>
      </c>
      <c r="D24" s="23">
        <v>1</v>
      </c>
      <c r="E24" s="24" t="s">
        <v>10</v>
      </c>
      <c r="F24" s="142" t="s">
        <v>21</v>
      </c>
      <c r="G24" s="143"/>
    </row>
    <row r="25" spans="1:7" ht="19.5" customHeight="1" x14ac:dyDescent="0.2">
      <c r="A25" s="26"/>
      <c r="B25" s="4" t="s">
        <v>22</v>
      </c>
      <c r="C25" s="23">
        <v>1</v>
      </c>
      <c r="D25" s="23">
        <v>1</v>
      </c>
      <c r="E25" s="24" t="s">
        <v>10</v>
      </c>
      <c r="F25" s="53"/>
      <c r="G25" s="54">
        <f>D25*F25</f>
        <v>0</v>
      </c>
    </row>
    <row r="26" spans="1:7" ht="17.25" customHeight="1" x14ac:dyDescent="0.2">
      <c r="A26" s="30"/>
      <c r="B26" s="21" t="s">
        <v>0</v>
      </c>
      <c r="C26" s="51"/>
      <c r="D26" s="18"/>
      <c r="E26" s="5"/>
      <c r="F26" s="53"/>
      <c r="G26" s="73">
        <f>SUM(G21:G25)</f>
        <v>0</v>
      </c>
    </row>
    <row r="27" spans="1:7" x14ac:dyDescent="0.2">
      <c r="A27" s="26"/>
      <c r="B27" s="6"/>
      <c r="C27" s="51"/>
      <c r="D27" s="18"/>
      <c r="E27" s="5"/>
      <c r="F27" s="53"/>
      <c r="G27" s="54"/>
    </row>
    <row r="28" spans="1:7" ht="18" customHeight="1" x14ac:dyDescent="0.2">
      <c r="A28" s="26">
        <v>3.4</v>
      </c>
      <c r="B28" s="7" t="s">
        <v>127</v>
      </c>
      <c r="C28" s="51"/>
      <c r="D28" s="18"/>
      <c r="E28" s="5"/>
      <c r="F28" s="53"/>
      <c r="G28" s="54"/>
    </row>
    <row r="29" spans="1:7" ht="41.25" customHeight="1" x14ac:dyDescent="0.2">
      <c r="A29" s="26"/>
      <c r="B29" s="4" t="s">
        <v>128</v>
      </c>
      <c r="C29" s="23">
        <v>1</v>
      </c>
      <c r="D29" s="23">
        <v>1</v>
      </c>
      <c r="E29" s="24" t="s">
        <v>10</v>
      </c>
      <c r="F29" s="53"/>
      <c r="G29" s="54">
        <f>D29*F29</f>
        <v>0</v>
      </c>
    </row>
    <row r="30" spans="1:7" ht="41.25" customHeight="1" x14ac:dyDescent="0.2">
      <c r="A30" s="26"/>
      <c r="B30" s="4" t="s">
        <v>129</v>
      </c>
      <c r="C30" s="23">
        <v>1</v>
      </c>
      <c r="D30" s="23">
        <v>1</v>
      </c>
      <c r="E30" s="24" t="s">
        <v>10</v>
      </c>
      <c r="F30" s="53"/>
      <c r="G30" s="54">
        <f>D30*F30</f>
        <v>0</v>
      </c>
    </row>
    <row r="31" spans="1:7" ht="17.25" customHeight="1" x14ac:dyDescent="0.2">
      <c r="A31" s="30"/>
      <c r="B31" s="21" t="s">
        <v>0</v>
      </c>
      <c r="C31" s="51"/>
      <c r="D31" s="18"/>
      <c r="E31" s="5"/>
      <c r="F31" s="53"/>
      <c r="G31" s="73">
        <f>SUM(G29:G30)</f>
        <v>0</v>
      </c>
    </row>
    <row r="32" spans="1:7" ht="15" x14ac:dyDescent="0.25">
      <c r="A32" s="26"/>
      <c r="B32" s="32"/>
      <c r="C32" s="51"/>
      <c r="D32" s="51"/>
      <c r="E32" s="5"/>
      <c r="F32" s="53"/>
      <c r="G32" s="54"/>
    </row>
    <row r="33" spans="1:7" ht="18" customHeight="1" x14ac:dyDescent="0.2">
      <c r="A33" s="26">
        <v>3.5</v>
      </c>
      <c r="B33" s="7" t="s">
        <v>39</v>
      </c>
      <c r="C33" s="51"/>
      <c r="D33" s="51"/>
      <c r="E33" s="5"/>
      <c r="F33" s="53"/>
      <c r="G33" s="54"/>
    </row>
    <row r="34" spans="1:7" ht="33.75" customHeight="1" x14ac:dyDescent="0.2">
      <c r="A34" s="30"/>
      <c r="B34" s="4" t="s">
        <v>130</v>
      </c>
      <c r="C34" s="51">
        <v>1</v>
      </c>
      <c r="D34" s="51">
        <v>1</v>
      </c>
      <c r="E34" s="5" t="s">
        <v>10</v>
      </c>
      <c r="F34" s="53"/>
      <c r="G34" s="54">
        <f>D34*F34</f>
        <v>0</v>
      </c>
    </row>
    <row r="35" spans="1:7" ht="17.25" customHeight="1" x14ac:dyDescent="0.2">
      <c r="A35" s="30"/>
      <c r="B35" s="21" t="s">
        <v>0</v>
      </c>
      <c r="C35" s="51"/>
      <c r="D35" s="51"/>
      <c r="E35" s="5"/>
      <c r="F35" s="53"/>
      <c r="G35" s="73">
        <f>SUM(G34:G34)</f>
        <v>0</v>
      </c>
    </row>
    <row r="36" spans="1:7" ht="15" x14ac:dyDescent="0.25">
      <c r="A36" s="26"/>
      <c r="B36" s="32"/>
      <c r="C36" s="51"/>
      <c r="D36" s="18"/>
      <c r="E36" s="5"/>
      <c r="F36" s="53"/>
      <c r="G36" s="54"/>
    </row>
    <row r="37" spans="1:7" ht="18" customHeight="1" x14ac:dyDescent="0.2">
      <c r="A37" s="26">
        <v>3.6</v>
      </c>
      <c r="B37" s="7" t="s">
        <v>35</v>
      </c>
      <c r="C37" s="51"/>
      <c r="D37" s="18"/>
      <c r="E37" s="5"/>
      <c r="F37" s="53"/>
      <c r="G37" s="54"/>
    </row>
    <row r="38" spans="1:7" ht="33" customHeight="1" x14ac:dyDescent="0.2">
      <c r="A38" s="26"/>
      <c r="B38" s="4" t="s">
        <v>131</v>
      </c>
      <c r="C38" s="23">
        <v>1</v>
      </c>
      <c r="D38" s="23">
        <v>1</v>
      </c>
      <c r="E38" s="24" t="s">
        <v>10</v>
      </c>
      <c r="F38" s="53"/>
      <c r="G38" s="54">
        <f>D38*F38</f>
        <v>0</v>
      </c>
    </row>
    <row r="39" spans="1:7" ht="33" customHeight="1" x14ac:dyDescent="0.2">
      <c r="A39" s="26"/>
      <c r="B39" s="4" t="s">
        <v>132</v>
      </c>
      <c r="C39" s="23">
        <v>1</v>
      </c>
      <c r="D39" s="23">
        <v>1</v>
      </c>
      <c r="E39" s="24" t="s">
        <v>10</v>
      </c>
      <c r="F39" s="53"/>
      <c r="G39" s="54">
        <f>D39*F39</f>
        <v>0</v>
      </c>
    </row>
    <row r="40" spans="1:7" ht="17.25" customHeight="1" x14ac:dyDescent="0.2">
      <c r="A40" s="30"/>
      <c r="B40" s="21" t="s">
        <v>0</v>
      </c>
      <c r="C40" s="51"/>
      <c r="D40" s="18"/>
      <c r="E40" s="5"/>
      <c r="F40" s="53"/>
      <c r="G40" s="73">
        <f>SUM(G38:G39)</f>
        <v>0</v>
      </c>
    </row>
    <row r="41" spans="1:7" x14ac:dyDescent="0.2">
      <c r="A41" s="26"/>
      <c r="B41" s="6"/>
      <c r="C41" s="51"/>
      <c r="D41" s="18"/>
      <c r="E41" s="5"/>
      <c r="F41" s="53"/>
      <c r="G41" s="54"/>
    </row>
    <row r="42" spans="1:7" ht="18" customHeight="1" x14ac:dyDescent="0.2">
      <c r="A42" s="26">
        <v>3.7</v>
      </c>
      <c r="B42" s="7" t="s">
        <v>133</v>
      </c>
      <c r="C42" s="51"/>
      <c r="D42" s="18"/>
      <c r="E42" s="5"/>
      <c r="F42" s="53"/>
      <c r="G42" s="54"/>
    </row>
    <row r="43" spans="1:7" ht="19.5" customHeight="1" x14ac:dyDescent="0.2">
      <c r="A43" s="26"/>
      <c r="B43" s="4" t="s">
        <v>134</v>
      </c>
      <c r="C43" s="23">
        <v>1</v>
      </c>
      <c r="D43" s="23">
        <v>1</v>
      </c>
      <c r="E43" s="24" t="s">
        <v>10</v>
      </c>
      <c r="F43" s="53"/>
      <c r="G43" s="54">
        <f>D43*F43</f>
        <v>0</v>
      </c>
    </row>
    <row r="44" spans="1:7" ht="17.25" customHeight="1" x14ac:dyDescent="0.2">
      <c r="A44" s="30"/>
      <c r="B44" s="21" t="s">
        <v>0</v>
      </c>
      <c r="C44" s="51"/>
      <c r="D44" s="18"/>
      <c r="E44" s="5"/>
      <c r="F44" s="53"/>
      <c r="G44" s="73">
        <f>SUM(G43:G43)</f>
        <v>0</v>
      </c>
    </row>
    <row r="45" spans="1:7" x14ac:dyDescent="0.2">
      <c r="A45" s="26"/>
      <c r="B45" s="6"/>
      <c r="C45" s="51"/>
      <c r="D45" s="18"/>
      <c r="E45" s="5"/>
      <c r="F45" s="53"/>
      <c r="G45" s="54"/>
    </row>
    <row r="46" spans="1:7" x14ac:dyDescent="0.2">
      <c r="A46" s="26"/>
      <c r="B46" s="6"/>
      <c r="C46" s="51"/>
      <c r="D46" s="51"/>
      <c r="E46" s="5"/>
      <c r="F46" s="53"/>
      <c r="G46" s="54"/>
    </row>
    <row r="47" spans="1:7" ht="18" customHeight="1" x14ac:dyDescent="0.2">
      <c r="A47" s="26">
        <v>3.8</v>
      </c>
      <c r="B47" s="7" t="s">
        <v>36</v>
      </c>
      <c r="C47" s="51"/>
      <c r="D47" s="18"/>
      <c r="E47" s="5"/>
      <c r="F47" s="53"/>
      <c r="G47" s="54"/>
    </row>
    <row r="48" spans="1:7" ht="27" customHeight="1" x14ac:dyDescent="0.2">
      <c r="A48" s="26"/>
      <c r="B48" s="4" t="s">
        <v>135</v>
      </c>
      <c r="C48" s="23">
        <v>1</v>
      </c>
      <c r="D48" s="23">
        <v>1</v>
      </c>
      <c r="E48" s="24" t="s">
        <v>10</v>
      </c>
      <c r="F48" s="53"/>
      <c r="G48" s="54">
        <f>D48*F48</f>
        <v>0</v>
      </c>
    </row>
    <row r="49" spans="1:7" ht="27" customHeight="1" x14ac:dyDescent="0.2">
      <c r="A49" s="26"/>
      <c r="B49" s="4" t="s">
        <v>136</v>
      </c>
      <c r="C49" s="23">
        <v>1</v>
      </c>
      <c r="D49" s="23">
        <v>1</v>
      </c>
      <c r="E49" s="24" t="s">
        <v>10</v>
      </c>
      <c r="F49" s="53"/>
      <c r="G49" s="54">
        <f>D49*F49</f>
        <v>0</v>
      </c>
    </row>
    <row r="50" spans="1:7" ht="27" customHeight="1" x14ac:dyDescent="0.2">
      <c r="A50" s="26"/>
      <c r="B50" s="4" t="s">
        <v>137</v>
      </c>
      <c r="C50" s="23">
        <v>1</v>
      </c>
      <c r="D50" s="23">
        <v>1</v>
      </c>
      <c r="E50" s="24" t="s">
        <v>10</v>
      </c>
      <c r="F50" s="53"/>
      <c r="G50" s="54">
        <f t="shared" ref="G50:G51" si="0">D50*F50</f>
        <v>0</v>
      </c>
    </row>
    <row r="51" spans="1:7" ht="27" customHeight="1" x14ac:dyDescent="0.2">
      <c r="A51" s="26"/>
      <c r="B51" s="4" t="s">
        <v>138</v>
      </c>
      <c r="C51" s="23">
        <v>1</v>
      </c>
      <c r="D51" s="23">
        <v>1</v>
      </c>
      <c r="E51" s="24" t="s">
        <v>10</v>
      </c>
      <c r="F51" s="53"/>
      <c r="G51" s="54">
        <f t="shared" si="0"/>
        <v>0</v>
      </c>
    </row>
    <row r="52" spans="1:7" ht="27" customHeight="1" x14ac:dyDescent="0.2">
      <c r="A52" s="26"/>
      <c r="B52" s="4" t="s">
        <v>139</v>
      </c>
      <c r="C52" s="23">
        <v>1</v>
      </c>
      <c r="D52" s="23">
        <v>1</v>
      </c>
      <c r="E52" s="24" t="s">
        <v>10</v>
      </c>
      <c r="F52" s="53"/>
      <c r="G52" s="54">
        <f t="shared" ref="G52" si="1">D52*F52</f>
        <v>0</v>
      </c>
    </row>
    <row r="53" spans="1:7" ht="27" customHeight="1" x14ac:dyDescent="0.2">
      <c r="A53" s="26"/>
      <c r="B53" s="4" t="s">
        <v>140</v>
      </c>
      <c r="C53" s="23">
        <v>1</v>
      </c>
      <c r="D53" s="23">
        <v>1</v>
      </c>
      <c r="E53" s="24" t="s">
        <v>10</v>
      </c>
      <c r="F53" s="53"/>
      <c r="G53" s="54">
        <f t="shared" ref="G53:G54" si="2">D53*F53</f>
        <v>0</v>
      </c>
    </row>
    <row r="54" spans="1:7" ht="27" customHeight="1" x14ac:dyDescent="0.2">
      <c r="A54" s="26"/>
      <c r="B54" s="4" t="s">
        <v>141</v>
      </c>
      <c r="C54" s="23">
        <v>1</v>
      </c>
      <c r="D54" s="23">
        <v>1</v>
      </c>
      <c r="E54" s="24" t="s">
        <v>10</v>
      </c>
      <c r="F54" s="53"/>
      <c r="G54" s="54">
        <f t="shared" si="2"/>
        <v>0</v>
      </c>
    </row>
    <row r="55" spans="1:7" ht="17.25" customHeight="1" x14ac:dyDescent="0.2">
      <c r="A55" s="30"/>
      <c r="B55" s="21" t="s">
        <v>0</v>
      </c>
      <c r="C55" s="51"/>
      <c r="D55" s="18"/>
      <c r="E55" s="5"/>
      <c r="F55" s="53"/>
      <c r="G55" s="73">
        <f>SUM(G48:G54)</f>
        <v>0</v>
      </c>
    </row>
    <row r="56" spans="1:7" x14ac:dyDescent="0.2">
      <c r="A56" s="30"/>
      <c r="B56" s="6"/>
      <c r="C56" s="51"/>
      <c r="D56" s="18"/>
      <c r="E56" s="5"/>
      <c r="F56" s="53"/>
      <c r="G56" s="54"/>
    </row>
    <row r="57" spans="1:7" x14ac:dyDescent="0.2">
      <c r="A57" s="26">
        <v>3.9</v>
      </c>
      <c r="B57" s="7" t="s">
        <v>18</v>
      </c>
      <c r="C57" s="51"/>
      <c r="D57" s="18"/>
      <c r="E57" s="5"/>
      <c r="F57" s="53"/>
      <c r="G57" s="54"/>
    </row>
    <row r="58" spans="1:7" ht="41.25" customHeight="1" x14ac:dyDescent="0.2">
      <c r="A58" s="26"/>
      <c r="B58" s="4" t="s">
        <v>243</v>
      </c>
      <c r="C58" s="23">
        <v>1</v>
      </c>
      <c r="D58" s="23">
        <v>1</v>
      </c>
      <c r="E58" s="24" t="s">
        <v>10</v>
      </c>
      <c r="F58" s="53"/>
      <c r="G58" s="54">
        <f t="shared" ref="G58:G65" si="3">D58*F58</f>
        <v>0</v>
      </c>
    </row>
    <row r="59" spans="1:7" ht="30" customHeight="1" x14ac:dyDescent="0.2">
      <c r="A59" s="26"/>
      <c r="B59" s="4" t="s">
        <v>40</v>
      </c>
      <c r="C59" s="23">
        <v>1</v>
      </c>
      <c r="D59" s="23">
        <v>1</v>
      </c>
      <c r="E59" s="24" t="s">
        <v>10</v>
      </c>
      <c r="F59" s="53"/>
      <c r="G59" s="54">
        <f t="shared" si="3"/>
        <v>0</v>
      </c>
    </row>
    <row r="60" spans="1:7" ht="30" customHeight="1" x14ac:dyDescent="0.2">
      <c r="A60" s="26"/>
      <c r="B60" s="4" t="s">
        <v>45</v>
      </c>
      <c r="C60" s="23">
        <v>1</v>
      </c>
      <c r="D60" s="23">
        <v>1</v>
      </c>
      <c r="E60" s="24" t="s">
        <v>10</v>
      </c>
      <c r="F60" s="53"/>
      <c r="G60" s="54">
        <f t="shared" si="3"/>
        <v>0</v>
      </c>
    </row>
    <row r="61" spans="1:7" ht="30" customHeight="1" x14ac:dyDescent="0.2">
      <c r="A61" s="26"/>
      <c r="B61" s="4" t="s">
        <v>41</v>
      </c>
      <c r="C61" s="23">
        <v>1</v>
      </c>
      <c r="D61" s="23">
        <v>1</v>
      </c>
      <c r="E61" s="24" t="s">
        <v>10</v>
      </c>
      <c r="F61" s="53"/>
      <c r="G61" s="54">
        <f t="shared" si="3"/>
        <v>0</v>
      </c>
    </row>
    <row r="62" spans="1:7" ht="30" customHeight="1" x14ac:dyDescent="0.2">
      <c r="A62" s="26"/>
      <c r="B62" s="4" t="s">
        <v>42</v>
      </c>
      <c r="C62" s="23">
        <v>1</v>
      </c>
      <c r="D62" s="23">
        <v>1</v>
      </c>
      <c r="E62" s="24" t="s">
        <v>10</v>
      </c>
      <c r="F62" s="53"/>
      <c r="G62" s="54">
        <f t="shared" si="3"/>
        <v>0</v>
      </c>
    </row>
    <row r="63" spans="1:7" ht="30" customHeight="1" x14ac:dyDescent="0.2">
      <c r="A63" s="26"/>
      <c r="B63" s="4" t="s">
        <v>43</v>
      </c>
      <c r="C63" s="23">
        <v>1</v>
      </c>
      <c r="D63" s="23">
        <v>1</v>
      </c>
      <c r="E63" s="24" t="s">
        <v>10</v>
      </c>
      <c r="F63" s="53"/>
      <c r="G63" s="54">
        <f t="shared" si="3"/>
        <v>0</v>
      </c>
    </row>
    <row r="64" spans="1:7" ht="30" customHeight="1" x14ac:dyDescent="0.2">
      <c r="A64" s="26"/>
      <c r="B64" s="4" t="s">
        <v>46</v>
      </c>
      <c r="C64" s="23">
        <v>1</v>
      </c>
      <c r="D64" s="23">
        <v>1</v>
      </c>
      <c r="E64" s="24" t="s">
        <v>10</v>
      </c>
      <c r="F64" s="53"/>
      <c r="G64" s="54">
        <f t="shared" si="3"/>
        <v>0</v>
      </c>
    </row>
    <row r="65" spans="1:7" ht="30" customHeight="1" x14ac:dyDescent="0.2">
      <c r="A65" s="26"/>
      <c r="B65" s="4" t="s">
        <v>47</v>
      </c>
      <c r="C65" s="23">
        <v>1</v>
      </c>
      <c r="D65" s="23">
        <v>1</v>
      </c>
      <c r="E65" s="24" t="s">
        <v>10</v>
      </c>
      <c r="F65" s="53"/>
      <c r="G65" s="54">
        <f t="shared" si="3"/>
        <v>0</v>
      </c>
    </row>
    <row r="66" spans="1:7" ht="12" customHeight="1" x14ac:dyDescent="0.2">
      <c r="A66" s="26"/>
      <c r="B66" s="6"/>
      <c r="C66" s="55"/>
      <c r="D66" s="55"/>
      <c r="E66" s="24"/>
      <c r="F66" s="53"/>
      <c r="G66" s="54"/>
    </row>
    <row r="67" spans="1:7" ht="17.25" customHeight="1" x14ac:dyDescent="0.2">
      <c r="A67" s="26"/>
      <c r="B67" s="108" t="s">
        <v>153</v>
      </c>
      <c r="C67" s="55"/>
      <c r="D67" s="55"/>
      <c r="E67" s="24"/>
      <c r="F67" s="53"/>
      <c r="G67" s="54"/>
    </row>
    <row r="68" spans="1:7" ht="12" customHeight="1" x14ac:dyDescent="0.2">
      <c r="A68" s="26"/>
      <c r="B68" s="56" t="s">
        <v>142</v>
      </c>
      <c r="C68" s="55"/>
      <c r="D68" s="55"/>
      <c r="E68" s="24"/>
      <c r="F68" s="53"/>
      <c r="G68" s="54"/>
    </row>
    <row r="69" spans="1:7" ht="18" customHeight="1" x14ac:dyDescent="0.2">
      <c r="A69" s="26"/>
      <c r="B69" s="106" t="s">
        <v>44</v>
      </c>
      <c r="C69" s="55"/>
      <c r="D69" s="55"/>
      <c r="E69" s="24"/>
      <c r="F69" s="53"/>
      <c r="G69" s="54"/>
    </row>
    <row r="70" spans="1:7" ht="39.75" customHeight="1" x14ac:dyDescent="0.2">
      <c r="A70" s="26"/>
      <c r="B70" s="107" t="s">
        <v>143</v>
      </c>
      <c r="C70" s="23">
        <v>1</v>
      </c>
      <c r="D70" s="23">
        <v>1</v>
      </c>
      <c r="E70" s="24" t="s">
        <v>10</v>
      </c>
      <c r="F70" s="154" t="s">
        <v>70</v>
      </c>
      <c r="G70" s="155"/>
    </row>
    <row r="71" spans="1:7" ht="12" customHeight="1" x14ac:dyDescent="0.2">
      <c r="A71" s="26"/>
      <c r="B71" s="6"/>
      <c r="C71" s="55"/>
      <c r="D71" s="55"/>
      <c r="E71" s="24"/>
      <c r="F71" s="53"/>
      <c r="G71" s="54"/>
    </row>
    <row r="72" spans="1:7" x14ac:dyDescent="0.2">
      <c r="A72" s="26"/>
      <c r="B72" s="56" t="s">
        <v>146</v>
      </c>
      <c r="C72" s="23"/>
      <c r="D72" s="23"/>
      <c r="E72" s="24"/>
      <c r="F72" s="53"/>
      <c r="G72" s="54"/>
    </row>
    <row r="73" spans="1:7" ht="18" customHeight="1" x14ac:dyDescent="0.2">
      <c r="A73" s="26"/>
      <c r="B73" s="106" t="s">
        <v>44</v>
      </c>
      <c r="C73" s="23"/>
      <c r="D73" s="23"/>
      <c r="E73" s="24"/>
      <c r="F73" s="53"/>
      <c r="G73" s="54"/>
    </row>
    <row r="74" spans="1:7" ht="21.75" customHeight="1" x14ac:dyDescent="0.2">
      <c r="A74" s="26"/>
      <c r="B74" s="107" t="s">
        <v>150</v>
      </c>
      <c r="C74" s="23">
        <v>1</v>
      </c>
      <c r="D74" s="23">
        <v>1</v>
      </c>
      <c r="E74" s="24" t="s">
        <v>10</v>
      </c>
      <c r="F74" s="53"/>
      <c r="G74" s="54">
        <f t="shared" ref="G74:G75" si="4">D74*F74</f>
        <v>0</v>
      </c>
    </row>
    <row r="75" spans="1:7" ht="21.75" customHeight="1" x14ac:dyDescent="0.2">
      <c r="A75" s="26"/>
      <c r="B75" s="107" t="s">
        <v>217</v>
      </c>
      <c r="C75" s="23">
        <v>1</v>
      </c>
      <c r="D75" s="23">
        <v>1</v>
      </c>
      <c r="E75" s="24" t="s">
        <v>10</v>
      </c>
      <c r="F75" s="53"/>
      <c r="G75" s="54">
        <f t="shared" si="4"/>
        <v>0</v>
      </c>
    </row>
    <row r="76" spans="1:7" ht="21.75" customHeight="1" x14ac:dyDescent="0.2">
      <c r="A76" s="26"/>
      <c r="B76" s="107" t="s">
        <v>147</v>
      </c>
      <c r="C76" s="23">
        <v>1</v>
      </c>
      <c r="D76" s="23">
        <v>1</v>
      </c>
      <c r="E76" s="24" t="s">
        <v>10</v>
      </c>
      <c r="F76" s="53"/>
      <c r="G76" s="54">
        <f t="shared" ref="G76" si="5">D76*F76</f>
        <v>0</v>
      </c>
    </row>
    <row r="77" spans="1:7" ht="21.75" customHeight="1" x14ac:dyDescent="0.2">
      <c r="A77" s="26"/>
      <c r="B77" s="107" t="s">
        <v>148</v>
      </c>
      <c r="C77" s="23">
        <v>1</v>
      </c>
      <c r="D77" s="23">
        <v>1</v>
      </c>
      <c r="E77" s="24" t="s">
        <v>10</v>
      </c>
      <c r="F77" s="53"/>
      <c r="G77" s="54">
        <f t="shared" ref="G77:G78" si="6">D77*F77</f>
        <v>0</v>
      </c>
    </row>
    <row r="78" spans="1:7" ht="21.75" customHeight="1" x14ac:dyDescent="0.2">
      <c r="A78" s="26"/>
      <c r="B78" s="107" t="s">
        <v>218</v>
      </c>
      <c r="C78" s="23">
        <v>1</v>
      </c>
      <c r="D78" s="23">
        <v>1</v>
      </c>
      <c r="E78" s="24" t="s">
        <v>10</v>
      </c>
      <c r="F78" s="53"/>
      <c r="G78" s="54">
        <f t="shared" si="6"/>
        <v>0</v>
      </c>
    </row>
    <row r="79" spans="1:7" ht="21.75" customHeight="1" x14ac:dyDescent="0.2">
      <c r="A79" s="26"/>
      <c r="B79" s="107" t="s">
        <v>149</v>
      </c>
      <c r="C79" s="23">
        <v>1</v>
      </c>
      <c r="D79" s="23">
        <v>1</v>
      </c>
      <c r="E79" s="24" t="s">
        <v>10</v>
      </c>
      <c r="F79" s="53"/>
      <c r="G79" s="54">
        <f t="shared" ref="G79" si="7">D79*F79</f>
        <v>0</v>
      </c>
    </row>
    <row r="80" spans="1:7" x14ac:dyDescent="0.2">
      <c r="A80" s="26"/>
      <c r="B80" s="107"/>
      <c r="C80" s="23"/>
      <c r="D80" s="23"/>
      <c r="E80" s="24"/>
      <c r="F80" s="53"/>
      <c r="G80" s="54"/>
    </row>
    <row r="81" spans="1:7" x14ac:dyDescent="0.2">
      <c r="A81" s="26"/>
      <c r="B81" s="56" t="s">
        <v>151</v>
      </c>
      <c r="C81" s="23"/>
      <c r="D81" s="23"/>
      <c r="E81" s="24"/>
      <c r="F81" s="53"/>
      <c r="G81" s="54"/>
    </row>
    <row r="82" spans="1:7" ht="18" customHeight="1" x14ac:dyDescent="0.2">
      <c r="A82" s="26"/>
      <c r="B82" s="106" t="s">
        <v>44</v>
      </c>
      <c r="C82" s="23"/>
      <c r="D82" s="23"/>
      <c r="E82" s="24"/>
      <c r="F82" s="53"/>
      <c r="G82" s="54"/>
    </row>
    <row r="83" spans="1:7" ht="21.75" customHeight="1" x14ac:dyDescent="0.2">
      <c r="A83" s="26"/>
      <c r="B83" s="107" t="s">
        <v>152</v>
      </c>
      <c r="C83" s="23">
        <v>1</v>
      </c>
      <c r="D83" s="23">
        <v>1</v>
      </c>
      <c r="E83" s="24" t="s">
        <v>10</v>
      </c>
      <c r="F83" s="53"/>
      <c r="G83" s="54">
        <f t="shared" ref="G83" si="8">D83*F83</f>
        <v>0</v>
      </c>
    </row>
    <row r="84" spans="1:7" ht="12" customHeight="1" x14ac:dyDescent="0.2">
      <c r="A84" s="26"/>
      <c r="B84" s="6"/>
      <c r="C84" s="23"/>
      <c r="D84" s="23"/>
      <c r="E84" s="24"/>
      <c r="F84" s="53"/>
      <c r="G84" s="54"/>
    </row>
    <row r="85" spans="1:7" ht="17.25" customHeight="1" x14ac:dyDescent="0.2">
      <c r="A85" s="26"/>
      <c r="B85" s="109" t="s">
        <v>154</v>
      </c>
      <c r="C85" s="55"/>
      <c r="D85" s="55"/>
      <c r="E85" s="24"/>
      <c r="F85" s="53"/>
      <c r="G85" s="54"/>
    </row>
    <row r="86" spans="1:7" ht="12" customHeight="1" x14ac:dyDescent="0.2">
      <c r="A86" s="26"/>
      <c r="B86" s="56" t="s">
        <v>145</v>
      </c>
      <c r="C86" s="55"/>
      <c r="D86" s="55"/>
      <c r="E86" s="24"/>
      <c r="F86" s="53"/>
      <c r="G86" s="54"/>
    </row>
    <row r="87" spans="1:7" ht="18" customHeight="1" x14ac:dyDescent="0.2">
      <c r="A87" s="26"/>
      <c r="B87" s="106" t="s">
        <v>44</v>
      </c>
      <c r="C87" s="55"/>
      <c r="D87" s="55"/>
      <c r="E87" s="24"/>
      <c r="F87" s="53"/>
      <c r="G87" s="54"/>
    </row>
    <row r="88" spans="1:7" ht="39.75" customHeight="1" x14ac:dyDescent="0.2">
      <c r="A88" s="26"/>
      <c r="B88" s="107" t="s">
        <v>144</v>
      </c>
      <c r="C88" s="23">
        <v>1</v>
      </c>
      <c r="D88" s="23">
        <v>1</v>
      </c>
      <c r="E88" s="24" t="s">
        <v>10</v>
      </c>
      <c r="F88" s="154" t="s">
        <v>70</v>
      </c>
      <c r="G88" s="155"/>
    </row>
    <row r="89" spans="1:7" x14ac:dyDescent="0.2">
      <c r="A89" s="26"/>
      <c r="B89" s="107"/>
      <c r="C89" s="23"/>
      <c r="D89" s="23"/>
      <c r="E89" s="24"/>
      <c r="F89" s="53"/>
      <c r="G89" s="54"/>
    </row>
    <row r="90" spans="1:7" ht="12" customHeight="1" x14ac:dyDescent="0.2">
      <c r="A90" s="26"/>
      <c r="B90" s="56" t="s">
        <v>155</v>
      </c>
      <c r="C90" s="23"/>
      <c r="D90" s="23"/>
      <c r="E90" s="24"/>
      <c r="F90" s="53"/>
      <c r="G90" s="54"/>
    </row>
    <row r="91" spans="1:7" ht="32.25" customHeight="1" x14ac:dyDescent="0.2">
      <c r="A91" s="26"/>
      <c r="B91" s="13" t="s">
        <v>156</v>
      </c>
      <c r="C91" s="23">
        <v>1</v>
      </c>
      <c r="D91" s="23">
        <v>1</v>
      </c>
      <c r="E91" s="24" t="s">
        <v>10</v>
      </c>
      <c r="F91" s="53"/>
      <c r="G91" s="54">
        <f t="shared" ref="G91:G93" si="9">D91*F91</f>
        <v>0</v>
      </c>
    </row>
    <row r="92" spans="1:7" ht="63.75" x14ac:dyDescent="0.2">
      <c r="A92" s="26"/>
      <c r="B92" s="107" t="s">
        <v>158</v>
      </c>
      <c r="C92" s="23">
        <v>50</v>
      </c>
      <c r="D92" s="23"/>
      <c r="E92" s="24" t="s">
        <v>74</v>
      </c>
      <c r="F92" s="53"/>
      <c r="G92" s="54">
        <f t="shared" si="9"/>
        <v>0</v>
      </c>
    </row>
    <row r="93" spans="1:7" ht="45.75" customHeight="1" x14ac:dyDescent="0.2">
      <c r="A93" s="26"/>
      <c r="B93" s="107" t="s">
        <v>157</v>
      </c>
      <c r="C93" s="23">
        <v>1</v>
      </c>
      <c r="D93" s="23">
        <v>1</v>
      </c>
      <c r="E93" s="24" t="s">
        <v>10</v>
      </c>
      <c r="F93" s="53"/>
      <c r="G93" s="54">
        <f t="shared" si="9"/>
        <v>0</v>
      </c>
    </row>
    <row r="94" spans="1:7" ht="18" customHeight="1" x14ac:dyDescent="0.2">
      <c r="A94" s="26"/>
      <c r="B94" s="106" t="s">
        <v>44</v>
      </c>
      <c r="C94" s="23"/>
      <c r="D94" s="23"/>
      <c r="E94" s="24"/>
      <c r="F94" s="53"/>
      <c r="G94" s="54"/>
    </row>
    <row r="95" spans="1:7" ht="21.75" customHeight="1" x14ac:dyDescent="0.2">
      <c r="A95" s="26"/>
      <c r="B95" s="107" t="s">
        <v>159</v>
      </c>
      <c r="C95" s="23">
        <v>1</v>
      </c>
      <c r="D95" s="23">
        <v>1</v>
      </c>
      <c r="E95" s="24" t="s">
        <v>10</v>
      </c>
      <c r="F95" s="53"/>
      <c r="G95" s="54">
        <f t="shared" ref="G95:G115" si="10">D95*F95</f>
        <v>0</v>
      </c>
    </row>
    <row r="96" spans="1:7" ht="21.75" customHeight="1" x14ac:dyDescent="0.2">
      <c r="A96" s="26"/>
      <c r="B96" s="107" t="s">
        <v>161</v>
      </c>
      <c r="C96" s="23">
        <v>1</v>
      </c>
      <c r="D96" s="23">
        <v>1</v>
      </c>
      <c r="E96" s="24" t="s">
        <v>10</v>
      </c>
      <c r="F96" s="53"/>
      <c r="G96" s="54">
        <f t="shared" ref="G96:G98" si="11">D96*F96</f>
        <v>0</v>
      </c>
    </row>
    <row r="97" spans="1:7" ht="21.75" customHeight="1" x14ac:dyDescent="0.2">
      <c r="A97" s="26"/>
      <c r="B97" s="107" t="s">
        <v>162</v>
      </c>
      <c r="C97" s="23">
        <v>1</v>
      </c>
      <c r="D97" s="23">
        <v>1</v>
      </c>
      <c r="E97" s="24" t="s">
        <v>10</v>
      </c>
      <c r="F97" s="53"/>
      <c r="G97" s="54">
        <f t="shared" si="11"/>
        <v>0</v>
      </c>
    </row>
    <row r="98" spans="1:7" ht="21.75" customHeight="1" x14ac:dyDescent="0.2">
      <c r="A98" s="26"/>
      <c r="B98" s="107" t="s">
        <v>163</v>
      </c>
      <c r="C98" s="23">
        <v>1</v>
      </c>
      <c r="D98" s="23">
        <v>1</v>
      </c>
      <c r="E98" s="24" t="s">
        <v>10</v>
      </c>
      <c r="F98" s="53"/>
      <c r="G98" s="54">
        <f t="shared" si="11"/>
        <v>0</v>
      </c>
    </row>
    <row r="99" spans="1:7" ht="21.75" customHeight="1" x14ac:dyDescent="0.2">
      <c r="A99" s="26"/>
      <c r="B99" s="107" t="s">
        <v>164</v>
      </c>
      <c r="C99" s="23">
        <v>1</v>
      </c>
      <c r="D99" s="23">
        <v>1</v>
      </c>
      <c r="E99" s="24" t="s">
        <v>10</v>
      </c>
      <c r="F99" s="53"/>
      <c r="G99" s="54">
        <f t="shared" si="10"/>
        <v>0</v>
      </c>
    </row>
    <row r="100" spans="1:7" ht="21.75" customHeight="1" x14ac:dyDescent="0.2">
      <c r="A100" s="26"/>
      <c r="B100" s="107" t="s">
        <v>160</v>
      </c>
      <c r="C100" s="23">
        <v>1</v>
      </c>
      <c r="D100" s="23">
        <v>1</v>
      </c>
      <c r="E100" s="24" t="s">
        <v>10</v>
      </c>
      <c r="F100" s="53"/>
      <c r="G100" s="54">
        <f t="shared" si="10"/>
        <v>0</v>
      </c>
    </row>
    <row r="101" spans="1:7" ht="21.75" customHeight="1" x14ac:dyDescent="0.2">
      <c r="A101" s="26"/>
      <c r="B101" s="107" t="s">
        <v>170</v>
      </c>
      <c r="C101" s="23">
        <v>1</v>
      </c>
      <c r="D101" s="23">
        <v>1</v>
      </c>
      <c r="E101" s="24" t="s">
        <v>10</v>
      </c>
      <c r="F101" s="53"/>
      <c r="G101" s="54">
        <f t="shared" si="10"/>
        <v>0</v>
      </c>
    </row>
    <row r="102" spans="1:7" ht="21.75" customHeight="1" x14ac:dyDescent="0.2">
      <c r="A102" s="26"/>
      <c r="B102" s="107" t="s">
        <v>169</v>
      </c>
      <c r="C102" s="23">
        <v>1</v>
      </c>
      <c r="D102" s="23">
        <v>1</v>
      </c>
      <c r="E102" s="24" t="s">
        <v>10</v>
      </c>
      <c r="F102" s="53"/>
      <c r="G102" s="54">
        <f t="shared" si="10"/>
        <v>0</v>
      </c>
    </row>
    <row r="103" spans="1:7" ht="31.5" customHeight="1" x14ac:dyDescent="0.2">
      <c r="A103" s="26"/>
      <c r="B103" s="107" t="s">
        <v>165</v>
      </c>
      <c r="C103" s="23">
        <v>1</v>
      </c>
      <c r="D103" s="23">
        <v>1</v>
      </c>
      <c r="E103" s="24" t="s">
        <v>10</v>
      </c>
      <c r="F103" s="53"/>
      <c r="G103" s="54">
        <f t="shared" si="10"/>
        <v>0</v>
      </c>
    </row>
    <row r="104" spans="1:7" ht="21.75" customHeight="1" x14ac:dyDescent="0.2">
      <c r="A104" s="26"/>
      <c r="B104" s="107" t="s">
        <v>166</v>
      </c>
      <c r="C104" s="23">
        <v>1</v>
      </c>
      <c r="D104" s="23">
        <v>1</v>
      </c>
      <c r="E104" s="24" t="s">
        <v>10</v>
      </c>
      <c r="F104" s="53"/>
      <c r="G104" s="54">
        <f t="shared" si="10"/>
        <v>0</v>
      </c>
    </row>
    <row r="105" spans="1:7" ht="21.75" customHeight="1" x14ac:dyDescent="0.2">
      <c r="A105" s="26"/>
      <c r="B105" s="107" t="s">
        <v>217</v>
      </c>
      <c r="C105" s="23">
        <v>1</v>
      </c>
      <c r="D105" s="23">
        <v>1</v>
      </c>
      <c r="E105" s="24" t="s">
        <v>10</v>
      </c>
      <c r="F105" s="53"/>
      <c r="G105" s="54">
        <f t="shared" si="10"/>
        <v>0</v>
      </c>
    </row>
    <row r="106" spans="1:7" ht="21.75" customHeight="1" x14ac:dyDescent="0.2">
      <c r="A106" s="26"/>
      <c r="B106" s="107" t="s">
        <v>167</v>
      </c>
      <c r="C106" s="23">
        <v>1</v>
      </c>
      <c r="D106" s="23">
        <v>1</v>
      </c>
      <c r="E106" s="24" t="s">
        <v>10</v>
      </c>
      <c r="F106" s="53"/>
      <c r="G106" s="54">
        <f t="shared" ref="G106" si="12">D106*F106</f>
        <v>0</v>
      </c>
    </row>
    <row r="107" spans="1:7" ht="21.75" customHeight="1" x14ac:dyDescent="0.2">
      <c r="A107" s="26"/>
      <c r="B107" s="107" t="s">
        <v>246</v>
      </c>
      <c r="C107" s="23">
        <v>1</v>
      </c>
      <c r="D107" s="23">
        <v>1</v>
      </c>
      <c r="E107" s="24" t="s">
        <v>10</v>
      </c>
      <c r="F107" s="53"/>
      <c r="G107" s="54">
        <f t="shared" si="10"/>
        <v>0</v>
      </c>
    </row>
    <row r="108" spans="1:7" ht="31.5" customHeight="1" x14ac:dyDescent="0.2">
      <c r="A108" s="26"/>
      <c r="B108" s="107" t="s">
        <v>171</v>
      </c>
      <c r="C108" s="23">
        <v>1</v>
      </c>
      <c r="D108" s="23">
        <v>1</v>
      </c>
      <c r="E108" s="24" t="s">
        <v>10</v>
      </c>
      <c r="F108" s="53"/>
      <c r="G108" s="54">
        <f t="shared" si="10"/>
        <v>0</v>
      </c>
    </row>
    <row r="109" spans="1:7" x14ac:dyDescent="0.2">
      <c r="A109" s="26"/>
      <c r="B109" s="107"/>
      <c r="C109" s="23"/>
      <c r="D109" s="23"/>
      <c r="E109" s="24"/>
      <c r="F109" s="53"/>
      <c r="G109" s="54"/>
    </row>
    <row r="110" spans="1:7" x14ac:dyDescent="0.2">
      <c r="A110" s="26"/>
      <c r="B110" s="56" t="s">
        <v>168</v>
      </c>
      <c r="C110" s="23"/>
      <c r="D110" s="23"/>
      <c r="E110" s="24"/>
      <c r="F110" s="53"/>
      <c r="G110" s="54"/>
    </row>
    <row r="111" spans="1:7" ht="18" customHeight="1" x14ac:dyDescent="0.2">
      <c r="A111" s="26"/>
      <c r="B111" s="106" t="s">
        <v>44</v>
      </c>
      <c r="C111" s="23"/>
      <c r="D111" s="23"/>
      <c r="E111" s="24"/>
      <c r="F111" s="53"/>
      <c r="G111" s="54"/>
    </row>
    <row r="112" spans="1:7" ht="21.75" customHeight="1" x14ac:dyDescent="0.2">
      <c r="A112" s="26"/>
      <c r="B112" s="107" t="s">
        <v>166</v>
      </c>
      <c r="C112" s="23">
        <v>1</v>
      </c>
      <c r="D112" s="23">
        <v>1</v>
      </c>
      <c r="E112" s="24" t="s">
        <v>10</v>
      </c>
      <c r="F112" s="53"/>
      <c r="G112" s="54">
        <f t="shared" si="10"/>
        <v>0</v>
      </c>
    </row>
    <row r="113" spans="1:7" ht="21.75" customHeight="1" x14ac:dyDescent="0.2">
      <c r="A113" s="26"/>
      <c r="B113" s="107" t="s">
        <v>217</v>
      </c>
      <c r="C113" s="23">
        <v>1</v>
      </c>
      <c r="D113" s="23">
        <v>1</v>
      </c>
      <c r="E113" s="24" t="s">
        <v>10</v>
      </c>
      <c r="F113" s="53"/>
      <c r="G113" s="54">
        <f t="shared" si="10"/>
        <v>0</v>
      </c>
    </row>
    <row r="114" spans="1:7" ht="21.75" customHeight="1" x14ac:dyDescent="0.2">
      <c r="A114" s="26"/>
      <c r="B114" s="107" t="s">
        <v>167</v>
      </c>
      <c r="C114" s="23">
        <v>1</v>
      </c>
      <c r="D114" s="23">
        <v>1</v>
      </c>
      <c r="E114" s="24" t="s">
        <v>10</v>
      </c>
      <c r="F114" s="53"/>
      <c r="G114" s="54">
        <f t="shared" si="10"/>
        <v>0</v>
      </c>
    </row>
    <row r="115" spans="1:7" ht="38.25" x14ac:dyDescent="0.2">
      <c r="A115" s="26"/>
      <c r="B115" s="107" t="s">
        <v>172</v>
      </c>
      <c r="C115" s="23">
        <v>1</v>
      </c>
      <c r="D115" s="23">
        <v>1</v>
      </c>
      <c r="E115" s="24" t="s">
        <v>10</v>
      </c>
      <c r="F115" s="53"/>
      <c r="G115" s="54">
        <f t="shared" si="10"/>
        <v>0</v>
      </c>
    </row>
    <row r="116" spans="1:7" ht="21.75" customHeight="1" x14ac:dyDescent="0.2">
      <c r="A116" s="26"/>
      <c r="B116" s="107" t="s">
        <v>173</v>
      </c>
      <c r="C116" s="23">
        <v>1</v>
      </c>
      <c r="D116" s="23">
        <v>1</v>
      </c>
      <c r="E116" s="24" t="s">
        <v>10</v>
      </c>
      <c r="F116" s="53"/>
      <c r="G116" s="54">
        <f t="shared" ref="G116" si="13">D116*F116</f>
        <v>0</v>
      </c>
    </row>
    <row r="117" spans="1:7" x14ac:dyDescent="0.2">
      <c r="A117" s="26"/>
      <c r="B117" s="107"/>
      <c r="C117" s="23"/>
      <c r="D117" s="23"/>
      <c r="E117" s="24"/>
      <c r="F117" s="53"/>
      <c r="G117" s="54"/>
    </row>
    <row r="118" spans="1:7" x14ac:dyDescent="0.2">
      <c r="A118" s="26"/>
      <c r="B118" s="107"/>
      <c r="C118" s="23"/>
      <c r="D118" s="23"/>
      <c r="E118" s="24"/>
      <c r="F118" s="53"/>
      <c r="G118" s="54"/>
    </row>
    <row r="119" spans="1:7" x14ac:dyDescent="0.2">
      <c r="A119" s="26"/>
      <c r="B119" s="56" t="s">
        <v>174</v>
      </c>
      <c r="C119" s="23"/>
      <c r="D119" s="23"/>
      <c r="E119" s="24"/>
      <c r="F119" s="53"/>
      <c r="G119" s="54"/>
    </row>
    <row r="120" spans="1:7" ht="18" customHeight="1" x14ac:dyDescent="0.2">
      <c r="A120" s="26"/>
      <c r="B120" s="106" t="s">
        <v>44</v>
      </c>
      <c r="C120" s="23"/>
      <c r="D120" s="23"/>
      <c r="E120" s="24"/>
      <c r="F120" s="53"/>
      <c r="G120" s="54"/>
    </row>
    <row r="121" spans="1:7" ht="21.75" customHeight="1" x14ac:dyDescent="0.2">
      <c r="A121" s="26"/>
      <c r="B121" s="107" t="s">
        <v>166</v>
      </c>
      <c r="C121" s="23">
        <v>1</v>
      </c>
      <c r="D121" s="23">
        <v>1</v>
      </c>
      <c r="E121" s="24" t="s">
        <v>10</v>
      </c>
      <c r="F121" s="53"/>
      <c r="G121" s="54">
        <f t="shared" ref="G121:G125" si="14">D121*F121</f>
        <v>0</v>
      </c>
    </row>
    <row r="122" spans="1:7" ht="21.75" customHeight="1" x14ac:dyDescent="0.2">
      <c r="A122" s="26"/>
      <c r="B122" s="107" t="s">
        <v>217</v>
      </c>
      <c r="C122" s="23">
        <v>1</v>
      </c>
      <c r="D122" s="23">
        <v>1</v>
      </c>
      <c r="E122" s="24" t="s">
        <v>10</v>
      </c>
      <c r="F122" s="53"/>
      <c r="G122" s="54">
        <f t="shared" si="14"/>
        <v>0</v>
      </c>
    </row>
    <row r="123" spans="1:7" ht="21.75" customHeight="1" x14ac:dyDescent="0.2">
      <c r="A123" s="26"/>
      <c r="B123" s="107" t="s">
        <v>167</v>
      </c>
      <c r="C123" s="23">
        <v>1</v>
      </c>
      <c r="D123" s="23">
        <v>1</v>
      </c>
      <c r="E123" s="24" t="s">
        <v>10</v>
      </c>
      <c r="F123" s="53"/>
      <c r="G123" s="54">
        <f t="shared" si="14"/>
        <v>0</v>
      </c>
    </row>
    <row r="124" spans="1:7" ht="38.25" x14ac:dyDescent="0.2">
      <c r="A124" s="26"/>
      <c r="B124" s="107" t="s">
        <v>172</v>
      </c>
      <c r="C124" s="23">
        <v>1</v>
      </c>
      <c r="D124" s="23">
        <v>1</v>
      </c>
      <c r="E124" s="24" t="s">
        <v>10</v>
      </c>
      <c r="F124" s="53"/>
      <c r="G124" s="54">
        <f t="shared" si="14"/>
        <v>0</v>
      </c>
    </row>
    <row r="125" spans="1:7" ht="21.75" customHeight="1" x14ac:dyDescent="0.2">
      <c r="A125" s="26"/>
      <c r="B125" s="107" t="s">
        <v>173</v>
      </c>
      <c r="C125" s="23">
        <v>1</v>
      </c>
      <c r="D125" s="23">
        <v>1</v>
      </c>
      <c r="E125" s="24" t="s">
        <v>10</v>
      </c>
      <c r="F125" s="53"/>
      <c r="G125" s="54">
        <f t="shared" si="14"/>
        <v>0</v>
      </c>
    </row>
    <row r="126" spans="1:7" x14ac:dyDescent="0.2">
      <c r="A126" s="26"/>
      <c r="B126" s="107"/>
      <c r="C126" s="23"/>
      <c r="D126" s="23"/>
      <c r="E126" s="24"/>
      <c r="F126" s="53"/>
      <c r="G126" s="54"/>
    </row>
    <row r="127" spans="1:7" x14ac:dyDescent="0.2">
      <c r="A127" s="26"/>
      <c r="B127" s="107"/>
      <c r="C127" s="23"/>
      <c r="D127" s="23"/>
      <c r="E127" s="24"/>
      <c r="F127" s="53"/>
      <c r="G127" s="54"/>
    </row>
    <row r="128" spans="1:7" x14ac:dyDescent="0.2">
      <c r="A128" s="26"/>
      <c r="B128" s="56" t="s">
        <v>175</v>
      </c>
      <c r="C128" s="23"/>
      <c r="D128" s="23"/>
      <c r="E128" s="24"/>
      <c r="F128" s="53"/>
      <c r="G128" s="54"/>
    </row>
    <row r="129" spans="1:7" ht="18" customHeight="1" x14ac:dyDescent="0.2">
      <c r="A129" s="26"/>
      <c r="B129" s="106" t="s">
        <v>44</v>
      </c>
      <c r="C129" s="23"/>
      <c r="D129" s="23"/>
      <c r="E129" s="24"/>
      <c r="F129" s="53"/>
      <c r="G129" s="54"/>
    </row>
    <row r="130" spans="1:7" ht="21.75" customHeight="1" x14ac:dyDescent="0.2">
      <c r="A130" s="26"/>
      <c r="B130" s="107" t="s">
        <v>166</v>
      </c>
      <c r="C130" s="23">
        <v>1</v>
      </c>
      <c r="D130" s="23">
        <v>1</v>
      </c>
      <c r="E130" s="24" t="s">
        <v>10</v>
      </c>
      <c r="F130" s="53"/>
      <c r="G130" s="54">
        <f t="shared" ref="G130:G134" si="15">D130*F130</f>
        <v>0</v>
      </c>
    </row>
    <row r="131" spans="1:7" ht="21.75" customHeight="1" x14ac:dyDescent="0.2">
      <c r="A131" s="26"/>
      <c r="B131" s="107" t="s">
        <v>217</v>
      </c>
      <c r="C131" s="23">
        <v>1</v>
      </c>
      <c r="D131" s="23">
        <v>1</v>
      </c>
      <c r="E131" s="24" t="s">
        <v>10</v>
      </c>
      <c r="F131" s="53"/>
      <c r="G131" s="54">
        <f t="shared" si="15"/>
        <v>0</v>
      </c>
    </row>
    <row r="132" spans="1:7" ht="21.75" customHeight="1" x14ac:dyDescent="0.2">
      <c r="A132" s="26"/>
      <c r="B132" s="107" t="s">
        <v>167</v>
      </c>
      <c r="C132" s="23">
        <v>1</v>
      </c>
      <c r="D132" s="23">
        <v>1</v>
      </c>
      <c r="E132" s="24" t="s">
        <v>10</v>
      </c>
      <c r="F132" s="53"/>
      <c r="G132" s="54">
        <f t="shared" si="15"/>
        <v>0</v>
      </c>
    </row>
    <row r="133" spans="1:7" ht="38.25" x14ac:dyDescent="0.2">
      <c r="A133" s="26"/>
      <c r="B133" s="107" t="s">
        <v>172</v>
      </c>
      <c r="C133" s="23">
        <v>1</v>
      </c>
      <c r="D133" s="23">
        <v>1</v>
      </c>
      <c r="E133" s="24" t="s">
        <v>10</v>
      </c>
      <c r="F133" s="53"/>
      <c r="G133" s="54">
        <f t="shared" si="15"/>
        <v>0</v>
      </c>
    </row>
    <row r="134" spans="1:7" ht="21.75" customHeight="1" x14ac:dyDescent="0.2">
      <c r="A134" s="26"/>
      <c r="B134" s="107" t="s">
        <v>173</v>
      </c>
      <c r="C134" s="23">
        <v>1</v>
      </c>
      <c r="D134" s="23">
        <v>1</v>
      </c>
      <c r="E134" s="24" t="s">
        <v>10</v>
      </c>
      <c r="F134" s="53"/>
      <c r="G134" s="54">
        <f t="shared" si="15"/>
        <v>0</v>
      </c>
    </row>
    <row r="135" spans="1:7" x14ac:dyDescent="0.2">
      <c r="A135" s="26"/>
      <c r="B135" s="107"/>
      <c r="C135" s="23"/>
      <c r="D135" s="23"/>
      <c r="E135" s="24"/>
      <c r="F135" s="53"/>
      <c r="G135" s="54"/>
    </row>
    <row r="136" spans="1:7" x14ac:dyDescent="0.2">
      <c r="A136" s="26"/>
      <c r="B136" s="107"/>
      <c r="C136" s="23"/>
      <c r="D136" s="23"/>
      <c r="E136" s="24"/>
      <c r="F136" s="53"/>
      <c r="G136" s="54"/>
    </row>
    <row r="137" spans="1:7" x14ac:dyDescent="0.2">
      <c r="A137" s="26"/>
      <c r="B137" s="56" t="s">
        <v>176</v>
      </c>
      <c r="C137" s="23"/>
      <c r="D137" s="23"/>
      <c r="E137" s="24"/>
      <c r="F137" s="53"/>
      <c r="G137" s="54"/>
    </row>
    <row r="138" spans="1:7" ht="18" customHeight="1" x14ac:dyDescent="0.2">
      <c r="A138" s="26"/>
      <c r="B138" s="106" t="s">
        <v>44</v>
      </c>
      <c r="C138" s="23"/>
      <c r="D138" s="23"/>
      <c r="E138" s="24"/>
      <c r="F138" s="53"/>
      <c r="G138" s="54"/>
    </row>
    <row r="139" spans="1:7" ht="21.75" customHeight="1" x14ac:dyDescent="0.2">
      <c r="A139" s="26"/>
      <c r="B139" s="107" t="s">
        <v>166</v>
      </c>
      <c r="C139" s="23">
        <v>1</v>
      </c>
      <c r="D139" s="23">
        <v>1</v>
      </c>
      <c r="E139" s="24" t="s">
        <v>10</v>
      </c>
      <c r="F139" s="53"/>
      <c r="G139" s="54">
        <f t="shared" ref="G139:G143" si="16">D139*F139</f>
        <v>0</v>
      </c>
    </row>
    <row r="140" spans="1:7" ht="21.75" customHeight="1" x14ac:dyDescent="0.2">
      <c r="A140" s="26"/>
      <c r="B140" s="107" t="s">
        <v>217</v>
      </c>
      <c r="C140" s="23">
        <v>1</v>
      </c>
      <c r="D140" s="23">
        <v>1</v>
      </c>
      <c r="E140" s="24" t="s">
        <v>10</v>
      </c>
      <c r="F140" s="53"/>
      <c r="G140" s="54">
        <f t="shared" si="16"/>
        <v>0</v>
      </c>
    </row>
    <row r="141" spans="1:7" ht="21.75" customHeight="1" x14ac:dyDescent="0.2">
      <c r="A141" s="26"/>
      <c r="B141" s="107" t="s">
        <v>167</v>
      </c>
      <c r="C141" s="23">
        <v>1</v>
      </c>
      <c r="D141" s="23">
        <v>1</v>
      </c>
      <c r="E141" s="24" t="s">
        <v>10</v>
      </c>
      <c r="F141" s="53"/>
      <c r="G141" s="54">
        <f t="shared" si="16"/>
        <v>0</v>
      </c>
    </row>
    <row r="142" spans="1:7" ht="38.25" x14ac:dyDescent="0.2">
      <c r="A142" s="26"/>
      <c r="B142" s="107" t="s">
        <v>172</v>
      </c>
      <c r="C142" s="23">
        <v>1</v>
      </c>
      <c r="D142" s="23">
        <v>1</v>
      </c>
      <c r="E142" s="24" t="s">
        <v>10</v>
      </c>
      <c r="F142" s="53"/>
      <c r="G142" s="54">
        <f t="shared" si="16"/>
        <v>0</v>
      </c>
    </row>
    <row r="143" spans="1:7" ht="21.75" customHeight="1" x14ac:dyDescent="0.2">
      <c r="A143" s="26"/>
      <c r="B143" s="107" t="s">
        <v>173</v>
      </c>
      <c r="C143" s="23">
        <v>1</v>
      </c>
      <c r="D143" s="23">
        <v>1</v>
      </c>
      <c r="E143" s="24" t="s">
        <v>10</v>
      </c>
      <c r="F143" s="53"/>
      <c r="G143" s="54">
        <f t="shared" si="16"/>
        <v>0</v>
      </c>
    </row>
    <row r="144" spans="1:7" x14ac:dyDescent="0.2">
      <c r="A144" s="26"/>
      <c r="B144" s="107"/>
      <c r="C144" s="23"/>
      <c r="D144" s="23"/>
      <c r="E144" s="24"/>
      <c r="F144" s="53"/>
      <c r="G144" s="54"/>
    </row>
    <row r="145" spans="1:7" x14ac:dyDescent="0.2">
      <c r="A145" s="26"/>
      <c r="B145" s="107"/>
      <c r="C145" s="23"/>
      <c r="D145" s="23"/>
      <c r="E145" s="24"/>
      <c r="F145" s="53"/>
      <c r="G145" s="54"/>
    </row>
    <row r="146" spans="1:7" x14ac:dyDescent="0.2">
      <c r="A146" s="26"/>
      <c r="B146" s="56" t="s">
        <v>177</v>
      </c>
      <c r="C146" s="23"/>
      <c r="D146" s="23"/>
      <c r="E146" s="24"/>
      <c r="F146" s="53"/>
      <c r="G146" s="54"/>
    </row>
    <row r="147" spans="1:7" ht="18" customHeight="1" x14ac:dyDescent="0.2">
      <c r="A147" s="26"/>
      <c r="B147" s="106" t="s">
        <v>44</v>
      </c>
      <c r="C147" s="23"/>
      <c r="D147" s="23"/>
      <c r="E147" s="24"/>
      <c r="F147" s="53"/>
      <c r="G147" s="54"/>
    </row>
    <row r="148" spans="1:7" ht="21.75" customHeight="1" x14ac:dyDescent="0.2">
      <c r="A148" s="26"/>
      <c r="B148" s="107" t="s">
        <v>166</v>
      </c>
      <c r="C148" s="23">
        <v>1</v>
      </c>
      <c r="D148" s="23">
        <v>1</v>
      </c>
      <c r="E148" s="24" t="s">
        <v>10</v>
      </c>
      <c r="F148" s="53"/>
      <c r="G148" s="54">
        <f t="shared" ref="G148:G152" si="17">D148*F148</f>
        <v>0</v>
      </c>
    </row>
    <row r="149" spans="1:7" ht="21.75" customHeight="1" x14ac:dyDescent="0.2">
      <c r="A149" s="26"/>
      <c r="B149" s="107" t="s">
        <v>217</v>
      </c>
      <c r="C149" s="23">
        <v>1</v>
      </c>
      <c r="D149" s="23">
        <v>1</v>
      </c>
      <c r="E149" s="24" t="s">
        <v>10</v>
      </c>
      <c r="F149" s="53"/>
      <c r="G149" s="54">
        <f t="shared" si="17"/>
        <v>0</v>
      </c>
    </row>
    <row r="150" spans="1:7" ht="21.75" customHeight="1" x14ac:dyDescent="0.2">
      <c r="A150" s="26"/>
      <c r="B150" s="107" t="s">
        <v>167</v>
      </c>
      <c r="C150" s="23">
        <v>1</v>
      </c>
      <c r="D150" s="23">
        <v>1</v>
      </c>
      <c r="E150" s="24" t="s">
        <v>10</v>
      </c>
      <c r="F150" s="53"/>
      <c r="G150" s="54">
        <f t="shared" si="17"/>
        <v>0</v>
      </c>
    </row>
    <row r="151" spans="1:7" ht="38.25" x14ac:dyDescent="0.2">
      <c r="A151" s="26"/>
      <c r="B151" s="107" t="s">
        <v>172</v>
      </c>
      <c r="C151" s="23">
        <v>1</v>
      </c>
      <c r="D151" s="23">
        <v>1</v>
      </c>
      <c r="E151" s="24" t="s">
        <v>10</v>
      </c>
      <c r="F151" s="53"/>
      <c r="G151" s="54">
        <f t="shared" si="17"/>
        <v>0</v>
      </c>
    </row>
    <row r="152" spans="1:7" ht="21.75" customHeight="1" x14ac:dyDescent="0.2">
      <c r="A152" s="26"/>
      <c r="B152" s="107" t="s">
        <v>173</v>
      </c>
      <c r="C152" s="23">
        <v>1</v>
      </c>
      <c r="D152" s="23">
        <v>1</v>
      </c>
      <c r="E152" s="24" t="s">
        <v>10</v>
      </c>
      <c r="F152" s="53"/>
      <c r="G152" s="54">
        <f t="shared" si="17"/>
        <v>0</v>
      </c>
    </row>
    <row r="153" spans="1:7" x14ac:dyDescent="0.2">
      <c r="A153" s="26"/>
      <c r="B153" s="107"/>
      <c r="C153" s="23"/>
      <c r="D153" s="23"/>
      <c r="E153" s="24"/>
      <c r="F153" s="53"/>
      <c r="G153" s="54"/>
    </row>
    <row r="154" spans="1:7" ht="17.25" customHeight="1" x14ac:dyDescent="0.2">
      <c r="A154" s="30"/>
      <c r="B154" s="21" t="s">
        <v>0</v>
      </c>
      <c r="C154" s="51"/>
      <c r="D154" s="18"/>
      <c r="E154" s="5"/>
      <c r="F154" s="53"/>
      <c r="G154" s="73">
        <f>SUM(G89:G153)</f>
        <v>0</v>
      </c>
    </row>
    <row r="155" spans="1:7" ht="12.75" customHeight="1" x14ac:dyDescent="0.2">
      <c r="A155" s="30"/>
      <c r="B155" s="21"/>
      <c r="C155" s="51"/>
      <c r="D155" s="18"/>
      <c r="E155" s="5"/>
      <c r="F155" s="53"/>
      <c r="G155" s="73"/>
    </row>
    <row r="156" spans="1:7" x14ac:dyDescent="0.2">
      <c r="A156" s="30">
        <v>3.1</v>
      </c>
      <c r="B156" s="7" t="s">
        <v>14</v>
      </c>
      <c r="C156" s="51"/>
      <c r="D156" s="18"/>
      <c r="E156" s="5"/>
      <c r="F156" s="53"/>
      <c r="G156" s="54"/>
    </row>
    <row r="157" spans="1:7" ht="22.5" customHeight="1" x14ac:dyDescent="0.2">
      <c r="A157" s="30"/>
      <c r="B157" s="4" t="s">
        <v>220</v>
      </c>
      <c r="C157" s="51"/>
      <c r="D157" s="51"/>
      <c r="E157" s="22"/>
      <c r="F157" s="53"/>
      <c r="G157" s="54"/>
    </row>
    <row r="158" spans="1:7" ht="24" customHeight="1" x14ac:dyDescent="0.2">
      <c r="A158" s="30"/>
      <c r="B158" s="107" t="s">
        <v>221</v>
      </c>
      <c r="C158" s="51">
        <v>2</v>
      </c>
      <c r="D158" s="37"/>
      <c r="E158" s="22" t="s">
        <v>8</v>
      </c>
      <c r="F158" s="53"/>
      <c r="G158" s="54">
        <f t="shared" ref="G158" si="18">D158*F158</f>
        <v>0</v>
      </c>
    </row>
    <row r="159" spans="1:7" ht="29.25" customHeight="1" x14ac:dyDescent="0.2">
      <c r="A159" s="30"/>
      <c r="B159" s="107" t="s">
        <v>222</v>
      </c>
      <c r="C159" s="51">
        <v>234</v>
      </c>
      <c r="D159" s="51"/>
      <c r="E159" s="22" t="s">
        <v>8</v>
      </c>
      <c r="F159" s="53"/>
      <c r="G159" s="54">
        <f>D159*F159</f>
        <v>0</v>
      </c>
    </row>
    <row r="160" spans="1:7" ht="32.25" customHeight="1" x14ac:dyDescent="0.2">
      <c r="A160" s="30"/>
      <c r="B160" s="107" t="s">
        <v>245</v>
      </c>
      <c r="C160" s="51">
        <v>31</v>
      </c>
      <c r="D160" s="51"/>
      <c r="E160" s="22" t="s">
        <v>8</v>
      </c>
      <c r="F160" s="53"/>
      <c r="G160" s="54">
        <f t="shared" ref="G160:G170" si="19">D160*F160</f>
        <v>0</v>
      </c>
    </row>
    <row r="161" spans="1:7" ht="24" customHeight="1" x14ac:dyDescent="0.2">
      <c r="A161" s="30"/>
      <c r="B161" s="107" t="s">
        <v>223</v>
      </c>
      <c r="C161" s="51">
        <v>17</v>
      </c>
      <c r="D161" s="51"/>
      <c r="E161" s="22" t="s">
        <v>8</v>
      </c>
      <c r="F161" s="53"/>
      <c r="G161" s="54">
        <f t="shared" ref="G161:G164" si="20">D161*F161</f>
        <v>0</v>
      </c>
    </row>
    <row r="162" spans="1:7" ht="24" customHeight="1" x14ac:dyDescent="0.2">
      <c r="A162" s="30"/>
      <c r="B162" s="107" t="s">
        <v>224</v>
      </c>
      <c r="C162" s="51">
        <v>22</v>
      </c>
      <c r="D162" s="51"/>
      <c r="E162" s="22" t="s">
        <v>8</v>
      </c>
      <c r="F162" s="53"/>
      <c r="G162" s="54">
        <f t="shared" si="20"/>
        <v>0</v>
      </c>
    </row>
    <row r="163" spans="1:7" ht="24" customHeight="1" x14ac:dyDescent="0.2">
      <c r="A163" s="30"/>
      <c r="B163" s="107" t="s">
        <v>225</v>
      </c>
      <c r="C163" s="51">
        <v>23</v>
      </c>
      <c r="D163" s="51"/>
      <c r="E163" s="22" t="s">
        <v>8</v>
      </c>
      <c r="F163" s="53"/>
      <c r="G163" s="54">
        <f t="shared" si="20"/>
        <v>0</v>
      </c>
    </row>
    <row r="164" spans="1:7" ht="24" customHeight="1" x14ac:dyDescent="0.2">
      <c r="A164" s="30"/>
      <c r="B164" s="107" t="s">
        <v>226</v>
      </c>
      <c r="C164" s="51">
        <v>51</v>
      </c>
      <c r="D164" s="51"/>
      <c r="E164" s="22" t="s">
        <v>8</v>
      </c>
      <c r="F164" s="53"/>
      <c r="G164" s="54">
        <f t="shared" si="20"/>
        <v>0</v>
      </c>
    </row>
    <row r="165" spans="1:7" ht="24" customHeight="1" x14ac:dyDescent="0.2">
      <c r="A165" s="30"/>
      <c r="B165" s="107" t="s">
        <v>227</v>
      </c>
      <c r="C165" s="51">
        <v>15</v>
      </c>
      <c r="D165" s="51"/>
      <c r="E165" s="22" t="s">
        <v>8</v>
      </c>
      <c r="F165" s="53"/>
      <c r="G165" s="54">
        <f t="shared" si="19"/>
        <v>0</v>
      </c>
    </row>
    <row r="166" spans="1:7" ht="24" customHeight="1" x14ac:dyDescent="0.2">
      <c r="A166" s="30"/>
      <c r="B166" s="107" t="s">
        <v>228</v>
      </c>
      <c r="C166" s="51">
        <v>16</v>
      </c>
      <c r="D166" s="51"/>
      <c r="E166" s="22" t="s">
        <v>8</v>
      </c>
      <c r="F166" s="53"/>
      <c r="G166" s="54">
        <f t="shared" si="19"/>
        <v>0</v>
      </c>
    </row>
    <row r="167" spans="1:7" ht="24" customHeight="1" x14ac:dyDescent="0.2">
      <c r="A167" s="30"/>
      <c r="B167" s="107" t="s">
        <v>229</v>
      </c>
      <c r="C167" s="51">
        <v>8</v>
      </c>
      <c r="D167" s="51"/>
      <c r="E167" s="22" t="s">
        <v>8</v>
      </c>
      <c r="F167" s="53"/>
      <c r="G167" s="54">
        <f t="shared" si="19"/>
        <v>0</v>
      </c>
    </row>
    <row r="168" spans="1:7" ht="32.25" customHeight="1" x14ac:dyDescent="0.2">
      <c r="A168" s="30"/>
      <c r="B168" s="107" t="s">
        <v>230</v>
      </c>
      <c r="C168" s="51">
        <v>4</v>
      </c>
      <c r="D168" s="51"/>
      <c r="E168" s="22" t="s">
        <v>8</v>
      </c>
      <c r="F168" s="53"/>
      <c r="G168" s="54">
        <f t="shared" si="19"/>
        <v>0</v>
      </c>
    </row>
    <row r="169" spans="1:7" ht="24" customHeight="1" x14ac:dyDescent="0.2">
      <c r="A169" s="30"/>
      <c r="B169" s="107" t="s">
        <v>231</v>
      </c>
      <c r="C169" s="51">
        <v>4</v>
      </c>
      <c r="D169" s="51"/>
      <c r="E169" s="22" t="s">
        <v>8</v>
      </c>
      <c r="F169" s="53"/>
      <c r="G169" s="54">
        <f t="shared" ref="G169" si="21">D169*F169</f>
        <v>0</v>
      </c>
    </row>
    <row r="170" spans="1:7" ht="24" customHeight="1" x14ac:dyDescent="0.2">
      <c r="A170" s="30"/>
      <c r="B170" s="107" t="s">
        <v>232</v>
      </c>
      <c r="C170" s="51">
        <v>42</v>
      </c>
      <c r="D170" s="51"/>
      <c r="E170" s="22" t="s">
        <v>8</v>
      </c>
      <c r="F170" s="53"/>
      <c r="G170" s="54">
        <f t="shared" si="19"/>
        <v>0</v>
      </c>
    </row>
    <row r="171" spans="1:7" ht="17.25" customHeight="1" x14ac:dyDescent="0.2">
      <c r="A171" s="30"/>
      <c r="B171" s="21" t="s">
        <v>0</v>
      </c>
      <c r="C171" s="51"/>
      <c r="D171" s="18"/>
      <c r="E171" s="5"/>
      <c r="F171" s="53"/>
      <c r="G171" s="73">
        <f>SUM(G157:G170)</f>
        <v>0</v>
      </c>
    </row>
    <row r="172" spans="1:7" ht="12.75" customHeight="1" x14ac:dyDescent="0.2">
      <c r="A172" s="30"/>
      <c r="B172" s="21"/>
      <c r="C172" s="51"/>
      <c r="D172" s="18"/>
      <c r="E172" s="5"/>
      <c r="F172" s="53"/>
      <c r="G172" s="73"/>
    </row>
    <row r="173" spans="1:7" ht="19.5" customHeight="1" x14ac:dyDescent="0.2">
      <c r="A173" s="30">
        <v>3.11</v>
      </c>
      <c r="B173" s="7" t="s">
        <v>15</v>
      </c>
      <c r="C173" s="51"/>
      <c r="D173" s="18"/>
      <c r="E173" s="5"/>
      <c r="F173" s="53"/>
      <c r="G173" s="54"/>
    </row>
    <row r="174" spans="1:7" ht="25.5" customHeight="1" x14ac:dyDescent="0.2">
      <c r="A174" s="30"/>
      <c r="B174" s="4" t="s">
        <v>233</v>
      </c>
      <c r="C174" s="51">
        <v>42</v>
      </c>
      <c r="D174" s="18"/>
      <c r="E174" s="22" t="s">
        <v>8</v>
      </c>
      <c r="F174" s="53"/>
      <c r="G174" s="54">
        <f>D174*F174</f>
        <v>0</v>
      </c>
    </row>
    <row r="175" spans="1:7" ht="25.5" customHeight="1" x14ac:dyDescent="0.2">
      <c r="A175" s="30"/>
      <c r="B175" s="4" t="s">
        <v>234</v>
      </c>
      <c r="C175" s="51">
        <v>25</v>
      </c>
      <c r="D175" s="51"/>
      <c r="E175" s="22" t="s">
        <v>8</v>
      </c>
      <c r="F175" s="53"/>
      <c r="G175" s="54">
        <f>D175*F175</f>
        <v>0</v>
      </c>
    </row>
    <row r="176" spans="1:7" ht="25.5" customHeight="1" x14ac:dyDescent="0.2">
      <c r="A176" s="30"/>
      <c r="B176" s="4" t="s">
        <v>235</v>
      </c>
      <c r="C176" s="51">
        <v>5</v>
      </c>
      <c r="D176" s="51"/>
      <c r="E176" s="22" t="s">
        <v>8</v>
      </c>
      <c r="F176" s="53"/>
      <c r="G176" s="54">
        <f>D176*F176</f>
        <v>0</v>
      </c>
    </row>
    <row r="177" spans="1:7" ht="25.5" customHeight="1" x14ac:dyDescent="0.2">
      <c r="A177" s="30"/>
      <c r="B177" s="4" t="s">
        <v>178</v>
      </c>
      <c r="C177" s="51">
        <v>12</v>
      </c>
      <c r="D177" s="51"/>
      <c r="E177" s="22" t="s">
        <v>8</v>
      </c>
      <c r="F177" s="53"/>
      <c r="G177" s="54">
        <f>D177*F177</f>
        <v>0</v>
      </c>
    </row>
    <row r="178" spans="1:7" ht="25.5" customHeight="1" x14ac:dyDescent="0.2">
      <c r="A178" s="30"/>
      <c r="B178" s="4" t="s">
        <v>48</v>
      </c>
      <c r="C178" s="51">
        <v>1</v>
      </c>
      <c r="D178" s="51"/>
      <c r="E178" s="22" t="s">
        <v>8</v>
      </c>
      <c r="F178" s="53"/>
      <c r="G178" s="54">
        <f>D178*F178</f>
        <v>0</v>
      </c>
    </row>
    <row r="179" spans="1:7" ht="17.25" customHeight="1" x14ac:dyDescent="0.2">
      <c r="A179" s="30"/>
      <c r="B179" s="21" t="s">
        <v>0</v>
      </c>
      <c r="C179" s="51"/>
      <c r="D179" s="18"/>
      <c r="E179" s="5"/>
      <c r="F179" s="53"/>
      <c r="G179" s="73">
        <f>SUM(G174:G178)</f>
        <v>0</v>
      </c>
    </row>
    <row r="180" spans="1:7" x14ac:dyDescent="0.2">
      <c r="A180" s="30"/>
      <c r="B180" s="13"/>
      <c r="C180" s="51"/>
      <c r="D180" s="18"/>
      <c r="E180" s="5"/>
      <c r="F180" s="53"/>
      <c r="G180" s="54"/>
    </row>
    <row r="181" spans="1:7" x14ac:dyDescent="0.2">
      <c r="A181" s="30">
        <v>3.12</v>
      </c>
      <c r="B181" s="7" t="s">
        <v>5</v>
      </c>
      <c r="C181" s="51"/>
      <c r="D181" s="18"/>
      <c r="E181" s="5"/>
      <c r="F181" s="53"/>
      <c r="G181" s="54"/>
    </row>
    <row r="182" spans="1:7" ht="29.25" customHeight="1" x14ac:dyDescent="0.2">
      <c r="A182" s="26"/>
      <c r="B182" s="1" t="s">
        <v>50</v>
      </c>
      <c r="C182" s="23">
        <v>7</v>
      </c>
      <c r="D182" s="23"/>
      <c r="E182" s="24" t="s">
        <v>8</v>
      </c>
      <c r="F182" s="53"/>
      <c r="G182" s="54">
        <f>D182*F182</f>
        <v>0</v>
      </c>
    </row>
    <row r="183" spans="1:7" ht="29.25" customHeight="1" x14ac:dyDescent="0.2">
      <c r="A183" s="30"/>
      <c r="B183" s="1" t="s">
        <v>51</v>
      </c>
      <c r="C183" s="51">
        <v>23</v>
      </c>
      <c r="D183" s="51"/>
      <c r="E183" s="24" t="s">
        <v>8</v>
      </c>
      <c r="F183" s="53"/>
      <c r="G183" s="54">
        <f t="shared" ref="G183:G186" si="22">D183*F183</f>
        <v>0</v>
      </c>
    </row>
    <row r="184" spans="1:7" ht="29.25" customHeight="1" x14ac:dyDescent="0.2">
      <c r="A184" s="26"/>
      <c r="B184" s="1" t="s">
        <v>238</v>
      </c>
      <c r="C184" s="23">
        <v>9</v>
      </c>
      <c r="D184" s="23"/>
      <c r="E184" s="24" t="s">
        <v>8</v>
      </c>
      <c r="F184" s="53"/>
      <c r="G184" s="54">
        <f t="shared" si="22"/>
        <v>0</v>
      </c>
    </row>
    <row r="185" spans="1:7" ht="29.25" customHeight="1" x14ac:dyDescent="0.2">
      <c r="A185" s="26"/>
      <c r="B185" s="1" t="s">
        <v>242</v>
      </c>
      <c r="C185" s="23">
        <v>4</v>
      </c>
      <c r="D185" s="23"/>
      <c r="E185" s="24" t="s">
        <v>8</v>
      </c>
      <c r="F185" s="53"/>
      <c r="G185" s="54">
        <f t="shared" ref="G185" si="23">D185*F185</f>
        <v>0</v>
      </c>
    </row>
    <row r="186" spans="1:7" ht="29.25" customHeight="1" x14ac:dyDescent="0.2">
      <c r="A186" s="26"/>
      <c r="B186" s="1" t="s">
        <v>239</v>
      </c>
      <c r="C186" s="23">
        <v>18</v>
      </c>
      <c r="D186" s="23"/>
      <c r="E186" s="24" t="s">
        <v>8</v>
      </c>
      <c r="F186" s="53"/>
      <c r="G186" s="54">
        <f t="shared" si="22"/>
        <v>0</v>
      </c>
    </row>
    <row r="187" spans="1:7" ht="29.25" customHeight="1" x14ac:dyDescent="0.2">
      <c r="A187" s="30"/>
      <c r="B187" s="1" t="s">
        <v>240</v>
      </c>
      <c r="C187" s="51">
        <v>4</v>
      </c>
      <c r="D187" s="51"/>
      <c r="E187" s="5" t="s">
        <v>8</v>
      </c>
      <c r="F187" s="53"/>
      <c r="G187" s="54">
        <f>D187*F187</f>
        <v>0</v>
      </c>
    </row>
    <row r="188" spans="1:7" ht="29.25" customHeight="1" x14ac:dyDescent="0.2">
      <c r="A188" s="57"/>
      <c r="B188" s="1" t="s">
        <v>179</v>
      </c>
      <c r="C188" s="51">
        <v>146</v>
      </c>
      <c r="D188" s="51"/>
      <c r="E188" s="5" t="s">
        <v>8</v>
      </c>
      <c r="F188" s="53"/>
      <c r="G188" s="54">
        <f t="shared" ref="G188" si="24">D188*F188</f>
        <v>0</v>
      </c>
    </row>
    <row r="189" spans="1:7" ht="29.25" customHeight="1" x14ac:dyDescent="0.2">
      <c r="A189" s="57"/>
      <c r="B189" s="1" t="s">
        <v>244</v>
      </c>
      <c r="C189" s="51">
        <v>1</v>
      </c>
      <c r="D189" s="51"/>
      <c r="E189" s="5" t="s">
        <v>8</v>
      </c>
      <c r="F189" s="53"/>
      <c r="G189" s="54">
        <f t="shared" ref="G189" si="25">D189*F189</f>
        <v>0</v>
      </c>
    </row>
    <row r="190" spans="1:7" ht="29.25" customHeight="1" x14ac:dyDescent="0.2">
      <c r="A190" s="30"/>
      <c r="B190" s="1" t="s">
        <v>180</v>
      </c>
      <c r="C190" s="51">
        <v>4</v>
      </c>
      <c r="D190" s="51"/>
      <c r="E190" s="5" t="s">
        <v>8</v>
      </c>
      <c r="F190" s="53"/>
      <c r="G190" s="54">
        <f t="shared" ref="G190" si="26">D190*F190</f>
        <v>0</v>
      </c>
    </row>
    <row r="191" spans="1:7" ht="25.5" customHeight="1" x14ac:dyDescent="0.2">
      <c r="A191" s="30"/>
      <c r="B191" s="4" t="s">
        <v>52</v>
      </c>
      <c r="C191" s="51">
        <v>23</v>
      </c>
      <c r="D191" s="51"/>
      <c r="E191" s="22" t="s">
        <v>8</v>
      </c>
      <c r="F191" s="53"/>
      <c r="G191" s="54">
        <f t="shared" ref="G191" si="27">D191*F191</f>
        <v>0</v>
      </c>
    </row>
    <row r="192" spans="1:7" ht="25.5" customHeight="1" x14ac:dyDescent="0.2">
      <c r="A192" s="30"/>
      <c r="B192" s="4" t="s">
        <v>236</v>
      </c>
      <c r="C192" s="51">
        <v>18</v>
      </c>
      <c r="D192" s="51"/>
      <c r="E192" s="22" t="s">
        <v>8</v>
      </c>
      <c r="F192" s="53"/>
      <c r="G192" s="54">
        <f t="shared" ref="G192" si="28">D192*F192</f>
        <v>0</v>
      </c>
    </row>
    <row r="193" spans="1:7" ht="25.5" customHeight="1" x14ac:dyDescent="0.2">
      <c r="A193" s="30"/>
      <c r="B193" s="4" t="s">
        <v>237</v>
      </c>
      <c r="C193" s="51">
        <v>52</v>
      </c>
      <c r="D193" s="51"/>
      <c r="E193" s="22" t="s">
        <v>8</v>
      </c>
      <c r="F193" s="53"/>
      <c r="G193" s="54">
        <f t="shared" ref="G193" si="29">D193*F193</f>
        <v>0</v>
      </c>
    </row>
    <row r="194" spans="1:7" ht="25.5" customHeight="1" x14ac:dyDescent="0.2">
      <c r="A194" s="30"/>
      <c r="B194" s="4" t="s">
        <v>49</v>
      </c>
      <c r="C194" s="51">
        <v>1</v>
      </c>
      <c r="D194" s="51"/>
      <c r="E194" s="22" t="s">
        <v>8</v>
      </c>
      <c r="F194" s="53"/>
      <c r="G194" s="54">
        <f>D194*F194</f>
        <v>0</v>
      </c>
    </row>
    <row r="195" spans="1:7" ht="25.5" customHeight="1" x14ac:dyDescent="0.2">
      <c r="A195" s="30"/>
      <c r="B195" s="4" t="s">
        <v>181</v>
      </c>
      <c r="C195" s="51">
        <v>2</v>
      </c>
      <c r="D195" s="51"/>
      <c r="E195" s="22" t="s">
        <v>8</v>
      </c>
      <c r="F195" s="53"/>
      <c r="G195" s="54">
        <f>D195*F195</f>
        <v>0</v>
      </c>
    </row>
    <row r="196" spans="1:7" ht="17.25" customHeight="1" x14ac:dyDescent="0.2">
      <c r="A196" s="30"/>
      <c r="B196" s="21" t="s">
        <v>0</v>
      </c>
      <c r="C196" s="51"/>
      <c r="D196" s="18"/>
      <c r="E196" s="5"/>
      <c r="F196" s="53"/>
      <c r="G196" s="73">
        <f>SUM(G182:G195)</f>
        <v>0</v>
      </c>
    </row>
    <row r="197" spans="1:7" ht="13.5" customHeight="1" thickBot="1" x14ac:dyDescent="0.25">
      <c r="A197" s="27"/>
      <c r="B197" s="14"/>
      <c r="C197" s="51"/>
      <c r="D197" s="18"/>
      <c r="E197" s="5"/>
      <c r="F197" s="53"/>
      <c r="G197" s="54"/>
    </row>
    <row r="198" spans="1:7" ht="29.25" customHeight="1" thickTop="1" thickBot="1" x14ac:dyDescent="0.25">
      <c r="A198" s="43"/>
      <c r="B198" s="49" t="s">
        <v>4</v>
      </c>
      <c r="C198" s="44"/>
      <c r="D198" s="139"/>
      <c r="E198" s="45"/>
      <c r="F198" s="74"/>
      <c r="G198" s="75"/>
    </row>
    <row r="199" spans="1:7" ht="14.25" thickTop="1" thickBot="1" x14ac:dyDescent="0.25">
      <c r="A199" s="144"/>
      <c r="B199" s="145"/>
      <c r="C199" s="146"/>
      <c r="D199" s="146"/>
      <c r="E199" s="146"/>
      <c r="F199" s="146"/>
      <c r="G199" s="147"/>
    </row>
    <row r="200" spans="1:7" ht="33" customHeight="1" thickTop="1" thickBot="1" x14ac:dyDescent="0.25">
      <c r="A200" s="152" t="s">
        <v>1</v>
      </c>
      <c r="B200" s="153"/>
      <c r="C200" s="156"/>
      <c r="D200" s="157"/>
      <c r="E200" s="157"/>
      <c r="F200" s="158"/>
      <c r="G200" s="76"/>
    </row>
    <row r="201" spans="1:7" ht="9.75" customHeight="1" thickTop="1" x14ac:dyDescent="0.2">
      <c r="A201" s="31"/>
      <c r="B201" s="137"/>
      <c r="C201" s="156"/>
      <c r="D201" s="157"/>
      <c r="E201" s="157"/>
      <c r="F201" s="158"/>
      <c r="G201" s="77"/>
    </row>
    <row r="202" spans="1:7" ht="21.75" customHeight="1" x14ac:dyDescent="0.2">
      <c r="A202" s="26">
        <v>1</v>
      </c>
      <c r="B202" s="140" t="s">
        <v>38</v>
      </c>
      <c r="C202" s="156"/>
      <c r="D202" s="157"/>
      <c r="E202" s="157"/>
      <c r="F202" s="158"/>
      <c r="G202" s="78">
        <f>G8</f>
        <v>0</v>
      </c>
    </row>
    <row r="203" spans="1:7" ht="21.75" customHeight="1" x14ac:dyDescent="0.2">
      <c r="A203" s="26">
        <v>3.1</v>
      </c>
      <c r="B203" s="140" t="s">
        <v>16</v>
      </c>
      <c r="C203" s="156"/>
      <c r="D203" s="157"/>
      <c r="E203" s="157"/>
      <c r="F203" s="158"/>
      <c r="G203" s="78">
        <f>G12</f>
        <v>0</v>
      </c>
    </row>
    <row r="204" spans="1:7" ht="21.75" customHeight="1" x14ac:dyDescent="0.2">
      <c r="A204" s="26">
        <v>3.2</v>
      </c>
      <c r="B204" s="140" t="s">
        <v>23</v>
      </c>
      <c r="C204" s="156"/>
      <c r="D204" s="157"/>
      <c r="E204" s="157"/>
      <c r="F204" s="158"/>
      <c r="G204" s="78">
        <f>G18</f>
        <v>0</v>
      </c>
    </row>
    <row r="205" spans="1:7" ht="21.75" customHeight="1" x14ac:dyDescent="0.2">
      <c r="A205" s="26">
        <v>3.3</v>
      </c>
      <c r="B205" s="140" t="s">
        <v>17</v>
      </c>
      <c r="C205" s="156"/>
      <c r="D205" s="157"/>
      <c r="E205" s="157"/>
      <c r="F205" s="158"/>
      <c r="G205" s="78">
        <f>G26</f>
        <v>0</v>
      </c>
    </row>
    <row r="206" spans="1:7" ht="21.75" customHeight="1" x14ac:dyDescent="0.2">
      <c r="A206" s="26">
        <v>3.4</v>
      </c>
      <c r="B206" s="140" t="s">
        <v>26</v>
      </c>
      <c r="C206" s="156"/>
      <c r="D206" s="157"/>
      <c r="E206" s="157"/>
      <c r="F206" s="158"/>
      <c r="G206" s="78">
        <f>G31</f>
        <v>0</v>
      </c>
    </row>
    <row r="207" spans="1:7" ht="21.75" customHeight="1" x14ac:dyDescent="0.2">
      <c r="A207" s="26">
        <v>3.5</v>
      </c>
      <c r="B207" s="140" t="s">
        <v>119</v>
      </c>
      <c r="C207" s="156"/>
      <c r="D207" s="157"/>
      <c r="E207" s="157"/>
      <c r="F207" s="158"/>
      <c r="G207" s="78">
        <f>G35</f>
        <v>0</v>
      </c>
    </row>
    <row r="208" spans="1:7" ht="21.75" customHeight="1" x14ac:dyDescent="0.2">
      <c r="A208" s="26">
        <v>3.6</v>
      </c>
      <c r="B208" s="140" t="s">
        <v>35</v>
      </c>
      <c r="C208" s="156"/>
      <c r="D208" s="157"/>
      <c r="E208" s="157"/>
      <c r="F208" s="158"/>
      <c r="G208" s="78">
        <f>G40</f>
        <v>0</v>
      </c>
    </row>
    <row r="209" spans="1:7" ht="21.75" customHeight="1" x14ac:dyDescent="0.2">
      <c r="A209" s="26">
        <v>3.7</v>
      </c>
      <c r="B209" s="140" t="s">
        <v>37</v>
      </c>
      <c r="C209" s="156"/>
      <c r="D209" s="157"/>
      <c r="E209" s="157"/>
      <c r="F209" s="158"/>
      <c r="G209" s="78">
        <f>G44</f>
        <v>0</v>
      </c>
    </row>
    <row r="210" spans="1:7" ht="21.75" customHeight="1" x14ac:dyDescent="0.2">
      <c r="A210" s="26">
        <v>3.8</v>
      </c>
      <c r="B210" s="140" t="s">
        <v>36</v>
      </c>
      <c r="C210" s="156"/>
      <c r="D210" s="157"/>
      <c r="E210" s="157"/>
      <c r="F210" s="158"/>
      <c r="G210" s="78">
        <f>G55</f>
        <v>0</v>
      </c>
    </row>
    <row r="211" spans="1:7" ht="21.75" customHeight="1" x14ac:dyDescent="0.2">
      <c r="A211" s="26">
        <v>3.9</v>
      </c>
      <c r="B211" s="140" t="s">
        <v>27</v>
      </c>
      <c r="C211" s="156"/>
      <c r="D211" s="157"/>
      <c r="E211" s="157"/>
      <c r="F211" s="158"/>
      <c r="G211" s="79">
        <f>G154</f>
        <v>0</v>
      </c>
    </row>
    <row r="212" spans="1:7" ht="21.75" customHeight="1" x14ac:dyDescent="0.2">
      <c r="A212" s="30">
        <v>3.1</v>
      </c>
      <c r="B212" s="140" t="s">
        <v>14</v>
      </c>
      <c r="C212" s="156"/>
      <c r="D212" s="157"/>
      <c r="E212" s="157"/>
      <c r="F212" s="158"/>
      <c r="G212" s="79">
        <f>G171</f>
        <v>0</v>
      </c>
    </row>
    <row r="213" spans="1:7" ht="21.75" customHeight="1" x14ac:dyDescent="0.2">
      <c r="A213" s="30">
        <v>3.11</v>
      </c>
      <c r="B213" s="140" t="s">
        <v>15</v>
      </c>
      <c r="C213" s="156"/>
      <c r="D213" s="157"/>
      <c r="E213" s="157"/>
      <c r="F213" s="158"/>
      <c r="G213" s="79">
        <f>G179</f>
        <v>0</v>
      </c>
    </row>
    <row r="214" spans="1:7" ht="21.75" customHeight="1" x14ac:dyDescent="0.2">
      <c r="A214" s="30">
        <v>3.12</v>
      </c>
      <c r="B214" s="140" t="s">
        <v>5</v>
      </c>
      <c r="C214" s="156"/>
      <c r="D214" s="157"/>
      <c r="E214" s="157"/>
      <c r="F214" s="158"/>
      <c r="G214" s="79">
        <f>G196</f>
        <v>0</v>
      </c>
    </row>
    <row r="215" spans="1:7" ht="10.5" customHeight="1" thickBot="1" x14ac:dyDescent="0.25">
      <c r="A215" s="31"/>
      <c r="B215" s="138"/>
      <c r="C215" s="156"/>
      <c r="D215" s="157"/>
      <c r="E215" s="157"/>
      <c r="F215" s="158"/>
      <c r="G215" s="80"/>
    </row>
    <row r="216" spans="1:7" ht="14.25" thickTop="1" thickBot="1" x14ac:dyDescent="0.25">
      <c r="A216" s="47"/>
      <c r="B216" s="48"/>
      <c r="C216" s="46"/>
      <c r="D216" s="46"/>
      <c r="E216" s="46"/>
      <c r="F216" s="81"/>
      <c r="G216" s="82">
        <f>SUM(G202:G215)</f>
        <v>0</v>
      </c>
    </row>
    <row r="217" spans="1:7" ht="19.5" customHeight="1" thickTop="1" x14ac:dyDescent="0.2">
      <c r="A217" s="26"/>
      <c r="B217" s="15" t="s">
        <v>2</v>
      </c>
      <c r="C217" s="51"/>
      <c r="D217" s="18"/>
      <c r="E217" s="5"/>
      <c r="F217" s="53"/>
      <c r="G217" s="83">
        <f>SUM(G2:G197)/2</f>
        <v>0</v>
      </c>
    </row>
    <row r="218" spans="1:7" ht="19.5" customHeight="1" x14ac:dyDescent="0.2">
      <c r="A218" s="26"/>
      <c r="B218" s="15" t="s">
        <v>182</v>
      </c>
      <c r="C218" s="51"/>
      <c r="D218" s="18"/>
      <c r="E218" s="5"/>
      <c r="F218" s="53"/>
      <c r="G218" s="110">
        <f>G217*0.2</f>
        <v>0</v>
      </c>
    </row>
    <row r="219" spans="1:7" ht="19.5" customHeight="1" thickBot="1" x14ac:dyDescent="0.25">
      <c r="A219" s="28"/>
      <c r="B219" s="52" t="s">
        <v>3</v>
      </c>
      <c r="C219" s="20"/>
      <c r="D219" s="20"/>
      <c r="E219" s="10"/>
      <c r="F219" s="84"/>
      <c r="G219" s="111">
        <f>G217+G218</f>
        <v>0</v>
      </c>
    </row>
    <row r="220" spans="1:7" ht="14.25" thickTop="1" thickBot="1" x14ac:dyDescent="0.25">
      <c r="A220" s="33"/>
      <c r="B220" s="34"/>
      <c r="C220" s="35"/>
      <c r="D220" s="35"/>
      <c r="E220" s="36"/>
      <c r="F220" s="85"/>
      <c r="G220" s="86"/>
    </row>
    <row r="221" spans="1:7" ht="27.75" customHeight="1" thickBot="1" x14ac:dyDescent="0.25">
      <c r="A221" s="26"/>
      <c r="B221" s="104" t="s">
        <v>28</v>
      </c>
      <c r="C221" s="51"/>
      <c r="D221" s="18"/>
      <c r="E221" s="5"/>
      <c r="F221" s="53"/>
      <c r="G221" s="54"/>
    </row>
    <row r="222" spans="1:7" x14ac:dyDescent="0.2">
      <c r="A222" s="26"/>
      <c r="B222" s="6"/>
      <c r="C222" s="51"/>
      <c r="D222" s="18"/>
      <c r="E222" s="5"/>
      <c r="F222" s="53"/>
      <c r="G222" s="54"/>
    </row>
    <row r="223" spans="1:7" ht="18" customHeight="1" x14ac:dyDescent="0.2">
      <c r="A223" s="26">
        <v>4.0999999999999996</v>
      </c>
      <c r="B223" s="7" t="s">
        <v>183</v>
      </c>
      <c r="C223" s="51"/>
      <c r="D223" s="18"/>
      <c r="E223" s="5"/>
      <c r="F223" s="53"/>
      <c r="G223" s="54"/>
    </row>
    <row r="224" spans="1:7" ht="31.5" customHeight="1" x14ac:dyDescent="0.2">
      <c r="A224" s="26"/>
      <c r="B224" s="4" t="s">
        <v>247</v>
      </c>
      <c r="C224" s="23">
        <v>1</v>
      </c>
      <c r="D224" s="23">
        <v>1</v>
      </c>
      <c r="E224" s="24" t="s">
        <v>10</v>
      </c>
      <c r="F224" s="53"/>
      <c r="G224" s="54">
        <f t="shared" ref="G224:G231" si="30">D224*F224</f>
        <v>0</v>
      </c>
    </row>
    <row r="225" spans="1:7" ht="31.5" customHeight="1" x14ac:dyDescent="0.2">
      <c r="A225" s="26"/>
      <c r="B225" s="4" t="s">
        <v>248</v>
      </c>
      <c r="C225" s="23">
        <v>1</v>
      </c>
      <c r="D225" s="23">
        <v>1</v>
      </c>
      <c r="E225" s="24" t="s">
        <v>10</v>
      </c>
      <c r="F225" s="53"/>
      <c r="G225" s="54">
        <f t="shared" ref="G225" si="31">D225*F225</f>
        <v>0</v>
      </c>
    </row>
    <row r="226" spans="1:7" ht="30" customHeight="1" x14ac:dyDescent="0.2">
      <c r="A226" s="26"/>
      <c r="B226" s="4" t="s">
        <v>184</v>
      </c>
      <c r="C226" s="23">
        <v>4</v>
      </c>
      <c r="D226" s="23"/>
      <c r="E226" s="24" t="s">
        <v>10</v>
      </c>
      <c r="F226" s="53"/>
      <c r="G226" s="54">
        <f t="shared" si="30"/>
        <v>0</v>
      </c>
    </row>
    <row r="227" spans="1:7" ht="22.5" customHeight="1" x14ac:dyDescent="0.2">
      <c r="A227" s="26"/>
      <c r="B227" s="4" t="s">
        <v>53</v>
      </c>
      <c r="C227" s="23">
        <v>15</v>
      </c>
      <c r="D227" s="23"/>
      <c r="E227" s="24" t="s">
        <v>8</v>
      </c>
      <c r="F227" s="53"/>
      <c r="G227" s="54">
        <f t="shared" si="30"/>
        <v>0</v>
      </c>
    </row>
    <row r="228" spans="1:7" ht="22.5" customHeight="1" x14ac:dyDescent="0.2">
      <c r="A228" s="26"/>
      <c r="B228" s="4" t="s">
        <v>241</v>
      </c>
      <c r="C228" s="23">
        <v>15</v>
      </c>
      <c r="D228" s="23"/>
      <c r="E228" s="24" t="s">
        <v>8</v>
      </c>
      <c r="F228" s="53"/>
      <c r="G228" s="54">
        <f t="shared" ref="G228" si="32">D228*F228</f>
        <v>0</v>
      </c>
    </row>
    <row r="229" spans="1:7" ht="22.5" customHeight="1" x14ac:dyDescent="0.2">
      <c r="A229" s="26"/>
      <c r="B229" s="4" t="s">
        <v>118</v>
      </c>
      <c r="C229" s="23">
        <v>15</v>
      </c>
      <c r="D229" s="23"/>
      <c r="E229" s="24" t="s">
        <v>8</v>
      </c>
      <c r="F229" s="53"/>
      <c r="G229" s="54">
        <f t="shared" si="30"/>
        <v>0</v>
      </c>
    </row>
    <row r="230" spans="1:7" ht="41.25" customHeight="1" x14ac:dyDescent="0.2">
      <c r="A230" s="26"/>
      <c r="B230" s="4" t="s">
        <v>249</v>
      </c>
      <c r="C230" s="23">
        <v>1</v>
      </c>
      <c r="D230" s="23">
        <v>1</v>
      </c>
      <c r="E230" s="24" t="s">
        <v>10</v>
      </c>
      <c r="F230" s="53"/>
      <c r="G230" s="54">
        <f t="shared" si="30"/>
        <v>0</v>
      </c>
    </row>
    <row r="231" spans="1:7" ht="31.5" customHeight="1" x14ac:dyDescent="0.2">
      <c r="A231" s="26"/>
      <c r="B231" s="4" t="s">
        <v>54</v>
      </c>
      <c r="C231" s="23">
        <v>1</v>
      </c>
      <c r="D231" s="23">
        <v>1</v>
      </c>
      <c r="E231" s="24" t="s">
        <v>10</v>
      </c>
      <c r="F231" s="53"/>
      <c r="G231" s="54">
        <f t="shared" si="30"/>
        <v>0</v>
      </c>
    </row>
    <row r="232" spans="1:7" ht="17.25" customHeight="1" x14ac:dyDescent="0.2">
      <c r="A232" s="30"/>
      <c r="B232" s="21" t="s">
        <v>0</v>
      </c>
      <c r="C232" s="51"/>
      <c r="D232" s="18"/>
      <c r="E232" s="5"/>
      <c r="F232" s="53"/>
      <c r="G232" s="73">
        <f>SUM(G224:G231)</f>
        <v>0</v>
      </c>
    </row>
    <row r="233" spans="1:7" ht="12" customHeight="1" x14ac:dyDescent="0.2">
      <c r="A233" s="26"/>
      <c r="B233" s="6"/>
      <c r="C233" s="51"/>
      <c r="D233" s="18"/>
      <c r="E233" s="5"/>
      <c r="F233" s="53"/>
      <c r="G233" s="54"/>
    </row>
    <row r="234" spans="1:7" ht="24" customHeight="1" x14ac:dyDescent="0.2">
      <c r="A234" s="26">
        <v>4.2</v>
      </c>
      <c r="B234" s="7" t="s">
        <v>32</v>
      </c>
      <c r="C234" s="51"/>
      <c r="D234" s="18"/>
      <c r="E234" s="5"/>
      <c r="F234" s="53"/>
      <c r="G234" s="73"/>
    </row>
    <row r="235" spans="1:7" ht="24" customHeight="1" x14ac:dyDescent="0.2">
      <c r="A235" s="26"/>
      <c r="B235" s="4" t="s">
        <v>56</v>
      </c>
      <c r="C235" s="23">
        <v>1</v>
      </c>
      <c r="D235" s="23">
        <v>1</v>
      </c>
      <c r="E235" s="24" t="s">
        <v>10</v>
      </c>
      <c r="F235" s="53"/>
      <c r="G235" s="54">
        <f>D235*F235</f>
        <v>0</v>
      </c>
    </row>
    <row r="236" spans="1:7" ht="33" customHeight="1" x14ac:dyDescent="0.2">
      <c r="A236" s="26"/>
      <c r="B236" s="4" t="s">
        <v>185</v>
      </c>
      <c r="C236" s="23">
        <v>1</v>
      </c>
      <c r="D236" s="23">
        <v>1</v>
      </c>
      <c r="E236" s="24" t="s">
        <v>10</v>
      </c>
      <c r="F236" s="53"/>
      <c r="G236" s="54">
        <f>D236*F236</f>
        <v>0</v>
      </c>
    </row>
    <row r="237" spans="1:7" ht="24.75" customHeight="1" x14ac:dyDescent="0.2">
      <c r="A237" s="26"/>
      <c r="B237" s="4" t="s">
        <v>57</v>
      </c>
      <c r="C237" s="23">
        <v>5</v>
      </c>
      <c r="D237" s="23"/>
      <c r="E237" s="24" t="s">
        <v>8</v>
      </c>
      <c r="F237" s="53"/>
      <c r="G237" s="54">
        <f t="shared" ref="G237:G238" si="33">D237*F237</f>
        <v>0</v>
      </c>
    </row>
    <row r="238" spans="1:7" ht="24.75" customHeight="1" x14ac:dyDescent="0.2">
      <c r="A238" s="26"/>
      <c r="B238" s="4" t="s">
        <v>58</v>
      </c>
      <c r="C238" s="23">
        <v>5</v>
      </c>
      <c r="D238" s="23"/>
      <c r="E238" s="24" t="s">
        <v>8</v>
      </c>
      <c r="F238" s="53"/>
      <c r="G238" s="54">
        <f t="shared" si="33"/>
        <v>0</v>
      </c>
    </row>
    <row r="239" spans="1:7" ht="31.5" customHeight="1" x14ac:dyDescent="0.2">
      <c r="A239" s="26"/>
      <c r="B239" s="4" t="s">
        <v>117</v>
      </c>
      <c r="C239" s="23">
        <v>1</v>
      </c>
      <c r="D239" s="23">
        <v>1</v>
      </c>
      <c r="E239" s="24" t="s">
        <v>10</v>
      </c>
      <c r="F239" s="53"/>
      <c r="G239" s="54">
        <f>D239*F239</f>
        <v>0</v>
      </c>
    </row>
    <row r="240" spans="1:7" ht="24.75" customHeight="1" x14ac:dyDescent="0.2">
      <c r="A240" s="26"/>
      <c r="B240" s="4" t="s">
        <v>55</v>
      </c>
      <c r="C240" s="23">
        <v>1</v>
      </c>
      <c r="D240" s="23">
        <v>1</v>
      </c>
      <c r="E240" s="24" t="s">
        <v>10</v>
      </c>
      <c r="F240" s="53"/>
      <c r="G240" s="54">
        <f>D240*F240</f>
        <v>0</v>
      </c>
    </row>
    <row r="241" spans="1:7" ht="17.25" customHeight="1" x14ac:dyDescent="0.2">
      <c r="A241" s="30"/>
      <c r="B241" s="21" t="s">
        <v>0</v>
      </c>
      <c r="C241" s="51"/>
      <c r="D241" s="18"/>
      <c r="E241" s="5"/>
      <c r="F241" s="53"/>
      <c r="G241" s="73">
        <f>SUM(G235:G240)</f>
        <v>0</v>
      </c>
    </row>
    <row r="242" spans="1:7" ht="12" customHeight="1" x14ac:dyDescent="0.2">
      <c r="A242" s="26"/>
      <c r="B242" s="6"/>
      <c r="C242" s="51"/>
      <c r="D242" s="51"/>
      <c r="E242" s="5"/>
      <c r="F242" s="53"/>
      <c r="G242" s="54"/>
    </row>
    <row r="243" spans="1:7" ht="24" customHeight="1" x14ac:dyDescent="0.2">
      <c r="A243" s="26">
        <v>4.3</v>
      </c>
      <c r="B243" s="7" t="s">
        <v>186</v>
      </c>
      <c r="C243" s="51"/>
      <c r="D243" s="51"/>
      <c r="E243" s="5"/>
      <c r="F243" s="53"/>
      <c r="G243" s="73"/>
    </row>
    <row r="244" spans="1:7" ht="30.75" customHeight="1" x14ac:dyDescent="0.2">
      <c r="A244" s="26"/>
      <c r="B244" s="4" t="s">
        <v>187</v>
      </c>
      <c r="C244" s="23">
        <v>1</v>
      </c>
      <c r="D244" s="23">
        <v>1</v>
      </c>
      <c r="E244" s="24" t="s">
        <v>10</v>
      </c>
      <c r="F244" s="53"/>
      <c r="G244" s="54">
        <f>D244*F244</f>
        <v>0</v>
      </c>
    </row>
    <row r="245" spans="1:7" ht="30.75" customHeight="1" x14ac:dyDescent="0.2">
      <c r="A245" s="26"/>
      <c r="B245" s="4" t="s">
        <v>219</v>
      </c>
      <c r="C245" s="23">
        <v>3</v>
      </c>
      <c r="D245" s="23">
        <v>3</v>
      </c>
      <c r="E245" s="24" t="s">
        <v>10</v>
      </c>
      <c r="F245" s="53"/>
      <c r="G245" s="54">
        <f>D245*F245</f>
        <v>0</v>
      </c>
    </row>
    <row r="246" spans="1:7" ht="24.75" customHeight="1" x14ac:dyDescent="0.2">
      <c r="A246" s="26"/>
      <c r="B246" s="4" t="s">
        <v>191</v>
      </c>
      <c r="C246" s="23">
        <v>1</v>
      </c>
      <c r="D246" s="23">
        <v>1</v>
      </c>
      <c r="E246" s="24" t="s">
        <v>10</v>
      </c>
      <c r="F246" s="53"/>
      <c r="G246" s="54">
        <f>D246*F246</f>
        <v>0</v>
      </c>
    </row>
    <row r="247" spans="1:7" ht="17.25" customHeight="1" x14ac:dyDescent="0.2">
      <c r="A247" s="30"/>
      <c r="B247" s="21" t="s">
        <v>0</v>
      </c>
      <c r="C247" s="51"/>
      <c r="D247" s="51"/>
      <c r="E247" s="5"/>
      <c r="F247" s="53"/>
      <c r="G247" s="73">
        <f>SUM(G244:G246)</f>
        <v>0</v>
      </c>
    </row>
    <row r="248" spans="1:7" ht="12" customHeight="1" x14ac:dyDescent="0.2">
      <c r="A248" s="26"/>
      <c r="B248" s="6"/>
      <c r="C248" s="51"/>
      <c r="D248" s="18"/>
      <c r="E248" s="5"/>
      <c r="F248" s="53"/>
      <c r="G248" s="54"/>
    </row>
    <row r="249" spans="1:7" ht="18" customHeight="1" x14ac:dyDescent="0.2">
      <c r="A249" s="26">
        <v>4.4000000000000004</v>
      </c>
      <c r="B249" s="7" t="s">
        <v>30</v>
      </c>
      <c r="C249" s="51"/>
      <c r="D249" s="18"/>
      <c r="E249" s="5"/>
      <c r="F249" s="53"/>
      <c r="G249" s="54"/>
    </row>
    <row r="250" spans="1:7" ht="30" customHeight="1" x14ac:dyDescent="0.2">
      <c r="A250" s="26"/>
      <c r="B250" s="4" t="s">
        <v>188</v>
      </c>
      <c r="C250" s="23">
        <v>1</v>
      </c>
      <c r="D250" s="23">
        <v>1</v>
      </c>
      <c r="E250" s="24" t="s">
        <v>10</v>
      </c>
      <c r="F250" s="53"/>
      <c r="G250" s="54">
        <f t="shared" ref="G250:G252" si="34">D250*F250</f>
        <v>0</v>
      </c>
    </row>
    <row r="251" spans="1:7" ht="24" customHeight="1" x14ac:dyDescent="0.2">
      <c r="A251" s="26"/>
      <c r="B251" s="4" t="s">
        <v>59</v>
      </c>
      <c r="C251" s="23">
        <v>4</v>
      </c>
      <c r="D251" s="23"/>
      <c r="E251" s="24" t="s">
        <v>8</v>
      </c>
      <c r="F251" s="53"/>
      <c r="G251" s="54">
        <f t="shared" si="34"/>
        <v>0</v>
      </c>
    </row>
    <row r="252" spans="1:7" ht="30" customHeight="1" x14ac:dyDescent="0.2">
      <c r="A252" s="26"/>
      <c r="B252" s="4" t="s">
        <v>61</v>
      </c>
      <c r="C252" s="23">
        <v>6</v>
      </c>
      <c r="D252" s="23"/>
      <c r="E252" s="24" t="s">
        <v>8</v>
      </c>
      <c r="F252" s="53"/>
      <c r="G252" s="54">
        <f t="shared" si="34"/>
        <v>0</v>
      </c>
    </row>
    <row r="253" spans="1:7" ht="30" customHeight="1" x14ac:dyDescent="0.2">
      <c r="A253" s="26"/>
      <c r="B253" s="4" t="s">
        <v>116</v>
      </c>
      <c r="C253" s="23">
        <v>1</v>
      </c>
      <c r="D253" s="23">
        <v>1</v>
      </c>
      <c r="E253" s="24" t="s">
        <v>10</v>
      </c>
      <c r="F253" s="53"/>
      <c r="G253" s="54">
        <f>D253*F253</f>
        <v>0</v>
      </c>
    </row>
    <row r="254" spans="1:7" ht="30" customHeight="1" x14ac:dyDescent="0.2">
      <c r="A254" s="26"/>
      <c r="B254" s="4" t="s">
        <v>60</v>
      </c>
      <c r="C254" s="23">
        <v>1</v>
      </c>
      <c r="D254" s="23">
        <v>1</v>
      </c>
      <c r="E254" s="24" t="s">
        <v>10</v>
      </c>
      <c r="F254" s="53"/>
      <c r="G254" s="54">
        <f>D254*F254</f>
        <v>0</v>
      </c>
    </row>
    <row r="255" spans="1:7" ht="17.25" customHeight="1" x14ac:dyDescent="0.2">
      <c r="A255" s="30"/>
      <c r="B255" s="21" t="s">
        <v>0</v>
      </c>
      <c r="C255" s="51"/>
      <c r="D255" s="18"/>
      <c r="E255" s="5"/>
      <c r="F255" s="53"/>
      <c r="G255" s="73">
        <f>SUM(G250:G254)</f>
        <v>0</v>
      </c>
    </row>
    <row r="256" spans="1:7" ht="12" customHeight="1" x14ac:dyDescent="0.2">
      <c r="A256" s="26"/>
      <c r="B256" s="6"/>
      <c r="C256" s="51"/>
      <c r="D256" s="18"/>
      <c r="E256" s="5"/>
      <c r="F256" s="53"/>
      <c r="G256" s="54"/>
    </row>
    <row r="257" spans="1:7" ht="24" customHeight="1" x14ac:dyDescent="0.2">
      <c r="A257" s="26">
        <v>4.5</v>
      </c>
      <c r="B257" s="7" t="s">
        <v>31</v>
      </c>
      <c r="C257" s="51"/>
      <c r="D257" s="18"/>
      <c r="E257" s="5"/>
      <c r="F257" s="53"/>
      <c r="G257" s="73"/>
    </row>
    <row r="258" spans="1:7" s="69" customFormat="1" x14ac:dyDescent="0.2">
      <c r="A258" s="26"/>
      <c r="B258" s="70" t="s">
        <v>189</v>
      </c>
      <c r="C258" s="23"/>
      <c r="D258" s="23"/>
      <c r="E258" s="24"/>
      <c r="F258" s="53"/>
      <c r="G258" s="54"/>
    </row>
    <row r="259" spans="1:7" s="69" customFormat="1" ht="38.25" customHeight="1" x14ac:dyDescent="0.2">
      <c r="A259" s="26"/>
      <c r="B259" s="4" t="s">
        <v>190</v>
      </c>
      <c r="C259" s="23">
        <v>1</v>
      </c>
      <c r="D259" s="23">
        <v>1</v>
      </c>
      <c r="E259" s="24" t="s">
        <v>10</v>
      </c>
      <c r="F259" s="53"/>
      <c r="G259" s="54">
        <f t="shared" ref="G259:G260" si="35">D259*F259</f>
        <v>0</v>
      </c>
    </row>
    <row r="260" spans="1:7" ht="30" customHeight="1" x14ac:dyDescent="0.2">
      <c r="A260" s="26"/>
      <c r="B260" s="4" t="s">
        <v>196</v>
      </c>
      <c r="C260" s="23">
        <v>3</v>
      </c>
      <c r="D260" s="23"/>
      <c r="E260" s="24" t="s">
        <v>8</v>
      </c>
      <c r="F260" s="53"/>
      <c r="G260" s="54">
        <f t="shared" si="35"/>
        <v>0</v>
      </c>
    </row>
    <row r="261" spans="1:7" ht="30" customHeight="1" x14ac:dyDescent="0.2">
      <c r="A261" s="26"/>
      <c r="B261" s="4" t="s">
        <v>193</v>
      </c>
      <c r="C261" s="23">
        <v>8</v>
      </c>
      <c r="D261" s="23"/>
      <c r="E261" s="24" t="s">
        <v>8</v>
      </c>
      <c r="F261" s="53"/>
      <c r="G261" s="54">
        <f>D261*F261</f>
        <v>0</v>
      </c>
    </row>
    <row r="262" spans="1:7" ht="30" customHeight="1" x14ac:dyDescent="0.2">
      <c r="A262" s="26"/>
      <c r="B262" s="4" t="s">
        <v>195</v>
      </c>
      <c r="C262" s="23">
        <v>1</v>
      </c>
      <c r="D262" s="23"/>
      <c r="E262" s="24" t="s">
        <v>8</v>
      </c>
      <c r="F262" s="53"/>
      <c r="G262" s="54">
        <f t="shared" ref="G262" si="36">D262*F262</f>
        <v>0</v>
      </c>
    </row>
    <row r="263" spans="1:7" s="69" customFormat="1" ht="26.25" customHeight="1" x14ac:dyDescent="0.2">
      <c r="A263" s="26"/>
      <c r="B263" s="4" t="s">
        <v>194</v>
      </c>
      <c r="C263" s="23">
        <v>1</v>
      </c>
      <c r="D263" s="23"/>
      <c r="E263" s="24" t="s">
        <v>8</v>
      </c>
      <c r="F263" s="53"/>
      <c r="G263" s="54">
        <f t="shared" ref="G263:G269" si="37">D263*F263</f>
        <v>0</v>
      </c>
    </row>
    <row r="264" spans="1:7" s="69" customFormat="1" ht="26.25" customHeight="1" x14ac:dyDescent="0.2">
      <c r="A264" s="26"/>
      <c r="B264" s="4" t="s">
        <v>199</v>
      </c>
      <c r="C264" s="23">
        <v>1</v>
      </c>
      <c r="D264" s="23"/>
      <c r="E264" s="24" t="s">
        <v>8</v>
      </c>
      <c r="F264" s="53"/>
      <c r="G264" s="54">
        <f t="shared" si="37"/>
        <v>0</v>
      </c>
    </row>
    <row r="265" spans="1:7" s="69" customFormat="1" ht="26.25" customHeight="1" x14ac:dyDescent="0.2">
      <c r="A265" s="26"/>
      <c r="B265" s="4" t="s">
        <v>200</v>
      </c>
      <c r="C265" s="23">
        <v>1</v>
      </c>
      <c r="D265" s="23"/>
      <c r="E265" s="24" t="s">
        <v>8</v>
      </c>
      <c r="F265" s="53"/>
      <c r="G265" s="54">
        <f t="shared" ref="G265" si="38">D265*F265</f>
        <v>0</v>
      </c>
    </row>
    <row r="266" spans="1:7" s="69" customFormat="1" ht="26.25" customHeight="1" x14ac:dyDescent="0.2">
      <c r="A266" s="26"/>
      <c r="B266" s="4" t="s">
        <v>197</v>
      </c>
      <c r="C266" s="23">
        <v>4</v>
      </c>
      <c r="D266" s="23"/>
      <c r="E266" s="24" t="s">
        <v>8</v>
      </c>
      <c r="F266" s="53"/>
      <c r="G266" s="54">
        <f t="shared" si="37"/>
        <v>0</v>
      </c>
    </row>
    <row r="267" spans="1:7" s="69" customFormat="1" ht="43.5" customHeight="1" x14ac:dyDescent="0.2">
      <c r="A267" s="26"/>
      <c r="B267" s="4" t="s">
        <v>201</v>
      </c>
      <c r="C267" s="23">
        <v>1</v>
      </c>
      <c r="D267" s="23">
        <v>1</v>
      </c>
      <c r="E267" s="24" t="s">
        <v>10</v>
      </c>
      <c r="F267" s="53"/>
      <c r="G267" s="54">
        <f t="shared" ref="G267" si="39">D267*F267</f>
        <v>0</v>
      </c>
    </row>
    <row r="268" spans="1:7" s="69" customFormat="1" ht="38.25" x14ac:dyDescent="0.2">
      <c r="A268" s="26"/>
      <c r="B268" s="4" t="s">
        <v>198</v>
      </c>
      <c r="C268" s="23">
        <v>1</v>
      </c>
      <c r="D268" s="23">
        <v>1</v>
      </c>
      <c r="E268" s="24" t="s">
        <v>10</v>
      </c>
      <c r="F268" s="53"/>
      <c r="G268" s="54">
        <f t="shared" si="37"/>
        <v>0</v>
      </c>
    </row>
    <row r="269" spans="1:7" s="69" customFormat="1" ht="26.25" customHeight="1" x14ac:dyDescent="0.2">
      <c r="A269" s="26"/>
      <c r="B269" s="4" t="s">
        <v>60</v>
      </c>
      <c r="C269" s="23">
        <v>1</v>
      </c>
      <c r="D269" s="23">
        <v>1</v>
      </c>
      <c r="E269" s="24" t="s">
        <v>10</v>
      </c>
      <c r="F269" s="53"/>
      <c r="G269" s="54">
        <f t="shared" si="37"/>
        <v>0</v>
      </c>
    </row>
    <row r="270" spans="1:7" ht="17.25" customHeight="1" x14ac:dyDescent="0.2">
      <c r="A270" s="26"/>
      <c r="B270" s="4"/>
      <c r="C270" s="51"/>
      <c r="D270" s="51"/>
      <c r="E270" s="5"/>
      <c r="F270" s="53"/>
      <c r="G270" s="54"/>
    </row>
    <row r="271" spans="1:7" s="69" customFormat="1" x14ac:dyDescent="0.2">
      <c r="A271" s="26"/>
      <c r="B271" s="70" t="s">
        <v>202</v>
      </c>
      <c r="C271" s="23"/>
      <c r="D271" s="23"/>
      <c r="E271" s="24"/>
      <c r="F271" s="53"/>
      <c r="G271" s="54"/>
    </row>
    <row r="272" spans="1:7" s="69" customFormat="1" ht="23.25" customHeight="1" x14ac:dyDescent="0.2">
      <c r="A272" s="26"/>
      <c r="B272" s="4" t="s">
        <v>62</v>
      </c>
      <c r="C272" s="23">
        <v>1</v>
      </c>
      <c r="D272" s="23">
        <v>1</v>
      </c>
      <c r="E272" s="24" t="s">
        <v>10</v>
      </c>
      <c r="F272" s="53"/>
      <c r="G272" s="54">
        <f t="shared" ref="G272:G276" si="40">D272*F272</f>
        <v>0</v>
      </c>
    </row>
    <row r="273" spans="1:7" s="69" customFormat="1" ht="26.25" customHeight="1" x14ac:dyDescent="0.2">
      <c r="A273" s="26"/>
      <c r="B273" s="4" t="s">
        <v>63</v>
      </c>
      <c r="C273" s="23">
        <v>2</v>
      </c>
      <c r="D273" s="23"/>
      <c r="E273" s="24" t="s">
        <v>8</v>
      </c>
      <c r="F273" s="53"/>
      <c r="G273" s="54">
        <f t="shared" si="40"/>
        <v>0</v>
      </c>
    </row>
    <row r="274" spans="1:7" s="69" customFormat="1" ht="26.25" customHeight="1" x14ac:dyDescent="0.2">
      <c r="A274" s="26"/>
      <c r="B274" s="4" t="s">
        <v>64</v>
      </c>
      <c r="C274" s="23">
        <v>6</v>
      </c>
      <c r="D274" s="23"/>
      <c r="E274" s="24" t="s">
        <v>8</v>
      </c>
      <c r="F274" s="53"/>
      <c r="G274" s="54">
        <f t="shared" si="40"/>
        <v>0</v>
      </c>
    </row>
    <row r="275" spans="1:7" s="69" customFormat="1" ht="26.25" customHeight="1" x14ac:dyDescent="0.2">
      <c r="A275" s="26"/>
      <c r="B275" s="4" t="s">
        <v>65</v>
      </c>
      <c r="C275" s="23">
        <v>4</v>
      </c>
      <c r="D275" s="23"/>
      <c r="E275" s="24" t="s">
        <v>8</v>
      </c>
      <c r="F275" s="53"/>
      <c r="G275" s="54">
        <f t="shared" ref="G275" si="41">D275*F275</f>
        <v>0</v>
      </c>
    </row>
    <row r="276" spans="1:7" s="69" customFormat="1" ht="26.25" customHeight="1" x14ac:dyDescent="0.2">
      <c r="A276" s="26"/>
      <c r="B276" s="4" t="s">
        <v>68</v>
      </c>
      <c r="C276" s="23">
        <v>4</v>
      </c>
      <c r="D276" s="23"/>
      <c r="E276" s="24" t="s">
        <v>8</v>
      </c>
      <c r="F276" s="53"/>
      <c r="G276" s="54">
        <f t="shared" si="40"/>
        <v>0</v>
      </c>
    </row>
    <row r="277" spans="1:7" s="69" customFormat="1" ht="26.25" customHeight="1" x14ac:dyDescent="0.2">
      <c r="A277" s="26"/>
      <c r="B277" s="4" t="s">
        <v>67</v>
      </c>
      <c r="C277" s="23">
        <v>1</v>
      </c>
      <c r="D277" s="23">
        <v>1</v>
      </c>
      <c r="E277" s="24" t="s">
        <v>10</v>
      </c>
      <c r="F277" s="53"/>
      <c r="G277" s="54">
        <f>D277*F277</f>
        <v>0</v>
      </c>
    </row>
    <row r="278" spans="1:7" s="69" customFormat="1" ht="26.25" customHeight="1" x14ac:dyDescent="0.2">
      <c r="A278" s="26"/>
      <c r="B278" s="4" t="s">
        <v>66</v>
      </c>
      <c r="C278" s="23">
        <v>1</v>
      </c>
      <c r="D278" s="23">
        <v>1</v>
      </c>
      <c r="E278" s="24" t="s">
        <v>10</v>
      </c>
      <c r="F278" s="53"/>
      <c r="G278" s="54">
        <f>D278*F278</f>
        <v>0</v>
      </c>
    </row>
    <row r="279" spans="1:7" ht="17.25" customHeight="1" x14ac:dyDescent="0.2">
      <c r="A279" s="30"/>
      <c r="B279" s="21" t="s">
        <v>0</v>
      </c>
      <c r="C279" s="51"/>
      <c r="D279" s="51"/>
      <c r="E279" s="5"/>
      <c r="F279" s="53"/>
      <c r="G279" s="73">
        <f>SUM(G258:G278)</f>
        <v>0</v>
      </c>
    </row>
    <row r="280" spans="1:7" ht="12" customHeight="1" x14ac:dyDescent="0.2">
      <c r="A280" s="26"/>
      <c r="B280" s="6"/>
      <c r="C280" s="51"/>
      <c r="D280" s="51"/>
      <c r="E280" s="5"/>
      <c r="F280" s="53"/>
      <c r="G280" s="54"/>
    </row>
    <row r="281" spans="1:7" ht="18" customHeight="1" x14ac:dyDescent="0.2">
      <c r="A281" s="26">
        <v>4.5999999999999996</v>
      </c>
      <c r="B281" s="7" t="s">
        <v>207</v>
      </c>
      <c r="C281" s="51"/>
      <c r="D281" s="51"/>
      <c r="E281" s="5"/>
      <c r="F281" s="53"/>
      <c r="G281" s="54"/>
    </row>
    <row r="282" spans="1:7" ht="30" customHeight="1" x14ac:dyDescent="0.2">
      <c r="A282" s="26"/>
      <c r="B282" s="4" t="s">
        <v>214</v>
      </c>
      <c r="C282" s="23">
        <v>1</v>
      </c>
      <c r="D282" s="23">
        <v>1</v>
      </c>
      <c r="E282" s="24" t="s">
        <v>10</v>
      </c>
      <c r="F282" s="53"/>
      <c r="G282" s="54">
        <f t="shared" ref="G282" si="42">D282*F282</f>
        <v>0</v>
      </c>
    </row>
    <row r="283" spans="1:7" ht="30" customHeight="1" x14ac:dyDescent="0.2">
      <c r="A283" s="26"/>
      <c r="B283" s="4" t="s">
        <v>213</v>
      </c>
      <c r="C283" s="23">
        <v>1</v>
      </c>
      <c r="D283" s="23">
        <v>1</v>
      </c>
      <c r="E283" s="24" t="s">
        <v>10</v>
      </c>
      <c r="F283" s="53"/>
      <c r="G283" s="54">
        <f>D283*F283</f>
        <v>0</v>
      </c>
    </row>
    <row r="284" spans="1:7" ht="30" customHeight="1" x14ac:dyDescent="0.2">
      <c r="A284" s="26"/>
      <c r="B284" s="4" t="s">
        <v>208</v>
      </c>
      <c r="C284" s="23">
        <v>1</v>
      </c>
      <c r="D284" s="23">
        <v>1</v>
      </c>
      <c r="E284" s="24" t="s">
        <v>10</v>
      </c>
      <c r="F284" s="53"/>
      <c r="G284" s="54">
        <f>D284*F284</f>
        <v>0</v>
      </c>
    </row>
    <row r="285" spans="1:7" ht="30" customHeight="1" x14ac:dyDescent="0.2">
      <c r="A285" s="26"/>
      <c r="B285" s="4" t="s">
        <v>60</v>
      </c>
      <c r="C285" s="23">
        <v>1</v>
      </c>
      <c r="D285" s="23">
        <v>1</v>
      </c>
      <c r="E285" s="24" t="s">
        <v>10</v>
      </c>
      <c r="F285" s="53"/>
      <c r="G285" s="54">
        <f>D285*F285</f>
        <v>0</v>
      </c>
    </row>
    <row r="286" spans="1:7" ht="17.25" customHeight="1" x14ac:dyDescent="0.2">
      <c r="A286" s="30"/>
      <c r="B286" s="21" t="s">
        <v>0</v>
      </c>
      <c r="C286" s="51"/>
      <c r="D286" s="51"/>
      <c r="E286" s="5"/>
      <c r="F286" s="53"/>
      <c r="G286" s="73">
        <f>SUM(G282:G285)</f>
        <v>0</v>
      </c>
    </row>
    <row r="287" spans="1:7" ht="26.25" customHeight="1" thickBot="1" x14ac:dyDescent="0.25">
      <c r="A287" s="30"/>
      <c r="B287" s="21"/>
      <c r="C287" s="51"/>
      <c r="D287" s="18"/>
      <c r="E287" s="5"/>
      <c r="F287" s="53"/>
      <c r="G287" s="73"/>
    </row>
    <row r="288" spans="1:7" ht="33.75" customHeight="1" thickTop="1" thickBot="1" x14ac:dyDescent="0.25">
      <c r="A288" s="63"/>
      <c r="B288" s="62" t="s">
        <v>4</v>
      </c>
      <c r="C288" s="64"/>
      <c r="D288" s="141"/>
      <c r="E288" s="65"/>
      <c r="F288" s="87"/>
      <c r="G288" s="88"/>
    </row>
    <row r="289" spans="1:7" ht="39" customHeight="1" thickTop="1" thickBot="1" x14ac:dyDescent="0.25">
      <c r="A289" s="148"/>
      <c r="B289" s="149"/>
      <c r="C289" s="150"/>
      <c r="D289" s="150"/>
      <c r="E289" s="150"/>
      <c r="F289" s="150"/>
      <c r="G289" s="151"/>
    </row>
    <row r="290" spans="1:7" ht="17.25" thickTop="1" thickBot="1" x14ac:dyDescent="0.25">
      <c r="A290" s="152" t="s">
        <v>69</v>
      </c>
      <c r="B290" s="153"/>
      <c r="C290" s="159"/>
      <c r="D290" s="160"/>
      <c r="E290" s="160"/>
      <c r="F290" s="161"/>
      <c r="G290" s="76"/>
    </row>
    <row r="291" spans="1:7" ht="13.5" thickTop="1" x14ac:dyDescent="0.2">
      <c r="A291" s="31"/>
      <c r="B291" s="137"/>
      <c r="C291" s="159"/>
      <c r="D291" s="160"/>
      <c r="E291" s="160"/>
      <c r="F291" s="161"/>
      <c r="G291" s="77"/>
    </row>
    <row r="292" spans="1:7" ht="23.25" customHeight="1" x14ac:dyDescent="0.2">
      <c r="A292" s="26">
        <v>4.0999999999999996</v>
      </c>
      <c r="B292" s="140" t="s">
        <v>29</v>
      </c>
      <c r="C292" s="159"/>
      <c r="D292" s="160"/>
      <c r="E292" s="160"/>
      <c r="F292" s="161"/>
      <c r="G292" s="78">
        <f>G232</f>
        <v>0</v>
      </c>
    </row>
    <row r="293" spans="1:7" ht="23.25" customHeight="1" x14ac:dyDescent="0.2">
      <c r="A293" s="26">
        <v>4.2</v>
      </c>
      <c r="B293" s="140" t="s">
        <v>32</v>
      </c>
      <c r="C293" s="159"/>
      <c r="D293" s="160"/>
      <c r="E293" s="160"/>
      <c r="F293" s="161"/>
      <c r="G293" s="78">
        <f>G241</f>
        <v>0</v>
      </c>
    </row>
    <row r="294" spans="1:7" ht="23.25" customHeight="1" x14ac:dyDescent="0.2">
      <c r="A294" s="26">
        <v>4.3</v>
      </c>
      <c r="B294" s="140" t="s">
        <v>186</v>
      </c>
      <c r="C294" s="159"/>
      <c r="D294" s="160"/>
      <c r="E294" s="160"/>
      <c r="F294" s="161"/>
      <c r="G294" s="78">
        <f>G247</f>
        <v>0</v>
      </c>
    </row>
    <row r="295" spans="1:7" ht="23.25" customHeight="1" x14ac:dyDescent="0.2">
      <c r="A295" s="26">
        <v>4.4000000000000004</v>
      </c>
      <c r="B295" s="140" t="s">
        <v>30</v>
      </c>
      <c r="C295" s="159"/>
      <c r="D295" s="160"/>
      <c r="E295" s="160"/>
      <c r="F295" s="161"/>
      <c r="G295" s="78">
        <f>G255</f>
        <v>0</v>
      </c>
    </row>
    <row r="296" spans="1:7" ht="23.25" customHeight="1" x14ac:dyDescent="0.2">
      <c r="A296" s="26">
        <v>4.5</v>
      </c>
      <c r="B296" s="140" t="s">
        <v>31</v>
      </c>
      <c r="C296" s="159"/>
      <c r="D296" s="160"/>
      <c r="E296" s="160"/>
      <c r="F296" s="161"/>
      <c r="G296" s="78">
        <f>G279</f>
        <v>0</v>
      </c>
    </row>
    <row r="297" spans="1:7" ht="23.25" customHeight="1" x14ac:dyDescent="0.2">
      <c r="A297" s="26">
        <v>4.5999999999999996</v>
      </c>
      <c r="B297" s="140" t="s">
        <v>206</v>
      </c>
      <c r="C297" s="159"/>
      <c r="D297" s="160"/>
      <c r="E297" s="160"/>
      <c r="F297" s="161"/>
      <c r="G297" s="78">
        <f>G286</f>
        <v>0</v>
      </c>
    </row>
    <row r="298" spans="1:7" ht="13.5" thickBot="1" x14ac:dyDescent="0.25">
      <c r="A298" s="31"/>
      <c r="B298" s="138"/>
      <c r="C298" s="159"/>
      <c r="D298" s="160"/>
      <c r="E298" s="160"/>
      <c r="F298" s="161"/>
      <c r="G298" s="80"/>
    </row>
    <row r="299" spans="1:7" ht="14.25" thickTop="1" thickBot="1" x14ac:dyDescent="0.25">
      <c r="A299" s="66"/>
      <c r="B299" s="67"/>
      <c r="C299" s="68"/>
      <c r="D299" s="68"/>
      <c r="E299" s="68"/>
      <c r="F299" s="89"/>
      <c r="G299" s="90">
        <f>SUM(G292:G298)</f>
        <v>0</v>
      </c>
    </row>
    <row r="300" spans="1:7" ht="16.5" thickTop="1" x14ac:dyDescent="0.2">
      <c r="A300" s="38"/>
      <c r="B300" s="39" t="s">
        <v>33</v>
      </c>
      <c r="C300" s="40"/>
      <c r="D300" s="40"/>
      <c r="E300" s="41"/>
      <c r="F300" s="91"/>
      <c r="G300" s="83">
        <f>SUM(G221:G287)/2</f>
        <v>0</v>
      </c>
    </row>
    <row r="301" spans="1:7" ht="15.75" x14ac:dyDescent="0.2">
      <c r="A301" s="26"/>
      <c r="B301" s="15" t="s">
        <v>182</v>
      </c>
      <c r="C301" s="51"/>
      <c r="D301" s="18"/>
      <c r="E301" s="5"/>
      <c r="F301" s="53"/>
      <c r="G301" s="110">
        <f>G300*0.2</f>
        <v>0</v>
      </c>
    </row>
    <row r="302" spans="1:7" ht="15.75" x14ac:dyDescent="0.2">
      <c r="A302" s="26"/>
      <c r="B302" s="15" t="s">
        <v>34</v>
      </c>
      <c r="C302" s="51"/>
      <c r="D302" s="18"/>
      <c r="E302" s="5"/>
      <c r="F302" s="53"/>
      <c r="G302" s="115">
        <f>G300+G301</f>
        <v>0</v>
      </c>
    </row>
    <row r="303" spans="1:7" ht="13.5" thickBot="1" x14ac:dyDescent="0.25">
      <c r="A303" s="28"/>
      <c r="B303" s="9"/>
      <c r="C303" s="20"/>
      <c r="D303" s="20"/>
      <c r="E303" s="10"/>
      <c r="F303" s="84"/>
      <c r="G303" s="92"/>
    </row>
    <row r="304" spans="1:7" ht="14.25" thickTop="1" thickBot="1" x14ac:dyDescent="0.25">
      <c r="A304" s="47"/>
      <c r="B304" s="48"/>
      <c r="C304" s="46"/>
      <c r="D304" s="46"/>
      <c r="E304" s="46"/>
      <c r="F304" s="81"/>
      <c r="G304" s="82"/>
    </row>
    <row r="305" spans="1:7" ht="12" customHeight="1" thickTop="1" thickBot="1" x14ac:dyDescent="0.25">
      <c r="A305" s="26"/>
      <c r="B305" s="6"/>
      <c r="C305" s="51"/>
      <c r="D305" s="51"/>
      <c r="E305" s="5"/>
      <c r="F305" s="53"/>
      <c r="G305" s="54"/>
    </row>
    <row r="306" spans="1:7" ht="27.75" customHeight="1" thickBot="1" x14ac:dyDescent="0.25">
      <c r="A306" s="26"/>
      <c r="B306" s="117" t="s">
        <v>192</v>
      </c>
      <c r="C306" s="51"/>
      <c r="D306" s="51"/>
      <c r="E306" s="5"/>
      <c r="F306" s="53"/>
      <c r="G306" s="54"/>
    </row>
    <row r="307" spans="1:7" x14ac:dyDescent="0.2">
      <c r="A307" s="33"/>
      <c r="B307" s="34"/>
      <c r="C307" s="35"/>
      <c r="D307" s="35"/>
      <c r="E307" s="36"/>
      <c r="F307" s="85"/>
      <c r="G307" s="86"/>
    </row>
    <row r="308" spans="1:7" ht="24" customHeight="1" x14ac:dyDescent="0.2">
      <c r="A308" s="33">
        <v>4.2</v>
      </c>
      <c r="B308" s="118" t="s">
        <v>186</v>
      </c>
      <c r="C308" s="35"/>
      <c r="D308" s="35"/>
      <c r="E308" s="36"/>
      <c r="F308" s="85"/>
      <c r="G308" s="119"/>
    </row>
    <row r="309" spans="1:7" ht="22.5" customHeight="1" x14ac:dyDescent="0.2">
      <c r="A309" s="33"/>
      <c r="B309" s="120" t="s">
        <v>203</v>
      </c>
      <c r="C309" s="121">
        <v>1</v>
      </c>
      <c r="D309" s="121">
        <v>1</v>
      </c>
      <c r="E309" s="122" t="s">
        <v>10</v>
      </c>
      <c r="F309" s="85"/>
      <c r="G309" s="86">
        <f>D309*F309</f>
        <v>0</v>
      </c>
    </row>
    <row r="310" spans="1:7" ht="30.75" customHeight="1" x14ac:dyDescent="0.2">
      <c r="A310" s="33"/>
      <c r="B310" s="120" t="s">
        <v>204</v>
      </c>
      <c r="C310" s="121">
        <v>1</v>
      </c>
      <c r="D310" s="121">
        <v>1</v>
      </c>
      <c r="E310" s="122" t="s">
        <v>10</v>
      </c>
      <c r="F310" s="85"/>
      <c r="G310" s="86">
        <f>D310*F310</f>
        <v>0</v>
      </c>
    </row>
    <row r="311" spans="1:7" ht="30.75" customHeight="1" x14ac:dyDescent="0.2">
      <c r="A311" s="33"/>
      <c r="B311" s="120" t="s">
        <v>205</v>
      </c>
      <c r="C311" s="121">
        <v>3</v>
      </c>
      <c r="D311" s="121">
        <v>3</v>
      </c>
      <c r="E311" s="122" t="s">
        <v>10</v>
      </c>
      <c r="F311" s="85"/>
      <c r="G311" s="86">
        <f>D311*F311</f>
        <v>0</v>
      </c>
    </row>
    <row r="312" spans="1:7" ht="24.75" customHeight="1" x14ac:dyDescent="0.2">
      <c r="A312" s="33"/>
      <c r="B312" s="120" t="s">
        <v>191</v>
      </c>
      <c r="C312" s="121">
        <v>1</v>
      </c>
      <c r="D312" s="121">
        <v>1</v>
      </c>
      <c r="E312" s="122" t="s">
        <v>10</v>
      </c>
      <c r="F312" s="85"/>
      <c r="G312" s="86">
        <f>D312*F312</f>
        <v>0</v>
      </c>
    </row>
    <row r="313" spans="1:7" ht="17.25" customHeight="1" x14ac:dyDescent="0.2">
      <c r="A313" s="123"/>
      <c r="B313" s="124" t="s">
        <v>0</v>
      </c>
      <c r="C313" s="35"/>
      <c r="D313" s="35"/>
      <c r="E313" s="36"/>
      <c r="F313" s="85"/>
      <c r="G313" s="119">
        <f>SUM(G309:G312)</f>
        <v>0</v>
      </c>
    </row>
    <row r="314" spans="1:7" ht="12" customHeight="1" thickBot="1" x14ac:dyDescent="0.25">
      <c r="A314" s="33"/>
      <c r="B314" s="34"/>
      <c r="C314" s="35"/>
      <c r="D314" s="35"/>
      <c r="E314" s="36"/>
      <c r="F314" s="85"/>
      <c r="G314" s="86"/>
    </row>
    <row r="315" spans="1:7" ht="16.5" thickTop="1" x14ac:dyDescent="0.2">
      <c r="A315" s="125"/>
      <c r="B315" s="126" t="s">
        <v>209</v>
      </c>
      <c r="C315" s="127"/>
      <c r="D315" s="127"/>
      <c r="E315" s="128"/>
      <c r="F315" s="129"/>
      <c r="G315" s="130">
        <f>SUM(G309:G313)/2</f>
        <v>0</v>
      </c>
    </row>
    <row r="316" spans="1:7" ht="15.75" x14ac:dyDescent="0.2">
      <c r="A316" s="33"/>
      <c r="B316" s="131" t="s">
        <v>182</v>
      </c>
      <c r="C316" s="35"/>
      <c r="D316" s="35"/>
      <c r="E316" s="36"/>
      <c r="F316" s="85"/>
      <c r="G316" s="112">
        <f>G315*0.2</f>
        <v>0</v>
      </c>
    </row>
    <row r="317" spans="1:7" ht="15.75" x14ac:dyDescent="0.2">
      <c r="A317" s="33"/>
      <c r="B317" s="131" t="s">
        <v>210</v>
      </c>
      <c r="C317" s="35"/>
      <c r="D317" s="35"/>
      <c r="E317" s="36"/>
      <c r="F317" s="85"/>
      <c r="G317" s="132">
        <f>G315+G316</f>
        <v>0</v>
      </c>
    </row>
    <row r="318" spans="1:7" ht="13.5" thickBot="1" x14ac:dyDescent="0.25">
      <c r="A318" s="58"/>
      <c r="B318" s="59"/>
      <c r="C318" s="60"/>
      <c r="D318" s="60"/>
      <c r="E318" s="61"/>
      <c r="F318" s="93"/>
      <c r="G318" s="94"/>
    </row>
    <row r="319" spans="1:7" ht="36.75" thickTop="1" x14ac:dyDescent="0.2">
      <c r="A319" s="26"/>
      <c r="B319" s="133" t="s">
        <v>211</v>
      </c>
      <c r="C319" s="134"/>
      <c r="D319" s="134"/>
      <c r="E319" s="135"/>
      <c r="F319" s="136"/>
      <c r="G319" s="113">
        <f>+G217+G300</f>
        <v>0</v>
      </c>
    </row>
    <row r="320" spans="1:7" ht="18" x14ac:dyDescent="0.2">
      <c r="A320" s="26"/>
      <c r="B320" s="133" t="s">
        <v>182</v>
      </c>
      <c r="C320" s="134"/>
      <c r="D320" s="134"/>
      <c r="E320" s="135"/>
      <c r="F320" s="136"/>
      <c r="G320" s="114">
        <f>G319*0.2</f>
        <v>0</v>
      </c>
    </row>
    <row r="321" spans="1:7" ht="36" x14ac:dyDescent="0.2">
      <c r="A321" s="26"/>
      <c r="B321" s="133" t="s">
        <v>212</v>
      </c>
      <c r="C321" s="134"/>
      <c r="D321" s="134"/>
      <c r="E321" s="135"/>
      <c r="F321" s="136"/>
      <c r="G321" s="116">
        <f>G319+G320</f>
        <v>0</v>
      </c>
    </row>
    <row r="322" spans="1:7" ht="13.5" thickBot="1" x14ac:dyDescent="0.25">
      <c r="A322" s="28"/>
      <c r="B322" s="9"/>
      <c r="C322" s="20"/>
      <c r="D322" s="20"/>
      <c r="E322" s="10"/>
      <c r="F322" s="84"/>
      <c r="G322" s="92"/>
    </row>
    <row r="323" spans="1:7" ht="24" customHeight="1" thickTop="1" thickBot="1" x14ac:dyDescent="0.25">
      <c r="A323" s="38"/>
      <c r="B323" s="96"/>
      <c r="C323" s="40"/>
      <c r="D323" s="40"/>
      <c r="E323" s="41"/>
      <c r="F323" s="42"/>
      <c r="G323" s="97"/>
    </row>
    <row r="324" spans="1:7" ht="24.75" customHeight="1" thickBot="1" x14ac:dyDescent="0.25">
      <c r="A324" s="27"/>
      <c r="B324" s="103" t="s">
        <v>71</v>
      </c>
      <c r="C324" s="102"/>
      <c r="D324" s="102"/>
      <c r="E324" s="51"/>
      <c r="F324" s="5"/>
      <c r="G324" s="99"/>
    </row>
    <row r="325" spans="1:7" ht="17.25" customHeight="1" x14ac:dyDescent="0.2">
      <c r="A325" s="26"/>
      <c r="B325" s="98"/>
      <c r="C325" s="5"/>
      <c r="D325" s="5"/>
      <c r="E325" s="51"/>
      <c r="F325" s="5"/>
      <c r="G325" s="99"/>
    </row>
    <row r="326" spans="1:7" x14ac:dyDescent="0.2">
      <c r="A326" s="26"/>
      <c r="B326" s="100" t="s">
        <v>72</v>
      </c>
      <c r="C326" s="5"/>
      <c r="D326" s="5"/>
      <c r="E326" s="51"/>
      <c r="F326" s="5"/>
      <c r="G326" s="99"/>
    </row>
    <row r="327" spans="1:7" ht="27" customHeight="1" x14ac:dyDescent="0.2">
      <c r="A327" s="26"/>
      <c r="B327" s="4" t="s">
        <v>73</v>
      </c>
      <c r="C327" s="5">
        <v>3</v>
      </c>
      <c r="D327" s="5">
        <v>3</v>
      </c>
      <c r="E327" s="51" t="s">
        <v>74</v>
      </c>
      <c r="F327" s="5"/>
      <c r="G327" s="8">
        <f>D327*F327</f>
        <v>0</v>
      </c>
    </row>
    <row r="328" spans="1:7" ht="27" customHeight="1" x14ac:dyDescent="0.2">
      <c r="A328" s="26"/>
      <c r="B328" s="4" t="s">
        <v>75</v>
      </c>
      <c r="C328" s="5">
        <v>3</v>
      </c>
      <c r="D328" s="5">
        <v>3</v>
      </c>
      <c r="E328" s="51" t="s">
        <v>74</v>
      </c>
      <c r="F328" s="5"/>
      <c r="G328" s="8">
        <f>D328*F328</f>
        <v>0</v>
      </c>
    </row>
    <row r="329" spans="1:7" ht="27" customHeight="1" x14ac:dyDescent="0.2">
      <c r="A329" s="26"/>
      <c r="B329" s="4" t="s">
        <v>76</v>
      </c>
      <c r="C329" s="5">
        <v>3</v>
      </c>
      <c r="D329" s="5">
        <v>3</v>
      </c>
      <c r="E329" s="51" t="s">
        <v>74</v>
      </c>
      <c r="F329" s="5"/>
      <c r="G329" s="8">
        <f>D329*F329</f>
        <v>0</v>
      </c>
    </row>
    <row r="330" spans="1:7" ht="27" customHeight="1" x14ac:dyDescent="0.2">
      <c r="A330" s="26"/>
      <c r="B330" s="4" t="s">
        <v>77</v>
      </c>
      <c r="C330" s="5">
        <v>3</v>
      </c>
      <c r="D330" s="5">
        <v>3</v>
      </c>
      <c r="E330" s="51" t="s">
        <v>74</v>
      </c>
      <c r="F330" s="5"/>
      <c r="G330" s="8">
        <f>D330*F330</f>
        <v>0</v>
      </c>
    </row>
    <row r="331" spans="1:7" ht="27" customHeight="1" x14ac:dyDescent="0.2">
      <c r="A331" s="26"/>
      <c r="B331" s="4" t="s">
        <v>78</v>
      </c>
      <c r="C331" s="5">
        <v>3</v>
      </c>
      <c r="D331" s="5">
        <v>3</v>
      </c>
      <c r="E331" s="51" t="s">
        <v>74</v>
      </c>
      <c r="F331" s="5"/>
      <c r="G331" s="8">
        <f>D331*F331</f>
        <v>0</v>
      </c>
    </row>
    <row r="332" spans="1:7" ht="10.5" customHeight="1" x14ac:dyDescent="0.2">
      <c r="A332" s="26"/>
      <c r="B332" s="4"/>
      <c r="C332" s="5"/>
      <c r="D332" s="5"/>
      <c r="E332" s="51"/>
      <c r="F332" s="5"/>
      <c r="G332" s="8"/>
    </row>
    <row r="333" spans="1:7" x14ac:dyDescent="0.2">
      <c r="A333" s="26"/>
      <c r="B333" s="100" t="s">
        <v>79</v>
      </c>
      <c r="C333" s="5"/>
      <c r="D333" s="5"/>
      <c r="E333" s="51"/>
      <c r="F333" s="5"/>
      <c r="G333" s="8"/>
    </row>
    <row r="334" spans="1:7" ht="18" customHeight="1" x14ac:dyDescent="0.2">
      <c r="A334" s="26"/>
      <c r="B334" s="4" t="s">
        <v>80</v>
      </c>
      <c r="C334" s="5">
        <v>1</v>
      </c>
      <c r="D334" s="5">
        <v>1</v>
      </c>
      <c r="E334" s="51" t="s">
        <v>74</v>
      </c>
      <c r="F334" s="5"/>
      <c r="G334" s="8">
        <f t="shared" ref="G334:G358" si="43">D334*F334</f>
        <v>0</v>
      </c>
    </row>
    <row r="335" spans="1:7" ht="18" customHeight="1" x14ac:dyDescent="0.2">
      <c r="A335" s="26"/>
      <c r="B335" s="4" t="s">
        <v>81</v>
      </c>
      <c r="C335" s="5">
        <v>1</v>
      </c>
      <c r="D335" s="5">
        <v>1</v>
      </c>
      <c r="E335" s="51" t="s">
        <v>74</v>
      </c>
      <c r="F335" s="5"/>
      <c r="G335" s="8">
        <f t="shared" si="43"/>
        <v>0</v>
      </c>
    </row>
    <row r="336" spans="1:7" ht="18" customHeight="1" x14ac:dyDescent="0.2">
      <c r="A336" s="26"/>
      <c r="B336" s="4" t="s">
        <v>82</v>
      </c>
      <c r="C336" s="5">
        <v>1</v>
      </c>
      <c r="D336" s="5">
        <v>1</v>
      </c>
      <c r="E336" s="51" t="s">
        <v>74</v>
      </c>
      <c r="F336" s="5"/>
      <c r="G336" s="8">
        <f t="shared" si="43"/>
        <v>0</v>
      </c>
    </row>
    <row r="337" spans="1:7" ht="18" customHeight="1" x14ac:dyDescent="0.2">
      <c r="A337" s="26"/>
      <c r="B337" s="4" t="s">
        <v>83</v>
      </c>
      <c r="C337" s="5">
        <v>1</v>
      </c>
      <c r="D337" s="5">
        <v>1</v>
      </c>
      <c r="E337" s="51" t="s">
        <v>74</v>
      </c>
      <c r="F337" s="5"/>
      <c r="G337" s="8">
        <f t="shared" si="43"/>
        <v>0</v>
      </c>
    </row>
    <row r="338" spans="1:7" ht="18" customHeight="1" x14ac:dyDescent="0.2">
      <c r="A338" s="26"/>
      <c r="B338" s="4" t="s">
        <v>84</v>
      </c>
      <c r="C338" s="5">
        <v>1</v>
      </c>
      <c r="D338" s="5">
        <v>1</v>
      </c>
      <c r="E338" s="51" t="s">
        <v>74</v>
      </c>
      <c r="F338" s="5"/>
      <c r="G338" s="8">
        <f t="shared" si="43"/>
        <v>0</v>
      </c>
    </row>
    <row r="339" spans="1:7" ht="18" customHeight="1" x14ac:dyDescent="0.2">
      <c r="A339" s="26"/>
      <c r="B339" s="4" t="s">
        <v>85</v>
      </c>
      <c r="C339" s="5">
        <v>1</v>
      </c>
      <c r="D339" s="5">
        <v>1</v>
      </c>
      <c r="E339" s="51" t="s">
        <v>74</v>
      </c>
      <c r="F339" s="5"/>
      <c r="G339" s="8">
        <f>D339*F339</f>
        <v>0</v>
      </c>
    </row>
    <row r="340" spans="1:7" ht="18" customHeight="1" x14ac:dyDescent="0.2">
      <c r="A340" s="26"/>
      <c r="B340" s="4" t="s">
        <v>86</v>
      </c>
      <c r="C340" s="5">
        <v>1</v>
      </c>
      <c r="D340" s="5">
        <v>1</v>
      </c>
      <c r="E340" s="51" t="s">
        <v>74</v>
      </c>
      <c r="F340" s="5"/>
      <c r="G340" s="8">
        <f t="shared" si="43"/>
        <v>0</v>
      </c>
    </row>
    <row r="341" spans="1:7" ht="18" customHeight="1" x14ac:dyDescent="0.2">
      <c r="A341" s="26"/>
      <c r="B341" s="4" t="s">
        <v>87</v>
      </c>
      <c r="C341" s="5">
        <v>1</v>
      </c>
      <c r="D341" s="5">
        <v>1</v>
      </c>
      <c r="E341" s="51" t="s">
        <v>74</v>
      </c>
      <c r="F341" s="5"/>
      <c r="G341" s="8">
        <f>D341*F341</f>
        <v>0</v>
      </c>
    </row>
    <row r="342" spans="1:7" ht="18" customHeight="1" x14ac:dyDescent="0.2">
      <c r="A342" s="26"/>
      <c r="B342" s="4" t="s">
        <v>88</v>
      </c>
      <c r="C342" s="5">
        <v>1</v>
      </c>
      <c r="D342" s="5">
        <v>1</v>
      </c>
      <c r="E342" s="51" t="s">
        <v>74</v>
      </c>
      <c r="F342" s="5"/>
      <c r="G342" s="8">
        <f t="shared" si="43"/>
        <v>0</v>
      </c>
    </row>
    <row r="343" spans="1:7" ht="18" customHeight="1" x14ac:dyDescent="0.2">
      <c r="A343" s="26"/>
      <c r="B343" s="4" t="s">
        <v>89</v>
      </c>
      <c r="C343" s="5">
        <v>1</v>
      </c>
      <c r="D343" s="5">
        <v>1</v>
      </c>
      <c r="E343" s="51" t="s">
        <v>74</v>
      </c>
      <c r="F343" s="5"/>
      <c r="G343" s="8">
        <f t="shared" si="43"/>
        <v>0</v>
      </c>
    </row>
    <row r="344" spans="1:7" ht="18" customHeight="1" x14ac:dyDescent="0.2">
      <c r="A344" s="26"/>
      <c r="B344" s="4" t="s">
        <v>90</v>
      </c>
      <c r="C344" s="5">
        <v>1</v>
      </c>
      <c r="D344" s="5">
        <v>1</v>
      </c>
      <c r="E344" s="51" t="s">
        <v>74</v>
      </c>
      <c r="F344" s="5"/>
      <c r="G344" s="8">
        <f t="shared" si="43"/>
        <v>0</v>
      </c>
    </row>
    <row r="345" spans="1:7" ht="18" customHeight="1" x14ac:dyDescent="0.2">
      <c r="A345" s="26"/>
      <c r="B345" s="4" t="s">
        <v>91</v>
      </c>
      <c r="C345" s="5">
        <v>1</v>
      </c>
      <c r="D345" s="5">
        <v>1</v>
      </c>
      <c r="E345" s="51" t="s">
        <v>74</v>
      </c>
      <c r="F345" s="5"/>
      <c r="G345" s="8">
        <f t="shared" si="43"/>
        <v>0</v>
      </c>
    </row>
    <row r="346" spans="1:7" ht="18" customHeight="1" x14ac:dyDescent="0.2">
      <c r="A346" s="26"/>
      <c r="B346" s="4" t="s">
        <v>92</v>
      </c>
      <c r="C346" s="5">
        <v>1</v>
      </c>
      <c r="D346" s="5">
        <v>1</v>
      </c>
      <c r="E346" s="51" t="s">
        <v>74</v>
      </c>
      <c r="F346" s="5"/>
      <c r="G346" s="8">
        <f t="shared" si="43"/>
        <v>0</v>
      </c>
    </row>
    <row r="347" spans="1:7" ht="18" customHeight="1" x14ac:dyDescent="0.2">
      <c r="A347" s="26"/>
      <c r="B347" s="4" t="s">
        <v>93</v>
      </c>
      <c r="C347" s="5">
        <v>1</v>
      </c>
      <c r="D347" s="5">
        <v>1</v>
      </c>
      <c r="E347" s="51" t="s">
        <v>74</v>
      </c>
      <c r="F347" s="5"/>
      <c r="G347" s="8">
        <f>D347*F347</f>
        <v>0</v>
      </c>
    </row>
    <row r="348" spans="1:7" ht="18" customHeight="1" x14ac:dyDescent="0.2">
      <c r="A348" s="26"/>
      <c r="B348" s="4" t="s">
        <v>94</v>
      </c>
      <c r="C348" s="5">
        <v>1</v>
      </c>
      <c r="D348" s="5">
        <v>1</v>
      </c>
      <c r="E348" s="51" t="s">
        <v>74</v>
      </c>
      <c r="F348" s="5"/>
      <c r="G348" s="8">
        <f>D348*F348</f>
        <v>0</v>
      </c>
    </row>
    <row r="349" spans="1:7" ht="18" customHeight="1" x14ac:dyDescent="0.2">
      <c r="A349" s="26"/>
      <c r="B349" s="4" t="s">
        <v>95</v>
      </c>
      <c r="C349" s="5">
        <v>1</v>
      </c>
      <c r="D349" s="5">
        <v>1</v>
      </c>
      <c r="E349" s="51" t="s">
        <v>74</v>
      </c>
      <c r="F349" s="5"/>
      <c r="G349" s="8">
        <f>D349*F349</f>
        <v>0</v>
      </c>
    </row>
    <row r="350" spans="1:7" ht="18" customHeight="1" x14ac:dyDescent="0.2">
      <c r="A350" s="26"/>
      <c r="B350" s="4" t="s">
        <v>96</v>
      </c>
      <c r="C350" s="5">
        <v>1</v>
      </c>
      <c r="D350" s="5">
        <v>1</v>
      </c>
      <c r="E350" s="51" t="s">
        <v>74</v>
      </c>
      <c r="F350" s="5"/>
      <c r="G350" s="8">
        <f>D350*F350</f>
        <v>0</v>
      </c>
    </row>
    <row r="351" spans="1:7" ht="18" customHeight="1" x14ac:dyDescent="0.2">
      <c r="A351" s="26"/>
      <c r="B351" s="4" t="s">
        <v>97</v>
      </c>
      <c r="C351" s="5">
        <v>1</v>
      </c>
      <c r="D351" s="5">
        <v>1</v>
      </c>
      <c r="E351" s="51" t="s">
        <v>74</v>
      </c>
      <c r="F351" s="5"/>
      <c r="G351" s="8">
        <f>D351*F351</f>
        <v>0</v>
      </c>
    </row>
    <row r="352" spans="1:7" ht="17.25" customHeight="1" x14ac:dyDescent="0.2">
      <c r="A352" s="26"/>
      <c r="B352" s="4" t="s">
        <v>98</v>
      </c>
      <c r="C352" s="5">
        <v>1</v>
      </c>
      <c r="D352" s="5">
        <v>1</v>
      </c>
      <c r="E352" s="51" t="s">
        <v>74</v>
      </c>
      <c r="F352" s="5"/>
      <c r="G352" s="8">
        <f t="shared" si="43"/>
        <v>0</v>
      </c>
    </row>
    <row r="353" spans="1:7" ht="17.25" customHeight="1" x14ac:dyDescent="0.2">
      <c r="A353" s="26"/>
      <c r="B353" s="4" t="s">
        <v>99</v>
      </c>
      <c r="C353" s="5">
        <v>1</v>
      </c>
      <c r="D353" s="5">
        <v>1</v>
      </c>
      <c r="E353" s="51" t="s">
        <v>74</v>
      </c>
      <c r="F353" s="5"/>
      <c r="G353" s="8">
        <f t="shared" si="43"/>
        <v>0</v>
      </c>
    </row>
    <row r="354" spans="1:7" ht="17.25" customHeight="1" x14ac:dyDescent="0.2">
      <c r="A354" s="26"/>
      <c r="B354" s="4" t="s">
        <v>100</v>
      </c>
      <c r="C354" s="5">
        <v>1</v>
      </c>
      <c r="D354" s="5">
        <v>1</v>
      </c>
      <c r="E354" s="51" t="s">
        <v>74</v>
      </c>
      <c r="F354" s="5"/>
      <c r="G354" s="8">
        <f t="shared" si="43"/>
        <v>0</v>
      </c>
    </row>
    <row r="355" spans="1:7" ht="17.25" customHeight="1" x14ac:dyDescent="0.2">
      <c r="A355" s="26"/>
      <c r="B355" s="4" t="s">
        <v>101</v>
      </c>
      <c r="C355" s="5">
        <v>1</v>
      </c>
      <c r="D355" s="5">
        <v>1</v>
      </c>
      <c r="E355" s="51" t="s">
        <v>74</v>
      </c>
      <c r="F355" s="5"/>
      <c r="G355" s="8">
        <f t="shared" si="43"/>
        <v>0</v>
      </c>
    </row>
    <row r="356" spans="1:7" ht="17.25" customHeight="1" x14ac:dyDescent="0.2">
      <c r="A356" s="26"/>
      <c r="B356" s="4" t="s">
        <v>102</v>
      </c>
      <c r="C356" s="5">
        <v>1</v>
      </c>
      <c r="D356" s="5">
        <v>1</v>
      </c>
      <c r="E356" s="51" t="s">
        <v>74</v>
      </c>
      <c r="F356" s="5"/>
      <c r="G356" s="8">
        <f t="shared" si="43"/>
        <v>0</v>
      </c>
    </row>
    <row r="357" spans="1:7" ht="17.25" customHeight="1" x14ac:dyDescent="0.2">
      <c r="A357" s="26"/>
      <c r="B357" s="4" t="s">
        <v>103</v>
      </c>
      <c r="C357" s="5">
        <v>1</v>
      </c>
      <c r="D357" s="5">
        <v>1</v>
      </c>
      <c r="E357" s="51" t="s">
        <v>74</v>
      </c>
      <c r="F357" s="5"/>
      <c r="G357" s="8">
        <f t="shared" si="43"/>
        <v>0</v>
      </c>
    </row>
    <row r="358" spans="1:7" ht="17.25" customHeight="1" x14ac:dyDescent="0.2">
      <c r="A358" s="26"/>
      <c r="B358" s="4" t="s">
        <v>104</v>
      </c>
      <c r="C358" s="5">
        <v>1</v>
      </c>
      <c r="D358" s="5">
        <v>1</v>
      </c>
      <c r="E358" s="51" t="s">
        <v>74</v>
      </c>
      <c r="F358" s="5"/>
      <c r="G358" s="8">
        <f t="shared" si="43"/>
        <v>0</v>
      </c>
    </row>
    <row r="359" spans="1:7" ht="17.25" customHeight="1" x14ac:dyDescent="0.2">
      <c r="A359" s="26"/>
      <c r="B359" s="100" t="s">
        <v>105</v>
      </c>
      <c r="C359" s="5"/>
      <c r="D359" s="5"/>
      <c r="E359" s="51"/>
      <c r="F359" s="5"/>
      <c r="G359" s="8"/>
    </row>
    <row r="360" spans="1:7" ht="17.25" customHeight="1" x14ac:dyDescent="0.2">
      <c r="A360" s="26"/>
      <c r="B360" s="4" t="s">
        <v>106</v>
      </c>
      <c r="C360" s="5">
        <v>1</v>
      </c>
      <c r="D360" s="5">
        <v>1</v>
      </c>
      <c r="E360" s="51" t="s">
        <v>74</v>
      </c>
      <c r="F360" s="5"/>
      <c r="G360" s="8">
        <f t="shared" ref="G360:G365" si="44">D360*F360</f>
        <v>0</v>
      </c>
    </row>
    <row r="361" spans="1:7" ht="17.25" customHeight="1" x14ac:dyDescent="0.2">
      <c r="A361" s="26"/>
      <c r="B361" s="4" t="s">
        <v>107</v>
      </c>
      <c r="C361" s="5">
        <v>1</v>
      </c>
      <c r="D361" s="5">
        <v>1</v>
      </c>
      <c r="E361" s="51" t="s">
        <v>74</v>
      </c>
      <c r="F361" s="5"/>
      <c r="G361" s="8">
        <f t="shared" si="44"/>
        <v>0</v>
      </c>
    </row>
    <row r="362" spans="1:7" ht="17.25" customHeight="1" x14ac:dyDescent="0.2">
      <c r="A362" s="26"/>
      <c r="B362" s="4" t="s">
        <v>108</v>
      </c>
      <c r="C362" s="5">
        <v>1</v>
      </c>
      <c r="D362" s="5">
        <v>1</v>
      </c>
      <c r="E362" s="51" t="s">
        <v>74</v>
      </c>
      <c r="F362" s="5"/>
      <c r="G362" s="8">
        <f t="shared" si="44"/>
        <v>0</v>
      </c>
    </row>
    <row r="363" spans="1:7" ht="17.25" customHeight="1" x14ac:dyDescent="0.2">
      <c r="A363" s="26"/>
      <c r="B363" s="4" t="s">
        <v>109</v>
      </c>
      <c r="C363" s="5">
        <v>1</v>
      </c>
      <c r="D363" s="5">
        <v>1</v>
      </c>
      <c r="E363" s="51" t="s">
        <v>74</v>
      </c>
      <c r="F363" s="5"/>
      <c r="G363" s="8">
        <f t="shared" si="44"/>
        <v>0</v>
      </c>
    </row>
    <row r="364" spans="1:7" ht="17.25" customHeight="1" x14ac:dyDescent="0.2">
      <c r="A364" s="26"/>
      <c r="B364" s="4" t="s">
        <v>110</v>
      </c>
      <c r="C364" s="5">
        <v>1</v>
      </c>
      <c r="D364" s="5">
        <v>1</v>
      </c>
      <c r="E364" s="51" t="s">
        <v>74</v>
      </c>
      <c r="F364" s="5"/>
      <c r="G364" s="8">
        <f t="shared" si="44"/>
        <v>0</v>
      </c>
    </row>
    <row r="365" spans="1:7" ht="18.75" customHeight="1" x14ac:dyDescent="0.2">
      <c r="A365" s="26"/>
      <c r="B365" s="4" t="s">
        <v>111</v>
      </c>
      <c r="C365" s="5">
        <v>1</v>
      </c>
      <c r="D365" s="5">
        <v>1</v>
      </c>
      <c r="E365" s="51" t="s">
        <v>74</v>
      </c>
      <c r="F365" s="5"/>
      <c r="G365" s="8">
        <f t="shared" si="44"/>
        <v>0</v>
      </c>
    </row>
    <row r="366" spans="1:7" x14ac:dyDescent="0.2">
      <c r="A366" s="26"/>
      <c r="B366" s="4"/>
      <c r="C366" s="5"/>
      <c r="D366" s="5"/>
      <c r="E366" s="51"/>
      <c r="F366" s="5"/>
      <c r="G366" s="8"/>
    </row>
    <row r="367" spans="1:7" x14ac:dyDescent="0.2">
      <c r="A367" s="26"/>
      <c r="B367" s="100" t="s">
        <v>112</v>
      </c>
      <c r="C367" s="5"/>
      <c r="D367" s="5"/>
      <c r="E367" s="51"/>
      <c r="F367" s="5"/>
      <c r="G367" s="8"/>
    </row>
    <row r="368" spans="1:7" ht="18" customHeight="1" x14ac:dyDescent="0.2">
      <c r="A368" s="26"/>
      <c r="B368" s="4" t="s">
        <v>113</v>
      </c>
      <c r="C368" s="5">
        <v>1</v>
      </c>
      <c r="D368" s="5">
        <v>1</v>
      </c>
      <c r="E368" s="51" t="s">
        <v>114</v>
      </c>
      <c r="F368" s="5"/>
      <c r="G368" s="8">
        <f>D368*F368</f>
        <v>0</v>
      </c>
    </row>
    <row r="369" spans="1:7" ht="18" customHeight="1" x14ac:dyDescent="0.2">
      <c r="A369" s="26"/>
      <c r="B369" s="4" t="s">
        <v>115</v>
      </c>
      <c r="C369" s="5">
        <v>1</v>
      </c>
      <c r="D369" s="5">
        <v>1</v>
      </c>
      <c r="E369" s="51" t="s">
        <v>114</v>
      </c>
      <c r="F369" s="5"/>
      <c r="G369" s="8">
        <f>D369*F369</f>
        <v>0</v>
      </c>
    </row>
    <row r="370" spans="1:7" ht="13.5" thickBot="1" x14ac:dyDescent="0.25">
      <c r="A370" s="28"/>
      <c r="B370" s="9"/>
      <c r="C370" s="10"/>
      <c r="D370" s="10"/>
      <c r="E370" s="20"/>
      <c r="F370" s="10"/>
      <c r="G370" s="101"/>
    </row>
    <row r="371" spans="1:7" ht="13.5" thickTop="1" x14ac:dyDescent="0.2"/>
  </sheetData>
  <mergeCells count="9">
    <mergeCell ref="F24:G24"/>
    <mergeCell ref="A199:G199"/>
    <mergeCell ref="A289:G289"/>
    <mergeCell ref="A290:B290"/>
    <mergeCell ref="A200:B200"/>
    <mergeCell ref="F70:G70"/>
    <mergeCell ref="F88:G88"/>
    <mergeCell ref="C200:F215"/>
    <mergeCell ref="C290:F298"/>
  </mergeCells>
  <phoneticPr fontId="0" type="noConversion"/>
  <pageMargins left="0.31496062992125984" right="0.27559055118110237" top="0.70866141732283472" bottom="0.27559055118110237" header="0.15748031496062992" footer="0.15748031496062992"/>
  <pageSetup paperSize="9" scale="64" fitToHeight="0" orientation="portrait" r:id="rId1"/>
  <headerFooter>
    <oddHeader>&amp;L&amp;"-,Gras"&amp;12MAIRIE D'ARGENTEUIL
Création d'un Centre de Loisirs au Groupe Scolaire Joliot Curie
ELECTRICITE - Courants forts et faibles&amp;C
&amp;"-,Gras"&amp;18&amp;A
LOT 3 : ELECTRICITE&amp;R&amp;"-,Gras"&amp;11PRO  - DCE
JUILLET 2016</oddHeader>
    <oddFooter>&amp;L&amp;G&amp;C&amp;8&amp;F&amp;R&amp;"Arial,Gras"Page &amp;P / &amp;N</oddFooter>
  </headerFooter>
  <rowBreaks count="2" manualBreakCount="2">
    <brk id="219" max="16383" man="1"/>
    <brk id="32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DPGF</vt:lpstr>
      <vt:lpstr>DPGF!Impression_des_titres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LEMAUX</dc:creator>
  <cp:lastModifiedBy>user</cp:lastModifiedBy>
  <cp:lastPrinted>2016-07-20T11:54:47Z</cp:lastPrinted>
  <dcterms:created xsi:type="dcterms:W3CDTF">2000-10-30T10:02:55Z</dcterms:created>
  <dcterms:modified xsi:type="dcterms:W3CDTF">2016-07-24T08:45:15Z</dcterms:modified>
</cp:coreProperties>
</file>