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O9\Desktop\"/>
    </mc:Choice>
  </mc:AlternateContent>
  <bookViews>
    <workbookView xWindow="0" yWindow="0" windowWidth="20490" windowHeight="8340"/>
  </bookViews>
  <sheets>
    <sheet name="DPGF Lot CVC (résultat)" sheetId="1" r:id="rId1"/>
  </sheets>
  <externalReferences>
    <externalReference r:id="rId2"/>
  </externalReferences>
  <definedNames>
    <definedName name="_xlnm.Print_Titles" localSheetId="0">'DPGF Lot CVC (résultat)'!$1:$1</definedName>
    <definedName name="_xlnm.Print_Area" localSheetId="0">'DPGF Lot CVC (résultat)'!#REF!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3" i="1"/>
  <c r="G21" i="1"/>
  <c r="G19" i="1"/>
  <c r="G17" i="1"/>
  <c r="G15" i="1"/>
  <c r="G13" i="1"/>
  <c r="G11" i="1"/>
  <c r="G9" i="1"/>
  <c r="G30" i="1" s="1"/>
  <c r="E36" i="1" l="1"/>
  <c r="F36" i="1" s="1"/>
  <c r="G37" i="1" s="1"/>
  <c r="G39" i="1" s="1"/>
  <c r="G31" i="1"/>
  <c r="G32" i="1" s="1"/>
  <c r="G40" i="1" l="1"/>
  <c r="G41" i="1" s="1"/>
</calcChain>
</file>

<file path=xl/sharedStrings.xml><?xml version="1.0" encoding="utf-8"?>
<sst xmlns="http://schemas.openxmlformats.org/spreadsheetml/2006/main" count="39" uniqueCount="37">
  <si>
    <t>Art.</t>
  </si>
  <si>
    <t>Désignation</t>
  </si>
  <si>
    <t>Q</t>
  </si>
  <si>
    <t>U</t>
  </si>
  <si>
    <t>PU HT</t>
  </si>
  <si>
    <t>Prix HT</t>
  </si>
  <si>
    <t>Prix total HT</t>
  </si>
  <si>
    <t xml:space="preserve"> </t>
  </si>
  <si>
    <t xml:space="preserve"> Travaux lot CVC - plomberie</t>
  </si>
  <si>
    <t>Nom Entreprise</t>
  </si>
  <si>
    <t>L'entreprise titulaire aura à sa charge la gestion et les frais afférents à ses déchets</t>
  </si>
  <si>
    <t>1.13</t>
  </si>
  <si>
    <t>PRESTATION TEMPORAIRE</t>
  </si>
  <si>
    <t>1.14</t>
  </si>
  <si>
    <t>DOCUMENTS A FOURNIR PAR L'ENTREPRENEUR</t>
  </si>
  <si>
    <t>3.3</t>
  </si>
  <si>
    <t>DEPOSE DES EQUIPEMENTS EXISTANTS</t>
  </si>
  <si>
    <t>3.4</t>
  </si>
  <si>
    <t>TRAVAUX DE VENTILATION</t>
  </si>
  <si>
    <t>3.5</t>
  </si>
  <si>
    <t>TRAVAUX DE CHAUFFAGE</t>
  </si>
  <si>
    <t>3.6</t>
  </si>
  <si>
    <t>TRAVAUX DE DESENFUMAGE</t>
  </si>
  <si>
    <t>3.7</t>
  </si>
  <si>
    <t>TRAVAUX DE PLOMBERIE</t>
  </si>
  <si>
    <t>3.8</t>
  </si>
  <si>
    <t>TRAVAUX DE REGULATION</t>
  </si>
  <si>
    <t>3.9</t>
  </si>
  <si>
    <t>TRAVAUX D'ELECTRICITE</t>
  </si>
  <si>
    <t>TOTAL HT DU LOT 4 - HORS PRORATA</t>
  </si>
  <si>
    <t>TVA 20%</t>
  </si>
  <si>
    <t xml:space="preserve">TOTAL TTC </t>
  </si>
  <si>
    <t>INCIDENCE COMPTE PRORATA</t>
  </si>
  <si>
    <t>Frais pour participation au compte-prorata (2 %) suivant lot n° 00 Prescriptions communes</t>
  </si>
  <si>
    <t>Ens</t>
  </si>
  <si>
    <t>Sous-total</t>
  </si>
  <si>
    <t>TOTAL HT DU LOT 4 - AVEC PRORATA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</si>
</sst>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#,##0.00&quot; €HT&quot;"/>
    <numFmt numFmtId="165" formatCode="#,##0&quot; €HT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</borders>
  <cellStyleXfs count="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3" fillId="0" borderId="0"/>
  </cellStyleXfs>
  <cellXfs count="96">
    <xf numFmtId="0" fontId="0" fillId="0" borderId="0" xfId="0"/>
    <xf numFmtId="0" fontId="2" fillId="0" borderId="1" xfId="1" applyNumberFormat="1" applyFont="1" applyBorder="1" applyAlignment="1">
      <alignment horizontal="center" vertical="center" wrapText="1"/>
    </xf>
    <xf numFmtId="49" fontId="2" fillId="0" borderId="2" xfId="1" applyNumberFormat="1" applyFont="1" applyBorder="1" applyAlignment="1">
      <alignment horizontal="center" vertical="center" wrapText="1"/>
    </xf>
    <xf numFmtId="3" fontId="2" fillId="0" borderId="2" xfId="1" applyNumberFormat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164" fontId="2" fillId="0" borderId="2" xfId="1" applyNumberFormat="1" applyFont="1" applyBorder="1" applyAlignment="1">
      <alignment horizontal="center" vertical="center" wrapText="1"/>
    </xf>
    <xf numFmtId="164" fontId="2" fillId="0" borderId="3" xfId="1" applyNumberFormat="1" applyFont="1" applyBorder="1" applyAlignment="1">
      <alignment horizontal="center" vertical="center" wrapText="1"/>
    </xf>
    <xf numFmtId="44" fontId="2" fillId="0" borderId="4" xfId="2" applyFont="1" applyBorder="1" applyAlignment="1">
      <alignment horizontal="center" vertical="center" wrapText="1"/>
    </xf>
    <xf numFmtId="0" fontId="3" fillId="0" borderId="0" xfId="3" applyFont="1" applyAlignment="1">
      <alignment vertical="center" wrapText="1"/>
    </xf>
    <xf numFmtId="0" fontId="2" fillId="0" borderId="5" xfId="1" applyNumberFormat="1" applyFont="1" applyBorder="1" applyAlignment="1">
      <alignment horizontal="center" vertical="center" wrapText="1"/>
    </xf>
    <xf numFmtId="49" fontId="3" fillId="0" borderId="6" xfId="1" applyNumberFormat="1" applyFont="1" applyBorder="1" applyAlignment="1">
      <alignment vertical="center" wrapText="1"/>
    </xf>
    <xf numFmtId="3" fontId="3" fillId="0" borderId="6" xfId="1" applyNumberFormat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vertical="center" wrapText="1"/>
    </xf>
    <xf numFmtId="164" fontId="3" fillId="0" borderId="7" xfId="1" applyNumberFormat="1" applyFont="1" applyBorder="1" applyAlignment="1">
      <alignment vertical="center" wrapText="1"/>
    </xf>
    <xf numFmtId="0" fontId="3" fillId="0" borderId="8" xfId="1" applyFont="1" applyBorder="1" applyAlignment="1">
      <alignment vertical="center" wrapText="1"/>
    </xf>
    <xf numFmtId="0" fontId="2" fillId="0" borderId="9" xfId="1" applyNumberFormat="1" applyFont="1" applyBorder="1" applyAlignment="1">
      <alignment horizontal="center" vertical="center" wrapText="1"/>
    </xf>
    <xf numFmtId="49" fontId="4" fillId="2" borderId="10" xfId="1" applyNumberFormat="1" applyFont="1" applyFill="1" applyBorder="1" applyAlignment="1">
      <alignment horizontal="center" vertical="center" wrapText="1"/>
    </xf>
    <xf numFmtId="3" fontId="3" fillId="0" borderId="11" xfId="1" applyNumberFormat="1" applyFont="1" applyBorder="1" applyAlignment="1">
      <alignment horizontal="center" vertical="center" wrapText="1"/>
    </xf>
    <xf numFmtId="0" fontId="5" fillId="3" borderId="12" xfId="1" applyFont="1" applyFill="1" applyBorder="1" applyAlignment="1">
      <alignment horizontal="center" vertical="center" wrapText="1"/>
    </xf>
    <xf numFmtId="0" fontId="5" fillId="3" borderId="13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center" vertical="center" wrapText="1"/>
    </xf>
    <xf numFmtId="0" fontId="2" fillId="0" borderId="5" xfId="3" applyNumberFormat="1" applyFont="1" applyBorder="1" applyAlignment="1">
      <alignment horizontal="center" vertical="center" wrapText="1"/>
    </xf>
    <xf numFmtId="49" fontId="3" fillId="0" borderId="6" xfId="3" applyNumberFormat="1" applyFont="1" applyBorder="1" applyAlignment="1">
      <alignment vertical="center" wrapText="1"/>
    </xf>
    <xf numFmtId="3" fontId="5" fillId="0" borderId="6" xfId="3" applyNumberFormat="1" applyFont="1" applyBorder="1" applyAlignment="1">
      <alignment horizontal="center" vertical="center" wrapText="1"/>
    </xf>
    <xf numFmtId="0" fontId="3" fillId="0" borderId="6" xfId="3" applyFont="1" applyBorder="1" applyAlignment="1">
      <alignment horizontal="center" vertical="center" wrapText="1"/>
    </xf>
    <xf numFmtId="164" fontId="3" fillId="0" borderId="6" xfId="3" applyNumberFormat="1" applyFont="1" applyBorder="1" applyAlignment="1">
      <alignment vertical="center" wrapText="1"/>
    </xf>
    <xf numFmtId="164" fontId="3" fillId="0" borderId="15" xfId="3" applyNumberFormat="1" applyFont="1" applyBorder="1" applyAlignment="1">
      <alignment vertical="center" wrapText="1"/>
    </xf>
    <xf numFmtId="0" fontId="3" fillId="0" borderId="16" xfId="1" applyFont="1" applyFill="1" applyBorder="1" applyAlignment="1">
      <alignment vertical="center" wrapText="1"/>
    </xf>
    <xf numFmtId="49" fontId="6" fillId="0" borderId="6" xfId="3" applyNumberFormat="1" applyFont="1" applyBorder="1" applyAlignment="1">
      <alignment vertical="center" wrapText="1"/>
    </xf>
    <xf numFmtId="3" fontId="3" fillId="0" borderId="15" xfId="3" applyNumberFormat="1" applyFont="1" applyBorder="1" applyAlignment="1">
      <alignment horizontal="center" vertical="center" wrapText="1"/>
    </xf>
    <xf numFmtId="0" fontId="3" fillId="0" borderId="15" xfId="3" applyFont="1" applyBorder="1" applyAlignment="1">
      <alignment horizontal="center" vertical="center" wrapText="1"/>
    </xf>
    <xf numFmtId="0" fontId="3" fillId="0" borderId="17" xfId="1" applyFont="1" applyFill="1" applyBorder="1" applyAlignment="1">
      <alignment vertical="center" wrapText="1"/>
    </xf>
    <xf numFmtId="49" fontId="2" fillId="0" borderId="6" xfId="3" applyNumberFormat="1" applyFont="1" applyBorder="1" applyAlignment="1">
      <alignment vertical="center" wrapText="1"/>
    </xf>
    <xf numFmtId="49" fontId="3" fillId="0" borderId="11" xfId="3" applyNumberFormat="1" applyFont="1" applyBorder="1" applyAlignment="1">
      <alignment vertical="center" wrapText="1"/>
    </xf>
    <xf numFmtId="165" fontId="3" fillId="0" borderId="18" xfId="3" applyNumberFormat="1" applyFont="1" applyBorder="1" applyAlignment="1">
      <alignment vertical="center" wrapText="1"/>
    </xf>
    <xf numFmtId="0" fontId="2" fillId="4" borderId="5" xfId="3" applyNumberFormat="1" applyFont="1" applyFill="1" applyBorder="1" applyAlignment="1">
      <alignment horizontal="center" vertical="center" wrapText="1"/>
    </xf>
    <xf numFmtId="49" fontId="2" fillId="4" borderId="6" xfId="3" applyNumberFormat="1" applyFont="1" applyFill="1" applyBorder="1" applyAlignment="1">
      <alignment vertical="center" wrapText="1"/>
    </xf>
    <xf numFmtId="3" fontId="3" fillId="4" borderId="15" xfId="3" applyNumberFormat="1" applyFont="1" applyFill="1" applyBorder="1" applyAlignment="1">
      <alignment horizontal="center" vertical="center" wrapText="1"/>
    </xf>
    <xf numFmtId="0" fontId="3" fillId="4" borderId="15" xfId="3" applyFont="1" applyFill="1" applyBorder="1" applyAlignment="1">
      <alignment horizontal="center" vertical="center" wrapText="1"/>
    </xf>
    <xf numFmtId="164" fontId="3" fillId="4" borderId="6" xfId="3" applyNumberFormat="1" applyFont="1" applyFill="1" applyBorder="1" applyAlignment="1">
      <alignment vertical="center" wrapText="1"/>
    </xf>
    <xf numFmtId="164" fontId="3" fillId="4" borderId="15" xfId="3" applyNumberFormat="1" applyFont="1" applyFill="1" applyBorder="1" applyAlignment="1">
      <alignment vertical="center" wrapText="1"/>
    </xf>
    <xf numFmtId="44" fontId="2" fillId="4" borderId="17" xfId="2" applyFont="1" applyFill="1" applyBorder="1" applyAlignment="1">
      <alignment vertical="center" wrapText="1"/>
    </xf>
    <xf numFmtId="0" fontId="2" fillId="0" borderId="5" xfId="3" applyNumberFormat="1" applyFont="1" applyFill="1" applyBorder="1" applyAlignment="1">
      <alignment horizontal="center" vertical="center" wrapText="1"/>
    </xf>
    <xf numFmtId="49" fontId="2" fillId="0" borderId="6" xfId="3" applyNumberFormat="1" applyFont="1" applyFill="1" applyBorder="1" applyAlignment="1">
      <alignment vertical="center" wrapText="1"/>
    </xf>
    <xf numFmtId="3" fontId="3" fillId="0" borderId="15" xfId="3" applyNumberFormat="1" applyFont="1" applyFill="1" applyBorder="1" applyAlignment="1">
      <alignment horizontal="center" vertical="center" wrapText="1"/>
    </xf>
    <xf numFmtId="0" fontId="3" fillId="0" borderId="15" xfId="3" applyFont="1" applyFill="1" applyBorder="1" applyAlignment="1">
      <alignment horizontal="center" vertical="center" wrapText="1"/>
    </xf>
    <xf numFmtId="164" fontId="3" fillId="0" borderId="6" xfId="3" applyNumberFormat="1" applyFont="1" applyFill="1" applyBorder="1" applyAlignment="1">
      <alignment vertical="center" wrapText="1"/>
    </xf>
    <xf numFmtId="164" fontId="3" fillId="0" borderId="15" xfId="3" applyNumberFormat="1" applyFont="1" applyFill="1" applyBorder="1" applyAlignment="1">
      <alignment vertical="center" wrapText="1"/>
    </xf>
    <xf numFmtId="44" fontId="2" fillId="0" borderId="17" xfId="2" applyFont="1" applyFill="1" applyBorder="1" applyAlignment="1">
      <alignment vertical="center" wrapText="1"/>
    </xf>
    <xf numFmtId="0" fontId="3" fillId="0" borderId="19" xfId="1" applyNumberFormat="1" applyFont="1" applyBorder="1" applyAlignment="1">
      <alignment horizontal="center" vertical="center" wrapText="1"/>
    </xf>
    <xf numFmtId="49" fontId="7" fillId="0" borderId="20" xfId="1" applyNumberFormat="1" applyFont="1" applyBorder="1" applyAlignment="1">
      <alignment horizontal="center" vertical="center" wrapText="1"/>
    </xf>
    <xf numFmtId="3" fontId="3" fillId="0" borderId="20" xfId="1" applyNumberFormat="1" applyFont="1" applyBorder="1" applyAlignment="1">
      <alignment horizontal="center" vertical="center" wrapText="1"/>
    </xf>
    <xf numFmtId="0" fontId="3" fillId="0" borderId="20" xfId="1" applyFont="1" applyBorder="1" applyAlignment="1">
      <alignment horizontal="center" vertical="center" wrapText="1"/>
    </xf>
    <xf numFmtId="164" fontId="3" fillId="0" borderId="20" xfId="1" applyNumberFormat="1" applyFont="1" applyBorder="1" applyAlignment="1">
      <alignment vertical="center" wrapText="1"/>
    </xf>
    <xf numFmtId="164" fontId="7" fillId="0" borderId="21" xfId="1" applyNumberFormat="1" applyFont="1" applyBorder="1" applyAlignment="1">
      <alignment vertical="center" wrapText="1"/>
    </xf>
    <xf numFmtId="44" fontId="3" fillId="0" borderId="16" xfId="2" applyFont="1" applyBorder="1" applyAlignment="1">
      <alignment vertical="center" wrapText="1"/>
    </xf>
    <xf numFmtId="0" fontId="3" fillId="0" borderId="22" xfId="1" applyNumberFormat="1" applyFont="1" applyBorder="1" applyAlignment="1">
      <alignment horizontal="center" vertical="center" wrapText="1"/>
    </xf>
    <xf numFmtId="49" fontId="7" fillId="0" borderId="6" xfId="1" applyNumberFormat="1" applyFont="1" applyBorder="1" applyAlignment="1">
      <alignment horizontal="center" vertical="center" wrapText="1"/>
    </xf>
    <xf numFmtId="164" fontId="7" fillId="0" borderId="15" xfId="1" applyNumberFormat="1" applyFont="1" applyBorder="1" applyAlignment="1">
      <alignment horizontal="center" vertical="center" wrapText="1"/>
    </xf>
    <xf numFmtId="44" fontId="3" fillId="0" borderId="17" xfId="2" applyFont="1" applyBorder="1" applyAlignment="1">
      <alignment vertical="center" wrapText="1"/>
    </xf>
    <xf numFmtId="164" fontId="7" fillId="0" borderId="15" xfId="1" applyNumberFormat="1" applyFont="1" applyBorder="1" applyAlignment="1">
      <alignment horizontal="right" vertical="center" wrapText="1"/>
    </xf>
    <xf numFmtId="0" fontId="3" fillId="0" borderId="23" xfId="1" applyNumberFormat="1" applyFont="1" applyBorder="1" applyAlignment="1">
      <alignment horizontal="center" vertical="center" wrapText="1"/>
    </xf>
    <xf numFmtId="49" fontId="3" fillId="0" borderId="24" xfId="1" applyNumberFormat="1" applyFont="1" applyBorder="1" applyAlignment="1">
      <alignment vertical="center" wrapText="1"/>
    </xf>
    <xf numFmtId="3" fontId="3" fillId="0" borderId="24" xfId="1" applyNumberFormat="1" applyFont="1" applyBorder="1" applyAlignment="1">
      <alignment horizontal="center" vertical="center" wrapText="1"/>
    </xf>
    <xf numFmtId="0" fontId="3" fillId="0" borderId="24" xfId="1" applyFont="1" applyBorder="1" applyAlignment="1">
      <alignment horizontal="center" vertical="center" wrapText="1"/>
    </xf>
    <xf numFmtId="164" fontId="3" fillId="0" borderId="24" xfId="1" applyNumberFormat="1" applyFont="1" applyBorder="1" applyAlignment="1">
      <alignment vertical="center" wrapText="1"/>
    </xf>
    <xf numFmtId="164" fontId="3" fillId="0" borderId="25" xfId="1" applyNumberFormat="1" applyFont="1" applyBorder="1" applyAlignment="1">
      <alignment vertical="center" wrapText="1"/>
    </xf>
    <xf numFmtId="44" fontId="3" fillId="0" borderId="8" xfId="2" applyFont="1" applyBorder="1" applyAlignment="1">
      <alignment vertical="center" wrapText="1"/>
    </xf>
    <xf numFmtId="0" fontId="2" fillId="0" borderId="22" xfId="1" applyNumberFormat="1" applyFont="1" applyBorder="1" applyAlignment="1">
      <alignment horizontal="center" vertical="center" wrapText="1"/>
    </xf>
    <xf numFmtId="49" fontId="6" fillId="0" borderId="6" xfId="1" applyNumberFormat="1" applyFont="1" applyBorder="1" applyAlignment="1">
      <alignment vertical="center" wrapText="1"/>
    </xf>
    <xf numFmtId="3" fontId="3" fillId="0" borderId="15" xfId="1" applyNumberFormat="1" applyFont="1" applyBorder="1" applyAlignment="1">
      <alignment horizontal="center" vertical="center" wrapText="1"/>
    </xf>
    <xf numFmtId="0" fontId="3" fillId="0" borderId="15" xfId="1" applyFont="1" applyBorder="1" applyAlignment="1">
      <alignment horizontal="center" vertical="center" wrapText="1"/>
    </xf>
    <xf numFmtId="164" fontId="3" fillId="0" borderId="18" xfId="1" applyNumberFormat="1" applyFont="1" applyBorder="1" applyAlignment="1">
      <alignment vertical="center" wrapText="1"/>
    </xf>
    <xf numFmtId="0" fontId="3" fillId="0" borderId="17" xfId="1" applyFont="1" applyBorder="1" applyAlignment="1">
      <alignment vertical="center" wrapText="1"/>
    </xf>
    <xf numFmtId="49" fontId="6" fillId="5" borderId="6" xfId="1" applyNumberFormat="1" applyFont="1" applyFill="1" applyBorder="1" applyAlignment="1">
      <alignment horizontal="right" vertical="center" wrapText="1"/>
    </xf>
    <xf numFmtId="3" fontId="3" fillId="5" borderId="15" xfId="1" applyNumberFormat="1" applyFont="1" applyFill="1" applyBorder="1" applyAlignment="1">
      <alignment horizontal="center" vertical="center" wrapText="1"/>
    </xf>
    <xf numFmtId="0" fontId="3" fillId="5" borderId="15" xfId="1" applyFont="1" applyFill="1" applyBorder="1" applyAlignment="1">
      <alignment horizontal="center" vertical="center" wrapText="1"/>
    </xf>
    <xf numFmtId="164" fontId="3" fillId="5" borderId="6" xfId="1" applyNumberFormat="1" applyFont="1" applyFill="1" applyBorder="1" applyAlignment="1">
      <alignment vertical="center" wrapText="1"/>
    </xf>
    <xf numFmtId="0" fontId="3" fillId="5" borderId="26" xfId="1" applyFont="1" applyFill="1" applyBorder="1" applyAlignment="1">
      <alignment vertical="center" wrapText="1"/>
    </xf>
    <xf numFmtId="44" fontId="2" fillId="5" borderId="17" xfId="2" applyFont="1" applyFill="1" applyBorder="1" applyAlignment="1">
      <alignment vertical="center" wrapText="1"/>
    </xf>
    <xf numFmtId="0" fontId="2" fillId="0" borderId="19" xfId="1" applyNumberFormat="1" applyFont="1" applyBorder="1" applyAlignment="1">
      <alignment horizontal="center" vertical="center" wrapText="1"/>
    </xf>
    <xf numFmtId="49" fontId="4" fillId="0" borderId="20" xfId="1" applyNumberFormat="1" applyFont="1" applyBorder="1" applyAlignment="1">
      <alignment horizontal="center" vertical="center" wrapText="1"/>
    </xf>
    <xf numFmtId="164" fontId="4" fillId="0" borderId="21" xfId="1" applyNumberFormat="1" applyFont="1" applyBorder="1" applyAlignment="1">
      <alignment vertical="center" wrapText="1"/>
    </xf>
    <xf numFmtId="44" fontId="8" fillId="0" borderId="16" xfId="2" applyFont="1" applyBorder="1" applyAlignment="1">
      <alignment vertical="center" wrapText="1"/>
    </xf>
    <xf numFmtId="49" fontId="4" fillId="0" borderId="6" xfId="1" applyNumberFormat="1" applyFont="1" applyBorder="1" applyAlignment="1">
      <alignment horizontal="center" vertical="center" wrapText="1"/>
    </xf>
    <xf numFmtId="164" fontId="4" fillId="0" borderId="15" xfId="1" applyNumberFormat="1" applyFont="1" applyBorder="1" applyAlignment="1">
      <alignment horizontal="center" vertical="center" wrapText="1"/>
    </xf>
    <xf numFmtId="44" fontId="8" fillId="0" borderId="17" xfId="2" applyFont="1" applyBorder="1" applyAlignment="1">
      <alignment vertical="center" wrapText="1"/>
    </xf>
    <xf numFmtId="164" fontId="4" fillId="0" borderId="15" xfId="1" applyNumberFormat="1" applyFont="1" applyBorder="1" applyAlignment="1">
      <alignment horizontal="right" vertical="center" wrapText="1"/>
    </xf>
    <xf numFmtId="0" fontId="2" fillId="0" borderId="23" xfId="1" applyNumberFormat="1" applyFont="1" applyBorder="1" applyAlignment="1">
      <alignment horizontal="center" vertical="center" wrapText="1"/>
    </xf>
    <xf numFmtId="44" fontId="8" fillId="0" borderId="8" xfId="2" applyFont="1" applyBorder="1" applyAlignment="1">
      <alignment vertical="center" wrapText="1"/>
    </xf>
    <xf numFmtId="0" fontId="2" fillId="0" borderId="0" xfId="3" applyNumberFormat="1" applyFont="1" applyAlignment="1">
      <alignment horizontal="center" vertical="center" wrapText="1"/>
    </xf>
    <xf numFmtId="3" fontId="5" fillId="0" borderId="0" xfId="3" applyNumberFormat="1" applyFont="1" applyAlignment="1">
      <alignment horizontal="center" vertical="center" wrapText="1"/>
    </xf>
    <xf numFmtId="0" fontId="3" fillId="0" borderId="0" xfId="3" applyFont="1" applyAlignment="1">
      <alignment horizontal="center" vertical="center" wrapText="1"/>
    </xf>
    <xf numFmtId="164" fontId="3" fillId="0" borderId="0" xfId="3" applyNumberFormat="1" applyFont="1" applyAlignment="1">
      <alignment vertical="center" wrapText="1"/>
    </xf>
    <xf numFmtId="49" fontId="3" fillId="0" borderId="0" xfId="3" applyNumberFormat="1" applyFont="1" applyAlignment="1">
      <alignment vertical="center" wrapText="1"/>
    </xf>
  </cellXfs>
  <cellStyles count="4">
    <cellStyle name="Monétaire 3" xfId="2"/>
    <cellStyle name="Normal" xfId="0" builtinId="0"/>
    <cellStyle name="Normal 2" xfId="3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TRAVAUX-2016-3\ACI16%2048%20Ville%20d'Argenteuil%20-%20Lots%20Fluides%20Etudes%20+%20Travaux\00-Gestion\14-Estimation%20budget%20CVC\ACI%2016%2048%20ARGENTEUIL%20DCE%2001%20DP%2002%200%20-%20Utilisation%20de%20Arthu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GF Lot CVC"/>
      <sheetName val="DPGF Lot CVC (résultat)"/>
    </sheetNames>
    <sheetDataSet>
      <sheetData sheetId="0">
        <row r="394">
          <cell r="G394">
            <v>12000</v>
          </cell>
        </row>
        <row r="396">
          <cell r="G396">
            <v>6500</v>
          </cell>
        </row>
        <row r="398">
          <cell r="G398">
            <v>8000</v>
          </cell>
        </row>
        <row r="400">
          <cell r="G400">
            <v>173350</v>
          </cell>
        </row>
        <row r="402">
          <cell r="G402">
            <v>313420</v>
          </cell>
        </row>
        <row r="404">
          <cell r="G404">
            <v>9000</v>
          </cell>
        </row>
        <row r="406">
          <cell r="G406">
            <v>6875</v>
          </cell>
        </row>
        <row r="408">
          <cell r="G408">
            <v>10900</v>
          </cell>
        </row>
        <row r="410">
          <cell r="G410">
            <v>5200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5"/>
  <sheetViews>
    <sheetView tabSelected="1" view="pageLayout" topLeftCell="A7" zoomScale="70" zoomScaleNormal="100" zoomScaleSheetLayoutView="80" zoomScalePageLayoutView="70" workbookViewId="0">
      <selection activeCell="B96" sqref="B96"/>
    </sheetView>
  </sheetViews>
  <sheetFormatPr baseColWidth="10" defaultRowHeight="12.75" x14ac:dyDescent="0.25"/>
  <cols>
    <col min="1" max="1" width="9.7109375" style="91" customWidth="1"/>
    <col min="2" max="2" width="106.5703125" style="95" customWidth="1"/>
    <col min="3" max="3" width="10" style="92" bestFit="1" customWidth="1"/>
    <col min="4" max="4" width="8.7109375" style="93" customWidth="1"/>
    <col min="5" max="6" width="18.28515625" style="94" customWidth="1"/>
    <col min="7" max="7" width="16.7109375" style="8" bestFit="1" customWidth="1"/>
    <col min="8" max="16384" width="11.42578125" style="8"/>
  </cols>
  <sheetData>
    <row r="1" spans="1:7" ht="13.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 spans="1:7" ht="13.5" thickBot="1" x14ac:dyDescent="0.3">
      <c r="A2" s="9" t="s">
        <v>7</v>
      </c>
      <c r="B2" s="10"/>
      <c r="C2" s="11"/>
      <c r="D2" s="12"/>
      <c r="E2" s="13"/>
      <c r="F2" s="14"/>
      <c r="G2" s="15"/>
    </row>
    <row r="3" spans="1:7" ht="16.5" customHeight="1" thickBot="1" x14ac:dyDescent="0.3">
      <c r="A3" s="16"/>
      <c r="B3" s="17" t="s">
        <v>8</v>
      </c>
      <c r="C3" s="18"/>
      <c r="D3" s="19" t="s">
        <v>9</v>
      </c>
      <c r="E3" s="20"/>
      <c r="F3" s="20"/>
      <c r="G3" s="21"/>
    </row>
    <row r="4" spans="1:7" x14ac:dyDescent="0.25">
      <c r="A4" s="22"/>
      <c r="B4" s="23"/>
      <c r="C4" s="24"/>
      <c r="D4" s="25"/>
      <c r="E4" s="26"/>
      <c r="F4" s="27"/>
      <c r="G4" s="28"/>
    </row>
    <row r="5" spans="1:7" x14ac:dyDescent="0.25">
      <c r="A5" s="22"/>
      <c r="B5" s="29" t="s">
        <v>10</v>
      </c>
      <c r="C5" s="30"/>
      <c r="D5" s="31"/>
      <c r="E5" s="26"/>
      <c r="F5" s="27"/>
      <c r="G5" s="32"/>
    </row>
    <row r="6" spans="1:7" x14ac:dyDescent="0.25">
      <c r="A6" s="22"/>
      <c r="B6" s="33"/>
      <c r="C6" s="30"/>
      <c r="D6" s="31"/>
      <c r="E6" s="26"/>
      <c r="F6" s="27"/>
      <c r="G6" s="32"/>
    </row>
    <row r="7" spans="1:7" x14ac:dyDescent="0.25">
      <c r="A7" s="22"/>
      <c r="B7" s="34"/>
      <c r="C7" s="30"/>
      <c r="D7" s="30"/>
      <c r="E7" s="26"/>
      <c r="F7" s="35"/>
      <c r="G7" s="32"/>
    </row>
    <row r="8" spans="1:7" x14ac:dyDescent="0.25">
      <c r="A8" s="22"/>
      <c r="B8" s="33"/>
      <c r="C8" s="30"/>
      <c r="D8" s="31"/>
      <c r="E8" s="26"/>
      <c r="F8" s="27"/>
      <c r="G8" s="32"/>
    </row>
    <row r="9" spans="1:7" x14ac:dyDescent="0.25">
      <c r="A9" s="36" t="s">
        <v>11</v>
      </c>
      <c r="B9" s="37" t="s">
        <v>12</v>
      </c>
      <c r="C9" s="38"/>
      <c r="D9" s="39"/>
      <c r="E9" s="40"/>
      <c r="F9" s="41"/>
      <c r="G9" s="42">
        <f>'[1]DPGF Lot CVC'!G394</f>
        <v>12000</v>
      </c>
    </row>
    <row r="10" spans="1:7" x14ac:dyDescent="0.25">
      <c r="A10" s="22"/>
      <c r="B10" s="33"/>
      <c r="C10" s="30"/>
      <c r="D10" s="31"/>
      <c r="E10" s="26"/>
      <c r="F10" s="27"/>
      <c r="G10" s="32"/>
    </row>
    <row r="11" spans="1:7" x14ac:dyDescent="0.25">
      <c r="A11" s="36" t="s">
        <v>13</v>
      </c>
      <c r="B11" s="37" t="s">
        <v>14</v>
      </c>
      <c r="C11" s="38"/>
      <c r="D11" s="39"/>
      <c r="E11" s="40"/>
      <c r="F11" s="41"/>
      <c r="G11" s="42">
        <f>'[1]DPGF Lot CVC'!G396</f>
        <v>6500</v>
      </c>
    </row>
    <row r="12" spans="1:7" x14ac:dyDescent="0.25">
      <c r="A12" s="22"/>
      <c r="B12" s="33"/>
      <c r="C12" s="30"/>
      <c r="D12" s="31"/>
      <c r="E12" s="26"/>
      <c r="F12" s="27"/>
      <c r="G12" s="32"/>
    </row>
    <row r="13" spans="1:7" x14ac:dyDescent="0.25">
      <c r="A13" s="36" t="s">
        <v>15</v>
      </c>
      <c r="B13" s="37" t="s">
        <v>16</v>
      </c>
      <c r="C13" s="38"/>
      <c r="D13" s="39"/>
      <c r="E13" s="40"/>
      <c r="F13" s="41"/>
      <c r="G13" s="42">
        <f>'[1]DPGF Lot CVC'!G398</f>
        <v>8000</v>
      </c>
    </row>
    <row r="14" spans="1:7" x14ac:dyDescent="0.25">
      <c r="A14" s="22"/>
      <c r="B14" s="33"/>
      <c r="C14" s="30"/>
      <c r="D14" s="31"/>
      <c r="E14" s="26"/>
      <c r="F14" s="27"/>
      <c r="G14" s="32"/>
    </row>
    <row r="15" spans="1:7" x14ac:dyDescent="0.25">
      <c r="A15" s="36" t="s">
        <v>17</v>
      </c>
      <c r="B15" s="37" t="s">
        <v>18</v>
      </c>
      <c r="C15" s="38"/>
      <c r="D15" s="39"/>
      <c r="E15" s="40"/>
      <c r="F15" s="41"/>
      <c r="G15" s="42">
        <f>'[1]DPGF Lot CVC'!G400</f>
        <v>173350</v>
      </c>
    </row>
    <row r="16" spans="1:7" x14ac:dyDescent="0.25">
      <c r="A16" s="22"/>
      <c r="B16" s="33"/>
      <c r="C16" s="30"/>
      <c r="D16" s="31"/>
      <c r="E16" s="26"/>
      <c r="F16" s="27"/>
      <c r="G16" s="32"/>
    </row>
    <row r="17" spans="1:7" x14ac:dyDescent="0.25">
      <c r="A17" s="36" t="s">
        <v>19</v>
      </c>
      <c r="B17" s="37" t="s">
        <v>20</v>
      </c>
      <c r="C17" s="38"/>
      <c r="D17" s="39"/>
      <c r="E17" s="40"/>
      <c r="F17" s="41"/>
      <c r="G17" s="42">
        <f>'[1]DPGF Lot CVC'!G402</f>
        <v>313420</v>
      </c>
    </row>
    <row r="18" spans="1:7" x14ac:dyDescent="0.25">
      <c r="A18" s="43"/>
      <c r="B18" s="44"/>
      <c r="C18" s="45"/>
      <c r="D18" s="46"/>
      <c r="E18" s="47"/>
      <c r="F18" s="48"/>
      <c r="G18" s="49"/>
    </row>
    <row r="19" spans="1:7" x14ac:dyDescent="0.25">
      <c r="A19" s="36" t="s">
        <v>21</v>
      </c>
      <c r="B19" s="37" t="s">
        <v>22</v>
      </c>
      <c r="C19" s="38"/>
      <c r="D19" s="39"/>
      <c r="E19" s="40"/>
      <c r="F19" s="41"/>
      <c r="G19" s="42">
        <f>'[1]DPGF Lot CVC'!G404</f>
        <v>9000</v>
      </c>
    </row>
    <row r="20" spans="1:7" x14ac:dyDescent="0.25">
      <c r="A20" s="43"/>
      <c r="B20" s="44"/>
      <c r="C20" s="45"/>
      <c r="D20" s="46"/>
      <c r="E20" s="47"/>
      <c r="F20" s="48"/>
      <c r="G20" s="49"/>
    </row>
    <row r="21" spans="1:7" x14ac:dyDescent="0.25">
      <c r="A21" s="36" t="s">
        <v>23</v>
      </c>
      <c r="B21" s="37" t="s">
        <v>24</v>
      </c>
      <c r="C21" s="38"/>
      <c r="D21" s="39"/>
      <c r="E21" s="40"/>
      <c r="F21" s="41"/>
      <c r="G21" s="42">
        <f>'[1]DPGF Lot CVC'!G406</f>
        <v>6875</v>
      </c>
    </row>
    <row r="22" spans="1:7" x14ac:dyDescent="0.25">
      <c r="A22" s="22"/>
      <c r="B22" s="33"/>
      <c r="C22" s="30"/>
      <c r="D22" s="31"/>
      <c r="E22" s="26"/>
      <c r="F22" s="27"/>
      <c r="G22" s="32"/>
    </row>
    <row r="23" spans="1:7" x14ac:dyDescent="0.25">
      <c r="A23" s="36" t="s">
        <v>25</v>
      </c>
      <c r="B23" s="37" t="s">
        <v>26</v>
      </c>
      <c r="C23" s="38"/>
      <c r="D23" s="39"/>
      <c r="E23" s="40"/>
      <c r="F23" s="41"/>
      <c r="G23" s="42">
        <f>'[1]DPGF Lot CVC'!G408</f>
        <v>10900</v>
      </c>
    </row>
    <row r="24" spans="1:7" x14ac:dyDescent="0.25">
      <c r="A24" s="22"/>
      <c r="B24" s="33"/>
      <c r="C24" s="30"/>
      <c r="D24" s="31"/>
      <c r="E24" s="26"/>
      <c r="F24" s="27"/>
      <c r="G24" s="32"/>
    </row>
    <row r="25" spans="1:7" x14ac:dyDescent="0.25">
      <c r="A25" s="36" t="s">
        <v>27</v>
      </c>
      <c r="B25" s="37" t="s">
        <v>28</v>
      </c>
      <c r="C25" s="38"/>
      <c r="D25" s="39"/>
      <c r="E25" s="40"/>
      <c r="F25" s="41"/>
      <c r="G25" s="42">
        <f>'[1]DPGF Lot CVC'!G410</f>
        <v>5200</v>
      </c>
    </row>
    <row r="26" spans="1:7" x14ac:dyDescent="0.25">
      <c r="A26" s="22"/>
      <c r="B26" s="8"/>
      <c r="C26" s="30"/>
      <c r="D26" s="31"/>
      <c r="E26" s="26"/>
      <c r="F26" s="27"/>
      <c r="G26" s="32"/>
    </row>
    <row r="27" spans="1:7" x14ac:dyDescent="0.25">
      <c r="A27" s="22"/>
      <c r="B27" s="8"/>
      <c r="C27" s="30"/>
      <c r="D27" s="31"/>
      <c r="E27" s="26"/>
      <c r="F27" s="27"/>
      <c r="G27" s="32"/>
    </row>
    <row r="28" spans="1:7" x14ac:dyDescent="0.25">
      <c r="A28" s="22"/>
      <c r="B28" s="8"/>
      <c r="C28" s="30"/>
      <c r="D28" s="31"/>
      <c r="E28" s="26"/>
      <c r="F28" s="27"/>
      <c r="G28" s="32"/>
    </row>
    <row r="29" spans="1:7" ht="13.5" thickBot="1" x14ac:dyDescent="0.3">
      <c r="A29" s="43"/>
      <c r="B29" s="44"/>
      <c r="C29" s="45"/>
      <c r="D29" s="46"/>
      <c r="E29" s="47"/>
      <c r="F29" s="48"/>
      <c r="G29" s="49"/>
    </row>
    <row r="30" spans="1:7" ht="15" x14ac:dyDescent="0.25">
      <c r="A30" s="50"/>
      <c r="B30" s="51" t="s">
        <v>29</v>
      </c>
      <c r="C30" s="52"/>
      <c r="D30" s="53"/>
      <c r="E30" s="54"/>
      <c r="F30" s="55"/>
      <c r="G30" s="56">
        <f>SUM(G8:G25)</f>
        <v>545245</v>
      </c>
    </row>
    <row r="31" spans="1:7" ht="15" x14ac:dyDescent="0.25">
      <c r="A31" s="57"/>
      <c r="B31" s="58" t="s">
        <v>30</v>
      </c>
      <c r="C31" s="11"/>
      <c r="D31" s="12"/>
      <c r="E31" s="13"/>
      <c r="F31" s="59"/>
      <c r="G31" s="60">
        <f>0.2*G30</f>
        <v>109049</v>
      </c>
    </row>
    <row r="32" spans="1:7" ht="15" x14ac:dyDescent="0.25">
      <c r="A32" s="57"/>
      <c r="B32" s="58" t="s">
        <v>31</v>
      </c>
      <c r="C32" s="11"/>
      <c r="D32" s="12"/>
      <c r="E32" s="13"/>
      <c r="F32" s="61"/>
      <c r="G32" s="60">
        <f>G30+G31</f>
        <v>654294</v>
      </c>
    </row>
    <row r="33" spans="1:7" ht="13.5" thickBot="1" x14ac:dyDescent="0.3">
      <c r="A33" s="62"/>
      <c r="B33" s="63"/>
      <c r="C33" s="64"/>
      <c r="D33" s="65"/>
      <c r="E33" s="66"/>
      <c r="F33" s="67"/>
      <c r="G33" s="68"/>
    </row>
    <row r="34" spans="1:7" x14ac:dyDescent="0.25">
      <c r="A34" s="69"/>
      <c r="B34" s="70"/>
      <c r="C34" s="71"/>
      <c r="D34" s="72"/>
      <c r="E34" s="13"/>
      <c r="F34" s="73"/>
      <c r="G34" s="60"/>
    </row>
    <row r="35" spans="1:7" x14ac:dyDescent="0.25">
      <c r="A35" s="69"/>
      <c r="B35" s="70" t="s">
        <v>32</v>
      </c>
      <c r="C35" s="71"/>
      <c r="D35" s="72"/>
      <c r="E35" s="13"/>
      <c r="F35" s="73"/>
      <c r="G35" s="60"/>
    </row>
    <row r="36" spans="1:7" x14ac:dyDescent="0.25">
      <c r="A36" s="69"/>
      <c r="B36" s="10" t="s">
        <v>33</v>
      </c>
      <c r="C36" s="71">
        <v>1</v>
      </c>
      <c r="D36" s="72" t="s">
        <v>34</v>
      </c>
      <c r="E36" s="13">
        <f>0.025*G30</f>
        <v>13631.125</v>
      </c>
      <c r="F36" s="73">
        <f>C36*E36</f>
        <v>13631.125</v>
      </c>
      <c r="G36" s="74"/>
    </row>
    <row r="37" spans="1:7" x14ac:dyDescent="0.25">
      <c r="A37" s="69"/>
      <c r="B37" s="75" t="s">
        <v>35</v>
      </c>
      <c r="C37" s="76"/>
      <c r="D37" s="77"/>
      <c r="E37" s="78"/>
      <c r="F37" s="79"/>
      <c r="G37" s="80">
        <f>SUM(F36)</f>
        <v>13631.125</v>
      </c>
    </row>
    <row r="38" spans="1:7" ht="13.5" thickBot="1" x14ac:dyDescent="0.3">
      <c r="A38" s="69"/>
      <c r="B38" s="10"/>
      <c r="C38" s="71"/>
      <c r="D38" s="72"/>
      <c r="E38" s="13"/>
      <c r="F38" s="73"/>
      <c r="G38" s="68"/>
    </row>
    <row r="39" spans="1:7" ht="15.75" x14ac:dyDescent="0.25">
      <c r="A39" s="81"/>
      <c r="B39" s="82" t="s">
        <v>36</v>
      </c>
      <c r="C39" s="52"/>
      <c r="D39" s="53"/>
      <c r="E39" s="54"/>
      <c r="F39" s="83"/>
      <c r="G39" s="84">
        <f>G30+G37</f>
        <v>558876.125</v>
      </c>
    </row>
    <row r="40" spans="1:7" ht="15.75" x14ac:dyDescent="0.25">
      <c r="A40" s="69"/>
      <c r="B40" s="85" t="s">
        <v>30</v>
      </c>
      <c r="C40" s="11"/>
      <c r="D40" s="12"/>
      <c r="E40" s="13"/>
      <c r="F40" s="86"/>
      <c r="G40" s="87">
        <f>0.2*G39</f>
        <v>111775.22500000001</v>
      </c>
    </row>
    <row r="41" spans="1:7" ht="15.75" x14ac:dyDescent="0.25">
      <c r="A41" s="69"/>
      <c r="B41" s="85" t="s">
        <v>31</v>
      </c>
      <c r="C41" s="11"/>
      <c r="D41" s="12"/>
      <c r="E41" s="13"/>
      <c r="F41" s="88"/>
      <c r="G41" s="87">
        <f>G39+G40</f>
        <v>670651.35</v>
      </c>
    </row>
    <row r="42" spans="1:7" ht="15.75" thickBot="1" x14ac:dyDescent="0.3">
      <c r="A42" s="89"/>
      <c r="B42" s="63"/>
      <c r="C42" s="64"/>
      <c r="D42" s="65"/>
      <c r="E42" s="66"/>
      <c r="F42" s="67"/>
      <c r="G42" s="90"/>
    </row>
    <row r="43" spans="1:7" x14ac:dyDescent="0.25">
      <c r="B43" s="8"/>
    </row>
    <row r="44" spans="1:7" x14ac:dyDescent="0.25">
      <c r="B44" s="8"/>
    </row>
    <row r="45" spans="1:7" x14ac:dyDescent="0.25">
      <c r="B45" s="8"/>
    </row>
  </sheetData>
  <mergeCells count="1">
    <mergeCell ref="D3:G3"/>
  </mergeCells>
  <printOptions horizontalCentered="1"/>
  <pageMargins left="0.27559055118110237" right="0.27559055118110237" top="0.9055118110236221" bottom="0.35433070866141736" header="0.15748031496062992" footer="0.19685039370078741"/>
  <pageSetup paperSize="9" scale="52" fitToHeight="0" orientation="portrait" useFirstPageNumber="1" horizontalDpi="1200" verticalDpi="1200" r:id="rId1"/>
  <headerFooter scaleWithDoc="0">
    <oddHeader>&amp;L&amp;"Arial,Gras"&amp;8ARGENTEUIL
Groupe scolaire Joliot Curie
&amp;CD.P.G.F. Chauffage Ventilation
Climatisation Plomberie&amp;R&amp;"Arial,Gras italique"&amp;9 28-07-2016</oddHeader>
    <oddFooter>&amp;L&amp;"Arial,Gras"&amp;8ACIE&amp;R&amp;P/&amp;N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DPGF Lot CVC (résultat)</vt:lpstr>
      <vt:lpstr>'DPGF Lot CVC (résultat)'!Impression_des_titres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DAO9</dc:creator>
  <cp:lastModifiedBy>DAO9</cp:lastModifiedBy>
  <dcterms:created xsi:type="dcterms:W3CDTF">2016-07-28T08:41:24Z</dcterms:created>
  <dcterms:modified xsi:type="dcterms:W3CDTF">2016-07-28T08:42:04Z</dcterms:modified>
</cp:coreProperties>
</file>