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10" windowWidth="10460" windowHeight="4510" activeTab="4"/>
  </bookViews>
  <sheets>
    <sheet name="Spec" sheetId="1" r:id="rId1"/>
    <sheet name="Transient" sheetId="3" r:id="rId2"/>
    <sheet name="Ripple" sheetId="2" r:id="rId3"/>
    <sheet name="AC" sheetId="5" r:id="rId4"/>
    <sheet name="Transient2" sheetId="6" r:id="rId5"/>
    <sheet name="Ripple2" sheetId="4" r:id="rId6"/>
  </sheets>
  <definedNames>
    <definedName name="F_sw">Spec!$B$7</definedName>
    <definedName name="I_in_ripple_peak">Spec!$B$8</definedName>
    <definedName name="I_out_max">Spec!$B$6</definedName>
    <definedName name="V_in_low">Spec!$B$2</definedName>
    <definedName name="V_in_max">Spec!$D$2</definedName>
    <definedName name="V_in_min">Spec!$B$2</definedName>
    <definedName name="V_out">Spec!$B$3</definedName>
    <definedName name="V_out_drop">Spec!$B$5</definedName>
    <definedName name="V_ripple">Spec!$B$4</definedName>
  </definedNames>
  <calcPr calcId="125725"/>
</workbook>
</file>

<file path=xl/calcChain.xml><?xml version="1.0" encoding="utf-8"?>
<calcChain xmlns="http://schemas.openxmlformats.org/spreadsheetml/2006/main">
  <c r="B13" i="2"/>
  <c r="C13" s="1"/>
  <c r="B12"/>
  <c r="C12" s="1"/>
  <c r="B11"/>
  <c r="C11" s="1"/>
  <c r="B10"/>
  <c r="C10" s="1"/>
  <c r="B9"/>
  <c r="C9" s="1"/>
  <c r="B8"/>
  <c r="C8" s="1"/>
  <c r="C3"/>
  <c r="B15" i="3" l="1"/>
  <c r="B14"/>
  <c r="B13"/>
  <c r="B12"/>
  <c r="B11"/>
  <c r="B10"/>
  <c r="B9"/>
</calcChain>
</file>

<file path=xl/sharedStrings.xml><?xml version="1.0" encoding="utf-8"?>
<sst xmlns="http://schemas.openxmlformats.org/spreadsheetml/2006/main" count="88" uniqueCount="68">
  <si>
    <t>~</t>
  </si>
  <si>
    <t>V_in =</t>
  </si>
  <si>
    <t>V_out =</t>
  </si>
  <si>
    <t>(V)</t>
  </si>
  <si>
    <t>V_ripple =</t>
  </si>
  <si>
    <t>V_out drop =</t>
  </si>
  <si>
    <t>(V) maximum from I_out = 200mA to 3A in 1 us</t>
  </si>
  <si>
    <t>I_out,max =</t>
  </si>
  <si>
    <t>(A)</t>
  </si>
  <si>
    <t>F_sw =</t>
  </si>
  <si>
    <t>(Hz)</t>
  </si>
  <si>
    <t>I_in,ripple,peak =</t>
  </si>
  <si>
    <t>Design File Contents</t>
  </si>
  <si>
    <t>Spec: Voltage-Mode Buck from a 28V Source</t>
  </si>
  <si>
    <t>Ripple</t>
  </si>
  <si>
    <t>Initial output ripple estimation</t>
  </si>
  <si>
    <t>Transient</t>
  </si>
  <si>
    <t>Initial output transient estimation</t>
  </si>
  <si>
    <t>Spec:</t>
  </si>
  <si>
    <t>Simulation File:</t>
  </si>
  <si>
    <t>C_output.TSC</t>
  </si>
  <si>
    <t>Cycle #</t>
  </si>
  <si>
    <t>t (us)</t>
  </si>
  <si>
    <t>Output voltage (V)</t>
  </si>
  <si>
    <t>Estimation of the Output Transient</t>
  </si>
  <si>
    <t>Estimation of the Output Ripple</t>
  </si>
  <si>
    <t>LC_output.TSC</t>
  </si>
  <si>
    <t>Vin</t>
  </si>
  <si>
    <t>Duty Cycle</t>
  </si>
  <si>
    <t>On Time (us)</t>
  </si>
  <si>
    <t>Ripple (mV)</t>
  </si>
  <si>
    <t>AC - Control Loop Design</t>
  </si>
  <si>
    <t xml:space="preserve">Last updated: </t>
  </si>
  <si>
    <t>Simulation Files:</t>
  </si>
  <si>
    <t>buck_no_comp.TSC</t>
  </si>
  <si>
    <t>buck_comp.TSC</t>
  </si>
  <si>
    <t>Variation</t>
  </si>
  <si>
    <t>Effect on |V_out/d|</t>
  </si>
  <si>
    <t>Vin increase from 20V to 30V</t>
  </si>
  <si>
    <t>Increases</t>
  </si>
  <si>
    <t>Same</t>
  </si>
  <si>
    <t>Increase</t>
  </si>
  <si>
    <t>Effect on phase margin(V_out/d)</t>
  </si>
  <si>
    <t>Load change from 3 ohm to 12 ohm</t>
  </si>
  <si>
    <t>Output capacitor ESR increase from 23mOhm to 69mOhm</t>
  </si>
  <si>
    <t>Output capacitor increase from 800uF to 1200uF</t>
  </si>
  <si>
    <t>Decrease</t>
  </si>
  <si>
    <t>Inductor change from 144uH to 216uH</t>
  </si>
  <si>
    <t>Compensated Simulation Loop Gain</t>
  </si>
  <si>
    <t>Case 1 (low loop gain): Vin = 20V, Cout = 1200uF, Cout_ESR = 23mOhm, L_out = 216 uH</t>
  </si>
  <si>
    <t>Case 2 (high loop gain): Vin = 30V, Cout = 800uF, Cout_ESR = 69mOhm, L_out = 144 uH</t>
  </si>
  <si>
    <t>Non-Compensated Simulation Trend Observations</t>
  </si>
  <si>
    <t>Transient Mode Simulation</t>
  </si>
  <si>
    <t>buck_tran_avg.TSC</t>
  </si>
  <si>
    <t>(Averaged model)</t>
  </si>
  <si>
    <t>(Cycle by cycle model)</t>
  </si>
  <si>
    <t>Transient Simulation using Averaged Model</t>
  </si>
  <si>
    <t>Case 2 Transient Response</t>
  </si>
  <si>
    <t>Transient test: starting load is 60 ohm (0.2A). A 4.286 ohm is added at t = 300us.</t>
  </si>
  <si>
    <t>Case 1 (low loop gain / good case): Vin = 20V, Cout = 1200uF, Cout_ESR = 23mOhm, L_out = 216 uH</t>
  </si>
  <si>
    <t>Case 1 Transient Response</t>
  </si>
  <si>
    <t>Case 2 (high loop gain / high output case): Vin = 30V, Cout = 800uF, Cout_ESR = 69mOhm, L_out = 144 uH</t>
  </si>
  <si>
    <t>Case 3 (low input and low output LC): Vin = 20V, Cout = 800uF, Cout_ESR = 69mOhm, L_out = 144 uH</t>
  </si>
  <si>
    <t>Case 3 Transient Response</t>
  </si>
  <si>
    <t>buck_tran.TSC</t>
  </si>
  <si>
    <t>Transient Simulation using Cycle by Cycle Model</t>
  </si>
  <si>
    <t>Ripple:</t>
  </si>
  <si>
    <t>Transient test: starting load is 60 ohm (0.2A). A 4.286 ohm is added at t = 3.3ms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</si>
</sst>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#,###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1" applyAlignment="1" applyProtection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0" borderId="0" xfId="0" applyFont="1"/>
    <xf numFmtId="164" fontId="0" fillId="0" borderId="0" xfId="0" applyNumberFormat="1" applyFill="1"/>
    <xf numFmtId="2" fontId="0" fillId="0" borderId="0" xfId="0" applyNumberFormat="1"/>
    <xf numFmtId="0" fontId="5" fillId="0" borderId="0" xfId="0" applyFont="1"/>
    <xf numFmtId="14" fontId="0" fillId="0" borderId="0" xfId="0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17</xdr:col>
      <xdr:colOff>57150</xdr:colOff>
      <xdr:row>20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67350" y="234950"/>
          <a:ext cx="5543550" cy="3575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495300</xdr:colOff>
      <xdr:row>18</xdr:row>
      <xdr:rowOff>38100</xdr:rowOff>
    </xdr:from>
    <xdr:to>
      <xdr:col>8</xdr:col>
      <xdr:colOff>234950</xdr:colOff>
      <xdr:row>34</xdr:row>
      <xdr:rowOff>50800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5300" y="3403600"/>
          <a:ext cx="5207000" cy="295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</xdr:colOff>
      <xdr:row>5</xdr:row>
      <xdr:rowOff>0</xdr:rowOff>
    </xdr:from>
    <xdr:to>
      <xdr:col>15</xdr:col>
      <xdr:colOff>469900</xdr:colOff>
      <xdr:row>26</xdr:row>
      <xdr:rowOff>69850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7300" y="971550"/>
          <a:ext cx="5283200" cy="393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146050</xdr:colOff>
      <xdr:row>14</xdr:row>
      <xdr:rowOff>177800</xdr:rowOff>
    </xdr:from>
    <xdr:to>
      <xdr:col>7</xdr:col>
      <xdr:colOff>349250</xdr:colOff>
      <xdr:row>31</xdr:row>
      <xdr:rowOff>6350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050" y="2806700"/>
          <a:ext cx="5207000" cy="295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304800</xdr:colOff>
      <xdr:row>31</xdr:row>
      <xdr:rowOff>12700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1400" y="2813050"/>
          <a:ext cx="5181600" cy="295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9</xdr:col>
      <xdr:colOff>330200</xdr:colOff>
      <xdr:row>49</xdr:row>
      <xdr:rowOff>19050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1400" y="6127750"/>
          <a:ext cx="5207000" cy="2965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7</xdr:col>
      <xdr:colOff>387350</xdr:colOff>
      <xdr:row>30</xdr:row>
      <xdr:rowOff>177800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628900"/>
          <a:ext cx="5187950" cy="294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17</xdr:col>
      <xdr:colOff>330200</xdr:colOff>
      <xdr:row>31</xdr:row>
      <xdr:rowOff>31750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19800" y="2628900"/>
          <a:ext cx="5207000" cy="297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7</xdr:col>
      <xdr:colOff>406400</xdr:colOff>
      <xdr:row>49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6127750"/>
          <a:ext cx="5207000" cy="294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7</xdr:col>
      <xdr:colOff>393700</xdr:colOff>
      <xdr:row>70</xdr:row>
      <xdr:rowOff>38100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994900"/>
          <a:ext cx="5194300" cy="298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7</xdr:col>
      <xdr:colOff>387350</xdr:colOff>
      <xdr:row>88</xdr:row>
      <xdr:rowOff>38100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3309600"/>
          <a:ext cx="5187950" cy="298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C_output.TS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C_output.TS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buck_comp.TSC" TargetMode="External"/><Relationship Id="rId1" Type="http://schemas.openxmlformats.org/officeDocument/2006/relationships/hyperlink" Target="buck_no_comp.TS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buck_tran.TSC" TargetMode="External"/><Relationship Id="rId1" Type="http://schemas.openxmlformats.org/officeDocument/2006/relationships/hyperlink" Target="buck_tran_avg.T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4"/>
  <sheetViews>
    <sheetView workbookViewId="0">
      <selection activeCell="D13" sqref="D13"/>
    </sheetView>
  </sheetViews>
  <sheetFormatPr defaultRowHeight="14.5"/>
  <cols>
    <col min="1" max="1" width="15.1796875" bestFit="1" customWidth="1"/>
    <col min="2" max="2" width="9.7265625" customWidth="1"/>
    <col min="3" max="3" width="4.453125" customWidth="1"/>
  </cols>
  <sheetData>
    <row r="1" spans="1:5" s="2" customFormat="1" ht="18.5">
      <c r="A1" s="3" t="s">
        <v>13</v>
      </c>
    </row>
    <row r="2" spans="1:5">
      <c r="A2" t="s">
        <v>1</v>
      </c>
      <c r="B2" s="5">
        <v>20</v>
      </c>
      <c r="C2" t="s">
        <v>0</v>
      </c>
      <c r="D2" s="5">
        <v>30</v>
      </c>
      <c r="E2" t="s">
        <v>3</v>
      </c>
    </row>
    <row r="3" spans="1:5">
      <c r="A3" t="s">
        <v>2</v>
      </c>
      <c r="B3" s="5">
        <v>12</v>
      </c>
      <c r="C3" t="s">
        <v>3</v>
      </c>
    </row>
    <row r="4" spans="1:5">
      <c r="A4" t="s">
        <v>4</v>
      </c>
      <c r="B4" s="6">
        <v>0.125</v>
      </c>
      <c r="C4" t="s">
        <v>3</v>
      </c>
    </row>
    <row r="5" spans="1:5">
      <c r="A5" t="s">
        <v>5</v>
      </c>
      <c r="B5" s="6">
        <v>0.25</v>
      </c>
      <c r="C5" t="s">
        <v>6</v>
      </c>
    </row>
    <row r="6" spans="1:5">
      <c r="A6" t="s">
        <v>7</v>
      </c>
      <c r="B6" s="5">
        <v>4</v>
      </c>
      <c r="C6" t="s">
        <v>8</v>
      </c>
    </row>
    <row r="7" spans="1:5">
      <c r="A7" t="s">
        <v>9</v>
      </c>
      <c r="B7" s="7">
        <v>100000</v>
      </c>
      <c r="C7" t="s">
        <v>10</v>
      </c>
    </row>
    <row r="8" spans="1:5">
      <c r="A8" t="s">
        <v>11</v>
      </c>
      <c r="B8" s="6">
        <v>1.4999999999999999E-2</v>
      </c>
      <c r="C8" t="s">
        <v>8</v>
      </c>
    </row>
    <row r="9" spans="1:5">
      <c r="B9" s="9"/>
    </row>
    <row r="10" spans="1:5" ht="15.5">
      <c r="A10" s="13" t="s">
        <v>32</v>
      </c>
      <c r="B10" s="12">
        <v>39999</v>
      </c>
    </row>
    <row r="12" spans="1:5" ht="18.5">
      <c r="A12" s="3" t="s">
        <v>12</v>
      </c>
    </row>
    <row r="13" spans="1:5">
      <c r="A13" t="s">
        <v>16</v>
      </c>
      <c r="B13" t="s">
        <v>17</v>
      </c>
    </row>
    <row r="14" spans="1:5">
      <c r="A14" t="s">
        <v>14</v>
      </c>
      <c r="B14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C15"/>
  <sheetViews>
    <sheetView workbookViewId="0">
      <selection activeCell="A3" sqref="A3:C6"/>
    </sheetView>
  </sheetViews>
  <sheetFormatPr defaultRowHeight="14.5"/>
  <cols>
    <col min="1" max="1" width="13.54296875" bestFit="1" customWidth="1"/>
    <col min="2" max="2" width="12.36328125" customWidth="1"/>
  </cols>
  <sheetData>
    <row r="1" spans="1:3" ht="18.5">
      <c r="A1" s="3" t="s">
        <v>24</v>
      </c>
    </row>
    <row r="3" spans="1:3">
      <c r="A3" s="8" t="s">
        <v>18</v>
      </c>
    </row>
    <row r="4" spans="1:3">
      <c r="A4" t="s">
        <v>5</v>
      </c>
      <c r="B4" s="1">
        <v>0.25</v>
      </c>
      <c r="C4" t="s">
        <v>6</v>
      </c>
    </row>
    <row r="6" spans="1:3">
      <c r="A6" s="8" t="s">
        <v>19</v>
      </c>
      <c r="B6" s="4" t="s">
        <v>20</v>
      </c>
    </row>
    <row r="8" spans="1:3">
      <c r="A8" t="s">
        <v>21</v>
      </c>
      <c r="B8" t="s">
        <v>22</v>
      </c>
      <c r="C8" t="s">
        <v>23</v>
      </c>
    </row>
    <row r="9" spans="1:3">
      <c r="A9">
        <v>0</v>
      </c>
      <c r="B9">
        <f t="shared" ref="B9:B15" si="0">A9*1/F_sw*10^6</f>
        <v>0</v>
      </c>
      <c r="C9">
        <v>12</v>
      </c>
    </row>
    <row r="10" spans="1:3">
      <c r="A10">
        <v>1</v>
      </c>
      <c r="B10">
        <f t="shared" si="0"/>
        <v>10</v>
      </c>
      <c r="C10">
        <v>11.78</v>
      </c>
    </row>
    <row r="11" spans="1:3">
      <c r="A11">
        <v>2</v>
      </c>
      <c r="B11">
        <f t="shared" si="0"/>
        <v>20</v>
      </c>
      <c r="C11">
        <v>11.75</v>
      </c>
    </row>
    <row r="12" spans="1:3">
      <c r="A12">
        <v>3</v>
      </c>
      <c r="B12">
        <f t="shared" si="0"/>
        <v>30</v>
      </c>
      <c r="C12">
        <v>11.72</v>
      </c>
    </row>
    <row r="13" spans="1:3">
      <c r="A13">
        <v>4</v>
      </c>
      <c r="B13">
        <f t="shared" si="0"/>
        <v>40</v>
      </c>
      <c r="C13">
        <v>11.7</v>
      </c>
    </row>
    <row r="14" spans="1:3">
      <c r="A14">
        <v>6</v>
      </c>
      <c r="B14">
        <f t="shared" si="0"/>
        <v>60</v>
      </c>
      <c r="C14">
        <v>11.64</v>
      </c>
    </row>
    <row r="15" spans="1:3">
      <c r="A15">
        <v>8</v>
      </c>
      <c r="B15">
        <f t="shared" si="0"/>
        <v>80</v>
      </c>
      <c r="C15">
        <v>11.58</v>
      </c>
    </row>
  </sheetData>
  <hyperlinks>
    <hyperlink ref="B6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D13"/>
  <sheetViews>
    <sheetView workbookViewId="0">
      <selection activeCell="B11" sqref="B11"/>
    </sheetView>
  </sheetViews>
  <sheetFormatPr defaultRowHeight="14.5"/>
  <cols>
    <col min="1" max="1" width="14.6328125" customWidth="1"/>
    <col min="2" max="2" width="9.90625" customWidth="1"/>
    <col min="3" max="3" width="12.1796875" customWidth="1"/>
  </cols>
  <sheetData>
    <row r="1" spans="1:4" ht="18.5">
      <c r="A1" s="3" t="s">
        <v>25</v>
      </c>
    </row>
    <row r="3" spans="1:4">
      <c r="A3" t="s">
        <v>18</v>
      </c>
      <c r="B3" t="s">
        <v>4</v>
      </c>
      <c r="C3" s="9">
        <f>V_ripple</f>
        <v>0.125</v>
      </c>
      <c r="D3" t="s">
        <v>3</v>
      </c>
    </row>
    <row r="5" spans="1:4">
      <c r="A5" t="s">
        <v>19</v>
      </c>
      <c r="B5" s="4" t="s">
        <v>26</v>
      </c>
    </row>
    <row r="7" spans="1:4">
      <c r="A7" t="s">
        <v>27</v>
      </c>
      <c r="B7" t="s">
        <v>28</v>
      </c>
      <c r="C7" t="s">
        <v>29</v>
      </c>
      <c r="D7" t="s">
        <v>30</v>
      </c>
    </row>
    <row r="8" spans="1:4">
      <c r="A8">
        <v>20</v>
      </c>
      <c r="B8" s="1">
        <f t="shared" ref="B8:B13" si="0">V_out/A8</f>
        <v>0.6</v>
      </c>
      <c r="C8" s="10">
        <f t="shared" ref="C8:C13" si="1">B8*(1/F_sw)*10^6</f>
        <v>6</v>
      </c>
      <c r="D8">
        <v>18</v>
      </c>
    </row>
    <row r="9" spans="1:4">
      <c r="A9">
        <v>22</v>
      </c>
      <c r="B9" s="1">
        <f t="shared" si="0"/>
        <v>0.54545454545454541</v>
      </c>
      <c r="C9" s="10">
        <f t="shared" si="1"/>
        <v>5.4545454545454541</v>
      </c>
      <c r="D9">
        <v>21</v>
      </c>
    </row>
    <row r="10" spans="1:4">
      <c r="A10">
        <v>24</v>
      </c>
      <c r="B10" s="1">
        <f t="shared" si="0"/>
        <v>0.5</v>
      </c>
      <c r="C10" s="10">
        <f t="shared" si="1"/>
        <v>5</v>
      </c>
      <c r="D10">
        <v>23</v>
      </c>
    </row>
    <row r="11" spans="1:4">
      <c r="A11">
        <v>26</v>
      </c>
      <c r="B11" s="1">
        <f t="shared" si="0"/>
        <v>0.46153846153846156</v>
      </c>
      <c r="C11" s="10">
        <f t="shared" si="1"/>
        <v>4.6153846153846159</v>
      </c>
      <c r="D11">
        <v>25</v>
      </c>
    </row>
    <row r="12" spans="1:4">
      <c r="A12">
        <v>28</v>
      </c>
      <c r="B12" s="1">
        <f t="shared" si="0"/>
        <v>0.42857142857142855</v>
      </c>
      <c r="C12" s="10">
        <f t="shared" si="1"/>
        <v>4.2857142857142856</v>
      </c>
      <c r="D12">
        <v>26</v>
      </c>
    </row>
    <row r="13" spans="1:4">
      <c r="A13">
        <v>30</v>
      </c>
      <c r="B13" s="1">
        <f t="shared" si="0"/>
        <v>0.4</v>
      </c>
      <c r="C13" s="10">
        <f t="shared" si="1"/>
        <v>4.0000000000000009</v>
      </c>
      <c r="D13">
        <v>28</v>
      </c>
    </row>
  </sheetData>
  <hyperlinks>
    <hyperlink ref="B5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33"/>
  <sheetViews>
    <sheetView topLeftCell="A31" workbookViewId="0">
      <selection activeCell="A15" activeCellId="1" sqref="A33 A15"/>
    </sheetView>
  </sheetViews>
  <sheetFormatPr defaultRowHeight="14.5"/>
  <cols>
    <col min="1" max="1" width="14.90625" customWidth="1"/>
  </cols>
  <sheetData>
    <row r="1" spans="1:9" ht="18.5">
      <c r="A1" s="3" t="s">
        <v>31</v>
      </c>
    </row>
    <row r="3" spans="1:9">
      <c r="A3" t="s">
        <v>33</v>
      </c>
      <c r="B3" s="4" t="s">
        <v>34</v>
      </c>
    </row>
    <row r="4" spans="1:9">
      <c r="B4" s="4" t="s">
        <v>35</v>
      </c>
    </row>
    <row r="6" spans="1:9">
      <c r="A6" s="11" t="s">
        <v>51</v>
      </c>
    </row>
    <row r="7" spans="1:9">
      <c r="A7" t="s">
        <v>36</v>
      </c>
      <c r="F7" t="s">
        <v>37</v>
      </c>
      <c r="I7" t="s">
        <v>42</v>
      </c>
    </row>
    <row r="8" spans="1:9">
      <c r="A8" t="s">
        <v>38</v>
      </c>
      <c r="F8" t="s">
        <v>39</v>
      </c>
      <c r="I8" t="s">
        <v>40</v>
      </c>
    </row>
    <row r="9" spans="1:9">
      <c r="A9" t="s">
        <v>45</v>
      </c>
      <c r="F9" t="s">
        <v>46</v>
      </c>
      <c r="I9" t="s">
        <v>40</v>
      </c>
    </row>
    <row r="10" spans="1:9">
      <c r="A10" t="s">
        <v>44</v>
      </c>
      <c r="F10" t="s">
        <v>39</v>
      </c>
      <c r="I10" t="s">
        <v>41</v>
      </c>
    </row>
    <row r="11" spans="1:9">
      <c r="A11" t="s">
        <v>43</v>
      </c>
      <c r="F11" t="s">
        <v>40</v>
      </c>
      <c r="I11" t="s">
        <v>40</v>
      </c>
    </row>
    <row r="12" spans="1:9">
      <c r="A12" t="s">
        <v>47</v>
      </c>
      <c r="F12" t="s">
        <v>46</v>
      </c>
      <c r="I12" t="s">
        <v>46</v>
      </c>
    </row>
    <row r="14" spans="1:9">
      <c r="A14" s="11" t="s">
        <v>48</v>
      </c>
    </row>
    <row r="15" spans="1:9">
      <c r="A15" t="s">
        <v>49</v>
      </c>
    </row>
    <row r="33" spans="1:1">
      <c r="A33" t="s">
        <v>50</v>
      </c>
    </row>
  </sheetData>
  <hyperlinks>
    <hyperlink ref="B3" r:id="rId1"/>
    <hyperlink ref="B4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J72"/>
  <sheetViews>
    <sheetView tabSelected="1" topLeftCell="A64" workbookViewId="0">
      <selection activeCell="J44" sqref="J44"/>
    </sheetView>
  </sheetViews>
  <sheetFormatPr defaultRowHeight="14.5"/>
  <cols>
    <col min="1" max="1" width="16.36328125" customWidth="1"/>
  </cols>
  <sheetData>
    <row r="1" spans="1:10" ht="18.5">
      <c r="A1" s="3" t="s">
        <v>52</v>
      </c>
    </row>
    <row r="3" spans="1:10">
      <c r="A3" s="8" t="s">
        <v>18</v>
      </c>
    </row>
    <row r="4" spans="1:10">
      <c r="A4" t="s">
        <v>5</v>
      </c>
      <c r="B4" s="1">
        <v>0.25</v>
      </c>
      <c r="C4" t="s">
        <v>6</v>
      </c>
    </row>
    <row r="6" spans="1:10">
      <c r="A6" s="8" t="s">
        <v>19</v>
      </c>
      <c r="B6" s="4" t="s">
        <v>53</v>
      </c>
      <c r="D6" t="s">
        <v>54</v>
      </c>
    </row>
    <row r="7" spans="1:10">
      <c r="B7" s="4" t="s">
        <v>64</v>
      </c>
      <c r="D7" t="s">
        <v>55</v>
      </c>
    </row>
    <row r="9" spans="1:10">
      <c r="A9" s="11" t="s">
        <v>56</v>
      </c>
    </row>
    <row r="10" spans="1:10">
      <c r="A10" t="s">
        <v>59</v>
      </c>
    </row>
    <row r="11" spans="1:10">
      <c r="A11" t="s">
        <v>61</v>
      </c>
    </row>
    <row r="12" spans="1:10">
      <c r="A12" t="s">
        <v>62</v>
      </c>
    </row>
    <row r="13" spans="1:10">
      <c r="A13" t="s">
        <v>58</v>
      </c>
    </row>
    <row r="15" spans="1:10">
      <c r="A15" t="s">
        <v>60</v>
      </c>
      <c r="J15" t="s">
        <v>57</v>
      </c>
    </row>
    <row r="33" spans="1:1">
      <c r="A33" t="s">
        <v>63</v>
      </c>
    </row>
    <row r="52" spans="1:1">
      <c r="A52" s="11" t="s">
        <v>65</v>
      </c>
    </row>
    <row r="53" spans="1:1">
      <c r="A53" t="s">
        <v>62</v>
      </c>
    </row>
    <row r="54" spans="1:1">
      <c r="A54" t="s">
        <v>66</v>
      </c>
    </row>
    <row r="72" spans="1:1">
      <c r="A72" t="s">
        <v>67</v>
      </c>
    </row>
  </sheetData>
  <hyperlinks>
    <hyperlink ref="B6" r:id="rId1"/>
    <hyperlink ref="B7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Spec</vt:lpstr>
      <vt:lpstr>Transient</vt:lpstr>
      <vt:lpstr>Ripple</vt:lpstr>
      <vt:lpstr>AC</vt:lpstr>
      <vt:lpstr>Transient2</vt:lpstr>
      <vt:lpstr>Ripple2</vt:lpstr>
      <vt:lpstr>F_sw</vt:lpstr>
      <vt:lpstr>I_in_ripple_peak</vt:lpstr>
      <vt:lpstr>I_out_max</vt:lpstr>
      <vt:lpstr>V_in_low</vt:lpstr>
      <vt:lpstr>V_in_max</vt:lpstr>
      <vt:lpstr>V_in_min</vt:lpstr>
      <vt:lpstr>V_out</vt:lpstr>
      <vt:lpstr>V_out_drop</vt:lpstr>
      <vt:lpstr>V_ripple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Yang</dc:creator>
  <cp:lastModifiedBy>Louis Yang</cp:lastModifiedBy>
  <dcterms:created xsi:type="dcterms:W3CDTF">2009-07-05T19:36:56Z</dcterms:created>
  <dcterms:modified xsi:type="dcterms:W3CDTF">2009-07-14T07:05:40Z</dcterms:modified>
</cp:coreProperties>
</file>