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7.jpeg" ContentType="image/jpeg"/>
  <Override PartName="/xl/media/image11.png" ContentType="image/png"/>
  <Override PartName="/xl/media/image8.png" ContentType="image/png"/>
  <Override PartName="/xl/media/image9.png" ContentType="image/png"/>
  <Override PartName="/xl/media/image10.png" ContentType="image/png"/>
  <Override PartName="/xl/media/image12.png" ContentType="image/png"/>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_rels/drawing3.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résentation" sheetId="1" state="visible" r:id="rId2"/>
    <sheet name="Exploration_variable_1" sheetId="2" state="visible" r:id="rId3"/>
    <sheet name="Exploration_variable_2" sheetId="3" state="visible" r:id="rId4"/>
    <sheet name="Standardisation" sheetId="4" state="visible" r:id="rId5"/>
    <sheet name="Corrélation" sheetId="5" state="visible" r:id="rId6"/>
    <sheet name="Conclusion" sheetId="6" state="visible" r:id="rId7"/>
  </sheets>
  <definedNames>
    <definedName function="false" hidden="false" name="_xlchart.v1.0" vbProcedure="false">Exploration_variable_1!$G$1</definedName>
    <definedName function="false" hidden="false" name="_xlchart.v1.1" vbProcedure="false">Exploration_variable_1!$G$2:$G$539</definedName>
    <definedName function="false" hidden="false" name="_xlchart.v1.2" vbProcedure="false">Exploration_variable_2!$N$1</definedName>
    <definedName function="false" hidden="false" name="_xlchart.v1.3" vbProcedure="false">Exploration_variable_2!$N$2:$N$539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<sst xmlns="http://schemas.openxmlformats.org/spreadsheetml/2006/main" count="4407" uniqueCount="1144">
  <si>
    <t xml:space="preserve">INSEE_COM</t>
  </si>
  <si>
    <t xml:space="preserve">NOM_COM</t>
  </si>
  <si>
    <t xml:space="preserve">INSEE_DEP</t>
  </si>
  <si>
    <t xml:space="preserve">NOM_DEP</t>
  </si>
  <si>
    <t xml:space="preserve">P2017T2_EXPR</t>
  </si>
  <si>
    <t xml:space="preserve">P2017T2_LEPE</t>
  </si>
  <si>
    <t xml:space="preserve">Pct_Vote_LePen</t>
  </si>
  <si>
    <t xml:space="preserve">33142</t>
  </si>
  <si>
    <t xml:space="preserve">Cubnezais</t>
  </si>
  <si>
    <t xml:space="preserve">33</t>
  </si>
  <si>
    <t xml:space="preserve">GIRONDE</t>
  </si>
  <si>
    <t xml:space="preserve">33297</t>
  </si>
  <si>
    <t xml:space="preserve">Moulis-en-Médoc</t>
  </si>
  <si>
    <t xml:space="preserve">33219</t>
  </si>
  <si>
    <t xml:space="preserve">La Lande-de-Fronsac</t>
  </si>
  <si>
    <t xml:space="preserve">33093</t>
  </si>
  <si>
    <t xml:space="preserve">Capian</t>
  </si>
  <si>
    <t xml:space="preserve">33382</t>
  </si>
  <si>
    <t xml:space="preserve">Saint-Christoly-de-Blaye</t>
  </si>
  <si>
    <t xml:space="preserve">33074</t>
  </si>
  <si>
    <t xml:space="preserve">Brouqueyran</t>
  </si>
  <si>
    <t xml:space="preserve">33072</t>
  </si>
  <si>
    <t xml:space="preserve">Brannens</t>
  </si>
  <si>
    <t xml:space="preserve">33064</t>
  </si>
  <si>
    <t xml:space="preserve">Bossugan</t>
  </si>
  <si>
    <t xml:space="preserve">33352</t>
  </si>
  <si>
    <t xml:space="preserve">La Réole</t>
  </si>
  <si>
    <t xml:space="preserve">33025</t>
  </si>
  <si>
    <t xml:space="preserve">Baigneaux</t>
  </si>
  <si>
    <t xml:space="preserve">33230</t>
  </si>
  <si>
    <t xml:space="preserve">Lapouyade</t>
  </si>
  <si>
    <t xml:space="preserve">33450</t>
  </si>
  <si>
    <t xml:space="preserve">Saint-Michel-de-Castelnau</t>
  </si>
  <si>
    <t xml:space="preserve">33135</t>
  </si>
  <si>
    <t xml:space="preserve">Courpiac</t>
  </si>
  <si>
    <t xml:space="preserve">Moyenne</t>
  </si>
  <si>
    <t xml:space="preserve">33544</t>
  </si>
  <si>
    <t xml:space="preserve">Le Verdon-sur-Mer</t>
  </si>
  <si>
    <t xml:space="preserve">Médiane</t>
  </si>
  <si>
    <t xml:space="preserve">33343</t>
  </si>
  <si>
    <t xml:space="preserve">Pujols-sur-Ciron</t>
  </si>
  <si>
    <t xml:space="preserve">Ecart-type</t>
  </si>
  <si>
    <t xml:space="preserve">33284</t>
  </si>
  <si>
    <t xml:space="preserve">Mios</t>
  </si>
  <si>
    <t xml:space="preserve">Coeff de variation</t>
  </si>
  <si>
    <t xml:space="preserve">33451</t>
  </si>
  <si>
    <t xml:space="preserve">Saint-Michel-de-Fronsac</t>
  </si>
  <si>
    <t xml:space="preserve">Minimum</t>
  </si>
  <si>
    <t xml:space="preserve">33507</t>
  </si>
  <si>
    <t xml:space="preserve">Sauviac</t>
  </si>
  <si>
    <t xml:space="preserve">Maximum</t>
  </si>
  <si>
    <t xml:space="preserve">33378</t>
  </si>
  <si>
    <t xml:space="preserve">Saint-Avit-Saint-Nazaire</t>
  </si>
  <si>
    <t xml:space="preserve">Etendue</t>
  </si>
  <si>
    <t xml:space="preserve">33204</t>
  </si>
  <si>
    <t xml:space="preserve">Hure</t>
  </si>
  <si>
    <t xml:space="preserve">33070</t>
  </si>
  <si>
    <t xml:space="preserve">Brach</t>
  </si>
  <si>
    <t xml:space="preserve">Nb Classes</t>
  </si>
  <si>
    <t xml:space="preserve">33040</t>
  </si>
  <si>
    <t xml:space="preserve">Béguey</t>
  </si>
  <si>
    <t xml:space="preserve">Amplitude de Classe</t>
  </si>
  <si>
    <t xml:space="preserve">33209</t>
  </si>
  <si>
    <t xml:space="preserve">Jugazan</t>
  </si>
  <si>
    <t xml:space="preserve">33105</t>
  </si>
  <si>
    <t xml:space="preserve">Castelviel</t>
  </si>
  <si>
    <t xml:space="preserve">C1 - BorneMAX</t>
  </si>
  <si>
    <t xml:space="preserve">Bornes de classe</t>
  </si>
  <si>
    <t xml:space="preserve">Effectifs</t>
  </si>
  <si>
    <t xml:space="preserve">33554</t>
  </si>
  <si>
    <t xml:space="preserve">Yvrac</t>
  </si>
  <si>
    <t xml:space="preserve">C2 - BorneMAX</t>
  </si>
  <si>
    <t xml:space="preserve">33159</t>
  </si>
  <si>
    <t xml:space="preserve">Étauliers</t>
  </si>
  <si>
    <t xml:space="preserve">C3 - BorneMAX</t>
  </si>
  <si>
    <t xml:space="preserve">33032</t>
  </si>
  <si>
    <t xml:space="preserve">Bassens</t>
  </si>
  <si>
    <t xml:space="preserve">C4 - BorneMAX</t>
  </si>
  <si>
    <t xml:space="preserve">33551</t>
  </si>
  <si>
    <t xml:space="preserve">Villeneuve</t>
  </si>
  <si>
    <t xml:space="preserve">C5 - BorneMAX</t>
  </si>
  <si>
    <t xml:space="preserve">33437</t>
  </si>
  <si>
    <t xml:space="preserve">Saint-Magne-de-Castillon</t>
  </si>
  <si>
    <t xml:space="preserve">C6 - BorneMAX</t>
  </si>
  <si>
    <t xml:space="preserve">33161</t>
  </si>
  <si>
    <t xml:space="preserve">Eyrans</t>
  </si>
  <si>
    <t xml:space="preserve">C7 - BoreMAX</t>
  </si>
  <si>
    <t xml:space="preserve">33545</t>
  </si>
  <si>
    <t xml:space="preserve">Vertheuil</t>
  </si>
  <si>
    <t xml:space="preserve">C8 - BoreMAX</t>
  </si>
  <si>
    <t xml:space="preserve">33132</t>
  </si>
  <si>
    <t xml:space="preserve">Comps</t>
  </si>
  <si>
    <t xml:space="preserve">C9 - BoreMAX</t>
  </si>
  <si>
    <t xml:space="preserve">33377</t>
  </si>
  <si>
    <t xml:space="preserve">Saint-Avit-de-Soulège</t>
  </si>
  <si>
    <t xml:space="preserve">C10 - BorneMax </t>
  </si>
  <si>
    <t xml:space="preserve">33411</t>
  </si>
  <si>
    <t xml:space="preserve">Saint-Germain-de-Grave</t>
  </si>
  <si>
    <t xml:space="preserve">C1 - Effectif de classe</t>
  </si>
  <si>
    <t xml:space="preserve">33059</t>
  </si>
  <si>
    <t xml:space="preserve">Blésignac</t>
  </si>
  <si>
    <t xml:space="preserve">C2 - Effectif de classe</t>
  </si>
  <si>
    <t xml:space="preserve">33250</t>
  </si>
  <si>
    <t xml:space="preserve">Loubens</t>
  </si>
  <si>
    <t xml:space="preserve">C3 - Effectif de classe</t>
  </si>
  <si>
    <t xml:space="preserve">33181</t>
  </si>
  <si>
    <t xml:space="preserve">Gardegan-et-Tourtirac</t>
  </si>
  <si>
    <t xml:space="preserve">C4 - Effectif de classe</t>
  </si>
  <si>
    <t xml:space="preserve">33034</t>
  </si>
  <si>
    <t xml:space="preserve">Bayas</t>
  </si>
  <si>
    <t xml:space="preserve">C5 - Effectif de classe</t>
  </si>
  <si>
    <t xml:space="preserve">33357</t>
  </si>
  <si>
    <t xml:space="preserve">Roaillan</t>
  </si>
  <si>
    <t xml:space="preserve">C6 - Effectif de classe</t>
  </si>
  <si>
    <t xml:space="preserve">33267</t>
  </si>
  <si>
    <t xml:space="preserve">Marcillac</t>
  </si>
  <si>
    <t xml:space="preserve">C7 - Effectif de classe</t>
  </si>
  <si>
    <t xml:space="preserve">33194</t>
  </si>
  <si>
    <t xml:space="preserve">Grézillac</t>
  </si>
  <si>
    <t xml:space="preserve">C8 - Effectif de classe</t>
  </si>
  <si>
    <t xml:space="preserve">33088</t>
  </si>
  <si>
    <t xml:space="preserve">Camps-sur-l'Isle</t>
  </si>
  <si>
    <t xml:space="preserve">C9 - Effectif de classe</t>
  </si>
  <si>
    <t xml:space="preserve">33133</t>
  </si>
  <si>
    <t xml:space="preserve">Coubeyrac</t>
  </si>
  <si>
    <t xml:space="preserve">C10 - Effectif de classe</t>
  </si>
  <si>
    <t xml:space="preserve">33421</t>
  </si>
  <si>
    <t xml:space="preserve">Saint-Jean-de-Blaignac</t>
  </si>
  <si>
    <t xml:space="preserve">33003</t>
  </si>
  <si>
    <t xml:space="preserve">Ambarès-et-Lagrave</t>
  </si>
  <si>
    <t xml:space="preserve">33323</t>
  </si>
  <si>
    <t xml:space="preserve">Le Pian-sur-Garonne</t>
  </si>
  <si>
    <t xml:space="preserve">33339</t>
  </si>
  <si>
    <t xml:space="preserve">Prignac-et-Marcamps</t>
  </si>
  <si>
    <t xml:space="preserve">33138</t>
  </si>
  <si>
    <t xml:space="preserve">Coutras</t>
  </si>
  <si>
    <t xml:space="preserve">33260</t>
  </si>
  <si>
    <t xml:space="preserve">Lugos</t>
  </si>
  <si>
    <t xml:space="preserve">33324</t>
  </si>
  <si>
    <t xml:space="preserve">Pineuilh</t>
  </si>
  <si>
    <t xml:space="preserve">33012</t>
  </si>
  <si>
    <t xml:space="preserve">Arsac</t>
  </si>
  <si>
    <t xml:space="preserve">33186</t>
  </si>
  <si>
    <t xml:space="preserve">Gensac</t>
  </si>
  <si>
    <t xml:space="preserve">33125</t>
  </si>
  <si>
    <t xml:space="preserve">Cissac-Médoc</t>
  </si>
  <si>
    <t xml:space="preserve">33492</t>
  </si>
  <si>
    <t xml:space="preserve">Saint-Yzan-de-Soudiac</t>
  </si>
  <si>
    <t xml:space="preserve">33309</t>
  </si>
  <si>
    <t xml:space="preserve">Ordonnac</t>
  </si>
  <si>
    <t xml:space="preserve">33253</t>
  </si>
  <si>
    <t xml:space="preserve">Loupiac</t>
  </si>
  <si>
    <t xml:space="preserve">33533</t>
  </si>
  <si>
    <t xml:space="preserve">Toulenne</t>
  </si>
  <si>
    <t xml:space="preserve">33393</t>
  </si>
  <si>
    <t xml:space="preserve">Saint-Denis-de-Pile</t>
  </si>
  <si>
    <t xml:space="preserve">33098</t>
  </si>
  <si>
    <t xml:space="preserve">Cardan</t>
  </si>
  <si>
    <t xml:space="preserve">33415</t>
  </si>
  <si>
    <t xml:space="preserve">Saint-Gervais</t>
  </si>
  <si>
    <t xml:space="preserve">33477</t>
  </si>
  <si>
    <t xml:space="preserve">Saint-Seurin-de-Cursac</t>
  </si>
  <si>
    <t xml:space="preserve">33444</t>
  </si>
  <si>
    <t xml:space="preserve">Saint-Martin-de-Sescas</t>
  </si>
  <si>
    <t xml:space="preserve">33045</t>
  </si>
  <si>
    <t xml:space="preserve">Belvès-de-Castillon</t>
  </si>
  <si>
    <t xml:space="preserve">33513</t>
  </si>
  <si>
    <t xml:space="preserve">Sillas</t>
  </si>
  <si>
    <t xml:space="preserve">33254</t>
  </si>
  <si>
    <t xml:space="preserve">Loupiac-de-la-Réole</t>
  </si>
  <si>
    <t xml:space="preserve">33498</t>
  </si>
  <si>
    <t xml:space="preserve">Salles</t>
  </si>
  <si>
    <t xml:space="preserve">33364</t>
  </si>
  <si>
    <t xml:space="preserve">Saillans</t>
  </si>
  <si>
    <t xml:space="preserve">33049</t>
  </si>
  <si>
    <t xml:space="preserve">Beychac-et-Caillau</t>
  </si>
  <si>
    <t xml:space="preserve">33282</t>
  </si>
  <si>
    <t xml:space="preserve">Mérignas</t>
  </si>
  <si>
    <t xml:space="preserve">33068</t>
  </si>
  <si>
    <t xml:space="preserve">Bourideys</t>
  </si>
  <si>
    <t xml:space="preserve">33542</t>
  </si>
  <si>
    <t xml:space="preserve">Vérac</t>
  </si>
  <si>
    <t xml:space="preserve">33216</t>
  </si>
  <si>
    <t xml:space="preserve">Lados</t>
  </si>
  <si>
    <t xml:space="preserve">33002</t>
  </si>
  <si>
    <t xml:space="preserve">Aillas</t>
  </si>
  <si>
    <t xml:space="preserve">33480</t>
  </si>
  <si>
    <t xml:space="preserve">Saint-Sulpice-de-Faleyrens</t>
  </si>
  <si>
    <t xml:space="preserve">33180</t>
  </si>
  <si>
    <t xml:space="preserve">Gans</t>
  </si>
  <si>
    <t xml:space="preserve">33370</t>
  </si>
  <si>
    <t xml:space="preserve">Saint-Androny</t>
  </si>
  <si>
    <t xml:space="preserve">33175</t>
  </si>
  <si>
    <t xml:space="preserve">Frontenac</t>
  </si>
  <si>
    <t xml:space="preserve">33289</t>
  </si>
  <si>
    <t xml:space="preserve">Monségur</t>
  </si>
  <si>
    <t xml:space="preserve">33139</t>
  </si>
  <si>
    <t xml:space="preserve">Coutures</t>
  </si>
  <si>
    <t xml:space="preserve">33008</t>
  </si>
  <si>
    <t xml:space="preserve">Arbis</t>
  </si>
  <si>
    <t xml:space="preserve">33117</t>
  </si>
  <si>
    <t xml:space="preserve">Cazaugitat</t>
  </si>
  <si>
    <t xml:space="preserve">33341</t>
  </si>
  <si>
    <t xml:space="preserve">Pugnac</t>
  </si>
  <si>
    <t xml:space="preserve">33532</t>
  </si>
  <si>
    <t xml:space="preserve">Tizac-de-Lapouyade</t>
  </si>
  <si>
    <t xml:space="preserve">33047</t>
  </si>
  <si>
    <t xml:space="preserve">Berson</t>
  </si>
  <si>
    <t xml:space="preserve">33521</t>
  </si>
  <si>
    <t xml:space="preserve">Talais</t>
  </si>
  <si>
    <t xml:space="preserve">33333</t>
  </si>
  <si>
    <t xml:space="preserve">Le Porge</t>
  </si>
  <si>
    <t xml:space="preserve">33546</t>
  </si>
  <si>
    <t xml:space="preserve">Vignonet</t>
  </si>
  <si>
    <t xml:space="preserve">33388</t>
  </si>
  <si>
    <t xml:space="preserve">Saint-Ciers-de-Canesse</t>
  </si>
  <si>
    <t xml:space="preserve">33467</t>
  </si>
  <si>
    <t xml:space="preserve">Saint-Quentin-de-Caplong</t>
  </si>
  <si>
    <t xml:space="preserve">33310</t>
  </si>
  <si>
    <t xml:space="preserve">Origne</t>
  </si>
  <si>
    <t xml:space="preserve">33458</t>
  </si>
  <si>
    <t xml:space="preserve">Saint-Paul</t>
  </si>
  <si>
    <t xml:space="preserve">33547</t>
  </si>
  <si>
    <t xml:space="preserve">Villandraut</t>
  </si>
  <si>
    <t xml:space="preserve">33113</t>
  </si>
  <si>
    <t xml:space="preserve">Cauvignac</t>
  </si>
  <si>
    <t xml:space="preserve">33207</t>
  </si>
  <si>
    <t xml:space="preserve">Izon</t>
  </si>
  <si>
    <t xml:space="preserve">33048</t>
  </si>
  <si>
    <t xml:space="preserve">Berthez</t>
  </si>
  <si>
    <t xml:space="preserve">33447</t>
  </si>
  <si>
    <t xml:space="preserve">Saint-Médard-de-Guizières</t>
  </si>
  <si>
    <t xml:space="preserve">33106</t>
  </si>
  <si>
    <t xml:space="preserve">Castets et Castillon</t>
  </si>
  <si>
    <t xml:space="preserve">33505</t>
  </si>
  <si>
    <t xml:space="preserve">La Sauve</t>
  </si>
  <si>
    <t xml:space="preserve">33273</t>
  </si>
  <si>
    <t xml:space="preserve">Martignas-sur-Jalle</t>
  </si>
  <si>
    <t xml:space="preserve">33509</t>
  </si>
  <si>
    <t xml:space="preserve">Savignac-de-l'Isle</t>
  </si>
  <si>
    <t xml:space="preserve">33042</t>
  </si>
  <si>
    <t xml:space="preserve">Belin-Béliet</t>
  </si>
  <si>
    <t xml:space="preserve">33170</t>
  </si>
  <si>
    <t xml:space="preserve">Fontet</t>
  </si>
  <si>
    <t xml:space="preserve">33177</t>
  </si>
  <si>
    <t xml:space="preserve">Gaillan-en-Médoc</t>
  </si>
  <si>
    <t xml:space="preserve">33392</t>
  </si>
  <si>
    <t xml:space="preserve">Sainte-Croix-du-Mont</t>
  </si>
  <si>
    <t xml:space="preserve">33473</t>
  </si>
  <si>
    <t xml:space="preserve">Saint-Savin</t>
  </si>
  <si>
    <t xml:space="preserve">33084</t>
  </si>
  <si>
    <t xml:space="preserve">Cambes</t>
  </si>
  <si>
    <t xml:space="preserve">33403</t>
  </si>
  <si>
    <t xml:space="preserve">Sainte-Foy-la-Longue</t>
  </si>
  <si>
    <t xml:space="preserve">33237</t>
  </si>
  <si>
    <t xml:space="preserve">Léogeats</t>
  </si>
  <si>
    <t xml:space="preserve">33442</t>
  </si>
  <si>
    <t xml:space="preserve">Saint-Martin-de-Laye</t>
  </si>
  <si>
    <t xml:space="preserve">33223</t>
  </si>
  <si>
    <t xml:space="preserve">Landerrouat</t>
  </si>
  <si>
    <t xml:space="preserve">33185</t>
  </si>
  <si>
    <t xml:space="preserve">Génissac</t>
  </si>
  <si>
    <t xml:space="preserve">33190</t>
  </si>
  <si>
    <t xml:space="preserve">Goualade</t>
  </si>
  <si>
    <t xml:space="preserve">33164</t>
  </si>
  <si>
    <t xml:space="preserve">Fargues</t>
  </si>
  <si>
    <t xml:space="preserve">33418</t>
  </si>
  <si>
    <t xml:space="preserve">Saint-Hilaire-de-la-Noaille</t>
  </si>
  <si>
    <t xml:space="preserve">33224</t>
  </si>
  <si>
    <t xml:space="preserve">Landerrouet-sur-Ségur</t>
  </si>
  <si>
    <t xml:space="preserve">33514</t>
  </si>
  <si>
    <t xml:space="preserve">Soulac-sur-Mer</t>
  </si>
  <si>
    <t xml:space="preserve">33272</t>
  </si>
  <si>
    <t xml:space="preserve">Marsas</t>
  </si>
  <si>
    <t xml:space="preserve">33535</t>
  </si>
  <si>
    <t xml:space="preserve">Tresses</t>
  </si>
  <si>
    <t xml:space="preserve">33525</t>
  </si>
  <si>
    <t xml:space="preserve">Tauriac</t>
  </si>
  <si>
    <t xml:space="preserve">33004</t>
  </si>
  <si>
    <t xml:space="preserve">Ambès</t>
  </si>
  <si>
    <t xml:space="preserve">33419</t>
  </si>
  <si>
    <t xml:space="preserve">Saint-Hilaire-du-Bois</t>
  </si>
  <si>
    <t xml:space="preserve">33453</t>
  </si>
  <si>
    <t xml:space="preserve">Saint-Michel-de-Lapujade</t>
  </si>
  <si>
    <t xml:space="preserve">33398</t>
  </si>
  <si>
    <t xml:space="preserve">Saint-Exupéry</t>
  </si>
  <si>
    <t xml:space="preserve">33227</t>
  </si>
  <si>
    <t xml:space="preserve">Langon</t>
  </si>
  <si>
    <t xml:space="preserve">33459</t>
  </si>
  <si>
    <t xml:space="preserve">Saint-Pey-d'Armens</t>
  </si>
  <si>
    <t xml:space="preserve">33307</t>
  </si>
  <si>
    <t xml:space="preserve">Noaillan</t>
  </si>
  <si>
    <t xml:space="preserve">33427</t>
  </si>
  <si>
    <t xml:space="preserve">Saint-Laurent-du-Bois</t>
  </si>
  <si>
    <t xml:space="preserve">33319</t>
  </si>
  <si>
    <t xml:space="preserve">Pessac-sur-Dordogne</t>
  </si>
  <si>
    <t xml:space="preserve">33120</t>
  </si>
  <si>
    <t xml:space="preserve">Cérons</t>
  </si>
  <si>
    <t xml:space="preserve">33327</t>
  </si>
  <si>
    <t xml:space="preserve">Podensac</t>
  </si>
  <si>
    <t xml:space="preserve">33005</t>
  </si>
  <si>
    <t xml:space="preserve">Andernos-les-Bains</t>
  </si>
  <si>
    <t xml:space="preserve">33236</t>
  </si>
  <si>
    <t xml:space="preserve">Lège-Cap-Ferret</t>
  </si>
  <si>
    <t xml:space="preserve">33508</t>
  </si>
  <si>
    <t xml:space="preserve">Savignac</t>
  </si>
  <si>
    <t xml:space="preserve">33006</t>
  </si>
  <si>
    <t xml:space="preserve">Anglade</t>
  </si>
  <si>
    <t xml:space="preserve">33366</t>
  </si>
  <si>
    <t xml:space="preserve">Saint-André-de-Cubzac</t>
  </si>
  <si>
    <t xml:space="preserve">33083</t>
  </si>
  <si>
    <t xml:space="preserve">Camarsac</t>
  </si>
  <si>
    <t xml:space="preserve">33380</t>
  </si>
  <si>
    <t xml:space="preserve">Saint-Caprais-de-Blaye</t>
  </si>
  <si>
    <t xml:space="preserve">33278</t>
  </si>
  <si>
    <t xml:space="preserve">Mauriac</t>
  </si>
  <si>
    <t xml:space="preserve">33228</t>
  </si>
  <si>
    <t xml:space="preserve">Lansac</t>
  </si>
  <si>
    <t xml:space="preserve">33168</t>
  </si>
  <si>
    <t xml:space="preserve">Flaujagues</t>
  </si>
  <si>
    <t xml:space="preserve">33144</t>
  </si>
  <si>
    <t xml:space="preserve">Cudos</t>
  </si>
  <si>
    <t xml:space="preserve">33249</t>
  </si>
  <si>
    <t xml:space="preserve">Lormont</t>
  </si>
  <si>
    <t xml:space="preserve">33385</t>
  </si>
  <si>
    <t xml:space="preserve">Saint-Christophe-de-Double</t>
  </si>
  <si>
    <t xml:space="preserve">33338</t>
  </si>
  <si>
    <t xml:space="preserve">Prignac-en-Médoc</t>
  </si>
  <si>
    <t xml:space="preserve">33131</t>
  </si>
  <si>
    <t xml:space="preserve">Coirac</t>
  </si>
  <si>
    <t xml:space="preserve">33345</t>
  </si>
  <si>
    <t xml:space="preserve">Le Puy</t>
  </si>
  <si>
    <t xml:space="preserve">33058</t>
  </si>
  <si>
    <t xml:space="preserve">Blaye</t>
  </si>
  <si>
    <t xml:space="preserve">33071</t>
  </si>
  <si>
    <t xml:space="preserve">Branne</t>
  </si>
  <si>
    <t xml:space="preserve">33510</t>
  </si>
  <si>
    <t xml:space="preserve">Semens</t>
  </si>
  <si>
    <t xml:space="preserve">33122</t>
  </si>
  <si>
    <t xml:space="preserve">Cestas</t>
  </si>
  <si>
    <t xml:space="preserve">33434</t>
  </si>
  <si>
    <t xml:space="preserve">Saint-Louis-de-Montferrand</t>
  </si>
  <si>
    <t xml:space="preserve">33247</t>
  </si>
  <si>
    <t xml:space="preserve">Listrac-de-Durèze</t>
  </si>
  <si>
    <t xml:space="preserve">33373</t>
  </si>
  <si>
    <t xml:space="preserve">Saint-Antoine-sur-l'Isle</t>
  </si>
  <si>
    <t xml:space="preserve">33200</t>
  </si>
  <si>
    <t xml:space="preserve">Le Haillan</t>
  </si>
  <si>
    <t xml:space="preserve">33103</t>
  </si>
  <si>
    <t xml:space="preserve">Castelmoron-d'Albret</t>
  </si>
  <si>
    <t xml:space="preserve">33320</t>
  </si>
  <si>
    <t xml:space="preserve">Petit-Palais-et-Cornemps</t>
  </si>
  <si>
    <t xml:space="preserve">33171</t>
  </si>
  <si>
    <t xml:space="preserve">Fossès-et-Baleyssac</t>
  </si>
  <si>
    <t xml:space="preserve">33422</t>
  </si>
  <si>
    <t xml:space="preserve">Saint-Jean-d'Illac</t>
  </si>
  <si>
    <t xml:space="preserve">33315</t>
  </si>
  <si>
    <t xml:space="preserve">Les Peintures</t>
  </si>
  <si>
    <t xml:space="preserve">33259</t>
  </si>
  <si>
    <t xml:space="preserve">Lugon-et-l'Île-du-Carnay</t>
  </si>
  <si>
    <t xml:space="preserve">33337</t>
  </si>
  <si>
    <t xml:space="preserve">Preignac</t>
  </si>
  <si>
    <t xml:space="preserve">33051</t>
  </si>
  <si>
    <t xml:space="preserve">Biganos</t>
  </si>
  <si>
    <t xml:space="preserve">33347</t>
  </si>
  <si>
    <t xml:space="preserve">Puynormand</t>
  </si>
  <si>
    <t xml:space="preserve">33407</t>
  </si>
  <si>
    <t xml:space="preserve">Saint-Genès-de-Fronsac</t>
  </si>
  <si>
    <t xml:space="preserve">33274</t>
  </si>
  <si>
    <t xml:space="preserve">Martillac</t>
  </si>
  <si>
    <t xml:space="preserve">33348</t>
  </si>
  <si>
    <t xml:space="preserve">Queyrac</t>
  </si>
  <si>
    <t xml:space="preserve">33197</t>
  </si>
  <si>
    <t xml:space="preserve">Guillos</t>
  </si>
  <si>
    <t xml:space="preserve">33213</t>
  </si>
  <si>
    <t xml:space="preserve">La Brède</t>
  </si>
  <si>
    <t xml:space="preserve">33531</t>
  </si>
  <si>
    <t xml:space="preserve">Tizac-de-Curton</t>
  </si>
  <si>
    <t xml:space="preserve">33147</t>
  </si>
  <si>
    <t xml:space="preserve">Daignac</t>
  </si>
  <si>
    <t xml:space="preserve">33130</t>
  </si>
  <si>
    <t xml:space="preserve">Coimères</t>
  </si>
  <si>
    <t xml:space="preserve">33192</t>
  </si>
  <si>
    <t xml:space="preserve">Gradignan</t>
  </si>
  <si>
    <t xml:space="preserve">33457</t>
  </si>
  <si>
    <t xml:space="preserve">Saint-Pardon-de-Conques</t>
  </si>
  <si>
    <t xml:space="preserve">33027</t>
  </si>
  <si>
    <t xml:space="preserve">Barie</t>
  </si>
  <si>
    <t xml:space="preserve">33150</t>
  </si>
  <si>
    <t xml:space="preserve">Dieulivol</t>
  </si>
  <si>
    <t xml:space="preserve">33214</t>
  </si>
  <si>
    <t xml:space="preserve">Lacanau</t>
  </si>
  <si>
    <t xml:space="preserve">33401</t>
  </si>
  <si>
    <t xml:space="preserve">Sainte-Florence</t>
  </si>
  <si>
    <t xml:space="preserve">33146</t>
  </si>
  <si>
    <t xml:space="preserve">Cussac-Fort-Médoc</t>
  </si>
  <si>
    <t xml:space="preserve">33035</t>
  </si>
  <si>
    <t xml:space="preserve">Bayon-sur-Gironde</t>
  </si>
  <si>
    <t xml:space="preserve">33021</t>
  </si>
  <si>
    <t xml:space="preserve">Auros</t>
  </si>
  <si>
    <t xml:space="preserve">33449</t>
  </si>
  <si>
    <t xml:space="preserve">Saint-Médard-en-Jalles</t>
  </si>
  <si>
    <t xml:space="preserve">33154</t>
  </si>
  <si>
    <t xml:space="preserve">Les Églisottes-et-Chalaures</t>
  </si>
  <si>
    <t xml:space="preserve">33136</t>
  </si>
  <si>
    <t xml:space="preserve">Cours-de-Monségur</t>
  </si>
  <si>
    <t xml:space="preserve">33030</t>
  </si>
  <si>
    <t xml:space="preserve">Barsac</t>
  </si>
  <si>
    <t xml:space="preserve">33331</t>
  </si>
  <si>
    <t xml:space="preserve">Pondaurat</t>
  </si>
  <si>
    <t xml:space="preserve">33332</t>
  </si>
  <si>
    <t xml:space="preserve">Porchères</t>
  </si>
  <si>
    <t xml:space="preserve">33517</t>
  </si>
  <si>
    <t xml:space="preserve">Soussans</t>
  </si>
  <si>
    <t xml:space="preserve">33242</t>
  </si>
  <si>
    <t xml:space="preserve">Les Lèves-et-Thoumeyragues</t>
  </si>
  <si>
    <t xml:space="preserve">33050</t>
  </si>
  <si>
    <t xml:space="preserve">Bieujac</t>
  </si>
  <si>
    <t xml:space="preserve">33221</t>
  </si>
  <si>
    <t xml:space="preserve">Lamothe-Landerron</t>
  </si>
  <si>
    <t xml:space="preserve">33308</t>
  </si>
  <si>
    <t xml:space="preserve">Omet</t>
  </si>
  <si>
    <t xml:space="preserve">33232</t>
  </si>
  <si>
    <t xml:space="preserve">Lartigue</t>
  </si>
  <si>
    <t xml:space="preserve">33151</t>
  </si>
  <si>
    <t xml:space="preserve">Donnezac</t>
  </si>
  <si>
    <t xml:space="preserve">33526</t>
  </si>
  <si>
    <t xml:space="preserve">Tayac</t>
  </si>
  <si>
    <t xml:space="preserve">33317</t>
  </si>
  <si>
    <t xml:space="preserve">Périssac</t>
  </si>
  <si>
    <t xml:space="preserve">33271</t>
  </si>
  <si>
    <t xml:space="preserve">Marions</t>
  </si>
  <si>
    <t xml:space="preserve">33460</t>
  </si>
  <si>
    <t xml:space="preserve">Saint-Pey-de-Castets</t>
  </si>
  <si>
    <t xml:space="preserve">33350</t>
  </si>
  <si>
    <t xml:space="preserve">Rauzan</t>
  </si>
  <si>
    <t xml:space="preserve">33519</t>
  </si>
  <si>
    <t xml:space="preserve">Le Taillan-Médoc</t>
  </si>
  <si>
    <t xml:space="preserve">33386</t>
  </si>
  <si>
    <t xml:space="preserve">Saint-Cibard</t>
  </si>
  <si>
    <t xml:space="preserve">33218</t>
  </si>
  <si>
    <t xml:space="preserve">Lagorce</t>
  </si>
  <si>
    <t xml:space="preserve">33024</t>
  </si>
  <si>
    <t xml:space="preserve">Bagas</t>
  </si>
  <si>
    <t xml:space="preserve">33417</t>
  </si>
  <si>
    <t xml:space="preserve">Sainte-Hélène</t>
  </si>
  <si>
    <t xml:space="preserve">33504</t>
  </si>
  <si>
    <t xml:space="preserve">Sauternes</t>
  </si>
  <si>
    <t xml:space="preserve">33325</t>
  </si>
  <si>
    <t xml:space="preserve">Plassac</t>
  </si>
  <si>
    <t xml:space="preserve">33187</t>
  </si>
  <si>
    <t xml:space="preserve">Gironde-sur-Dropt</t>
  </si>
  <si>
    <t xml:space="preserve">33490</t>
  </si>
  <si>
    <t xml:space="preserve">Saint-Vivien-de-Médoc</t>
  </si>
  <si>
    <t xml:space="preserve">33090</t>
  </si>
  <si>
    <t xml:space="preserve">Canéjan</t>
  </si>
  <si>
    <t xml:space="preserve">33015</t>
  </si>
  <si>
    <t xml:space="preserve">Arveyres</t>
  </si>
  <si>
    <t xml:space="preserve">33408</t>
  </si>
  <si>
    <t xml:space="preserve">Saint-Genès-de-Lombaud</t>
  </si>
  <si>
    <t xml:space="preserve">33031</t>
  </si>
  <si>
    <t xml:space="preserve">Bassanne</t>
  </si>
  <si>
    <t xml:space="preserve">33176</t>
  </si>
  <si>
    <t xml:space="preserve">Gabarnac</t>
  </si>
  <si>
    <t xml:space="preserve">33252</t>
  </si>
  <si>
    <t xml:space="preserve">Loupes</t>
  </si>
  <si>
    <t xml:space="preserve">33466</t>
  </si>
  <si>
    <t xml:space="preserve">Saint-Quentin-de-Baron</t>
  </si>
  <si>
    <t xml:space="preserve">33482</t>
  </si>
  <si>
    <t xml:space="preserve">Saint-Sulpice-de-Pommiers</t>
  </si>
  <si>
    <t xml:space="preserve">33013</t>
  </si>
  <si>
    <t xml:space="preserve">Artigues-près-Bordeaux</t>
  </si>
  <si>
    <t xml:space="preserve">33379</t>
  </si>
  <si>
    <t xml:space="preserve">Saint-Brice</t>
  </si>
  <si>
    <t xml:space="preserve">33066</t>
  </si>
  <si>
    <t xml:space="preserve">Bourdelles</t>
  </si>
  <si>
    <t xml:space="preserve">33053</t>
  </si>
  <si>
    <t xml:space="preserve">Birac</t>
  </si>
  <si>
    <t xml:space="preserve">33445</t>
  </si>
  <si>
    <t xml:space="preserve">Saint-Martin-du-Bois</t>
  </si>
  <si>
    <t xml:space="preserve">33484</t>
  </si>
  <si>
    <t xml:space="preserve">Saint-Symphorien</t>
  </si>
  <si>
    <t xml:space="preserve">33426</t>
  </si>
  <si>
    <t xml:space="preserve">Saint-Laurent-des-Combes</t>
  </si>
  <si>
    <t xml:space="preserve">33076</t>
  </si>
  <si>
    <t xml:space="preserve">Budos</t>
  </si>
  <si>
    <t xml:space="preserve">33020</t>
  </si>
  <si>
    <t xml:space="preserve">Auriolles</t>
  </si>
  <si>
    <t xml:space="preserve">33182</t>
  </si>
  <si>
    <t xml:space="preserve">Gauriac</t>
  </si>
  <si>
    <t xml:space="preserve">33009</t>
  </si>
  <si>
    <t xml:space="preserve">Arcachon</t>
  </si>
  <si>
    <t xml:space="preserve">33276</t>
  </si>
  <si>
    <t xml:space="preserve">Masseilles</t>
  </si>
  <si>
    <t xml:space="preserve">33001</t>
  </si>
  <si>
    <t xml:space="preserve">Abzac</t>
  </si>
  <si>
    <t xml:space="preserve">33362</t>
  </si>
  <si>
    <t xml:space="preserve">Sablons</t>
  </si>
  <si>
    <t xml:space="preserve">33075</t>
  </si>
  <si>
    <t xml:space="preserve">Bruges</t>
  </si>
  <si>
    <t xml:space="preserve">33522</t>
  </si>
  <si>
    <t xml:space="preserve">Talence</t>
  </si>
  <si>
    <t xml:space="preserve">33431</t>
  </si>
  <si>
    <t xml:space="preserve">Saint-Léon</t>
  </si>
  <si>
    <t xml:space="preserve">33528</t>
  </si>
  <si>
    <t xml:space="preserve">Le Temple</t>
  </si>
  <si>
    <t xml:space="preserve">33479</t>
  </si>
  <si>
    <t xml:space="preserve">Saint-Sève</t>
  </si>
  <si>
    <t xml:space="preserve">33413</t>
  </si>
  <si>
    <t xml:space="preserve">Saint-Germain-du-Puch</t>
  </si>
  <si>
    <t xml:space="preserve">33239</t>
  </si>
  <si>
    <t xml:space="preserve">Lerm-et-Musset</t>
  </si>
  <si>
    <t xml:space="preserve">33294</t>
  </si>
  <si>
    <t xml:space="preserve">Morizès</t>
  </si>
  <si>
    <t xml:space="preserve">33160</t>
  </si>
  <si>
    <t xml:space="preserve">Eynesse</t>
  </si>
  <si>
    <t xml:space="preserve">33037</t>
  </si>
  <si>
    <t xml:space="preserve">Beautiran</t>
  </si>
  <si>
    <t xml:space="preserve">33178</t>
  </si>
  <si>
    <t xml:space="preserve">Gajac</t>
  </si>
  <si>
    <t xml:space="preserve">33073</t>
  </si>
  <si>
    <t xml:space="preserve">Braud-et-Saint-Louis</t>
  </si>
  <si>
    <t xml:space="preserve">33115</t>
  </si>
  <si>
    <t xml:space="preserve">Cazalis</t>
  </si>
  <si>
    <t xml:space="preserve">33158</t>
  </si>
  <si>
    <t xml:space="preserve">Les Esseintes</t>
  </si>
  <si>
    <t xml:space="preserve">33328</t>
  </si>
  <si>
    <t xml:space="preserve">Pomerol</t>
  </si>
  <si>
    <t xml:space="preserve">33374</t>
  </si>
  <si>
    <t xml:space="preserve">Saint-Aubin-de-Blaye</t>
  </si>
  <si>
    <t xml:space="preserve">33141</t>
  </si>
  <si>
    <t xml:space="preserve">Croignon</t>
  </si>
  <si>
    <t xml:space="preserve">33065</t>
  </si>
  <si>
    <t xml:space="preserve">Bouliac</t>
  </si>
  <si>
    <t xml:space="preserve">33225</t>
  </si>
  <si>
    <t xml:space="preserve">Landiras</t>
  </si>
  <si>
    <t xml:space="preserve">33256</t>
  </si>
  <si>
    <t xml:space="preserve">Ludon-Médoc</t>
  </si>
  <si>
    <t xml:space="preserve">33201</t>
  </si>
  <si>
    <t xml:space="preserve">Haux</t>
  </si>
  <si>
    <t xml:space="preserve">33296</t>
  </si>
  <si>
    <t xml:space="preserve">Mouliets-et-Villemartin</t>
  </si>
  <si>
    <t xml:space="preserve">33087</t>
  </si>
  <si>
    <t xml:space="preserve">Camiran</t>
  </si>
  <si>
    <t xml:space="preserve">33429</t>
  </si>
  <si>
    <t xml:space="preserve">Saint-Léger-de-Balson</t>
  </si>
  <si>
    <t xml:space="preserve">33494</t>
  </si>
  <si>
    <t xml:space="preserve">Salaunes</t>
  </si>
  <si>
    <t xml:space="preserve">33043</t>
  </si>
  <si>
    <t xml:space="preserve">Bellebat</t>
  </si>
  <si>
    <t xml:space="preserve">33039</t>
  </si>
  <si>
    <t xml:space="preserve">Bègles</t>
  </si>
  <si>
    <t xml:space="preserve">33277</t>
  </si>
  <si>
    <t xml:space="preserve">Massugas</t>
  </si>
  <si>
    <t xml:space="preserve">33023</t>
  </si>
  <si>
    <t xml:space="preserve">Ayguemorte-les-Graves</t>
  </si>
  <si>
    <t xml:space="preserve">33060</t>
  </si>
  <si>
    <t xml:space="preserve">Bommes</t>
  </si>
  <si>
    <t xml:space="preserve">33174</t>
  </si>
  <si>
    <t xml:space="preserve">Fronsac</t>
  </si>
  <si>
    <t xml:space="preserve">33069</t>
  </si>
  <si>
    <t xml:space="preserve">Le Bouscat</t>
  </si>
  <si>
    <t xml:space="preserve">33291</t>
  </si>
  <si>
    <t xml:space="preserve">Montagoudin</t>
  </si>
  <si>
    <t xml:space="preserve">33038</t>
  </si>
  <si>
    <t xml:space="preserve">Bégadan</t>
  </si>
  <si>
    <t xml:space="preserve">33423</t>
  </si>
  <si>
    <t xml:space="preserve">Saint-Julien-Beychevelle</t>
  </si>
  <si>
    <t xml:space="preserve">33304</t>
  </si>
  <si>
    <t xml:space="preserve">Neuffons</t>
  </si>
  <si>
    <t xml:space="preserve">33044</t>
  </si>
  <si>
    <t xml:space="preserve">Bellefond</t>
  </si>
  <si>
    <t xml:space="preserve">33202</t>
  </si>
  <si>
    <t xml:space="preserve">Hostens</t>
  </si>
  <si>
    <t xml:space="preserve">33220</t>
  </si>
  <si>
    <t xml:space="preserve">Lamarque</t>
  </si>
  <si>
    <t xml:space="preserve">33506</t>
  </si>
  <si>
    <t xml:space="preserve">Sauveterre-de-Guyenne</t>
  </si>
  <si>
    <t xml:space="preserve">33248</t>
  </si>
  <si>
    <t xml:space="preserve">Listrac-Médoc</t>
  </si>
  <si>
    <t xml:space="preserve">33303</t>
  </si>
  <si>
    <t xml:space="preserve">Nérigean</t>
  </si>
  <si>
    <t xml:space="preserve">33052</t>
  </si>
  <si>
    <t xml:space="preserve">Les Billaux</t>
  </si>
  <si>
    <t xml:space="preserve">33238</t>
  </si>
  <si>
    <t xml:space="preserve">Léognan</t>
  </si>
  <si>
    <t xml:space="preserve">33208</t>
  </si>
  <si>
    <t xml:space="preserve">Jau-Dignac-et-Loirac</t>
  </si>
  <si>
    <t xml:space="preserve">33302</t>
  </si>
  <si>
    <t xml:space="preserve">Néac</t>
  </si>
  <si>
    <t xml:space="preserve">33316</t>
  </si>
  <si>
    <t xml:space="preserve">Pellegrue</t>
  </si>
  <si>
    <t xml:space="preserve">33036</t>
  </si>
  <si>
    <t xml:space="preserve">Bazas</t>
  </si>
  <si>
    <t xml:space="preserve">33478</t>
  </si>
  <si>
    <t xml:space="preserve">Saint-Seurin-sur-l'Isle</t>
  </si>
  <si>
    <t xml:space="preserve">33549</t>
  </si>
  <si>
    <t xml:space="preserve">Villenave-de-Rions</t>
  </si>
  <si>
    <t xml:space="preserve">33503</t>
  </si>
  <si>
    <t xml:space="preserve">Saumos</t>
  </si>
  <si>
    <t xml:space="preserve">33356</t>
  </si>
  <si>
    <t xml:space="preserve">La Rivière</t>
  </si>
  <si>
    <t xml:space="preserve">33222</t>
  </si>
  <si>
    <t xml:space="preserve">Lalande-de-Pomerol</t>
  </si>
  <si>
    <t xml:space="preserve">33275</t>
  </si>
  <si>
    <t xml:space="preserve">Martres</t>
  </si>
  <si>
    <t xml:space="preserve">33465</t>
  </si>
  <si>
    <t xml:space="preserve">Saint-Pierre-de-Mons</t>
  </si>
  <si>
    <t xml:space="preserve">33293</t>
  </si>
  <si>
    <t xml:space="preserve">Montussan</t>
  </si>
  <si>
    <t xml:space="preserve">33436</t>
  </si>
  <si>
    <t xml:space="preserve">Saint-Magne</t>
  </si>
  <si>
    <t xml:space="preserve">33140</t>
  </si>
  <si>
    <t xml:space="preserve">Créon</t>
  </si>
  <si>
    <t xml:space="preserve">33054</t>
  </si>
  <si>
    <t xml:space="preserve">Blaignac</t>
  </si>
  <si>
    <t xml:space="preserve">33108</t>
  </si>
  <si>
    <t xml:space="preserve">Castillon-la-Bataille</t>
  </si>
  <si>
    <t xml:space="preserve">33055</t>
  </si>
  <si>
    <t xml:space="preserve">Blaignan</t>
  </si>
  <si>
    <t xml:space="preserve">33301</t>
  </si>
  <si>
    <t xml:space="preserve">Naujan-et-Postiac</t>
  </si>
  <si>
    <t xml:space="preserve">33033</t>
  </si>
  <si>
    <t xml:space="preserve">Baurech</t>
  </si>
  <si>
    <t xml:space="preserve">33502</t>
  </si>
  <si>
    <t xml:space="preserve">Saugon</t>
  </si>
  <si>
    <t xml:space="preserve">33486</t>
  </si>
  <si>
    <t xml:space="preserve">Saint-Trojan</t>
  </si>
  <si>
    <t xml:space="preserve">33425</t>
  </si>
  <si>
    <t xml:space="preserve">Saint-Laurent-d'Arce</t>
  </si>
  <si>
    <t xml:space="preserve">33395</t>
  </si>
  <si>
    <t xml:space="preserve">Saint-Estèphe</t>
  </si>
  <si>
    <t xml:space="preserve">33383</t>
  </si>
  <si>
    <t xml:space="preserve">Saint-Christoly-Médoc</t>
  </si>
  <si>
    <t xml:space="preserve">33246</t>
  </si>
  <si>
    <t xml:space="preserve">Ligueux</t>
  </si>
  <si>
    <t xml:space="preserve">33092</t>
  </si>
  <si>
    <t xml:space="preserve">Cantois</t>
  </si>
  <si>
    <t xml:space="preserve">33518</t>
  </si>
  <si>
    <t xml:space="preserve">Tabanac</t>
  </si>
  <si>
    <t xml:space="preserve">33493</t>
  </si>
  <si>
    <t xml:space="preserve">Saint-Yzans-de-Médoc</t>
  </si>
  <si>
    <t xml:space="preserve">33155</t>
  </si>
  <si>
    <t xml:space="preserve">Escaudes</t>
  </si>
  <si>
    <t xml:space="preserve">33454</t>
  </si>
  <si>
    <t xml:space="preserve">Saint-Morillon</t>
  </si>
  <si>
    <t xml:space="preserve">33435</t>
  </si>
  <si>
    <t xml:space="preserve">Saint-Macaire</t>
  </si>
  <si>
    <t xml:space="preserve">33086</t>
  </si>
  <si>
    <t xml:space="preserve">Camiac-et-Saint-Denis</t>
  </si>
  <si>
    <t xml:space="preserve">33334</t>
  </si>
  <si>
    <t xml:space="preserve">Portets</t>
  </si>
  <si>
    <t xml:space="preserve">33475</t>
  </si>
  <si>
    <t xml:space="preserve">Saint-Seurin-de-Bourg</t>
  </si>
  <si>
    <t xml:space="preserve">33529</t>
  </si>
  <si>
    <t xml:space="preserve">La Teste-de-Buch</t>
  </si>
  <si>
    <t xml:space="preserve">33119</t>
  </si>
  <si>
    <t xml:space="preserve">Cenon</t>
  </si>
  <si>
    <t xml:space="preserve">33288</t>
  </si>
  <si>
    <t xml:space="preserve">Monprimblanc</t>
  </si>
  <si>
    <t xml:space="preserve">33062</t>
  </si>
  <si>
    <t xml:space="preserve">Bonzac</t>
  </si>
  <si>
    <t xml:space="preserve">33322</t>
  </si>
  <si>
    <t xml:space="preserve">Le Pian-Médoc</t>
  </si>
  <si>
    <t xml:space="preserve">33165</t>
  </si>
  <si>
    <t xml:space="preserve">Fargues-Saint-Hilaire</t>
  </si>
  <si>
    <t xml:space="preserve">33018</t>
  </si>
  <si>
    <t xml:space="preserve">Val de Virvée</t>
  </si>
  <si>
    <t xml:space="preserve">33167</t>
  </si>
  <si>
    <t xml:space="preserve">Floirac</t>
  </si>
  <si>
    <t xml:space="preserve">33351</t>
  </si>
  <si>
    <t xml:space="preserve">Reignac</t>
  </si>
  <si>
    <t xml:space="preserve">33550</t>
  </si>
  <si>
    <t xml:space="preserve">Villenave-d'Ornon</t>
  </si>
  <si>
    <t xml:space="preserve">33017</t>
  </si>
  <si>
    <t xml:space="preserve">Aubiac</t>
  </si>
  <si>
    <t xml:space="preserve">33405</t>
  </si>
  <si>
    <t xml:space="preserve">Saint-Genès-de-Blaye</t>
  </si>
  <si>
    <t xml:space="preserve">33063</t>
  </si>
  <si>
    <t xml:space="preserve">Bordeaux</t>
  </si>
  <si>
    <t xml:space="preserve">33016</t>
  </si>
  <si>
    <t xml:space="preserve">Asques</t>
  </si>
  <si>
    <t xml:space="preserve">33183</t>
  </si>
  <si>
    <t xml:space="preserve">Gauriaguet</t>
  </si>
  <si>
    <t xml:space="preserve">33079</t>
  </si>
  <si>
    <t xml:space="preserve">Cadarsac</t>
  </si>
  <si>
    <t xml:space="preserve">33189</t>
  </si>
  <si>
    <t xml:space="preserve">Gornac</t>
  </si>
  <si>
    <t xml:space="preserve">33258</t>
  </si>
  <si>
    <t xml:space="preserve">Lugasson</t>
  </si>
  <si>
    <t xml:space="preserve">33046</t>
  </si>
  <si>
    <t xml:space="preserve">Bernos-Beaulac</t>
  </si>
  <si>
    <t xml:space="preserve">33443</t>
  </si>
  <si>
    <t xml:space="preserve">Saint-Martin-de-Lerm</t>
  </si>
  <si>
    <t xml:space="preserve">33520</t>
  </si>
  <si>
    <t xml:space="preserve">Taillecavat</t>
  </si>
  <si>
    <t xml:space="preserve">33349</t>
  </si>
  <si>
    <t xml:space="preserve">Quinsac</t>
  </si>
  <si>
    <t xml:space="preserve">33281</t>
  </si>
  <si>
    <t xml:space="preserve">Mérignac</t>
  </si>
  <si>
    <t xml:space="preserve">33471</t>
  </si>
  <si>
    <t xml:space="preserve">Saint-Sauveur</t>
  </si>
  <si>
    <t xml:space="preserve">33195</t>
  </si>
  <si>
    <t xml:space="preserve">Grignols</t>
  </si>
  <si>
    <t xml:space="preserve">33255</t>
  </si>
  <si>
    <t xml:space="preserve">Lucmau</t>
  </si>
  <si>
    <t xml:space="preserve">33148</t>
  </si>
  <si>
    <t xml:space="preserve">Dardenac</t>
  </si>
  <si>
    <t xml:space="preserve">33396</t>
  </si>
  <si>
    <t xml:space="preserve">Saint-Étienne-de-Lisse</t>
  </si>
  <si>
    <t xml:space="preserve">33305</t>
  </si>
  <si>
    <t xml:space="preserve">Le Nizan</t>
  </si>
  <si>
    <t xml:space="preserve">33188</t>
  </si>
  <si>
    <t xml:space="preserve">Giscos</t>
  </si>
  <si>
    <t xml:space="preserve">33121</t>
  </si>
  <si>
    <t xml:space="preserve">Cessac</t>
  </si>
  <si>
    <t xml:space="preserve">33199</t>
  </si>
  <si>
    <t xml:space="preserve">Gujan-Mestras</t>
  </si>
  <si>
    <t xml:space="preserve">33346</t>
  </si>
  <si>
    <t xml:space="preserve">Puybarban</t>
  </si>
  <si>
    <t xml:space="preserve">33500</t>
  </si>
  <si>
    <t xml:space="preserve">Samonac</t>
  </si>
  <si>
    <t xml:space="preserve">33299</t>
  </si>
  <si>
    <t xml:space="preserve">Mourens</t>
  </si>
  <si>
    <t xml:space="preserve">33372</t>
  </si>
  <si>
    <t xml:space="preserve">Saint-Antoine-du-Queyret</t>
  </si>
  <si>
    <t xml:space="preserve">33515</t>
  </si>
  <si>
    <t xml:space="preserve">Soulignac</t>
  </si>
  <si>
    <t xml:space="preserve">33363</t>
  </si>
  <si>
    <t xml:space="preserve">Sadirac</t>
  </si>
  <si>
    <t xml:space="preserve">33226</t>
  </si>
  <si>
    <t xml:space="preserve">Langoiran</t>
  </si>
  <si>
    <t xml:space="preserve">33541</t>
  </si>
  <si>
    <t xml:space="preserve">Vensac</t>
  </si>
  <si>
    <t xml:space="preserve">33019</t>
  </si>
  <si>
    <t xml:space="preserve">Audenge</t>
  </si>
  <si>
    <t xml:space="preserve">33365</t>
  </si>
  <si>
    <t xml:space="preserve">Saint-Aignan</t>
  </si>
  <si>
    <t xml:space="preserve">33456</t>
  </si>
  <si>
    <t xml:space="preserve">Saint-Palais</t>
  </si>
  <si>
    <t xml:space="preserve">33109</t>
  </si>
  <si>
    <t xml:space="preserve">Castres-Gironde</t>
  </si>
  <si>
    <t xml:space="preserve">33463</t>
  </si>
  <si>
    <t xml:space="preserve">Saint-Pierre-d'Aurillac</t>
  </si>
  <si>
    <t xml:space="preserve">33404</t>
  </si>
  <si>
    <t xml:space="preserve">Sainte-Gemme</t>
  </si>
  <si>
    <t xml:space="preserve">33262</t>
  </si>
  <si>
    <t xml:space="preserve">Macau</t>
  </si>
  <si>
    <t xml:space="preserve">33184</t>
  </si>
  <si>
    <t xml:space="preserve">Générac</t>
  </si>
  <si>
    <t xml:space="preserve">33472</t>
  </si>
  <si>
    <t xml:space="preserve">Saint-Sauveur-de-Puynormand</t>
  </si>
  <si>
    <t xml:space="preserve">33321</t>
  </si>
  <si>
    <t xml:space="preserve">Peujard</t>
  </si>
  <si>
    <t xml:space="preserve">33470</t>
  </si>
  <si>
    <t xml:space="preserve">Saint-Romain-la-Virvée</t>
  </si>
  <si>
    <t xml:space="preserve">33481</t>
  </si>
  <si>
    <t xml:space="preserve">Saint-Sulpice-de-Guilleragues</t>
  </si>
  <si>
    <t xml:space="preserve">33314</t>
  </si>
  <si>
    <t xml:space="preserve">Pauillac</t>
  </si>
  <si>
    <t xml:space="preserve">33094</t>
  </si>
  <si>
    <t xml:space="preserve">Caplong</t>
  </si>
  <si>
    <t xml:space="preserve">33196</t>
  </si>
  <si>
    <t xml:space="preserve">Guillac</t>
  </si>
  <si>
    <t xml:space="preserve">33414</t>
  </si>
  <si>
    <t xml:space="preserve">Saint-Germain-de-la-Rivière</t>
  </si>
  <si>
    <t xml:space="preserve">33354</t>
  </si>
  <si>
    <t xml:space="preserve">Riocaud</t>
  </si>
  <si>
    <t xml:space="preserve">33474</t>
  </si>
  <si>
    <t xml:space="preserve">Saint-Selve</t>
  </si>
  <si>
    <t xml:space="preserve">33358</t>
  </si>
  <si>
    <t xml:space="preserve">Romagne</t>
  </si>
  <si>
    <t xml:space="preserve">33433</t>
  </si>
  <si>
    <t xml:space="preserve">Saint-Loubès</t>
  </si>
  <si>
    <t xml:space="preserve">33270</t>
  </si>
  <si>
    <t xml:space="preserve">Marimbault</t>
  </si>
  <si>
    <t xml:space="preserve">33534</t>
  </si>
  <si>
    <t xml:space="preserve">Le Tourne</t>
  </si>
  <si>
    <t xml:space="preserve">33026</t>
  </si>
  <si>
    <t xml:space="preserve">Balizac</t>
  </si>
  <si>
    <t xml:space="preserve">33212</t>
  </si>
  <si>
    <t xml:space="preserve">Labescau</t>
  </si>
  <si>
    <t xml:space="preserve">33137</t>
  </si>
  <si>
    <t xml:space="preserve">Cours-les-Bains</t>
  </si>
  <si>
    <t xml:space="preserve">33409</t>
  </si>
  <si>
    <t xml:space="preserve">Saint-Genis-du-Bois</t>
  </si>
  <si>
    <t xml:space="preserve">33292</t>
  </si>
  <si>
    <t xml:space="preserve">Montignac</t>
  </si>
  <si>
    <t xml:space="preserve">33097</t>
  </si>
  <si>
    <t xml:space="preserve">Carcans</t>
  </si>
  <si>
    <t xml:space="preserve">33530</t>
  </si>
  <si>
    <t xml:space="preserve">Teuillac</t>
  </si>
  <si>
    <t xml:space="preserve">33527</t>
  </si>
  <si>
    <t xml:space="preserve">Le Teich</t>
  </si>
  <si>
    <t xml:space="preserve">33007</t>
  </si>
  <si>
    <t xml:space="preserve">Arbanats</t>
  </si>
  <si>
    <t xml:space="preserve">33231</t>
  </si>
  <si>
    <t xml:space="preserve">Laroque</t>
  </si>
  <si>
    <t xml:space="preserve">33381</t>
  </si>
  <si>
    <t xml:space="preserve">Saint-Caprais-de-Bordeaux</t>
  </si>
  <si>
    <t xml:space="preserve">33499</t>
  </si>
  <si>
    <t xml:space="preserve">Les Salles-de-Castillon</t>
  </si>
  <si>
    <t xml:space="preserve">33011</t>
  </si>
  <si>
    <t xml:space="preserve">Arès</t>
  </si>
  <si>
    <t xml:space="preserve">33134</t>
  </si>
  <si>
    <t xml:space="preserve">Couquèques</t>
  </si>
  <si>
    <t xml:space="preserve">33080</t>
  </si>
  <si>
    <t xml:space="preserve">Cadaujac</t>
  </si>
  <si>
    <t xml:space="preserve">33129</t>
  </si>
  <si>
    <t xml:space="preserve">Cleyrac</t>
  </si>
  <si>
    <t xml:space="preserve">33116</t>
  </si>
  <si>
    <t xml:space="preserve">Cazats</t>
  </si>
  <si>
    <t xml:space="preserve">33355</t>
  </si>
  <si>
    <t xml:space="preserve">Rions</t>
  </si>
  <si>
    <t xml:space="preserve">33295</t>
  </si>
  <si>
    <t xml:space="preserve">Mouillac</t>
  </si>
  <si>
    <t xml:space="preserve">33163</t>
  </si>
  <si>
    <t xml:space="preserve">Faleyras</t>
  </si>
  <si>
    <t xml:space="preserve">33145</t>
  </si>
  <si>
    <t xml:space="preserve">Cursan</t>
  </si>
  <si>
    <t xml:space="preserve">33101</t>
  </si>
  <si>
    <t xml:space="preserve">Cartelègue</t>
  </si>
  <si>
    <t xml:space="preserve">33485</t>
  </si>
  <si>
    <t xml:space="preserve">Sainte-Terre</t>
  </si>
  <si>
    <t xml:space="preserve">33511</t>
  </si>
  <si>
    <t xml:space="preserve">Sendets</t>
  </si>
  <si>
    <t xml:space="preserve">33336</t>
  </si>
  <si>
    <t xml:space="preserve">Préchac</t>
  </si>
  <si>
    <t xml:space="preserve">33285</t>
  </si>
  <si>
    <t xml:space="preserve">Mombrier</t>
  </si>
  <si>
    <t xml:space="preserve">33555</t>
  </si>
  <si>
    <t xml:space="preserve">Marcheprime</t>
  </si>
  <si>
    <t xml:space="preserve">33173</t>
  </si>
  <si>
    <t xml:space="preserve">Francs</t>
  </si>
  <si>
    <t xml:space="preserve">33290</t>
  </si>
  <si>
    <t xml:space="preserve">Montagne</t>
  </si>
  <si>
    <t xml:space="preserve">33102</t>
  </si>
  <si>
    <t xml:space="preserve">Casseuil</t>
  </si>
  <si>
    <t xml:space="preserve">33257</t>
  </si>
  <si>
    <t xml:space="preserve">Lugaignac</t>
  </si>
  <si>
    <t xml:space="preserve">33543</t>
  </si>
  <si>
    <t xml:space="preserve">Verdelais</t>
  </si>
  <si>
    <t xml:space="preserve">33476</t>
  </si>
  <si>
    <t xml:space="preserve">Saint-Seurin-de-Cadourne</t>
  </si>
  <si>
    <t xml:space="preserve">33099</t>
  </si>
  <si>
    <t xml:space="preserve">Carignan-de-Bordeaux</t>
  </si>
  <si>
    <t xml:space="preserve">33269</t>
  </si>
  <si>
    <t xml:space="preserve">Margueron</t>
  </si>
  <si>
    <t xml:space="preserve">33205</t>
  </si>
  <si>
    <t xml:space="preserve">Illats</t>
  </si>
  <si>
    <t xml:space="preserve">33128</t>
  </si>
  <si>
    <t xml:space="preserve">Civrac-en-Médoc</t>
  </si>
  <si>
    <t xml:space="preserve">33375</t>
  </si>
  <si>
    <t xml:space="preserve">Saint-Aubin-de-Branne</t>
  </si>
  <si>
    <t xml:space="preserve">33089</t>
  </si>
  <si>
    <t xml:space="preserve">Campugnan</t>
  </si>
  <si>
    <t xml:space="preserve">33010</t>
  </si>
  <si>
    <t xml:space="preserve">Arcins</t>
  </si>
  <si>
    <t xml:space="preserve">33081</t>
  </si>
  <si>
    <t xml:space="preserve">Cadillac</t>
  </si>
  <si>
    <t xml:space="preserve">33096</t>
  </si>
  <si>
    <t xml:space="preserve">Carbon-Blanc</t>
  </si>
  <si>
    <t xml:space="preserve">33353</t>
  </si>
  <si>
    <t xml:space="preserve">Rimons</t>
  </si>
  <si>
    <t xml:space="preserve">33244</t>
  </si>
  <si>
    <t xml:space="preserve">Lignan-de-Bazas</t>
  </si>
  <si>
    <t xml:space="preserve">33067</t>
  </si>
  <si>
    <t xml:space="preserve">Bourg</t>
  </si>
  <si>
    <t xml:space="preserve">33501</t>
  </si>
  <si>
    <t xml:space="preserve">Saucats</t>
  </si>
  <si>
    <t xml:space="preserve">33539</t>
  </si>
  <si>
    <t xml:space="preserve">Vayres</t>
  </si>
  <si>
    <t xml:space="preserve">33318</t>
  </si>
  <si>
    <t xml:space="preserve">Pessac</t>
  </si>
  <si>
    <t xml:space="preserve">33191</t>
  </si>
  <si>
    <t xml:space="preserve">Gours</t>
  </si>
  <si>
    <t xml:space="preserve">33268</t>
  </si>
  <si>
    <t xml:space="preserve">Margaux-Cantenac</t>
  </si>
  <si>
    <t xml:space="preserve">33394</t>
  </si>
  <si>
    <t xml:space="preserve">Saint-Émilion</t>
  </si>
  <si>
    <t xml:space="preserve">33537</t>
  </si>
  <si>
    <t xml:space="preserve">Uzeste</t>
  </si>
  <si>
    <t xml:space="preserve">33536</t>
  </si>
  <si>
    <t xml:space="preserve">Le Tuzan</t>
  </si>
  <si>
    <t xml:space="preserve">33540</t>
  </si>
  <si>
    <t xml:space="preserve">Vendays-Montalivet</t>
  </si>
  <si>
    <t xml:space="preserve">33306</t>
  </si>
  <si>
    <t xml:space="preserve">Noaillac</t>
  </si>
  <si>
    <t xml:space="preserve">33234</t>
  </si>
  <si>
    <t xml:space="preserve">Latresne</t>
  </si>
  <si>
    <t xml:space="preserve">33311</t>
  </si>
  <si>
    <t xml:space="preserve">Paillet</t>
  </si>
  <si>
    <t xml:space="preserve">33279</t>
  </si>
  <si>
    <t xml:space="preserve">Mazères</t>
  </si>
  <si>
    <t xml:space="preserve">33077</t>
  </si>
  <si>
    <t xml:space="preserve">Cabanac-et-Villagrains</t>
  </si>
  <si>
    <t xml:space="preserve">33489</t>
  </si>
  <si>
    <t xml:space="preserve">Saint-Vivien-de-Blaye</t>
  </si>
  <si>
    <t xml:space="preserve">33391</t>
  </si>
  <si>
    <t xml:space="preserve">Saint-Côme</t>
  </si>
  <si>
    <t xml:space="preserve">33298</t>
  </si>
  <si>
    <t xml:space="preserve">Moulon</t>
  </si>
  <si>
    <t xml:space="preserve">33412</t>
  </si>
  <si>
    <t xml:space="preserve">Saint-Germain-d'Esteuil</t>
  </si>
  <si>
    <t xml:space="preserve">33152</t>
  </si>
  <si>
    <t xml:space="preserve">Donzac</t>
  </si>
  <si>
    <t xml:space="preserve">33280</t>
  </si>
  <si>
    <t xml:space="preserve">Mazion</t>
  </si>
  <si>
    <t xml:space="preserve">33229</t>
  </si>
  <si>
    <t xml:space="preserve">Lanton</t>
  </si>
  <si>
    <t xml:space="preserve">33344</t>
  </si>
  <si>
    <t xml:space="preserve">Pujols</t>
  </si>
  <si>
    <t xml:space="preserve">33440</t>
  </si>
  <si>
    <t xml:space="preserve">Saint-Martial</t>
  </si>
  <si>
    <t xml:space="preserve">33251</t>
  </si>
  <si>
    <t xml:space="preserve">Louchats</t>
  </si>
  <si>
    <t xml:space="preserve">33061</t>
  </si>
  <si>
    <t xml:space="preserve">Bonnetan</t>
  </si>
  <si>
    <t xml:space="preserve">33359</t>
  </si>
  <si>
    <t xml:space="preserve">Roquebrune</t>
  </si>
  <si>
    <t xml:space="preserve">33124</t>
  </si>
  <si>
    <t xml:space="preserve">Chamadelle</t>
  </si>
  <si>
    <t xml:space="preserve">33464</t>
  </si>
  <si>
    <t xml:space="preserve">Saint-Pierre-de-Bat</t>
  </si>
  <si>
    <t xml:space="preserve">33104</t>
  </si>
  <si>
    <t xml:space="preserve">Castelnau-de-Médoc</t>
  </si>
  <si>
    <t xml:space="preserve">33448</t>
  </si>
  <si>
    <t xml:space="preserve">Saint-Médard-d'Eyrans</t>
  </si>
  <si>
    <t xml:space="preserve">33516</t>
  </si>
  <si>
    <t xml:space="preserve">Soussac</t>
  </si>
  <si>
    <t xml:space="preserve">33153</t>
  </si>
  <si>
    <t xml:space="preserve">Doulezon</t>
  </si>
  <si>
    <t xml:space="preserve">33369</t>
  </si>
  <si>
    <t xml:space="preserve">Saint-André-et-Appelles</t>
  </si>
  <si>
    <t xml:space="preserve">33538</t>
  </si>
  <si>
    <t xml:space="preserve">Valeyrac</t>
  </si>
  <si>
    <t xml:space="preserve">33241</t>
  </si>
  <si>
    <t xml:space="preserve">Lestiac-sur-Garonne</t>
  </si>
  <si>
    <t xml:space="preserve">33406</t>
  </si>
  <si>
    <t xml:space="preserve">Saint-Genès-de-Castillon</t>
  </si>
  <si>
    <t xml:space="preserve">33416</t>
  </si>
  <si>
    <t xml:space="preserve">Saint-Girons-d'Aiguevives</t>
  </si>
  <si>
    <t xml:space="preserve">33553</t>
  </si>
  <si>
    <t xml:space="preserve">Virsac</t>
  </si>
  <si>
    <t xml:space="preserve">33127</t>
  </si>
  <si>
    <t xml:space="preserve">Civrac-sur-Dordogne</t>
  </si>
  <si>
    <t xml:space="preserve">33143</t>
  </si>
  <si>
    <t xml:space="preserve">Cubzac-les-Ponts</t>
  </si>
  <si>
    <t xml:space="preserve">33397</t>
  </si>
  <si>
    <t xml:space="preserve">Sainte-Eulalie</t>
  </si>
  <si>
    <t xml:space="preserve">33420</t>
  </si>
  <si>
    <t xml:space="preserve">Saint-Hippolyte</t>
  </si>
  <si>
    <t xml:space="preserve">33014</t>
  </si>
  <si>
    <t xml:space="preserve">Les Artigues-de-Lussac</t>
  </si>
  <si>
    <t xml:space="preserve">33452</t>
  </si>
  <si>
    <t xml:space="preserve">Saint-Michel-de-Rieufret</t>
  </si>
  <si>
    <t xml:space="preserve">33487</t>
  </si>
  <si>
    <t xml:space="preserve">Saint-Vincent-de-Paul</t>
  </si>
  <si>
    <t xml:space="preserve">33287</t>
  </si>
  <si>
    <t xml:space="preserve">Mongauzy</t>
  </si>
  <si>
    <t xml:space="preserve">33240</t>
  </si>
  <si>
    <t xml:space="preserve">Lesparre-Médoc</t>
  </si>
  <si>
    <t xml:space="preserve">33402</t>
  </si>
  <si>
    <t xml:space="preserve">Sainte-Foy-la-Grande</t>
  </si>
  <si>
    <t xml:space="preserve">33461</t>
  </si>
  <si>
    <t xml:space="preserve">Saint-Philippe-d'Aiguille</t>
  </si>
  <si>
    <t xml:space="preserve">33329</t>
  </si>
  <si>
    <t xml:space="preserve">Pompéjac</t>
  </si>
  <si>
    <t xml:space="preserve">33211</t>
  </si>
  <si>
    <t xml:space="preserve">Labarde</t>
  </si>
  <si>
    <t xml:space="preserve">33149</t>
  </si>
  <si>
    <t xml:space="preserve">Daubèze</t>
  </si>
  <si>
    <t xml:space="preserve">33206</t>
  </si>
  <si>
    <t xml:space="preserve">Isle-Saint-Georges</t>
  </si>
  <si>
    <t xml:space="preserve">33335</t>
  </si>
  <si>
    <t xml:space="preserve">Le Pout</t>
  </si>
  <si>
    <t xml:space="preserve">33488</t>
  </si>
  <si>
    <t xml:space="preserve">Saint-Vincent-de-Pertignas</t>
  </si>
  <si>
    <t xml:space="preserve">33169</t>
  </si>
  <si>
    <t xml:space="preserve">Floudès</t>
  </si>
  <si>
    <t xml:space="preserve">33462</t>
  </si>
  <si>
    <t xml:space="preserve">Saint-Philippe-du-Seignal</t>
  </si>
  <si>
    <t xml:space="preserve">33330</t>
  </si>
  <si>
    <t xml:space="preserve">Pompignac</t>
  </si>
  <si>
    <t xml:space="preserve">33203</t>
  </si>
  <si>
    <t xml:space="preserve">Hourtin</t>
  </si>
  <si>
    <t xml:space="preserve">33439</t>
  </si>
  <si>
    <t xml:space="preserve">Saint-Mariens</t>
  </si>
  <si>
    <t xml:space="preserve">33432</t>
  </si>
  <si>
    <t xml:space="preserve">Saint-Loubert</t>
  </si>
  <si>
    <t xml:space="preserve">33512</t>
  </si>
  <si>
    <t xml:space="preserve">Sigalens</t>
  </si>
  <si>
    <t xml:space="preserve">33496</t>
  </si>
  <si>
    <t xml:space="preserve">Sallebœuf</t>
  </si>
  <si>
    <t xml:space="preserve">33198</t>
  </si>
  <si>
    <t xml:space="preserve">Guîtres</t>
  </si>
  <si>
    <t xml:space="preserve">33157</t>
  </si>
  <si>
    <t xml:space="preserve">Espiet</t>
  </si>
  <si>
    <t xml:space="preserve">33078</t>
  </si>
  <si>
    <t xml:space="preserve">Cabara</t>
  </si>
  <si>
    <t xml:space="preserve">33172</t>
  </si>
  <si>
    <t xml:space="preserve">Fours</t>
  </si>
  <si>
    <t xml:space="preserve">33235</t>
  </si>
  <si>
    <t xml:space="preserve">Lavazan</t>
  </si>
  <si>
    <t xml:space="preserve">33179</t>
  </si>
  <si>
    <t xml:space="preserve">Galgon</t>
  </si>
  <si>
    <t xml:space="preserve">33468</t>
  </si>
  <si>
    <t xml:space="preserve">Sainte-Radegonde</t>
  </si>
  <si>
    <t xml:space="preserve">33312</t>
  </si>
  <si>
    <t xml:space="preserve">Parempuyre</t>
  </si>
  <si>
    <t xml:space="preserve">33126</t>
  </si>
  <si>
    <t xml:space="preserve">Civrac-de-Blaye</t>
  </si>
  <si>
    <t xml:space="preserve">33233</t>
  </si>
  <si>
    <t xml:space="preserve">Laruscade</t>
  </si>
  <si>
    <t xml:space="preserve">33399</t>
  </si>
  <si>
    <t xml:space="preserve">Saint-Félix-de-Foncaude</t>
  </si>
  <si>
    <t xml:space="preserve">33028</t>
  </si>
  <si>
    <t xml:space="preserve">Baron</t>
  </si>
  <si>
    <t xml:space="preserve">33215</t>
  </si>
  <si>
    <t xml:space="preserve">Ladaux</t>
  </si>
  <si>
    <t xml:space="preserve">33387</t>
  </si>
  <si>
    <t xml:space="preserve">Saint-Ciers-d'Abzac</t>
  </si>
  <si>
    <t xml:space="preserve">33361</t>
  </si>
  <si>
    <t xml:space="preserve">Ruch</t>
  </si>
  <si>
    <t xml:space="preserve">33552</t>
  </si>
  <si>
    <t xml:space="preserve">Virelade</t>
  </si>
  <si>
    <t xml:space="preserve">33428</t>
  </si>
  <si>
    <t xml:space="preserve">Saint-Laurent-du-Plan</t>
  </si>
  <si>
    <t xml:space="preserve">33523</t>
  </si>
  <si>
    <t xml:space="preserve">Targon</t>
  </si>
  <si>
    <t xml:space="preserve">33266</t>
  </si>
  <si>
    <t xml:space="preserve">Marcenais</t>
  </si>
  <si>
    <t xml:space="preserve">33524</t>
  </si>
  <si>
    <t xml:space="preserve">Tarnès</t>
  </si>
  <si>
    <t xml:space="preserve">33162</t>
  </si>
  <si>
    <t xml:space="preserve">Eysines</t>
  </si>
  <si>
    <t xml:space="preserve">33390</t>
  </si>
  <si>
    <t xml:space="preserve">Sainte-Colombe</t>
  </si>
  <si>
    <t xml:space="preserve">33400</t>
  </si>
  <si>
    <t xml:space="preserve">Saint-Ferme</t>
  </si>
  <si>
    <t xml:space="preserve">33100</t>
  </si>
  <si>
    <t xml:space="preserve">Cars</t>
  </si>
  <si>
    <t xml:space="preserve">33441</t>
  </si>
  <si>
    <t xml:space="preserve">Saint-Martin-Lacaussade</t>
  </si>
  <si>
    <t xml:space="preserve">33342</t>
  </si>
  <si>
    <t xml:space="preserve">Puisseguin</t>
  </si>
  <si>
    <t xml:space="preserve">33261</t>
  </si>
  <si>
    <t xml:space="preserve">Lussac</t>
  </si>
  <si>
    <t xml:space="preserve">33022</t>
  </si>
  <si>
    <t xml:space="preserve">Avensan</t>
  </si>
  <si>
    <t xml:space="preserve">33082</t>
  </si>
  <si>
    <t xml:space="preserve">Cadillac-en-Fronsadais</t>
  </si>
  <si>
    <t xml:space="preserve">33367</t>
  </si>
  <si>
    <t xml:space="preserve">Saint-André-du-Bois</t>
  </si>
  <si>
    <t xml:space="preserve">33112</t>
  </si>
  <si>
    <t xml:space="preserve">Caumont</t>
  </si>
  <si>
    <t xml:space="preserve">33491</t>
  </si>
  <si>
    <t xml:space="preserve">Saint-Vivien-de-Monségur</t>
  </si>
  <si>
    <t xml:space="preserve">33243</t>
  </si>
  <si>
    <t xml:space="preserve">Libourne</t>
  </si>
  <si>
    <t xml:space="preserve">33029</t>
  </si>
  <si>
    <t xml:space="preserve">Le Barp</t>
  </si>
  <si>
    <t xml:space="preserve">33118</t>
  </si>
  <si>
    <t xml:space="preserve">Cénac</t>
  </si>
  <si>
    <t xml:space="preserve">33114</t>
  </si>
  <si>
    <t xml:space="preserve">Cavignac</t>
  </si>
  <si>
    <t xml:space="preserve">33376</t>
  </si>
  <si>
    <t xml:space="preserve">Saint-Aubin-de-Médoc</t>
  </si>
  <si>
    <t xml:space="preserve">33057</t>
  </si>
  <si>
    <t xml:space="preserve">Blasimon</t>
  </si>
  <si>
    <t xml:space="preserve">33166</t>
  </si>
  <si>
    <t xml:space="preserve">Le Fieu</t>
  </si>
  <si>
    <t xml:space="preserve">33300</t>
  </si>
  <si>
    <t xml:space="preserve">Naujac-sur-Mer</t>
  </si>
  <si>
    <t xml:space="preserve">33095</t>
  </si>
  <si>
    <t xml:space="preserve">Captieux</t>
  </si>
  <si>
    <t xml:space="preserve">33424</t>
  </si>
  <si>
    <t xml:space="preserve">Saint-Laurent-Médoc</t>
  </si>
  <si>
    <t xml:space="preserve">33483</t>
  </si>
  <si>
    <t xml:space="preserve">Saint-Sulpice-et-Cameyrac</t>
  </si>
  <si>
    <t xml:space="preserve">33193</t>
  </si>
  <si>
    <t xml:space="preserve">Grayan-et-l'Hôpital</t>
  </si>
  <si>
    <t xml:space="preserve">33360</t>
  </si>
  <si>
    <t xml:space="preserve">La Roquille</t>
  </si>
  <si>
    <t xml:space="preserve">33548</t>
  </si>
  <si>
    <t xml:space="preserve">Villegouge</t>
  </si>
  <si>
    <t xml:space="preserve">33210</t>
  </si>
  <si>
    <t xml:space="preserve">Juillac</t>
  </si>
  <si>
    <t xml:space="preserve">33326</t>
  </si>
  <si>
    <t xml:space="preserve">Pleine-Selve</t>
  </si>
  <si>
    <t xml:space="preserve">33446</t>
  </si>
  <si>
    <t xml:space="preserve">Saint-Martin-du-Puy</t>
  </si>
  <si>
    <t xml:space="preserve">33111</t>
  </si>
  <si>
    <t xml:space="preserve">Caudrot</t>
  </si>
  <si>
    <t xml:space="preserve">33389</t>
  </si>
  <si>
    <t xml:space="preserve">Saint-Ciers-sur-Gironde</t>
  </si>
  <si>
    <t xml:space="preserve">33245</t>
  </si>
  <si>
    <t xml:space="preserve">Lignan-de-Bordeaux</t>
  </si>
  <si>
    <t xml:space="preserve">33263</t>
  </si>
  <si>
    <t xml:space="preserve">Madirac</t>
  </si>
  <si>
    <t xml:space="preserve">33264</t>
  </si>
  <si>
    <t xml:space="preserve">Maransin</t>
  </si>
  <si>
    <t xml:space="preserve">33056</t>
  </si>
  <si>
    <t xml:space="preserve">Blanquefort</t>
  </si>
  <si>
    <t xml:space="preserve">33123</t>
  </si>
  <si>
    <t xml:space="preserve">Cézac</t>
  </si>
  <si>
    <t xml:space="preserve">33283</t>
  </si>
  <si>
    <t xml:space="preserve">Mesterrieux</t>
  </si>
  <si>
    <t xml:space="preserve">33085</t>
  </si>
  <si>
    <t xml:space="preserve">Camblanes-et-Meynac</t>
  </si>
  <si>
    <t xml:space="preserve">33156</t>
  </si>
  <si>
    <t xml:space="preserve">Escoussans</t>
  </si>
  <si>
    <t xml:space="preserve">33384</t>
  </si>
  <si>
    <t xml:space="preserve">Saint-Christophe-des-Bardes</t>
  </si>
  <si>
    <t xml:space="preserve">33438</t>
  </si>
  <si>
    <t xml:space="preserve">Saint-Maixant</t>
  </si>
  <si>
    <t xml:space="preserve">P15_HOM</t>
  </si>
  <si>
    <t xml:space="preserve">P15_FEM</t>
  </si>
  <si>
    <t xml:space="preserve">P15_Totale</t>
  </si>
  <si>
    <t xml:space="preserve">P15_CS1</t>
  </si>
  <si>
    <t xml:space="preserve">P15_CS2</t>
  </si>
  <si>
    <t xml:space="preserve">P15_CS3</t>
  </si>
  <si>
    <t xml:space="preserve">P15_CS4</t>
  </si>
  <si>
    <t xml:space="preserve">P15_CS5</t>
  </si>
  <si>
    <t xml:space="preserve">P15_CS6</t>
  </si>
  <si>
    <t xml:space="preserve">Pct_CS3 dans les actifs</t>
  </si>
  <si>
    <t xml:space="preserve">C7 - BorneMAX</t>
  </si>
  <si>
    <t xml:space="preserve">C8 - BorneMAX</t>
  </si>
  <si>
    <t xml:space="preserve">C9 - BorneMAX</t>
  </si>
  <si>
    <t xml:space="preserve">Pct_Vote_LePen_C</t>
  </si>
  <si>
    <t xml:space="preserve">Pct_Vote_LePen_R</t>
  </si>
  <si>
    <t xml:space="preserve">Pct_Vote_LePen_S</t>
  </si>
  <si>
    <t xml:space="preserve">Pct_CS3_ds_actifs_C</t>
  </si>
  <si>
    <t xml:space="preserve">Pct_CS3_ds_actifs_R</t>
  </si>
  <si>
    <t xml:space="preserve">Pct_CS3_ds_actifs_S</t>
  </si>
  <si>
    <t xml:space="preserve">Pct_CS3_ds_actifs</t>
  </si>
  <si>
    <t xml:space="preserve">Pct_Vote_LePen_EM</t>
  </si>
  <si>
    <t xml:space="preserve">Pct_CS3_ds_actifs_EM</t>
  </si>
  <si>
    <t xml:space="preserve">Produit des écarts</t>
  </si>
  <si>
    <t xml:space="preserve">Pct_Vote_LePen_predite</t>
  </si>
  <si>
    <t xml:space="preserve">Résiduts bruts</t>
  </si>
  <si>
    <t xml:space="preserve">Résiduts relatifs</t>
  </si>
  <si>
    <t xml:space="preserve">Covariance</t>
  </si>
  <si>
    <t xml:space="preserve">Coefficient de Pearson</t>
  </si>
</sst>
</file>

<file path=xl/styles.xml><?xml version="1.0" encoding="utf-8"?>
<styleSheet xmlns="http://schemas.openxmlformats.org/spreadsheetml/2006/main">
  <numFmts count="3">
    <numFmt numFmtId="164" formatCode="General"/>
    <numFmt numFmtId="165" formatCode="0.00"/>
    <numFmt numFmtId="166" formatCode="General"/>
  </numFmts>
  <fonts count="18">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b val="true"/>
      <u val="single"/>
      <sz val="16"/>
      <color rgb="FF000000"/>
      <name val="Calibri"/>
      <family val="0"/>
    </font>
    <font>
      <sz val="11"/>
      <color rgb="FF000000"/>
      <name val="Calibri"/>
      <family val="0"/>
    </font>
    <font>
      <i val="true"/>
      <sz val="11"/>
      <color rgb="FF000000"/>
      <name val="Calibri"/>
      <family val="0"/>
    </font>
    <font>
      <b val="true"/>
      <u val="single"/>
      <sz val="14"/>
      <color rgb="FF000000"/>
      <name val="Calibri"/>
      <family val="0"/>
    </font>
    <font>
      <sz val="11"/>
      <name val="Calibri"/>
      <family val="0"/>
    </font>
    <font>
      <b val="true"/>
      <sz val="11"/>
      <name val="Calibri"/>
      <family val="0"/>
    </font>
    <font>
      <b val="true"/>
      <sz val="11"/>
      <color rgb="FF000000"/>
      <name val="Calibri"/>
      <family val="2"/>
      <charset val="1"/>
    </font>
    <font>
      <b val="true"/>
      <u val="single"/>
      <sz val="11"/>
      <color rgb="FF000000"/>
      <name val="Calibri"/>
      <family val="2"/>
      <charset val="1"/>
    </font>
    <font>
      <b val="true"/>
      <sz val="10"/>
      <color rgb="FF000000"/>
      <name val="Arial"/>
      <family val="2"/>
      <charset val="1"/>
    </font>
    <font>
      <sz val="11"/>
      <name val="Times New Roman"/>
      <family val="1"/>
    </font>
    <font>
      <sz val="14"/>
      <color rgb="FF595959"/>
      <name val="Calibri"/>
      <family val="2"/>
    </font>
    <font>
      <sz val="9"/>
      <color rgb="FF595959"/>
      <name val="Calibri"/>
      <family val="2"/>
    </font>
    <font>
      <sz val="10"/>
      <color rgb="FF595959"/>
      <name val="Calibri"/>
      <family val="2"/>
    </font>
  </fonts>
  <fills count="4">
    <fill>
      <patternFill patternType="none"/>
    </fill>
    <fill>
      <patternFill patternType="gray125"/>
    </fill>
    <fill>
      <patternFill patternType="solid">
        <fgColor rgb="FFFFF2CC"/>
        <bgColor rgb="FFFFEB9C"/>
      </patternFill>
    </fill>
    <fill>
      <patternFill patternType="solid">
        <fgColor rgb="FFFFE699"/>
        <bgColor rgb="FFFFEB9C"/>
      </patternFill>
    </fill>
  </fills>
  <borders count="13">
    <border diagonalUp="false" diagonalDown="false">
      <left/>
      <right/>
      <top/>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style="medium"/>
      <top/>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30">
    <xf numFmtId="164" fontId="0" fillId="0"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1" fillId="2" borderId="1" xfId="0" applyFont="true" applyBorder="true" applyAlignment="false" applyProtection="false">
      <alignment horizontal="general" vertical="bottom" textRotation="0" wrapText="false" indent="0" shrinkToFit="false"/>
      <protection locked="true" hidden="false"/>
    </xf>
    <xf numFmtId="165" fontId="0" fillId="2" borderId="2" xfId="0" applyFont="false" applyBorder="true" applyAlignment="false" applyProtection="false">
      <alignment horizontal="general" vertical="bottom" textRotation="0" wrapText="false" indent="0" shrinkToFit="false"/>
      <protection locked="true" hidden="false"/>
    </xf>
    <xf numFmtId="164" fontId="11" fillId="2" borderId="3" xfId="0" applyFont="true" applyBorder="true" applyAlignment="false" applyProtection="false">
      <alignment horizontal="general" vertical="bottom" textRotation="0" wrapText="false" indent="0" shrinkToFit="false"/>
      <protection locked="true" hidden="false"/>
    </xf>
    <xf numFmtId="165" fontId="0" fillId="2" borderId="4" xfId="0" applyFont="false" applyBorder="true" applyAlignment="false" applyProtection="false">
      <alignment horizontal="general" vertical="bottom" textRotation="0" wrapText="false" indent="0" shrinkToFit="false"/>
      <protection locked="true" hidden="false"/>
    </xf>
    <xf numFmtId="164" fontId="11" fillId="2" borderId="5" xfId="0" applyFont="true" applyBorder="true" applyAlignment="false" applyProtection="false">
      <alignment horizontal="general" vertical="bottom" textRotation="0" wrapText="false" indent="0" shrinkToFit="false"/>
      <protection locked="true" hidden="false"/>
    </xf>
    <xf numFmtId="165" fontId="0" fillId="2" borderId="6" xfId="0" applyFont="false" applyBorder="true" applyAlignment="false" applyProtection="false">
      <alignment horizontal="general" vertical="bottom" textRotation="0" wrapText="false" indent="0" shrinkToFit="false"/>
      <protection locked="true" hidden="false"/>
    </xf>
    <xf numFmtId="164" fontId="13" fillId="2" borderId="1" xfId="20" applyFont="true" applyBorder="true" applyAlignment="true" applyProtection="true">
      <alignment horizontal="general" vertical="bottom" textRotation="0" wrapText="false" indent="0" shrinkToFit="false"/>
      <protection locked="true" hidden="false"/>
    </xf>
    <xf numFmtId="164" fontId="0" fillId="2" borderId="2" xfId="0" applyFont="false" applyBorder="true" applyAlignment="false" applyProtection="false">
      <alignment horizontal="general" vertical="bottom" textRotation="0" wrapText="false" indent="0" shrinkToFit="false"/>
      <protection locked="true" hidden="false"/>
    </xf>
    <xf numFmtId="164" fontId="13" fillId="2" borderId="5" xfId="20" applyFont="true" applyBorder="true" applyAlignment="true" applyProtection="true">
      <alignment horizontal="general" vertical="bottom" textRotation="0" wrapText="false" indent="0" shrinkToFit="false"/>
      <protection locked="true" hidden="false"/>
    </xf>
    <xf numFmtId="164" fontId="13" fillId="0" borderId="7" xfId="20" applyFont="true" applyBorder="true" applyAlignment="true" applyProtection="true">
      <alignment horizontal="general" vertical="bottom" textRotation="0" wrapText="false" indent="0" shrinkToFit="false"/>
      <protection locked="true" hidden="false"/>
    </xf>
    <xf numFmtId="165" fontId="0" fillId="0" borderId="8" xfId="0" applyFont="false" applyBorder="true" applyAlignment="false" applyProtection="false">
      <alignment horizontal="general" vertical="bottom" textRotation="0" wrapText="false" indent="0" shrinkToFit="false"/>
      <protection locked="true" hidden="false"/>
    </xf>
    <xf numFmtId="164" fontId="11" fillId="0" borderId="8" xfId="0" applyFont="true" applyBorder="true" applyAlignment="false" applyProtection="false">
      <alignment horizontal="general" vertical="bottom" textRotation="0" wrapText="false" indent="0" shrinkToFit="false"/>
      <protection locked="true" hidden="false"/>
    </xf>
    <xf numFmtId="164" fontId="13" fillId="0" borderId="9" xfId="20" applyFont="true" applyBorder="true" applyAlignment="true" applyProtection="true">
      <alignment horizontal="general" vertical="bottom" textRotation="0" wrapText="false" indent="0" shrinkToFit="false"/>
      <protection locked="true" hidden="false"/>
    </xf>
    <xf numFmtId="165" fontId="0" fillId="0" borderId="10" xfId="0" applyFont="false" applyBorder="true" applyAlignment="false" applyProtection="false">
      <alignment horizontal="general" vertical="bottom" textRotation="0" wrapText="false" indent="0" shrinkToFit="false"/>
      <protection locked="true" hidden="false"/>
    </xf>
    <xf numFmtId="165" fontId="0" fillId="0" borderId="9" xfId="0" applyFont="fals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5" fontId="0" fillId="0" borderId="11" xfId="0" applyFont="fals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13" fillId="0" borderId="11" xfId="20" applyFont="true" applyBorder="true" applyAlignment="true" applyProtection="true">
      <alignment horizontal="general" vertical="bottom" textRotation="0" wrapText="false" indent="0" shrinkToFit="false"/>
      <protection locked="true" hidden="false"/>
    </xf>
    <xf numFmtId="166" fontId="0" fillId="2" borderId="4" xfId="0" applyFont="false" applyBorder="true" applyAlignment="false" applyProtection="false">
      <alignment horizontal="general" vertical="bottom" textRotation="0" wrapText="false" indent="0" shrinkToFit="false"/>
      <protection locked="true" hidden="false"/>
    </xf>
    <xf numFmtId="166" fontId="0" fillId="2" borderId="6"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3"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s>
  <colors>
    <indexedColors>
      <rgbColor rgb="FF000000"/>
      <rgbColor rgb="FFFFFFFF"/>
      <rgbColor rgb="FFFF0000"/>
      <rgbColor rgb="FF00FF00"/>
      <rgbColor rgb="FF0000FF"/>
      <rgbColor rgb="FFFFFF00"/>
      <rgbColor rgb="FFFF00FF"/>
      <rgbColor rgb="FF00FFFF"/>
      <rgbColor rgb="FF800000"/>
      <rgbColor rgb="FF006100"/>
      <rgbColor rgb="FF000080"/>
      <rgbColor rgb="FF808000"/>
      <rgbColor rgb="FF800080"/>
      <rgbColor rgb="FF008080"/>
      <rgbColor rgb="FFBFBFBF"/>
      <rgbColor rgb="FF808080"/>
      <rgbColor rgb="FF9999FF"/>
      <rgbColor rgb="FF993366"/>
      <rgbColor rgb="FFFFF2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6EFCE"/>
      <rgbColor rgb="FFFFEB9C"/>
      <rgbColor rgb="FF99CCFF"/>
      <rgbColor rgb="FFFF99CC"/>
      <rgbColor rgb="FFCC99FF"/>
      <rgbColor rgb="FFFFE699"/>
      <rgbColor rgb="FF4472C4"/>
      <rgbColor rgb="FF33CCCC"/>
      <rgbColor rgb="FF99CC00"/>
      <rgbColor rgb="FFFFCC00"/>
      <rgbColor rgb="FFFF9900"/>
      <rgbColor rgb="FFED7D31"/>
      <rgbColor rgb="FF595959"/>
      <rgbColor rgb="FF969696"/>
      <rgbColor rgb="FF003366"/>
      <rgbColor rgb="FF339966"/>
      <rgbColor rgb="FF003300"/>
      <rgbColor rgb="FF333300"/>
      <rgbColor rgb="FF9C57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Histogramme du taux de votes pour LePen au second tour de 2017 dans les communes de Gironde  </a:t>
            </a:r>
          </a:p>
        </c:rich>
      </c:tx>
      <c:layout>
        <c:manualLayout>
          <c:xMode val="edge"/>
          <c:yMode val="edge"/>
          <c:x val="0.133431005480493"/>
          <c:y val="0.0231724137931034"/>
        </c:manualLayout>
      </c:layout>
      <c:overlay val="0"/>
      <c:spPr>
        <a:noFill/>
        <a:ln w="0">
          <a:noFill/>
        </a:ln>
      </c:spPr>
    </c:title>
    <c:autoTitleDeleted val="0"/>
    <c:plotArea>
      <c:barChart>
        <c:barDir val="col"/>
        <c:grouping val="clustered"/>
        <c:varyColors val="0"/>
        <c:ser>
          <c:idx val="0"/>
          <c:order val="0"/>
          <c:tx>
            <c:strRef>
              <c:f>Exploration_variable_1!$M$25</c:f>
              <c:strCache>
                <c:ptCount val="1"/>
                <c:pt idx="0">
                  <c:v>Effectifs</c:v>
                </c:pt>
              </c:strCache>
            </c:strRef>
          </c:tx>
          <c:spPr>
            <a:solidFill>
              <a:srgbClr val="ed7d31"/>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Exploration_variable_1!$L$26:$L$35</c:f>
              <c:strCache>
                <c:ptCount val="10"/>
                <c:pt idx="0">
                  <c:v>19,55</c:v>
                </c:pt>
                <c:pt idx="1">
                  <c:v>25,01</c:v>
                </c:pt>
                <c:pt idx="2">
                  <c:v>30,47</c:v>
                </c:pt>
                <c:pt idx="3">
                  <c:v>35,93</c:v>
                </c:pt>
                <c:pt idx="4">
                  <c:v>41,39</c:v>
                </c:pt>
                <c:pt idx="5">
                  <c:v>46,86</c:v>
                </c:pt>
                <c:pt idx="6">
                  <c:v>52,32</c:v>
                </c:pt>
                <c:pt idx="7">
                  <c:v>57,78</c:v>
                </c:pt>
                <c:pt idx="8">
                  <c:v>63,24</c:v>
                </c:pt>
                <c:pt idx="9">
                  <c:v>68,70</c:v>
                </c:pt>
              </c:strCache>
            </c:strRef>
          </c:cat>
          <c:val>
            <c:numRef>
              <c:f>Exploration_variable_1!$M$26:$M$35</c:f>
              <c:numCache>
                <c:formatCode>General</c:formatCode>
                <c:ptCount val="10"/>
                <c:pt idx="0">
                  <c:v>6</c:v>
                </c:pt>
                <c:pt idx="1">
                  <c:v>23</c:v>
                </c:pt>
                <c:pt idx="2">
                  <c:v>42</c:v>
                </c:pt>
                <c:pt idx="3">
                  <c:v>85</c:v>
                </c:pt>
                <c:pt idx="4">
                  <c:v>121</c:v>
                </c:pt>
                <c:pt idx="5">
                  <c:v>123</c:v>
                </c:pt>
                <c:pt idx="6">
                  <c:v>78</c:v>
                </c:pt>
                <c:pt idx="7">
                  <c:v>40</c:v>
                </c:pt>
                <c:pt idx="8">
                  <c:v>19</c:v>
                </c:pt>
                <c:pt idx="9">
                  <c:v>1</c:v>
                </c:pt>
              </c:numCache>
            </c:numRef>
          </c:val>
        </c:ser>
        <c:gapWidth val="0"/>
        <c:overlap val="-27"/>
        <c:axId val="86639203"/>
        <c:axId val="34309279"/>
      </c:barChart>
      <c:catAx>
        <c:axId val="86639203"/>
        <c:scaling>
          <c:orientation val="minMax"/>
        </c:scaling>
        <c:delete val="0"/>
        <c:axPos val="b"/>
        <c:numFmt formatCode="0.00"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4309279"/>
        <c:crosses val="autoZero"/>
        <c:auto val="1"/>
        <c:lblAlgn val="ctr"/>
        <c:lblOffset val="100"/>
        <c:noMultiLvlLbl val="0"/>
      </c:catAx>
      <c:valAx>
        <c:axId val="34309279"/>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6639203"/>
        <c:crosses val="autoZero"/>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Histogramme du taux de cadres et prof. intermédaire parmi les actifs en Gironde.</a:t>
            </a:r>
          </a:p>
        </c:rich>
      </c:tx>
      <c:overlay val="0"/>
      <c:spPr>
        <a:noFill/>
        <a:ln w="0">
          <a:noFill/>
        </a:ln>
      </c:spPr>
    </c:title>
    <c:autoTitleDeleted val="0"/>
    <c:plotArea>
      <c:barChart>
        <c:barDir val="col"/>
        <c:grouping val="clustered"/>
        <c:varyColors val="0"/>
        <c:ser>
          <c:idx val="0"/>
          <c:order val="0"/>
          <c:tx>
            <c:strRef>
              <c:f>Exploration_variable_2!$T$24</c:f>
              <c:strCache>
                <c:ptCount val="1"/>
                <c:pt idx="0">
                  <c:v>Effectifs</c:v>
                </c:pt>
              </c:strCache>
            </c:strRef>
          </c:tx>
          <c:spPr>
            <a:solidFill>
              <a:srgbClr val="ed7d31"/>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Exploration_variable_2!$S$25:$S$34</c:f>
              <c:strCache>
                <c:ptCount val="10"/>
                <c:pt idx="0">
                  <c:v>10</c:v>
                </c:pt>
                <c:pt idx="1">
                  <c:v>20</c:v>
                </c:pt>
                <c:pt idx="2">
                  <c:v>30</c:v>
                </c:pt>
                <c:pt idx="3">
                  <c:v>40</c:v>
                </c:pt>
                <c:pt idx="4">
                  <c:v>50</c:v>
                </c:pt>
                <c:pt idx="5">
                  <c:v>60</c:v>
                </c:pt>
                <c:pt idx="6">
                  <c:v>70</c:v>
                </c:pt>
                <c:pt idx="7">
                  <c:v>80</c:v>
                </c:pt>
                <c:pt idx="8">
                  <c:v>90</c:v>
                </c:pt>
                <c:pt idx="9">
                  <c:v>100</c:v>
                </c:pt>
              </c:strCache>
            </c:strRef>
          </c:cat>
          <c:val>
            <c:numRef>
              <c:f>Exploration_variable_2!$T$25:$T$34</c:f>
              <c:numCache>
                <c:formatCode>General</c:formatCode>
                <c:ptCount val="10"/>
                <c:pt idx="0">
                  <c:v>293</c:v>
                </c:pt>
                <c:pt idx="1">
                  <c:v>175</c:v>
                </c:pt>
                <c:pt idx="2">
                  <c:v>45</c:v>
                </c:pt>
                <c:pt idx="3">
                  <c:v>21</c:v>
                </c:pt>
                <c:pt idx="4">
                  <c:v>1</c:v>
                </c:pt>
                <c:pt idx="5">
                  <c:v>1</c:v>
                </c:pt>
                <c:pt idx="6">
                  <c:v>1</c:v>
                </c:pt>
                <c:pt idx="7">
                  <c:v>0</c:v>
                </c:pt>
                <c:pt idx="8">
                  <c:v>0</c:v>
                </c:pt>
                <c:pt idx="9">
                  <c:v>1</c:v>
                </c:pt>
              </c:numCache>
            </c:numRef>
          </c:val>
        </c:ser>
        <c:gapWidth val="0"/>
        <c:overlap val="-27"/>
        <c:axId val="35277821"/>
        <c:axId val="5465375"/>
      </c:barChart>
      <c:catAx>
        <c:axId val="35277821"/>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465375"/>
        <c:crosses val="autoZero"/>
        <c:auto val="1"/>
        <c:lblAlgn val="ctr"/>
        <c:lblOffset val="100"/>
        <c:noMultiLvlLbl val="0"/>
      </c:catAx>
      <c:valAx>
        <c:axId val="5465375"/>
        <c:scaling>
          <c:orientation val="minMax"/>
          <c:max val="300"/>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5277821"/>
        <c:crosses val="autoZero"/>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fr-FR" sz="1400" spc="-1" strike="noStrike">
                <a:solidFill>
                  <a:srgbClr val="595959"/>
                </a:solidFill>
                <a:latin typeface="Calibri"/>
              </a:defRPr>
            </a:pPr>
            <a:r>
              <a:rPr b="0" lang="fr-FR" sz="1400" spc="-1" strike="noStrike">
                <a:solidFill>
                  <a:srgbClr val="595959"/>
                </a:solidFill>
                <a:latin typeface="Calibri"/>
              </a:rPr>
              <a:t>Taux de vote pour MLP par rapport au taux des cadres parmi les actifs</a:t>
            </a:r>
          </a:p>
        </c:rich>
      </c:tx>
      <c:overlay val="0"/>
      <c:spPr>
        <a:noFill/>
        <a:ln w="0">
          <a:noFill/>
        </a:ln>
      </c:spPr>
    </c:title>
    <c:autoTitleDeleted val="0"/>
    <c:plotArea>
      <c:scatterChart>
        <c:scatterStyle val="lineMarker"/>
        <c:varyColors val="0"/>
        <c:ser>
          <c:idx val="0"/>
          <c:order val="0"/>
          <c:tx>
            <c:strRef>
              <c:f>Corrélation!$B$1</c:f>
              <c:strCache>
                <c:ptCount val="1"/>
                <c:pt idx="0">
                  <c:v>Pct_CS3_ds_actifs</c:v>
                </c:pt>
              </c:strCache>
            </c:strRef>
          </c:tx>
          <c:spPr>
            <a:solidFill>
              <a:srgbClr val="4472c4"/>
            </a:solidFill>
            <a:ln w="19080">
              <a:noFill/>
            </a:ln>
          </c:spPr>
          <c:marker>
            <c:symbol val="circle"/>
            <c:size val="5"/>
            <c:spPr>
              <a:solidFill>
                <a:srgbClr val="4472c4"/>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4472c4"/>
                </a:solidFill>
                <a:prstDash val="sysDot"/>
                <a:round/>
              </a:ln>
            </c:spPr>
            <c:trendlineType val="linear"/>
            <c:forward val="0"/>
            <c:backward val="0"/>
            <c:dispRSqr val="0"/>
            <c:dispEq val="0"/>
          </c:trendline>
          <c:trendline>
            <c:spPr>
              <a:ln cap="rnd" w="19080">
                <a:solidFill>
                  <a:srgbClr val="4472c4"/>
                </a:solidFill>
                <a:prstDash val="sysDot"/>
                <a:round/>
              </a:ln>
            </c:spPr>
            <c:trendlineType val="linear"/>
            <c:forward val="0"/>
            <c:backward val="0"/>
            <c:dispRSqr val="1"/>
            <c:dispEq val="1"/>
          </c:trendline>
          <c:xVal>
            <c:numRef>
              <c:f>Corrélation!$A$2:$A$542</c:f>
              <c:numCache>
                <c:formatCode>General</c:formatCode>
                <c:ptCount val="541"/>
                <c:pt idx="0">
                  <c:v>56.4139941690962</c:v>
                </c:pt>
                <c:pt idx="1">
                  <c:v>41.7633410672854</c:v>
                </c:pt>
                <c:pt idx="2">
                  <c:v>42.4217462932455</c:v>
                </c:pt>
                <c:pt idx="3">
                  <c:v>42.2163588390501</c:v>
                </c:pt>
                <c:pt idx="4">
                  <c:v>54.4565217391304</c:v>
                </c:pt>
                <c:pt idx="5">
                  <c:v>34.2592592592593</c:v>
                </c:pt>
                <c:pt idx="6">
                  <c:v>42.3423423423423</c:v>
                </c:pt>
                <c:pt idx="7">
                  <c:v>38.2352941176471</c:v>
                </c:pt>
                <c:pt idx="8">
                  <c:v>38.1037567084079</c:v>
                </c:pt>
                <c:pt idx="9">
                  <c:v>51.6666666666667</c:v>
                </c:pt>
                <c:pt idx="10">
                  <c:v>51.5625</c:v>
                </c:pt>
                <c:pt idx="11">
                  <c:v>48.8188976377953</c:v>
                </c:pt>
                <c:pt idx="12">
                  <c:v>30.1587301587302</c:v>
                </c:pt>
                <c:pt idx="13">
                  <c:v>44.5783132530121</c:v>
                </c:pt>
                <c:pt idx="14">
                  <c:v>44.6700507614213</c:v>
                </c:pt>
                <c:pt idx="15">
                  <c:v>41.3066165727406</c:v>
                </c:pt>
                <c:pt idx="16">
                  <c:v>40.8163265306122</c:v>
                </c:pt>
                <c:pt idx="17">
                  <c:v>33.5227272727273</c:v>
                </c:pt>
                <c:pt idx="18">
                  <c:v>48.0378890392422</c:v>
                </c:pt>
                <c:pt idx="19">
                  <c:v>42.9577464788732</c:v>
                </c:pt>
                <c:pt idx="20">
                  <c:v>47.1153846153846</c:v>
                </c:pt>
                <c:pt idx="21">
                  <c:v>34.4761904761905</c:v>
                </c:pt>
                <c:pt idx="22">
                  <c:v>45.6375838926174</c:v>
                </c:pt>
                <c:pt idx="23">
                  <c:v>50.9259259259259</c:v>
                </c:pt>
                <c:pt idx="24">
                  <c:v>28.8172043010753</c:v>
                </c:pt>
                <c:pt idx="25">
                  <c:v>54.7850208044383</c:v>
                </c:pt>
                <c:pt idx="26">
                  <c:v>35.5250245338567</c:v>
                </c:pt>
                <c:pt idx="27">
                  <c:v>50.4545454545455</c:v>
                </c:pt>
                <c:pt idx="28">
                  <c:v>45.131845841785</c:v>
                </c:pt>
                <c:pt idx="29">
                  <c:v>46.0106382978723</c:v>
                </c:pt>
                <c:pt idx="30">
                  <c:v>55.1779935275081</c:v>
                </c:pt>
                <c:pt idx="31">
                  <c:v>46.5648854961832</c:v>
                </c:pt>
                <c:pt idx="32">
                  <c:v>36.1702127659575</c:v>
                </c:pt>
                <c:pt idx="33">
                  <c:v>44.1860465116279</c:v>
                </c:pt>
                <c:pt idx="34">
                  <c:v>49.7142857142857</c:v>
                </c:pt>
                <c:pt idx="35">
                  <c:v>38.5026737967914</c:v>
                </c:pt>
                <c:pt idx="36">
                  <c:v>45.4545454545455</c:v>
                </c:pt>
                <c:pt idx="37">
                  <c:v>52.6717557251908</c:v>
                </c:pt>
                <c:pt idx="38">
                  <c:v>30.6393244873341</c:v>
                </c:pt>
                <c:pt idx="39">
                  <c:v>58.603066439523</c:v>
                </c:pt>
                <c:pt idx="40">
                  <c:v>33.6</c:v>
                </c:pt>
                <c:pt idx="41">
                  <c:v>51.3245033112583</c:v>
                </c:pt>
                <c:pt idx="42">
                  <c:v>29.7872340425532</c:v>
                </c:pt>
                <c:pt idx="43">
                  <c:v>43.21608040201</c:v>
                </c:pt>
                <c:pt idx="44">
                  <c:v>39.8059747459193</c:v>
                </c:pt>
                <c:pt idx="45">
                  <c:v>41.4027149321267</c:v>
                </c:pt>
                <c:pt idx="46">
                  <c:v>41.7739628040057</c:v>
                </c:pt>
                <c:pt idx="47">
                  <c:v>47.5819768813399</c:v>
                </c:pt>
                <c:pt idx="48">
                  <c:v>48.4536082474227</c:v>
                </c:pt>
                <c:pt idx="49">
                  <c:v>44.0635866865375</c:v>
                </c:pt>
                <c:pt idx="50">
                  <c:v>31.9116135662898</c:v>
                </c:pt>
                <c:pt idx="51">
                  <c:v>40.4705882352941</c:v>
                </c:pt>
                <c:pt idx="52">
                  <c:v>53.347280334728</c:v>
                </c:pt>
                <c:pt idx="53">
                  <c:v>56.7269076305221</c:v>
                </c:pt>
                <c:pt idx="54">
                  <c:v>51.9230769230769</c:v>
                </c:pt>
                <c:pt idx="55">
                  <c:v>36.9888475836431</c:v>
                </c:pt>
                <c:pt idx="56">
                  <c:v>36.8324125230203</c:v>
                </c:pt>
                <c:pt idx="57">
                  <c:v>43.8142367719833</c:v>
                </c:pt>
                <c:pt idx="58">
                  <c:v>43.2</c:v>
                </c:pt>
                <c:pt idx="59">
                  <c:v>37.8524945770065</c:v>
                </c:pt>
                <c:pt idx="60">
                  <c:v>41.9786096256684</c:v>
                </c:pt>
                <c:pt idx="61">
                  <c:v>41.304347826087</c:v>
                </c:pt>
                <c:pt idx="62">
                  <c:v>44.9101796407186</c:v>
                </c:pt>
                <c:pt idx="63">
                  <c:v>32.1428571428571</c:v>
                </c:pt>
                <c:pt idx="64">
                  <c:v>43.9655172413793</c:v>
                </c:pt>
                <c:pt idx="65">
                  <c:v>37.6984126984127</c:v>
                </c:pt>
                <c:pt idx="66">
                  <c:v>32.9787234042553</c:v>
                </c:pt>
                <c:pt idx="67">
                  <c:v>37.280701754386</c:v>
                </c:pt>
                <c:pt idx="68">
                  <c:v>42.1875</c:v>
                </c:pt>
                <c:pt idx="69">
                  <c:v>29.0909090909091</c:v>
                </c:pt>
                <c:pt idx="70">
                  <c:v>46.3133640552995</c:v>
                </c:pt>
                <c:pt idx="71">
                  <c:v>25</c:v>
                </c:pt>
                <c:pt idx="72">
                  <c:v>32.2115384615385</c:v>
                </c:pt>
                <c:pt idx="73">
                  <c:v>42.3899371069182</c:v>
                </c:pt>
                <c:pt idx="74">
                  <c:v>42.1052631578947</c:v>
                </c:pt>
                <c:pt idx="75">
                  <c:v>52.9780564263323</c:v>
                </c:pt>
                <c:pt idx="76">
                  <c:v>46.4497041420118</c:v>
                </c:pt>
                <c:pt idx="77">
                  <c:v>26.9886363636364</c:v>
                </c:pt>
                <c:pt idx="78">
                  <c:v>41.025641025641</c:v>
                </c:pt>
                <c:pt idx="79">
                  <c:v>30.2631578947368</c:v>
                </c:pt>
                <c:pt idx="80">
                  <c:v>33.9285714285714</c:v>
                </c:pt>
                <c:pt idx="81">
                  <c:v>50.6363636363636</c:v>
                </c:pt>
                <c:pt idx="82">
                  <c:v>37.5912408759124</c:v>
                </c:pt>
                <c:pt idx="83">
                  <c:v>46.0526315789474</c:v>
                </c:pt>
                <c:pt idx="84">
                  <c:v>50.78125</c:v>
                </c:pt>
                <c:pt idx="85">
                  <c:v>36.7334547662416</c:v>
                </c:pt>
                <c:pt idx="86">
                  <c:v>37.7593360995851</c:v>
                </c:pt>
                <c:pt idx="87">
                  <c:v>43.1578947368421</c:v>
                </c:pt>
                <c:pt idx="88">
                  <c:v>34.5070422535211</c:v>
                </c:pt>
                <c:pt idx="89">
                  <c:v>37.3831775700935</c:v>
                </c:pt>
                <c:pt idx="90">
                  <c:v>47.5</c:v>
                </c:pt>
                <c:pt idx="91">
                  <c:v>34.9328214971209</c:v>
                </c:pt>
                <c:pt idx="92">
                  <c:v>40.5940594059406</c:v>
                </c:pt>
                <c:pt idx="93">
                  <c:v>40.7317073170732</c:v>
                </c:pt>
                <c:pt idx="94">
                  <c:v>38.7755102040816</c:v>
                </c:pt>
                <c:pt idx="95">
                  <c:v>51.131221719457</c:v>
                </c:pt>
                <c:pt idx="96">
                  <c:v>37.4479889042996</c:v>
                </c:pt>
                <c:pt idx="97">
                  <c:v>38.515406162465</c:v>
                </c:pt>
                <c:pt idx="98">
                  <c:v>26.3860369609856</c:v>
                </c:pt>
                <c:pt idx="99">
                  <c:v>36.8421052631579</c:v>
                </c:pt>
                <c:pt idx="100">
                  <c:v>41.8778562525966</c:v>
                </c:pt>
                <c:pt idx="101">
                  <c:v>46.3414634146342</c:v>
                </c:pt>
                <c:pt idx="102">
                  <c:v>50.6568144499179</c:v>
                </c:pt>
                <c:pt idx="103">
                  <c:v>38.6666666666667</c:v>
                </c:pt>
                <c:pt idx="104">
                  <c:v>52.7569775357386</c:v>
                </c:pt>
                <c:pt idx="105">
                  <c:v>30.6970509383378</c:v>
                </c:pt>
                <c:pt idx="106">
                  <c:v>51.6129032258065</c:v>
                </c:pt>
                <c:pt idx="107">
                  <c:v>39.0776699029126</c:v>
                </c:pt>
                <c:pt idx="108">
                  <c:v>52.1551724137931</c:v>
                </c:pt>
                <c:pt idx="109">
                  <c:v>40.9090909090909</c:v>
                </c:pt>
                <c:pt idx="110">
                  <c:v>36.6125760649087</c:v>
                </c:pt>
                <c:pt idx="111">
                  <c:v>24.1935483870968</c:v>
                </c:pt>
                <c:pt idx="112">
                  <c:v>33.1759149940968</c:v>
                </c:pt>
                <c:pt idx="113">
                  <c:v>42.3913043478261</c:v>
                </c:pt>
                <c:pt idx="114">
                  <c:v>33.8461538461538</c:v>
                </c:pt>
                <c:pt idx="115">
                  <c:v>36.4377182770664</c:v>
                </c:pt>
                <c:pt idx="116">
                  <c:v>48.6531986531987</c:v>
                </c:pt>
                <c:pt idx="117">
                  <c:v>27.0565302144249</c:v>
                </c:pt>
                <c:pt idx="118">
                  <c:v>44.6927374301676</c:v>
                </c:pt>
                <c:pt idx="119">
                  <c:v>46.7692307692308</c:v>
                </c:pt>
                <c:pt idx="120">
                  <c:v>45.0980392156863</c:v>
                </c:pt>
                <c:pt idx="121">
                  <c:v>59.0909090909091</c:v>
                </c:pt>
                <c:pt idx="122">
                  <c:v>46.7889908256881</c:v>
                </c:pt>
                <c:pt idx="123">
                  <c:v>29.5717411691154</c:v>
                </c:pt>
                <c:pt idx="124">
                  <c:v>46.6666666666667</c:v>
                </c:pt>
                <c:pt idx="125">
                  <c:v>33.9003645200486</c:v>
                </c:pt>
                <c:pt idx="126">
                  <c:v>36.4285714285714</c:v>
                </c:pt>
                <c:pt idx="127">
                  <c:v>41.7721518987342</c:v>
                </c:pt>
                <c:pt idx="128">
                  <c:v>37.7131394182548</c:v>
                </c:pt>
                <c:pt idx="129">
                  <c:v>35.3941267387944</c:v>
                </c:pt>
                <c:pt idx="130">
                  <c:v>25.2815013404826</c:v>
                </c:pt>
                <c:pt idx="131">
                  <c:v>30.1313768981402</c:v>
                </c:pt>
                <c:pt idx="132">
                  <c:v>41.2462908011869</c:v>
                </c:pt>
                <c:pt idx="133">
                  <c:v>54.6610169491525</c:v>
                </c:pt>
                <c:pt idx="134">
                  <c:v>40.1190231890006</c:v>
                </c:pt>
                <c:pt idx="135">
                  <c:v>35.8095238095238</c:v>
                </c:pt>
                <c:pt idx="136">
                  <c:v>53</c:v>
                </c:pt>
                <c:pt idx="137">
                  <c:v>37.5886524822695</c:v>
                </c:pt>
                <c:pt idx="138">
                  <c:v>49.8694516971279</c:v>
                </c:pt>
                <c:pt idx="139">
                  <c:v>51.4598540145985</c:v>
                </c:pt>
                <c:pt idx="140">
                  <c:v>38.498789346247</c:v>
                </c:pt>
                <c:pt idx="141">
                  <c:v>28.8002329644729</c:v>
                </c:pt>
                <c:pt idx="142">
                  <c:v>52.1978021978022</c:v>
                </c:pt>
                <c:pt idx="143">
                  <c:v>59.4594594594595</c:v>
                </c:pt>
                <c:pt idx="144">
                  <c:v>37.8640776699029</c:v>
                </c:pt>
                <c:pt idx="145">
                  <c:v>48.7804878048781</c:v>
                </c:pt>
                <c:pt idx="146">
                  <c:v>37.8205128205128</c:v>
                </c:pt>
                <c:pt idx="147">
                  <c:v>44.362292051756</c:v>
                </c:pt>
                <c:pt idx="148">
                  <c:v>42.7480916030534</c:v>
                </c:pt>
                <c:pt idx="149">
                  <c:v>22.5066195939982</c:v>
                </c:pt>
                <c:pt idx="150">
                  <c:v>43.0555555555556</c:v>
                </c:pt>
                <c:pt idx="151">
                  <c:v>55.0561797752809</c:v>
                </c:pt>
                <c:pt idx="152">
                  <c:v>56.4102564102564</c:v>
                </c:pt>
                <c:pt idx="153">
                  <c:v>22.1204188481675</c:v>
                </c:pt>
                <c:pt idx="154">
                  <c:v>18.1818181818182</c:v>
                </c:pt>
                <c:pt idx="155">
                  <c:v>53.3333333333333</c:v>
                </c:pt>
                <c:pt idx="156">
                  <c:v>53.125</c:v>
                </c:pt>
                <c:pt idx="157">
                  <c:v>27.548656163114</c:v>
                </c:pt>
                <c:pt idx="158">
                  <c:v>52.4466750313676</c:v>
                </c:pt>
                <c:pt idx="159">
                  <c:v>40.1666666666667</c:v>
                </c:pt>
                <c:pt idx="160">
                  <c:v>39.7044334975369</c:v>
                </c:pt>
                <c:pt idx="161">
                  <c:v>42.1464505310229</c:v>
                </c:pt>
                <c:pt idx="162">
                  <c:v>58.6206896551724</c:v>
                </c:pt>
                <c:pt idx="163">
                  <c:v>44.3349753694581</c:v>
                </c:pt>
                <c:pt idx="164">
                  <c:v>25.0965250965251</c:v>
                </c:pt>
                <c:pt idx="165">
                  <c:v>47.0430107526882</c:v>
                </c:pt>
                <c:pt idx="166">
                  <c:v>51.7699115044248</c:v>
                </c:pt>
                <c:pt idx="167">
                  <c:v>21.30107100357</c:v>
                </c:pt>
                <c:pt idx="168">
                  <c:v>45.8064516129032</c:v>
                </c:pt>
                <c:pt idx="169">
                  <c:v>48.7179487179487</c:v>
                </c:pt>
                <c:pt idx="170">
                  <c:v>32.5323475046211</c:v>
                </c:pt>
                <c:pt idx="171">
                  <c:v>18.761710100494</c:v>
                </c:pt>
                <c:pt idx="172">
                  <c:v>33.974358974359</c:v>
                </c:pt>
                <c:pt idx="173">
                  <c:v>33.7837837837838</c:v>
                </c:pt>
                <c:pt idx="174">
                  <c:v>34</c:v>
                </c:pt>
                <c:pt idx="175">
                  <c:v>27.4143302180685</c:v>
                </c:pt>
                <c:pt idx="176">
                  <c:v>47.1428571428571</c:v>
                </c:pt>
                <c:pt idx="177">
                  <c:v>54.728370221328</c:v>
                </c:pt>
                <c:pt idx="178">
                  <c:v>47.2727272727273</c:v>
                </c:pt>
                <c:pt idx="179">
                  <c:v>39.4174757281553</c:v>
                </c:pt>
                <c:pt idx="180">
                  <c:v>25.0741390788598</c:v>
                </c:pt>
                <c:pt idx="181">
                  <c:v>52.5350593311758</c:v>
                </c:pt>
                <c:pt idx="182">
                  <c:v>57.6388888888889</c:v>
                </c:pt>
                <c:pt idx="183">
                  <c:v>34</c:v>
                </c:pt>
                <c:pt idx="184">
                  <c:v>34.7670250896057</c:v>
                </c:pt>
                <c:pt idx="185">
                  <c:v>48.2213438735178</c:v>
                </c:pt>
                <c:pt idx="186">
                  <c:v>51.5842839036755</c:v>
                </c:pt>
                <c:pt idx="187">
                  <c:v>42.0289855072464</c:v>
                </c:pt>
                <c:pt idx="188">
                  <c:v>34.21926910299</c:v>
                </c:pt>
                <c:pt idx="189">
                  <c:v>51.3812154696133</c:v>
                </c:pt>
                <c:pt idx="190">
                  <c:v>38.2978723404255</c:v>
                </c:pt>
                <c:pt idx="191">
                  <c:v>41.3793103448276</c:v>
                </c:pt>
                <c:pt idx="192">
                  <c:v>50</c:v>
                </c:pt>
                <c:pt idx="193">
                  <c:v>50.6024096385542</c:v>
                </c:pt>
                <c:pt idx="194">
                  <c:v>46.6442953020134</c:v>
                </c:pt>
                <c:pt idx="195">
                  <c:v>43.8775510204082</c:v>
                </c:pt>
                <c:pt idx="196">
                  <c:v>45.6647398843931</c:v>
                </c:pt>
                <c:pt idx="197">
                  <c:v>38.8254486133768</c:v>
                </c:pt>
                <c:pt idx="198">
                  <c:v>23.4969663541092</c:v>
                </c:pt>
                <c:pt idx="199">
                  <c:v>48.6725663716814</c:v>
                </c:pt>
                <c:pt idx="200">
                  <c:v>60.9150326797386</c:v>
                </c:pt>
                <c:pt idx="201">
                  <c:v>47.5177304964539</c:v>
                </c:pt>
                <c:pt idx="202">
                  <c:v>40.7010014306152</c:v>
                </c:pt>
                <c:pt idx="203">
                  <c:v>42.9708222811671</c:v>
                </c:pt>
                <c:pt idx="204">
                  <c:v>28.5714285714286</c:v>
                </c:pt>
                <c:pt idx="205">
                  <c:v>39.7769516728624</c:v>
                </c:pt>
                <c:pt idx="206">
                  <c:v>49.6631376323388</c:v>
                </c:pt>
                <c:pt idx="207">
                  <c:v>22.4975222993062</c:v>
                </c:pt>
                <c:pt idx="208">
                  <c:v>33.7760910815939</c:v>
                </c:pt>
                <c:pt idx="209">
                  <c:v>27.906976744186</c:v>
                </c:pt>
                <c:pt idx="210">
                  <c:v>37.3134328358209</c:v>
                </c:pt>
                <c:pt idx="211">
                  <c:v>44.4444444444444</c:v>
                </c:pt>
                <c:pt idx="212">
                  <c:v>44.0886699507389</c:v>
                </c:pt>
                <c:pt idx="213">
                  <c:v>45.615763546798</c:v>
                </c:pt>
                <c:pt idx="214">
                  <c:v>61.5384615384615</c:v>
                </c:pt>
                <c:pt idx="215">
                  <c:v>28.8068880688807</c:v>
                </c:pt>
                <c:pt idx="216">
                  <c:v>45.9119496855346</c:v>
                </c:pt>
                <c:pt idx="217">
                  <c:v>56.140350877193</c:v>
                </c:pt>
                <c:pt idx="218">
                  <c:v>40.9836065573771</c:v>
                </c:pt>
                <c:pt idx="219">
                  <c:v>48.5057471264368</c:v>
                </c:pt>
                <c:pt idx="220">
                  <c:v>44.9943757030371</c:v>
                </c:pt>
                <c:pt idx="221">
                  <c:v>32.8767123287671</c:v>
                </c:pt>
                <c:pt idx="222">
                  <c:v>45</c:v>
                </c:pt>
                <c:pt idx="223">
                  <c:v>45.4545454545455</c:v>
                </c:pt>
                <c:pt idx="224">
                  <c:v>40.7582938388626</c:v>
                </c:pt>
                <c:pt idx="225">
                  <c:v>25.1773563051976</c:v>
                </c:pt>
                <c:pt idx="226">
                  <c:v>40.8450704225352</c:v>
                </c:pt>
                <c:pt idx="227">
                  <c:v>49.6822033898305</c:v>
                </c:pt>
                <c:pt idx="228">
                  <c:v>58.5218702865762</c:v>
                </c:pt>
                <c:pt idx="229">
                  <c:v>22.7576974564926</c:v>
                </c:pt>
                <c:pt idx="230">
                  <c:v>15.3744243265409</c:v>
                </c:pt>
                <c:pt idx="231">
                  <c:v>45.6989247311828</c:v>
                </c:pt>
                <c:pt idx="232">
                  <c:v>42.2818791946309</c:v>
                </c:pt>
                <c:pt idx="233">
                  <c:v>42.5196850393701</c:v>
                </c:pt>
                <c:pt idx="234">
                  <c:v>36.1111111111111</c:v>
                </c:pt>
                <c:pt idx="235">
                  <c:v>40.1515151515152</c:v>
                </c:pt>
                <c:pt idx="236">
                  <c:v>41.4035087719298</c:v>
                </c:pt>
                <c:pt idx="237">
                  <c:v>35.4304635761589</c:v>
                </c:pt>
                <c:pt idx="238">
                  <c:v>30.597609561753</c:v>
                </c:pt>
                <c:pt idx="239">
                  <c:v>46.0176991150443</c:v>
                </c:pt>
                <c:pt idx="240">
                  <c:v>58.0845771144279</c:v>
                </c:pt>
                <c:pt idx="241">
                  <c:v>43.0769230769231</c:v>
                </c:pt>
                <c:pt idx="242">
                  <c:v>47.2602739726027</c:v>
                </c:pt>
                <c:pt idx="243">
                  <c:v>37.4251497005988</c:v>
                </c:pt>
                <c:pt idx="244">
                  <c:v>49.2574257425743</c:v>
                </c:pt>
                <c:pt idx="245">
                  <c:v>36.3888888888889</c:v>
                </c:pt>
                <c:pt idx="246">
                  <c:v>24.4197780020182</c:v>
                </c:pt>
                <c:pt idx="247">
                  <c:v>43.3515482695811</c:v>
                </c:pt>
                <c:pt idx="248">
                  <c:v>35.4785478547855</c:v>
                </c:pt>
                <c:pt idx="249">
                  <c:v>34.3457943925234</c:v>
                </c:pt>
                <c:pt idx="250">
                  <c:v>50.4187604690117</c:v>
                </c:pt>
                <c:pt idx="251">
                  <c:v>39.647577092511</c:v>
                </c:pt>
                <c:pt idx="252">
                  <c:v>42.0382165605096</c:v>
                </c:pt>
                <c:pt idx="253">
                  <c:v>33.8842975206612</c:v>
                </c:pt>
                <c:pt idx="254">
                  <c:v>62.6086956521739</c:v>
                </c:pt>
                <c:pt idx="255">
                  <c:v>20.904795239762</c:v>
                </c:pt>
                <c:pt idx="256">
                  <c:v>45.8333333333333</c:v>
                </c:pt>
                <c:pt idx="257">
                  <c:v>33.1738437001595</c:v>
                </c:pt>
                <c:pt idx="258">
                  <c:v>42.1245421245421</c:v>
                </c:pt>
                <c:pt idx="259">
                  <c:v>32.5914149443561</c:v>
                </c:pt>
                <c:pt idx="260">
                  <c:v>17.9435820397263</c:v>
                </c:pt>
                <c:pt idx="261">
                  <c:v>37.7358490566038</c:v>
                </c:pt>
                <c:pt idx="262">
                  <c:v>57.684630738523</c:v>
                </c:pt>
                <c:pt idx="263">
                  <c:v>39.5522388059701</c:v>
                </c:pt>
                <c:pt idx="264">
                  <c:v>43.0232558139535</c:v>
                </c:pt>
                <c:pt idx="265">
                  <c:v>42.6229508196721</c:v>
                </c:pt>
                <c:pt idx="266">
                  <c:v>40.1470588235294</c:v>
                </c:pt>
                <c:pt idx="267">
                  <c:v>50.7745266781411</c:v>
                </c:pt>
                <c:pt idx="268">
                  <c:v>37.6024590163934</c:v>
                </c:pt>
                <c:pt idx="269">
                  <c:v>47.8159126365055</c:v>
                </c:pt>
                <c:pt idx="270">
                  <c:v>40.4339250493097</c:v>
                </c:pt>
                <c:pt idx="271">
                  <c:v>37.9047619047619</c:v>
                </c:pt>
                <c:pt idx="272">
                  <c:v>21.2704848792026</c:v>
                </c:pt>
                <c:pt idx="273">
                  <c:v>52.5641025641026</c:v>
                </c:pt>
                <c:pt idx="274">
                  <c:v>29</c:v>
                </c:pt>
                <c:pt idx="275">
                  <c:v>47.2164948453608</c:v>
                </c:pt>
                <c:pt idx="276">
                  <c:v>30.6260575296108</c:v>
                </c:pt>
                <c:pt idx="277">
                  <c:v>49.4652406417112</c:v>
                </c:pt>
                <c:pt idx="278">
                  <c:v>28.5714285714286</c:v>
                </c:pt>
                <c:pt idx="279">
                  <c:v>33.0909090909091</c:v>
                </c:pt>
                <c:pt idx="280">
                  <c:v>39.3782383419689</c:v>
                </c:pt>
                <c:pt idx="281">
                  <c:v>52.7439024390244</c:v>
                </c:pt>
                <c:pt idx="282">
                  <c:v>40.2173913043478</c:v>
                </c:pt>
                <c:pt idx="283">
                  <c:v>32.2475570032573</c:v>
                </c:pt>
                <c:pt idx="284">
                  <c:v>34.7426470588235</c:v>
                </c:pt>
                <c:pt idx="285">
                  <c:v>43.050193050193</c:v>
                </c:pt>
                <c:pt idx="286">
                  <c:v>36.1413043478261</c:v>
                </c:pt>
                <c:pt idx="287">
                  <c:v>43.4782608695652</c:v>
                </c:pt>
                <c:pt idx="288">
                  <c:v>42.6215993404782</c:v>
                </c:pt>
                <c:pt idx="289">
                  <c:v>48.1132075471698</c:v>
                </c:pt>
                <c:pt idx="290">
                  <c:v>40.9785932721713</c:v>
                </c:pt>
                <c:pt idx="291">
                  <c:v>23.7777777777778</c:v>
                </c:pt>
                <c:pt idx="292">
                  <c:v>60.3864734299517</c:v>
                </c:pt>
                <c:pt idx="293">
                  <c:v>48.502994011976</c:v>
                </c:pt>
                <c:pt idx="294">
                  <c:v>47.5409836065574</c:v>
                </c:pt>
                <c:pt idx="295">
                  <c:v>55.8459422283356</c:v>
                </c:pt>
                <c:pt idx="296">
                  <c:v>57.8616352201258</c:v>
                </c:pt>
                <c:pt idx="297">
                  <c:v>49.0196078431373</c:v>
                </c:pt>
                <c:pt idx="298">
                  <c:v>38.5964912280702</c:v>
                </c:pt>
                <c:pt idx="299">
                  <c:v>29.6596434359805</c:v>
                </c:pt>
                <c:pt idx="300">
                  <c:v>46.7289719626168</c:v>
                </c:pt>
                <c:pt idx="301">
                  <c:v>43.4343434343434</c:v>
                </c:pt>
                <c:pt idx="302">
                  <c:v>30.1003344481605</c:v>
                </c:pt>
                <c:pt idx="303">
                  <c:v>33.7543053960964</c:v>
                </c:pt>
                <c:pt idx="304">
                  <c:v>41.8367346938776</c:v>
                </c:pt>
                <c:pt idx="305">
                  <c:v>37.1951219512195</c:v>
                </c:pt>
                <c:pt idx="306">
                  <c:v>38.8349514563107</c:v>
                </c:pt>
                <c:pt idx="307">
                  <c:v>34.4005691924582</c:v>
                </c:pt>
                <c:pt idx="308">
                  <c:v>24.9669272399278</c:v>
                </c:pt>
                <c:pt idx="309">
                  <c:v>43.6708860759494</c:v>
                </c:pt>
                <c:pt idx="310">
                  <c:v>35.4523227383863</c:v>
                </c:pt>
                <c:pt idx="311">
                  <c:v>31.5624107397886</c:v>
                </c:pt>
                <c:pt idx="312">
                  <c:v>25.4834254143646</c:v>
                </c:pt>
                <c:pt idx="313">
                  <c:v>43.0579964850615</c:v>
                </c:pt>
                <c:pt idx="314">
                  <c:v>27.5297187590606</c:v>
                </c:pt>
                <c:pt idx="315">
                  <c:v>54.0127388535032</c:v>
                </c:pt>
                <c:pt idx="316">
                  <c:v>25.6493938990276</c:v>
                </c:pt>
                <c:pt idx="317">
                  <c:v>40.8805031446541</c:v>
                </c:pt>
                <c:pt idx="318">
                  <c:v>35.191637630662</c:v>
                </c:pt>
                <c:pt idx="319">
                  <c:v>14.0841181703838</c:v>
                </c:pt>
                <c:pt idx="320">
                  <c:v>30</c:v>
                </c:pt>
                <c:pt idx="321">
                  <c:v>50.9615384615385</c:v>
                </c:pt>
                <c:pt idx="322">
                  <c:v>35.2331606217617</c:v>
                </c:pt>
                <c:pt idx="323">
                  <c:v>39.4366197183099</c:v>
                </c:pt>
                <c:pt idx="324">
                  <c:v>39.3063583815029</c:v>
                </c:pt>
                <c:pt idx="325">
                  <c:v>38.4615384615385</c:v>
                </c:pt>
                <c:pt idx="326">
                  <c:v>40.2985074626866</c:v>
                </c:pt>
                <c:pt idx="327">
                  <c:v>68.7022900763359</c:v>
                </c:pt>
                <c:pt idx="328">
                  <c:v>22.1070811744387</c:v>
                </c:pt>
                <c:pt idx="329">
                  <c:v>21.2474361364908</c:v>
                </c:pt>
                <c:pt idx="330">
                  <c:v>50.1461988304094</c:v>
                </c:pt>
                <c:pt idx="331">
                  <c:v>39.4444444444444</c:v>
                </c:pt>
                <c:pt idx="332">
                  <c:v>33.3333333333333</c:v>
                </c:pt>
                <c:pt idx="333">
                  <c:v>32.6923076923077</c:v>
                </c:pt>
                <c:pt idx="334">
                  <c:v>42.6086956521739</c:v>
                </c:pt>
                <c:pt idx="335">
                  <c:v>41.7293233082707</c:v>
                </c:pt>
                <c:pt idx="336">
                  <c:v>42.2680412371134</c:v>
                </c:pt>
                <c:pt idx="337">
                  <c:v>52.0661157024794</c:v>
                </c:pt>
                <c:pt idx="338">
                  <c:v>33.8580599771348</c:v>
                </c:pt>
                <c:pt idx="339">
                  <c:v>50</c:v>
                </c:pt>
                <c:pt idx="340">
                  <c:v>37.9591836734694</c:v>
                </c:pt>
                <c:pt idx="341">
                  <c:v>62.1212121212121</c:v>
                </c:pt>
                <c:pt idx="342">
                  <c:v>53.1914893617021</c:v>
                </c:pt>
                <c:pt idx="343">
                  <c:v>39.3013100436681</c:v>
                </c:pt>
                <c:pt idx="344">
                  <c:v>33.3176912247771</c:v>
                </c:pt>
                <c:pt idx="345">
                  <c:v>27.1484375</c:v>
                </c:pt>
                <c:pt idx="346">
                  <c:v>46.0616438356164</c:v>
                </c:pt>
                <c:pt idx="347">
                  <c:v>37.5159398112726</c:v>
                </c:pt>
                <c:pt idx="348">
                  <c:v>40.495867768595</c:v>
                </c:pt>
                <c:pt idx="349">
                  <c:v>48.4615384615385</c:v>
                </c:pt>
                <c:pt idx="350">
                  <c:v>31.3707451701932</c:v>
                </c:pt>
                <c:pt idx="351">
                  <c:v>28.6733238231098</c:v>
                </c:pt>
                <c:pt idx="352">
                  <c:v>44.2748091603053</c:v>
                </c:pt>
                <c:pt idx="353">
                  <c:v>42.1899325376233</c:v>
                </c:pt>
                <c:pt idx="354">
                  <c:v>50.9677419354839</c:v>
                </c:pt>
                <c:pt idx="355">
                  <c:v>51.1627906976744</c:v>
                </c:pt>
                <c:pt idx="356">
                  <c:v>45.324427480916</c:v>
                </c:pt>
                <c:pt idx="357">
                  <c:v>41.014799154334</c:v>
                </c:pt>
                <c:pt idx="358">
                  <c:v>57.6642335766423</c:v>
                </c:pt>
                <c:pt idx="359">
                  <c:v>46.7105263157895</c:v>
                </c:pt>
                <c:pt idx="360">
                  <c:v>53.8461538461539</c:v>
                </c:pt>
                <c:pt idx="361">
                  <c:v>32.6086956521739</c:v>
                </c:pt>
                <c:pt idx="362">
                  <c:v>32.5966850828729</c:v>
                </c:pt>
                <c:pt idx="363">
                  <c:v>43.2692307692308</c:v>
                </c:pt>
                <c:pt idx="364">
                  <c:v>33.0924855491329</c:v>
                </c:pt>
                <c:pt idx="365">
                  <c:v>37.6190476190476</c:v>
                </c:pt>
                <c:pt idx="366">
                  <c:v>33.3185840707965</c:v>
                </c:pt>
                <c:pt idx="367">
                  <c:v>42.4242424242424</c:v>
                </c:pt>
                <c:pt idx="368">
                  <c:v>25.7575757575758</c:v>
                </c:pt>
                <c:pt idx="369">
                  <c:v>41.1764705882353</c:v>
                </c:pt>
                <c:pt idx="370">
                  <c:v>51.2820512820513</c:v>
                </c:pt>
                <c:pt idx="371">
                  <c:v>38.0952380952381</c:v>
                </c:pt>
                <c:pt idx="372">
                  <c:v>44.2307692307692</c:v>
                </c:pt>
                <c:pt idx="373">
                  <c:v>32.9113924050633</c:v>
                </c:pt>
                <c:pt idx="374">
                  <c:v>32.1030640668524</c:v>
                </c:pt>
                <c:pt idx="375">
                  <c:v>42.6991150442478</c:v>
                </c:pt>
                <c:pt idx="376">
                  <c:v>36.0039810898233</c:v>
                </c:pt>
                <c:pt idx="377">
                  <c:v>37.2516556291391</c:v>
                </c:pt>
                <c:pt idx="378">
                  <c:v>47.7011494252874</c:v>
                </c:pt>
                <c:pt idx="379">
                  <c:v>32.5552825552826</c:v>
                </c:pt>
                <c:pt idx="380">
                  <c:v>53.7634408602151</c:v>
                </c:pt>
                <c:pt idx="381">
                  <c:v>33.3333333333333</c:v>
                </c:pt>
                <c:pt idx="382">
                  <c:v>49.6598639455782</c:v>
                </c:pt>
                <c:pt idx="383">
                  <c:v>33.9779005524862</c:v>
                </c:pt>
                <c:pt idx="384">
                  <c:v>44.047619047619</c:v>
                </c:pt>
                <c:pt idx="385">
                  <c:v>45.2261306532663</c:v>
                </c:pt>
                <c:pt idx="386">
                  <c:v>35.8579881656805</c:v>
                </c:pt>
                <c:pt idx="387">
                  <c:v>31.7460317460317</c:v>
                </c:pt>
                <c:pt idx="388">
                  <c:v>43.3884297520661</c:v>
                </c:pt>
                <c:pt idx="389">
                  <c:v>40.3785488958991</c:v>
                </c:pt>
                <c:pt idx="390">
                  <c:v>51.6611295681063</c:v>
                </c:pt>
                <c:pt idx="391">
                  <c:v>45.1859956236324</c:v>
                </c:pt>
                <c:pt idx="392">
                  <c:v>55.4973821989529</c:v>
                </c:pt>
                <c:pt idx="393">
                  <c:v>32.1361058601134</c:v>
                </c:pt>
                <c:pt idx="394">
                  <c:v>44.8132780082988</c:v>
                </c:pt>
                <c:pt idx="395">
                  <c:v>39.2857142857143</c:v>
                </c:pt>
                <c:pt idx="396">
                  <c:v>37.3913043478261</c:v>
                </c:pt>
                <c:pt idx="397">
                  <c:v>33.9401820546164</c:v>
                </c:pt>
                <c:pt idx="398">
                  <c:v>38.9380530973451</c:v>
                </c:pt>
                <c:pt idx="399">
                  <c:v>41.0138248847926</c:v>
                </c:pt>
                <c:pt idx="400">
                  <c:v>33.1838565022421</c:v>
                </c:pt>
                <c:pt idx="401">
                  <c:v>50.7211538461539</c:v>
                </c:pt>
                <c:pt idx="402">
                  <c:v>24.7437774524158</c:v>
                </c:pt>
                <c:pt idx="403">
                  <c:v>43.8914027149321</c:v>
                </c:pt>
                <c:pt idx="404">
                  <c:v>39.0080428954424</c:v>
                </c:pt>
                <c:pt idx="405">
                  <c:v>56.0693641618497</c:v>
                </c:pt>
                <c:pt idx="406">
                  <c:v>37.8378378378378</c:v>
                </c:pt>
                <c:pt idx="407">
                  <c:v>58.5062240663901</c:v>
                </c:pt>
                <c:pt idx="408">
                  <c:v>45.7777777777778</c:v>
                </c:pt>
                <c:pt idx="409">
                  <c:v>34.8973607038123</c:v>
                </c:pt>
                <c:pt idx="410">
                  <c:v>29.8820445609436</c:v>
                </c:pt>
                <c:pt idx="411">
                  <c:v>28.9473684210526</c:v>
                </c:pt>
                <c:pt idx="412">
                  <c:v>32.8571428571429</c:v>
                </c:pt>
                <c:pt idx="413">
                  <c:v>39.1666666666667</c:v>
                </c:pt>
                <c:pt idx="414">
                  <c:v>32.9650092081031</c:v>
                </c:pt>
                <c:pt idx="415">
                  <c:v>36.3586659376709</c:v>
                </c:pt>
                <c:pt idx="416">
                  <c:v>19.2296729138459</c:v>
                </c:pt>
                <c:pt idx="417">
                  <c:v>57.6642335766423</c:v>
                </c:pt>
                <c:pt idx="418">
                  <c:v>43.7076111529766</c:v>
                </c:pt>
                <c:pt idx="419">
                  <c:v>29.0856031128405</c:v>
                </c:pt>
                <c:pt idx="420">
                  <c:v>22.9007633587786</c:v>
                </c:pt>
                <c:pt idx="421">
                  <c:v>55.7142857142857</c:v>
                </c:pt>
                <c:pt idx="422">
                  <c:v>40.3991741225052</c:v>
                </c:pt>
                <c:pt idx="423">
                  <c:v>46.0905349794239</c:v>
                </c:pt>
                <c:pt idx="424">
                  <c:v>23.1984205330701</c:v>
                </c:pt>
                <c:pt idx="425">
                  <c:v>36.9337979094077</c:v>
                </c:pt>
                <c:pt idx="426">
                  <c:v>30.945558739255</c:v>
                </c:pt>
                <c:pt idx="427">
                  <c:v>36.3557105492589</c:v>
                </c:pt>
                <c:pt idx="428">
                  <c:v>41.4634146341463</c:v>
                </c:pt>
                <c:pt idx="429">
                  <c:v>36.1111111111111</c:v>
                </c:pt>
                <c:pt idx="430">
                  <c:v>35</c:v>
                </c:pt>
                <c:pt idx="431">
                  <c:v>60.5531295487627</c:v>
                </c:pt>
                <c:pt idx="432">
                  <c:v>28.3950617283951</c:v>
                </c:pt>
                <c:pt idx="433">
                  <c:v>58.0508474576271</c:v>
                </c:pt>
                <c:pt idx="434">
                  <c:v>31.9891812146545</c:v>
                </c:pt>
                <c:pt idx="435">
                  <c:v>39.6969696969697</c:v>
                </c:pt>
                <c:pt idx="436">
                  <c:v>30.952380952381</c:v>
                </c:pt>
                <c:pt idx="437">
                  <c:v>37.0689655172414</c:v>
                </c:pt>
                <c:pt idx="438">
                  <c:v>29.1280148423006</c:v>
                </c:pt>
                <c:pt idx="439">
                  <c:v>46.7625899280576</c:v>
                </c:pt>
                <c:pt idx="440">
                  <c:v>53.887399463807</c:v>
                </c:pt>
                <c:pt idx="441">
                  <c:v>27.7777777777778</c:v>
                </c:pt>
                <c:pt idx="442">
                  <c:v>39.6217919855921</c:v>
                </c:pt>
                <c:pt idx="443">
                  <c:v>32.3186528497409</c:v>
                </c:pt>
                <c:pt idx="444">
                  <c:v>41.747572815534</c:v>
                </c:pt>
                <c:pt idx="445">
                  <c:v>40.4907975460123</c:v>
                </c:pt>
                <c:pt idx="446">
                  <c:v>43.7853107344633</c:v>
                </c:pt>
                <c:pt idx="447">
                  <c:v>62.8158844765343</c:v>
                </c:pt>
                <c:pt idx="448">
                  <c:v>30.1038062283737</c:v>
                </c:pt>
                <c:pt idx="449">
                  <c:v>58.9108910891089</c:v>
                </c:pt>
                <c:pt idx="450">
                  <c:v>54.7024952015355</c:v>
                </c:pt>
                <c:pt idx="451">
                  <c:v>49.3421052631579</c:v>
                </c:pt>
                <c:pt idx="452">
                  <c:v>50</c:v>
                </c:pt>
                <c:pt idx="453">
                  <c:v>40.7884151246983</c:v>
                </c:pt>
                <c:pt idx="454">
                  <c:v>33.8557993730408</c:v>
                </c:pt>
                <c:pt idx="455">
                  <c:v>57.9545454545455</c:v>
                </c:pt>
                <c:pt idx="456">
                  <c:v>44.5008460236887</c:v>
                </c:pt>
                <c:pt idx="457">
                  <c:v>39.3139841688654</c:v>
                </c:pt>
                <c:pt idx="458">
                  <c:v>50.2016129032258</c:v>
                </c:pt>
                <c:pt idx="459">
                  <c:v>50.5119453924915</c:v>
                </c:pt>
                <c:pt idx="460">
                  <c:v>49.5861253448956</c:v>
                </c:pt>
                <c:pt idx="461">
                  <c:v>33.046683046683</c:v>
                </c:pt>
                <c:pt idx="462">
                  <c:v>44.4444444444444</c:v>
                </c:pt>
                <c:pt idx="463">
                  <c:v>36.8794326241135</c:v>
                </c:pt>
                <c:pt idx="464">
                  <c:v>40.7142857142857</c:v>
                </c:pt>
                <c:pt idx="465">
                  <c:v>33.7662337662338</c:v>
                </c:pt>
                <c:pt idx="466">
                  <c:v>28.1746031746032</c:v>
                </c:pt>
                <c:pt idx="467">
                  <c:v>39.8671096345515</c:v>
                </c:pt>
                <c:pt idx="468">
                  <c:v>33.4841628959276</c:v>
                </c:pt>
                <c:pt idx="469">
                  <c:v>32</c:v>
                </c:pt>
                <c:pt idx="470">
                  <c:v>45.7875457875458</c:v>
                </c:pt>
                <c:pt idx="471">
                  <c:v>23.8418079096045</c:v>
                </c:pt>
                <c:pt idx="472">
                  <c:v>39.1919191919192</c:v>
                </c:pt>
                <c:pt idx="473">
                  <c:v>52.8511821974965</c:v>
                </c:pt>
                <c:pt idx="474">
                  <c:v>38.8349514563107</c:v>
                </c:pt>
                <c:pt idx="475">
                  <c:v>40</c:v>
                </c:pt>
                <c:pt idx="476">
                  <c:v>31.2125748502994</c:v>
                </c:pt>
                <c:pt idx="477">
                  <c:v>44.5205479452055</c:v>
                </c:pt>
                <c:pt idx="478">
                  <c:v>47.0437017994859</c:v>
                </c:pt>
                <c:pt idx="479">
                  <c:v>42.0168067226891</c:v>
                </c:pt>
                <c:pt idx="480">
                  <c:v>44.1340782122905</c:v>
                </c:pt>
                <c:pt idx="481">
                  <c:v>48.7179487179487</c:v>
                </c:pt>
                <c:pt idx="482">
                  <c:v>43.573264781491</c:v>
                </c:pt>
                <c:pt idx="483">
                  <c:v>47.0338983050848</c:v>
                </c:pt>
                <c:pt idx="484">
                  <c:v>34.7522679692952</c:v>
                </c:pt>
                <c:pt idx="485">
                  <c:v>52.1739130434783</c:v>
                </c:pt>
                <c:pt idx="486">
                  <c:v>56.3404255319149</c:v>
                </c:pt>
                <c:pt idx="487">
                  <c:v>49.0445859872611</c:v>
                </c:pt>
                <c:pt idx="488">
                  <c:v>32.590051457976</c:v>
                </c:pt>
                <c:pt idx="489">
                  <c:v>38.7931034482759</c:v>
                </c:pt>
                <c:pt idx="490">
                  <c:v>48.1981981981982</c:v>
                </c:pt>
                <c:pt idx="491">
                  <c:v>37.4592833876221</c:v>
                </c:pt>
                <c:pt idx="492">
                  <c:v>39.6975425330813</c:v>
                </c:pt>
                <c:pt idx="493">
                  <c:v>56.0975609756098</c:v>
                </c:pt>
                <c:pt idx="494">
                  <c:v>42.7801724137931</c:v>
                </c:pt>
                <c:pt idx="495">
                  <c:v>48.8207547169811</c:v>
                </c:pt>
                <c:pt idx="496">
                  <c:v>38.2513661202186</c:v>
                </c:pt>
                <c:pt idx="497">
                  <c:v>26.0212873796249</c:v>
                </c:pt>
                <c:pt idx="498">
                  <c:v>55.5066079295154</c:v>
                </c:pt>
                <c:pt idx="499">
                  <c:v>43.312101910828</c:v>
                </c:pt>
                <c:pt idx="500">
                  <c:v>41.2721893491124</c:v>
                </c:pt>
                <c:pt idx="501">
                  <c:v>38.3193277310924</c:v>
                </c:pt>
                <c:pt idx="502">
                  <c:v>35.85313174946</c:v>
                </c:pt>
                <c:pt idx="503">
                  <c:v>49.290780141844</c:v>
                </c:pt>
                <c:pt idx="504">
                  <c:v>44.3881245474294</c:v>
                </c:pt>
                <c:pt idx="505">
                  <c:v>41.1458333333333</c:v>
                </c:pt>
                <c:pt idx="506">
                  <c:v>38.8</c:v>
                </c:pt>
                <c:pt idx="507">
                  <c:v>42.4657534246575</c:v>
                </c:pt>
                <c:pt idx="508">
                  <c:v>46.7391304347826</c:v>
                </c:pt>
                <c:pt idx="509">
                  <c:v>32.4183625177473</c:v>
                </c:pt>
                <c:pt idx="510">
                  <c:v>36.8917389664278</c:v>
                </c:pt>
                <c:pt idx="511">
                  <c:v>23.0837004405286</c:v>
                </c:pt>
                <c:pt idx="512">
                  <c:v>46.2239583333333</c:v>
                </c:pt>
                <c:pt idx="513">
                  <c:v>22.0613925630147</c:v>
                </c:pt>
                <c:pt idx="514">
                  <c:v>44.3254817987152</c:v>
                </c:pt>
                <c:pt idx="515">
                  <c:v>52.7659574468085</c:v>
                </c:pt>
                <c:pt idx="516">
                  <c:v>58.9371980676328</c:v>
                </c:pt>
                <c:pt idx="517">
                  <c:v>33.1452750352609</c:v>
                </c:pt>
                <c:pt idx="518">
                  <c:v>44.5124617402711</c:v>
                </c:pt>
                <c:pt idx="519">
                  <c:v>32.5072284180091</c:v>
                </c:pt>
                <c:pt idx="520">
                  <c:v>41.6164053075995</c:v>
                </c:pt>
                <c:pt idx="521">
                  <c:v>44.8275862068966</c:v>
                </c:pt>
                <c:pt idx="522">
                  <c:v>43.0340557275542</c:v>
                </c:pt>
                <c:pt idx="523">
                  <c:v>44.2748091603053</c:v>
                </c:pt>
                <c:pt idx="524">
                  <c:v>43.4782608695652</c:v>
                </c:pt>
                <c:pt idx="525">
                  <c:v>38.8888888888889</c:v>
                </c:pt>
                <c:pt idx="526">
                  <c:v>39.7148676171079</c:v>
                </c:pt>
                <c:pt idx="527">
                  <c:v>47.9301423027167</c:v>
                </c:pt>
                <c:pt idx="528">
                  <c:v>24.2105263157895</c:v>
                </c:pt>
                <c:pt idx="529">
                  <c:v>26.1261261261261</c:v>
                </c:pt>
                <c:pt idx="530">
                  <c:v>50.994575045208</c:v>
                </c:pt>
                <c:pt idx="531">
                  <c:v>26.5159171298636</c:v>
                </c:pt>
                <c:pt idx="532">
                  <c:v>52.2707797772065</c:v>
                </c:pt>
                <c:pt idx="533">
                  <c:v>46.0674157303371</c:v>
                </c:pt>
                <c:pt idx="534">
                  <c:v>23.0478589420655</c:v>
                </c:pt>
                <c:pt idx="535">
                  <c:v>42.6900584795322</c:v>
                </c:pt>
                <c:pt idx="536">
                  <c:v>35.6060606060606</c:v>
                </c:pt>
                <c:pt idx="537">
                  <c:v>37.8902045209903</c:v>
                </c:pt>
              </c:numCache>
            </c:numRef>
          </c:xVal>
          <c:yVal>
            <c:numRef>
              <c:f>Corrélation!$B$2:$B$542</c:f>
              <c:numCache>
                <c:formatCode>General</c:formatCode>
                <c:ptCount val="541"/>
                <c:pt idx="0">
                  <c:v>8.33333333333333</c:v>
                </c:pt>
                <c:pt idx="1">
                  <c:v>10.0244237882956</c:v>
                </c:pt>
                <c:pt idx="2">
                  <c:v>11.3266723877242</c:v>
                </c:pt>
                <c:pt idx="3">
                  <c:v>9.83590019503665</c:v>
                </c:pt>
                <c:pt idx="4">
                  <c:v>4.9079754601227</c:v>
                </c:pt>
                <c:pt idx="5">
                  <c:v>21.0526315789474</c:v>
                </c:pt>
                <c:pt idx="6">
                  <c:v>4.00415525545377</c:v>
                </c:pt>
                <c:pt idx="7">
                  <c:v>0</c:v>
                </c:pt>
                <c:pt idx="8">
                  <c:v>6.07020673313721</c:v>
                </c:pt>
                <c:pt idx="9">
                  <c:v>2.56410256410256</c:v>
                </c:pt>
                <c:pt idx="10">
                  <c:v>4.44444444444444</c:v>
                </c:pt>
                <c:pt idx="11">
                  <c:v>5.00255885363357</c:v>
                </c:pt>
                <c:pt idx="12">
                  <c:v>30.0060496067756</c:v>
                </c:pt>
                <c:pt idx="13">
                  <c:v>5.12931034482759</c:v>
                </c:pt>
                <c:pt idx="14">
                  <c:v>14.0845070422535</c:v>
                </c:pt>
                <c:pt idx="15">
                  <c:v>15.7252855526767</c:v>
                </c:pt>
                <c:pt idx="16">
                  <c:v>13.9991010501369</c:v>
                </c:pt>
                <c:pt idx="17">
                  <c:v>12.0043049921351</c:v>
                </c:pt>
                <c:pt idx="18">
                  <c:v>6.78040689211604</c:v>
                </c:pt>
                <c:pt idx="19">
                  <c:v>5.12820512820513</c:v>
                </c:pt>
                <c:pt idx="20">
                  <c:v>9.52365490145144</c:v>
                </c:pt>
                <c:pt idx="21">
                  <c:v>13.9342855917299</c:v>
                </c:pt>
                <c:pt idx="22">
                  <c:v>13.0434782608696</c:v>
                </c:pt>
                <c:pt idx="23">
                  <c:v>0</c:v>
                </c:pt>
                <c:pt idx="24">
                  <c:v>21.2131102483939</c:v>
                </c:pt>
                <c:pt idx="25">
                  <c:v>8.13088909864706</c:v>
                </c:pt>
                <c:pt idx="26">
                  <c:v>6.9290037650722</c:v>
                </c:pt>
                <c:pt idx="27">
                  <c:v>10.6551353795715</c:v>
                </c:pt>
                <c:pt idx="28">
                  <c:v>5.48982088142326</c:v>
                </c:pt>
                <c:pt idx="29">
                  <c:v>9.67741935483871</c:v>
                </c:pt>
                <c:pt idx="30">
                  <c:v>6.60013608528011</c:v>
                </c:pt>
                <c:pt idx="31">
                  <c:v>0</c:v>
                </c:pt>
                <c:pt idx="32">
                  <c:v>0</c:v>
                </c:pt>
                <c:pt idx="33">
                  <c:v>0</c:v>
                </c:pt>
                <c:pt idx="34">
                  <c:v>6.45101434933201</c:v>
                </c:pt>
                <c:pt idx="35">
                  <c:v>25</c:v>
                </c:pt>
                <c:pt idx="36">
                  <c:v>19.2307692307692</c:v>
                </c:pt>
                <c:pt idx="37">
                  <c:v>2.50141540995419</c:v>
                </c:pt>
                <c:pt idx="38">
                  <c:v>17.9101926662523</c:v>
                </c:pt>
                <c:pt idx="39">
                  <c:v>10.8426845829462</c:v>
                </c:pt>
                <c:pt idx="40">
                  <c:v>6.76818950930626</c:v>
                </c:pt>
                <c:pt idx="41">
                  <c:v>6.0008725657399</c:v>
                </c:pt>
                <c:pt idx="42">
                  <c:v>19.9833472106578</c:v>
                </c:pt>
                <c:pt idx="43">
                  <c:v>8.10967571842869</c:v>
                </c:pt>
                <c:pt idx="44">
                  <c:v>8.37762245729161</c:v>
                </c:pt>
                <c:pt idx="45">
                  <c:v>21.7391304347826</c:v>
                </c:pt>
                <c:pt idx="46">
                  <c:v>16.2598342514661</c:v>
                </c:pt>
                <c:pt idx="47">
                  <c:v>6.29370629370629</c:v>
                </c:pt>
                <c:pt idx="48">
                  <c:v>15.1521876981611</c:v>
                </c:pt>
                <c:pt idx="49">
                  <c:v>7.07404707352635</c:v>
                </c:pt>
                <c:pt idx="50">
                  <c:v>23.3574412512697</c:v>
                </c:pt>
                <c:pt idx="51">
                  <c:v>4.53356582388841</c:v>
                </c:pt>
                <c:pt idx="52">
                  <c:v>6.35838150289017</c:v>
                </c:pt>
                <c:pt idx="53">
                  <c:v>3.48250201126307</c:v>
                </c:pt>
                <c:pt idx="54">
                  <c:v>4.44444444444444</c:v>
                </c:pt>
                <c:pt idx="55">
                  <c:v>8.98918643992835</c:v>
                </c:pt>
                <c:pt idx="56">
                  <c:v>7.55690661986691</c:v>
                </c:pt>
                <c:pt idx="57">
                  <c:v>7.92233467314314</c:v>
                </c:pt>
                <c:pt idx="58">
                  <c:v>16.3265306122449</c:v>
                </c:pt>
                <c:pt idx="59">
                  <c:v>9.2485549132948</c:v>
                </c:pt>
                <c:pt idx="60">
                  <c:v>11.4282309479831</c:v>
                </c:pt>
                <c:pt idx="61">
                  <c:v>12.1936544863824</c:v>
                </c:pt>
                <c:pt idx="62">
                  <c:v>17.2413793103448</c:v>
                </c:pt>
                <c:pt idx="63">
                  <c:v>0</c:v>
                </c:pt>
                <c:pt idx="64">
                  <c:v>6.93577981651376</c:v>
                </c:pt>
                <c:pt idx="65">
                  <c:v>19.389033827754</c:v>
                </c:pt>
                <c:pt idx="66">
                  <c:v>11.1111111111111</c:v>
                </c:pt>
                <c:pt idx="67">
                  <c:v>17.218876651478</c:v>
                </c:pt>
                <c:pt idx="68">
                  <c:v>11.109414369703</c:v>
                </c:pt>
                <c:pt idx="69">
                  <c:v>16.6666666666667</c:v>
                </c:pt>
                <c:pt idx="70">
                  <c:v>9.211047971455</c:v>
                </c:pt>
                <c:pt idx="71">
                  <c:v>14.2877906976744</c:v>
                </c:pt>
                <c:pt idx="72">
                  <c:v>7.45984209093384</c:v>
                </c:pt>
                <c:pt idx="73">
                  <c:v>12.3809523809524</c:v>
                </c:pt>
                <c:pt idx="74">
                  <c:v>5.00348154779668</c:v>
                </c:pt>
                <c:pt idx="75">
                  <c:v>1.69659654523687</c:v>
                </c:pt>
                <c:pt idx="76">
                  <c:v>4.284847147114</c:v>
                </c:pt>
                <c:pt idx="77">
                  <c:v>6.96226102789042</c:v>
                </c:pt>
                <c:pt idx="78">
                  <c:v>39.9922420480993</c:v>
                </c:pt>
                <c:pt idx="79">
                  <c:v>0</c:v>
                </c:pt>
                <c:pt idx="80">
                  <c:v>0</c:v>
                </c:pt>
                <c:pt idx="81">
                  <c:v>6.53005789515426</c:v>
                </c:pt>
                <c:pt idx="82">
                  <c:v>4.000463374136</c:v>
                </c:pt>
                <c:pt idx="83">
                  <c:v>6.52101085135824</c:v>
                </c:pt>
                <c:pt idx="84">
                  <c:v>11.9993520430891</c:v>
                </c:pt>
                <c:pt idx="85">
                  <c:v>9.89010989010989</c:v>
                </c:pt>
                <c:pt idx="86">
                  <c:v>7.44326622611547</c:v>
                </c:pt>
                <c:pt idx="87">
                  <c:v>15.3846153846154</c:v>
                </c:pt>
                <c:pt idx="88">
                  <c:v>4.99803227075954</c:v>
                </c:pt>
                <c:pt idx="89">
                  <c:v>18.1849511774842</c:v>
                </c:pt>
                <c:pt idx="90">
                  <c:v>1.1534428521496</c:v>
                </c:pt>
                <c:pt idx="91">
                  <c:v>9.36020559989179</c:v>
                </c:pt>
                <c:pt idx="92">
                  <c:v>9.09090909090909</c:v>
                </c:pt>
                <c:pt idx="93">
                  <c:v>14.256955494479</c:v>
                </c:pt>
                <c:pt idx="94">
                  <c:v>18.1845386533666</c:v>
                </c:pt>
                <c:pt idx="95">
                  <c:v>7.06416213975609</c:v>
                </c:pt>
                <c:pt idx="96">
                  <c:v>12.013825909892</c:v>
                </c:pt>
                <c:pt idx="97">
                  <c:v>6.66666666666667</c:v>
                </c:pt>
                <c:pt idx="98">
                  <c:v>32.9614589858234</c:v>
                </c:pt>
                <c:pt idx="99">
                  <c:v>22.8571428571429</c:v>
                </c:pt>
                <c:pt idx="100">
                  <c:v>11.1570247933884</c:v>
                </c:pt>
                <c:pt idx="101">
                  <c:v>6.8536664154194</c:v>
                </c:pt>
                <c:pt idx="102">
                  <c:v>7.25388601036269</c:v>
                </c:pt>
                <c:pt idx="103">
                  <c:v>11.2676056338028</c:v>
                </c:pt>
                <c:pt idx="104">
                  <c:v>3.88404346582785</c:v>
                </c:pt>
                <c:pt idx="105">
                  <c:v>8.80362528697688</c:v>
                </c:pt>
                <c:pt idx="106">
                  <c:v>7.69230769230769</c:v>
                </c:pt>
                <c:pt idx="107">
                  <c:v>20.4725280805622</c:v>
                </c:pt>
                <c:pt idx="108">
                  <c:v>9.30275500406234</c:v>
                </c:pt>
                <c:pt idx="109">
                  <c:v>0</c:v>
                </c:pt>
                <c:pt idx="110">
                  <c:v>14.5620745842627</c:v>
                </c:pt>
                <c:pt idx="111">
                  <c:v>0</c:v>
                </c:pt>
                <c:pt idx="112">
                  <c:v>12.9733587059943</c:v>
                </c:pt>
                <c:pt idx="113">
                  <c:v>0</c:v>
                </c:pt>
                <c:pt idx="114">
                  <c:v>62.4968974931745</c:v>
                </c:pt>
                <c:pt idx="115">
                  <c:v>10.5878778672338</c:v>
                </c:pt>
                <c:pt idx="116">
                  <c:v>5.31193573350039</c:v>
                </c:pt>
                <c:pt idx="117">
                  <c:v>27.7145448693566</c:v>
                </c:pt>
                <c:pt idx="118">
                  <c:v>5.6</c:v>
                </c:pt>
                <c:pt idx="119">
                  <c:v>7.57866681951052</c:v>
                </c:pt>
                <c:pt idx="120">
                  <c:v>0</c:v>
                </c:pt>
                <c:pt idx="121">
                  <c:v>9.09090909090909</c:v>
                </c:pt>
                <c:pt idx="122">
                  <c:v>5.88235294117647</c:v>
                </c:pt>
                <c:pt idx="123">
                  <c:v>9.53412450722733</c:v>
                </c:pt>
                <c:pt idx="124">
                  <c:v>8.96179676318397</c:v>
                </c:pt>
                <c:pt idx="125">
                  <c:v>11.171493948335</c:v>
                </c:pt>
                <c:pt idx="126">
                  <c:v>3.56989616407792</c:v>
                </c:pt>
                <c:pt idx="127">
                  <c:v>8.57035727676898</c:v>
                </c:pt>
                <c:pt idx="128">
                  <c:v>9.47333032159104</c:v>
                </c:pt>
                <c:pt idx="129">
                  <c:v>9.02270712055206</c:v>
                </c:pt>
                <c:pt idx="130">
                  <c:v>21.4226459785296</c:v>
                </c:pt>
                <c:pt idx="131">
                  <c:v>14.054400507465</c:v>
                </c:pt>
                <c:pt idx="132">
                  <c:v>5.46219999280343</c:v>
                </c:pt>
                <c:pt idx="133">
                  <c:v>4.70546402749793</c:v>
                </c:pt>
                <c:pt idx="134">
                  <c:v>11.7738875007764</c:v>
                </c:pt>
                <c:pt idx="135">
                  <c:v>22.3247637881784</c:v>
                </c:pt>
                <c:pt idx="136">
                  <c:v>2.12785305083204</c:v>
                </c:pt>
                <c:pt idx="137">
                  <c:v>13.0434782608696</c:v>
                </c:pt>
                <c:pt idx="138">
                  <c:v>17.741935483871</c:v>
                </c:pt>
                <c:pt idx="139">
                  <c:v>12.2429610882632</c:v>
                </c:pt>
                <c:pt idx="140">
                  <c:v>12.2514097098061</c:v>
                </c:pt>
                <c:pt idx="141">
                  <c:v>6.16644027809037</c:v>
                </c:pt>
                <c:pt idx="142">
                  <c:v>3.38983050847458</c:v>
                </c:pt>
                <c:pt idx="143">
                  <c:v>0</c:v>
                </c:pt>
                <c:pt idx="144">
                  <c:v>8.33122948750316</c:v>
                </c:pt>
                <c:pt idx="145">
                  <c:v>2.85747609050618</c:v>
                </c:pt>
                <c:pt idx="146">
                  <c:v>15.5304461676841</c:v>
                </c:pt>
                <c:pt idx="147">
                  <c:v>10.5769230769231</c:v>
                </c:pt>
                <c:pt idx="148">
                  <c:v>3.8472692121798</c:v>
                </c:pt>
                <c:pt idx="149">
                  <c:v>34.3209149578451</c:v>
                </c:pt>
                <c:pt idx="150">
                  <c:v>8.51785956023129</c:v>
                </c:pt>
                <c:pt idx="151">
                  <c:v>12.5015441630636</c:v>
                </c:pt>
                <c:pt idx="152">
                  <c:v>0</c:v>
                </c:pt>
                <c:pt idx="153">
                  <c:v>27.7989420341394</c:v>
                </c:pt>
                <c:pt idx="154">
                  <c:v>0</c:v>
                </c:pt>
                <c:pt idx="155">
                  <c:v>6.94523173266391</c:v>
                </c:pt>
                <c:pt idx="156">
                  <c:v>14.2857142857143</c:v>
                </c:pt>
                <c:pt idx="157">
                  <c:v>22.8965384861475</c:v>
                </c:pt>
                <c:pt idx="158">
                  <c:v>5.36281760269459</c:v>
                </c:pt>
                <c:pt idx="159">
                  <c:v>8.79683675390699</c:v>
                </c:pt>
                <c:pt idx="160">
                  <c:v>17.0604133174903</c:v>
                </c:pt>
                <c:pt idx="161">
                  <c:v>11.0400326141876</c:v>
                </c:pt>
                <c:pt idx="162">
                  <c:v>6.89959294436906</c:v>
                </c:pt>
                <c:pt idx="163">
                  <c:v>12.8571428571429</c:v>
                </c:pt>
                <c:pt idx="164">
                  <c:v>27.2102211068909</c:v>
                </c:pt>
                <c:pt idx="165">
                  <c:v>4.83870967741936</c:v>
                </c:pt>
                <c:pt idx="166">
                  <c:v>14.0885735258136</c:v>
                </c:pt>
                <c:pt idx="167">
                  <c:v>30.5814409651881</c:v>
                </c:pt>
                <c:pt idx="168">
                  <c:v>8.33333333333333</c:v>
                </c:pt>
                <c:pt idx="169">
                  <c:v>17.9488480665787</c:v>
                </c:pt>
                <c:pt idx="170">
                  <c:v>10.6266038917739</c:v>
                </c:pt>
                <c:pt idx="171">
                  <c:v>32.4820050611516</c:v>
                </c:pt>
                <c:pt idx="172">
                  <c:v>16.9811320754717</c:v>
                </c:pt>
                <c:pt idx="173">
                  <c:v>21.0504676739644</c:v>
                </c:pt>
                <c:pt idx="174">
                  <c:v>15</c:v>
                </c:pt>
                <c:pt idx="175">
                  <c:v>13.6748141473305</c:v>
                </c:pt>
                <c:pt idx="176">
                  <c:v>18.7566499468004</c:v>
                </c:pt>
                <c:pt idx="177">
                  <c:v>4.80195039136142</c:v>
                </c:pt>
                <c:pt idx="178">
                  <c:v>6.47107031634158</c:v>
                </c:pt>
                <c:pt idx="179">
                  <c:v>7.31695319609435</c:v>
                </c:pt>
                <c:pt idx="180">
                  <c:v>28.6275134652255</c:v>
                </c:pt>
                <c:pt idx="181">
                  <c:v>4.36922846852685</c:v>
                </c:pt>
                <c:pt idx="182">
                  <c:v>0</c:v>
                </c:pt>
                <c:pt idx="183">
                  <c:v>10.510899392594</c:v>
                </c:pt>
                <c:pt idx="184">
                  <c:v>24.3287875559344</c:v>
                </c:pt>
                <c:pt idx="185">
                  <c:v>7.45170193192272</c:v>
                </c:pt>
                <c:pt idx="186">
                  <c:v>7.14266895007245</c:v>
                </c:pt>
                <c:pt idx="187">
                  <c:v>2.08333333333333</c:v>
                </c:pt>
                <c:pt idx="188">
                  <c:v>19.2869269949066</c:v>
                </c:pt>
                <c:pt idx="189">
                  <c:v>0.99009900990099</c:v>
                </c:pt>
                <c:pt idx="190">
                  <c:v>21.7391304347826</c:v>
                </c:pt>
                <c:pt idx="191">
                  <c:v>100</c:v>
                </c:pt>
                <c:pt idx="192">
                  <c:v>13.8882681564246</c:v>
                </c:pt>
                <c:pt idx="193">
                  <c:v>0</c:v>
                </c:pt>
                <c:pt idx="194">
                  <c:v>14.5825659248987</c:v>
                </c:pt>
                <c:pt idx="195">
                  <c:v>25.0068064252654</c:v>
                </c:pt>
                <c:pt idx="196">
                  <c:v>8.16326530612245</c:v>
                </c:pt>
                <c:pt idx="197">
                  <c:v>4.90196078431373</c:v>
                </c:pt>
                <c:pt idx="198">
                  <c:v>30.1329247109819</c:v>
                </c:pt>
                <c:pt idx="199">
                  <c:v>0</c:v>
                </c:pt>
                <c:pt idx="200">
                  <c:v>4.02740018124634</c:v>
                </c:pt>
                <c:pt idx="201">
                  <c:v>10.7114989004753</c:v>
                </c:pt>
                <c:pt idx="202">
                  <c:v>13.6603142169915</c:v>
                </c:pt>
                <c:pt idx="203">
                  <c:v>9.46249567922572</c:v>
                </c:pt>
                <c:pt idx="204">
                  <c:v>17.659568183832</c:v>
                </c:pt>
                <c:pt idx="205">
                  <c:v>4.66284343491135</c:v>
                </c:pt>
                <c:pt idx="206">
                  <c:v>10.1992425489873</c:v>
                </c:pt>
                <c:pt idx="207">
                  <c:v>22.7044843277675</c:v>
                </c:pt>
                <c:pt idx="208">
                  <c:v>22.4631535852146</c:v>
                </c:pt>
                <c:pt idx="209">
                  <c:v>6.00990268055319</c:v>
                </c:pt>
                <c:pt idx="210">
                  <c:v>36.3600628930818</c:v>
                </c:pt>
                <c:pt idx="211">
                  <c:v>31.8181818181818</c:v>
                </c:pt>
                <c:pt idx="212">
                  <c:v>8.25316862724081</c:v>
                </c:pt>
                <c:pt idx="213">
                  <c:v>7.2</c:v>
                </c:pt>
                <c:pt idx="214">
                  <c:v>0</c:v>
                </c:pt>
                <c:pt idx="215">
                  <c:v>17.2995780590717</c:v>
                </c:pt>
                <c:pt idx="216">
                  <c:v>6.66666666666667</c:v>
                </c:pt>
                <c:pt idx="217">
                  <c:v>33.3333333333333</c:v>
                </c:pt>
                <c:pt idx="218">
                  <c:v>3.70119101462385</c:v>
                </c:pt>
                <c:pt idx="219">
                  <c:v>11.25</c:v>
                </c:pt>
                <c:pt idx="220">
                  <c:v>5.53190312949242</c:v>
                </c:pt>
                <c:pt idx="221">
                  <c:v>3.22262413679711</c:v>
                </c:pt>
                <c:pt idx="222">
                  <c:v>12.8596511101042</c:v>
                </c:pt>
                <c:pt idx="223">
                  <c:v>7.13539334228989</c:v>
                </c:pt>
                <c:pt idx="224">
                  <c:v>17.9127971037305</c:v>
                </c:pt>
                <c:pt idx="225">
                  <c:v>20.2203490199806</c:v>
                </c:pt>
                <c:pt idx="226">
                  <c:v>6.67306769083053</c:v>
                </c:pt>
                <c:pt idx="227">
                  <c:v>4.90276726662499</c:v>
                </c:pt>
                <c:pt idx="228">
                  <c:v>3.07743668340946</c:v>
                </c:pt>
                <c:pt idx="229">
                  <c:v>22.5403440184767</c:v>
                </c:pt>
                <c:pt idx="230">
                  <c:v>33.0003662819118</c:v>
                </c:pt>
                <c:pt idx="231">
                  <c:v>15.3857953673876</c:v>
                </c:pt>
                <c:pt idx="232">
                  <c:v>23.4042553191489</c:v>
                </c:pt>
                <c:pt idx="233">
                  <c:v>9.08896949007894</c:v>
                </c:pt>
                <c:pt idx="234">
                  <c:v>26.5429728625042</c:v>
                </c:pt>
                <c:pt idx="235">
                  <c:v>8.87394587444193</c:v>
                </c:pt>
                <c:pt idx="236">
                  <c:v>16.6690831762602</c:v>
                </c:pt>
                <c:pt idx="237">
                  <c:v>8.70793732340098</c:v>
                </c:pt>
                <c:pt idx="238">
                  <c:v>19.8953678474114</c:v>
                </c:pt>
                <c:pt idx="239">
                  <c:v>6.44890038809832</c:v>
                </c:pt>
                <c:pt idx="240">
                  <c:v>2.4</c:v>
                </c:pt>
                <c:pt idx="241">
                  <c:v>8.33591571118686</c:v>
                </c:pt>
                <c:pt idx="242">
                  <c:v>7.14285714285714</c:v>
                </c:pt>
                <c:pt idx="243">
                  <c:v>8.16438786735817</c:v>
                </c:pt>
                <c:pt idx="244">
                  <c:v>2.59689721371867</c:v>
                </c:pt>
                <c:pt idx="245">
                  <c:v>12.5</c:v>
                </c:pt>
                <c:pt idx="246">
                  <c:v>30.6385869565217</c:v>
                </c:pt>
                <c:pt idx="247">
                  <c:v>12.2421203438395</c:v>
                </c:pt>
                <c:pt idx="248">
                  <c:v>14.0190499347701</c:v>
                </c:pt>
                <c:pt idx="249">
                  <c:v>10.8108108108108</c:v>
                </c:pt>
                <c:pt idx="250">
                  <c:v>1.20433370474858</c:v>
                </c:pt>
                <c:pt idx="251">
                  <c:v>2.37961137707688</c:v>
                </c:pt>
                <c:pt idx="252">
                  <c:v>0</c:v>
                </c:pt>
                <c:pt idx="253">
                  <c:v>11.5373534561089</c:v>
                </c:pt>
                <c:pt idx="254">
                  <c:v>3.84212031652207</c:v>
                </c:pt>
                <c:pt idx="255">
                  <c:v>17.2789064153138</c:v>
                </c:pt>
                <c:pt idx="256">
                  <c:v>0</c:v>
                </c:pt>
                <c:pt idx="257">
                  <c:v>14.803737061433</c:v>
                </c:pt>
                <c:pt idx="258">
                  <c:v>17.5023651844844</c:v>
                </c:pt>
                <c:pt idx="259">
                  <c:v>17.7504156742911</c:v>
                </c:pt>
                <c:pt idx="260">
                  <c:v>34.8422461827918</c:v>
                </c:pt>
                <c:pt idx="261">
                  <c:v>5.55782035602663</c:v>
                </c:pt>
                <c:pt idx="262">
                  <c:v>12.0481354642314</c:v>
                </c:pt>
                <c:pt idx="263">
                  <c:v>5.47199170124481</c:v>
                </c:pt>
                <c:pt idx="264">
                  <c:v>5.88235294117647</c:v>
                </c:pt>
                <c:pt idx="265">
                  <c:v>9.08840792369773</c:v>
                </c:pt>
                <c:pt idx="266">
                  <c:v>14.2857142857143</c:v>
                </c:pt>
                <c:pt idx="267">
                  <c:v>3.33552631578947</c:v>
                </c:pt>
                <c:pt idx="268">
                  <c:v>8.56541040647372</c:v>
                </c:pt>
                <c:pt idx="269">
                  <c:v>7.27952015849121</c:v>
                </c:pt>
                <c:pt idx="270">
                  <c:v>17.5438596491228</c:v>
                </c:pt>
                <c:pt idx="271">
                  <c:v>11.9203976489369</c:v>
                </c:pt>
                <c:pt idx="272">
                  <c:v>31.8302451264235</c:v>
                </c:pt>
                <c:pt idx="273">
                  <c:v>5.75245974955277</c:v>
                </c:pt>
                <c:pt idx="274">
                  <c:v>17.1726274288933</c:v>
                </c:pt>
                <c:pt idx="275">
                  <c:v>2.24719101123596</c:v>
                </c:pt>
                <c:pt idx="276">
                  <c:v>12.022630834512</c:v>
                </c:pt>
                <c:pt idx="277">
                  <c:v>4.16666666666667</c:v>
                </c:pt>
                <c:pt idx="278">
                  <c:v>32</c:v>
                </c:pt>
                <c:pt idx="279">
                  <c:v>18.373745819398</c:v>
                </c:pt>
                <c:pt idx="280">
                  <c:v>15.3858401443583</c:v>
                </c:pt>
                <c:pt idx="281">
                  <c:v>22.7280818869604</c:v>
                </c:pt>
                <c:pt idx="282">
                  <c:v>0</c:v>
                </c:pt>
                <c:pt idx="283">
                  <c:v>13.0992409446916</c:v>
                </c:pt>
                <c:pt idx="284">
                  <c:v>13.2271359507138</c:v>
                </c:pt>
                <c:pt idx="285">
                  <c:v>10.8437477598031</c:v>
                </c:pt>
                <c:pt idx="286">
                  <c:v>8.62068965517241</c:v>
                </c:pt>
                <c:pt idx="287">
                  <c:v>13.6392262708052</c:v>
                </c:pt>
                <c:pt idx="288">
                  <c:v>5.13886083133724</c:v>
                </c:pt>
                <c:pt idx="289">
                  <c:v>3.33333333333333</c:v>
                </c:pt>
                <c:pt idx="290">
                  <c:v>12.285342584562</c:v>
                </c:pt>
                <c:pt idx="291">
                  <c:v>27.7356890045924</c:v>
                </c:pt>
                <c:pt idx="292">
                  <c:v>6.71158331173879</c:v>
                </c:pt>
                <c:pt idx="293">
                  <c:v>6.26578038851961</c:v>
                </c:pt>
                <c:pt idx="294">
                  <c:v>11.9044549029721</c:v>
                </c:pt>
                <c:pt idx="295">
                  <c:v>2.73916654187031</c:v>
                </c:pt>
                <c:pt idx="296">
                  <c:v>16.5154858216883</c:v>
                </c:pt>
                <c:pt idx="297">
                  <c:v>0</c:v>
                </c:pt>
                <c:pt idx="298">
                  <c:v>15.7905629139073</c:v>
                </c:pt>
                <c:pt idx="299">
                  <c:v>17.6768092105263</c:v>
                </c:pt>
                <c:pt idx="300">
                  <c:v>16.7644921460115</c:v>
                </c:pt>
                <c:pt idx="301">
                  <c:v>9.09090909090909</c:v>
                </c:pt>
                <c:pt idx="302">
                  <c:v>18.6212027626481</c:v>
                </c:pt>
                <c:pt idx="303">
                  <c:v>15.7891272004319</c:v>
                </c:pt>
                <c:pt idx="304">
                  <c:v>4.53789498693276</c:v>
                </c:pt>
                <c:pt idx="305">
                  <c:v>11.8144181749752</c:v>
                </c:pt>
                <c:pt idx="306">
                  <c:v>7.75320496450278</c:v>
                </c:pt>
                <c:pt idx="307">
                  <c:v>13.7953370449406</c:v>
                </c:pt>
                <c:pt idx="308">
                  <c:v>8.63126803919538</c:v>
                </c:pt>
                <c:pt idx="309">
                  <c:v>0</c:v>
                </c:pt>
                <c:pt idx="310">
                  <c:v>9.76433820424022</c:v>
                </c:pt>
                <c:pt idx="311">
                  <c:v>23.7828782956391</c:v>
                </c:pt>
                <c:pt idx="312">
                  <c:v>19.5097165418607</c:v>
                </c:pt>
                <c:pt idx="313">
                  <c:v>7.81022225932609</c:v>
                </c:pt>
                <c:pt idx="314">
                  <c:v>14.1851594334579</c:v>
                </c:pt>
                <c:pt idx="315">
                  <c:v>4.83870967741936</c:v>
                </c:pt>
                <c:pt idx="316">
                  <c:v>17.4582843713279</c:v>
                </c:pt>
                <c:pt idx="317">
                  <c:v>27.5202539046187</c:v>
                </c:pt>
                <c:pt idx="318">
                  <c:v>14.6381578947368</c:v>
                </c:pt>
                <c:pt idx="319">
                  <c:v>38.2918441817755</c:v>
                </c:pt>
                <c:pt idx="320">
                  <c:v>39.6886895051659</c:v>
                </c:pt>
                <c:pt idx="321">
                  <c:v>3.63636363636364</c:v>
                </c:pt>
                <c:pt idx="322">
                  <c:v>26.9230769230769</c:v>
                </c:pt>
                <c:pt idx="323">
                  <c:v>7.74738297452104</c:v>
                </c:pt>
                <c:pt idx="324">
                  <c:v>3.57220177527603</c:v>
                </c:pt>
                <c:pt idx="325">
                  <c:v>8.04597701149425</c:v>
                </c:pt>
                <c:pt idx="326">
                  <c:v>10.41842772612</c:v>
                </c:pt>
                <c:pt idx="327">
                  <c:v>2.93223430849267</c:v>
                </c:pt>
                <c:pt idx="328">
                  <c:v>26.4364060676779</c:v>
                </c:pt>
                <c:pt idx="329">
                  <c:v>26.6406846815088</c:v>
                </c:pt>
                <c:pt idx="330">
                  <c:v>6.30630630630631</c:v>
                </c:pt>
                <c:pt idx="331">
                  <c:v>8.22017323274658</c:v>
                </c:pt>
                <c:pt idx="332">
                  <c:v>0</c:v>
                </c:pt>
                <c:pt idx="333">
                  <c:v>16.6666666666667</c:v>
                </c:pt>
                <c:pt idx="334">
                  <c:v>3.35775335775336</c:v>
                </c:pt>
                <c:pt idx="335">
                  <c:v>7.69230769230769</c:v>
                </c:pt>
                <c:pt idx="336">
                  <c:v>0</c:v>
                </c:pt>
                <c:pt idx="337">
                  <c:v>10.5218135158255</c:v>
                </c:pt>
                <c:pt idx="338">
                  <c:v>19.1558617338335</c:v>
                </c:pt>
                <c:pt idx="339">
                  <c:v>27.2727272727273</c:v>
                </c:pt>
                <c:pt idx="340">
                  <c:v>9.37538348263591</c:v>
                </c:pt>
                <c:pt idx="341">
                  <c:v>10.2564102564103</c:v>
                </c:pt>
                <c:pt idx="342">
                  <c:v>0</c:v>
                </c:pt>
                <c:pt idx="343">
                  <c:v>7.49738115428742</c:v>
                </c:pt>
                <c:pt idx="344">
                  <c:v>20.6896551724138</c:v>
                </c:pt>
                <c:pt idx="345">
                  <c:v>14.0452730871734</c:v>
                </c:pt>
                <c:pt idx="346">
                  <c:v>1.35048767610526</c:v>
                </c:pt>
                <c:pt idx="347">
                  <c:v>11.7345516995561</c:v>
                </c:pt>
                <c:pt idx="348">
                  <c:v>0</c:v>
                </c:pt>
                <c:pt idx="349">
                  <c:v>3.37531695556387</c:v>
                </c:pt>
                <c:pt idx="350">
                  <c:v>13.1697446985777</c:v>
                </c:pt>
                <c:pt idx="351">
                  <c:v>14.4753476611884</c:v>
                </c:pt>
                <c:pt idx="352">
                  <c:v>0</c:v>
                </c:pt>
                <c:pt idx="353">
                  <c:v>12.0298949521638</c:v>
                </c:pt>
                <c:pt idx="354">
                  <c:v>15.2184103984658</c:v>
                </c:pt>
                <c:pt idx="355">
                  <c:v>7.40740740740741</c:v>
                </c:pt>
                <c:pt idx="356">
                  <c:v>11.1773412809537</c:v>
                </c:pt>
                <c:pt idx="357">
                  <c:v>16.2153190783104</c:v>
                </c:pt>
                <c:pt idx="358">
                  <c:v>7.69598927921891</c:v>
                </c:pt>
                <c:pt idx="359">
                  <c:v>6.51041666666667</c:v>
                </c:pt>
                <c:pt idx="360">
                  <c:v>4.00128555359152</c:v>
                </c:pt>
                <c:pt idx="361">
                  <c:v>25.0060635459617</c:v>
                </c:pt>
                <c:pt idx="362">
                  <c:v>8.10926163038839</c:v>
                </c:pt>
                <c:pt idx="363">
                  <c:v>0</c:v>
                </c:pt>
                <c:pt idx="364">
                  <c:v>26.6320769888359</c:v>
                </c:pt>
                <c:pt idx="365">
                  <c:v>16.6666666666667</c:v>
                </c:pt>
                <c:pt idx="366">
                  <c:v>16.6870681041833</c:v>
                </c:pt>
                <c:pt idx="367">
                  <c:v>0</c:v>
                </c:pt>
                <c:pt idx="368">
                  <c:v>16.6666666666667</c:v>
                </c:pt>
                <c:pt idx="369">
                  <c:v>18.9189189189189</c:v>
                </c:pt>
                <c:pt idx="370">
                  <c:v>0</c:v>
                </c:pt>
                <c:pt idx="371">
                  <c:v>7.99603502395506</c:v>
                </c:pt>
                <c:pt idx="372">
                  <c:v>11.1111111111111</c:v>
                </c:pt>
                <c:pt idx="373">
                  <c:v>0</c:v>
                </c:pt>
                <c:pt idx="374">
                  <c:v>14.6596858638743</c:v>
                </c:pt>
                <c:pt idx="375">
                  <c:v>7.59462336312102</c:v>
                </c:pt>
                <c:pt idx="376">
                  <c:v>14.0483383685801</c:v>
                </c:pt>
                <c:pt idx="377">
                  <c:v>10.0915805022157</c:v>
                </c:pt>
                <c:pt idx="378">
                  <c:v>0</c:v>
                </c:pt>
                <c:pt idx="379">
                  <c:v>17.0545297007447</c:v>
                </c:pt>
                <c:pt idx="380">
                  <c:v>6.52583423035522</c:v>
                </c:pt>
                <c:pt idx="381">
                  <c:v>12.5570776255708</c:v>
                </c:pt>
                <c:pt idx="382">
                  <c:v>3.03325344517675</c:v>
                </c:pt>
                <c:pt idx="383">
                  <c:v>12.2365379940423</c:v>
                </c:pt>
                <c:pt idx="384">
                  <c:v>0</c:v>
                </c:pt>
                <c:pt idx="385">
                  <c:v>4.76190476190476</c:v>
                </c:pt>
                <c:pt idx="386">
                  <c:v>8.82352941176471</c:v>
                </c:pt>
                <c:pt idx="387">
                  <c:v>0</c:v>
                </c:pt>
                <c:pt idx="388">
                  <c:v>16.1290322580645</c:v>
                </c:pt>
                <c:pt idx="389">
                  <c:v>8.78032230703986</c:v>
                </c:pt>
                <c:pt idx="390">
                  <c:v>7.81119387736147</c:v>
                </c:pt>
                <c:pt idx="391">
                  <c:v>9.03252987437443</c:v>
                </c:pt>
                <c:pt idx="392">
                  <c:v>9.67985883539198</c:v>
                </c:pt>
                <c:pt idx="393">
                  <c:v>1.26702486567537</c:v>
                </c:pt>
                <c:pt idx="394">
                  <c:v>6.06117588065689</c:v>
                </c:pt>
                <c:pt idx="395">
                  <c:v>13.3333333333333</c:v>
                </c:pt>
                <c:pt idx="396">
                  <c:v>0</c:v>
                </c:pt>
                <c:pt idx="397">
                  <c:v>15.1515151515152</c:v>
                </c:pt>
                <c:pt idx="398">
                  <c:v>2.77777777777778</c:v>
                </c:pt>
                <c:pt idx="399">
                  <c:v>8.51129408656598</c:v>
                </c:pt>
                <c:pt idx="400">
                  <c:v>9.58432804381407</c:v>
                </c:pt>
                <c:pt idx="401">
                  <c:v>5.28415407756196</c:v>
                </c:pt>
                <c:pt idx="402">
                  <c:v>31.7132140274765</c:v>
                </c:pt>
                <c:pt idx="403">
                  <c:v>2.70158429888863</c:v>
                </c:pt>
                <c:pt idx="404">
                  <c:v>15.8462210572302</c:v>
                </c:pt>
                <c:pt idx="405">
                  <c:v>7.54716981132076</c:v>
                </c:pt>
                <c:pt idx="406">
                  <c:v>21.4285714285714</c:v>
                </c:pt>
                <c:pt idx="407">
                  <c:v>5.40540540540541</c:v>
                </c:pt>
                <c:pt idx="408">
                  <c:v>1.88679245283019</c:v>
                </c:pt>
                <c:pt idx="409">
                  <c:v>8.72058436302285</c:v>
                </c:pt>
                <c:pt idx="410">
                  <c:v>14.6475640941578</c:v>
                </c:pt>
                <c:pt idx="411">
                  <c:v>5.887775089296</c:v>
                </c:pt>
                <c:pt idx="412">
                  <c:v>8.82245047688922</c:v>
                </c:pt>
                <c:pt idx="413">
                  <c:v>6.46762690532793</c:v>
                </c:pt>
                <c:pt idx="414">
                  <c:v>18.1467181467181</c:v>
                </c:pt>
                <c:pt idx="415">
                  <c:v>15.7991782360147</c:v>
                </c:pt>
                <c:pt idx="416">
                  <c:v>32.4713531138164</c:v>
                </c:pt>
                <c:pt idx="417">
                  <c:v>7.31633272616879</c:v>
                </c:pt>
                <c:pt idx="418">
                  <c:v>5.53090199272564</c:v>
                </c:pt>
                <c:pt idx="419">
                  <c:v>14.4655745936107</c:v>
                </c:pt>
                <c:pt idx="420">
                  <c:v>10.7509454349001</c:v>
                </c:pt>
                <c:pt idx="421">
                  <c:v>18.1794264667193</c:v>
                </c:pt>
                <c:pt idx="422">
                  <c:v>9.0400818962123</c:v>
                </c:pt>
                <c:pt idx="423">
                  <c:v>12.1786967656265</c:v>
                </c:pt>
                <c:pt idx="424">
                  <c:v>43.5189513640868</c:v>
                </c:pt>
                <c:pt idx="425">
                  <c:v>8.76647230776445</c:v>
                </c:pt>
                <c:pt idx="426">
                  <c:v>14.1076894246986</c:v>
                </c:pt>
                <c:pt idx="427">
                  <c:v>14.1595238310287</c:v>
                </c:pt>
                <c:pt idx="428">
                  <c:v>2.94278825076721</c:v>
                </c:pt>
                <c:pt idx="429">
                  <c:v>2.77552125643109</c:v>
                </c:pt>
                <c:pt idx="430">
                  <c:v>16.0729778637119</c:v>
                </c:pt>
                <c:pt idx="431">
                  <c:v>3.99951933668463</c:v>
                </c:pt>
                <c:pt idx="432">
                  <c:v>0</c:v>
                </c:pt>
                <c:pt idx="433">
                  <c:v>9.2476560713469</c:v>
                </c:pt>
                <c:pt idx="434">
                  <c:v>16.9300389029997</c:v>
                </c:pt>
                <c:pt idx="435">
                  <c:v>17.1431737588653</c:v>
                </c:pt>
                <c:pt idx="436">
                  <c:v>8.84473981900453</c:v>
                </c:pt>
                <c:pt idx="437">
                  <c:v>6.84819382298374</c:v>
                </c:pt>
                <c:pt idx="438">
                  <c:v>16.4383561643836</c:v>
                </c:pt>
                <c:pt idx="439">
                  <c:v>0</c:v>
                </c:pt>
                <c:pt idx="440">
                  <c:v>0</c:v>
                </c:pt>
                <c:pt idx="441">
                  <c:v>3.68891845937754</c:v>
                </c:pt>
                <c:pt idx="442">
                  <c:v>9.90338164251208</c:v>
                </c:pt>
                <c:pt idx="443">
                  <c:v>16.8627450980392</c:v>
                </c:pt>
                <c:pt idx="444">
                  <c:v>11.7661126390051</c:v>
                </c:pt>
                <c:pt idx="445">
                  <c:v>4.16774082667354</c:v>
                </c:pt>
                <c:pt idx="446">
                  <c:v>7.40767248783281</c:v>
                </c:pt>
                <c:pt idx="447">
                  <c:v>2.23006228494272</c:v>
                </c:pt>
                <c:pt idx="448">
                  <c:v>24.9987435291753</c:v>
                </c:pt>
                <c:pt idx="449">
                  <c:v>2.32558139534884</c:v>
                </c:pt>
                <c:pt idx="450">
                  <c:v>3.29765567448109</c:v>
                </c:pt>
                <c:pt idx="451">
                  <c:v>7.88609454671161</c:v>
                </c:pt>
                <c:pt idx="452">
                  <c:v>31.246712256707</c:v>
                </c:pt>
                <c:pt idx="453">
                  <c:v>9.85229222848738</c:v>
                </c:pt>
                <c:pt idx="454">
                  <c:v>12.1293800539084</c:v>
                </c:pt>
                <c:pt idx="455">
                  <c:v>9.52497551420176</c:v>
                </c:pt>
                <c:pt idx="456">
                  <c:v>5.96208989684579</c:v>
                </c:pt>
                <c:pt idx="457">
                  <c:v>4.93353783231084</c:v>
                </c:pt>
                <c:pt idx="458">
                  <c:v>6.79833037025585</c:v>
                </c:pt>
                <c:pt idx="459">
                  <c:v>11.5375828192826</c:v>
                </c:pt>
                <c:pt idx="460">
                  <c:v>3.9047228216024</c:v>
                </c:pt>
                <c:pt idx="461">
                  <c:v>5.59343735111958</c:v>
                </c:pt>
                <c:pt idx="462">
                  <c:v>6.50987525987526</c:v>
                </c:pt>
                <c:pt idx="463">
                  <c:v>21.7391304347826</c:v>
                </c:pt>
                <c:pt idx="464">
                  <c:v>8.12733710579437</c:v>
                </c:pt>
                <c:pt idx="465">
                  <c:v>0</c:v>
                </c:pt>
                <c:pt idx="466">
                  <c:v>17.6520122100979</c:v>
                </c:pt>
                <c:pt idx="467">
                  <c:v>11.6293298192771</c:v>
                </c:pt>
                <c:pt idx="468">
                  <c:v>5.55555555555556</c:v>
                </c:pt>
                <c:pt idx="469">
                  <c:v>8.34105653382762</c:v>
                </c:pt>
                <c:pt idx="470">
                  <c:v>8.33333333333333</c:v>
                </c:pt>
                <c:pt idx="471">
                  <c:v>31.8222265209401</c:v>
                </c:pt>
                <c:pt idx="472">
                  <c:v>11.328125</c:v>
                </c:pt>
                <c:pt idx="473">
                  <c:v>7.80114613995421</c:v>
                </c:pt>
                <c:pt idx="474">
                  <c:v>21.0542863131419</c:v>
                </c:pt>
                <c:pt idx="475">
                  <c:v>3.7037037037037</c:v>
                </c:pt>
                <c:pt idx="476">
                  <c:v>22.5323232323232</c:v>
                </c:pt>
                <c:pt idx="477">
                  <c:v>10.7444870877513</c:v>
                </c:pt>
                <c:pt idx="478">
                  <c:v>15.2776210360005</c:v>
                </c:pt>
                <c:pt idx="479">
                  <c:v>6.32584269662921</c:v>
                </c:pt>
                <c:pt idx="480">
                  <c:v>3.7037037037037</c:v>
                </c:pt>
                <c:pt idx="481">
                  <c:v>6.66748677574117</c:v>
                </c:pt>
                <c:pt idx="482">
                  <c:v>6.47003777770076</c:v>
                </c:pt>
                <c:pt idx="483">
                  <c:v>4.5662100456621</c:v>
                </c:pt>
                <c:pt idx="484">
                  <c:v>16.1685811409515</c:v>
                </c:pt>
                <c:pt idx="485">
                  <c:v>12.6747042380778</c:v>
                </c:pt>
                <c:pt idx="486">
                  <c:v>5.8575585115914</c:v>
                </c:pt>
                <c:pt idx="487">
                  <c:v>4.16666666666667</c:v>
                </c:pt>
                <c:pt idx="488">
                  <c:v>9.80472966342852</c:v>
                </c:pt>
                <c:pt idx="489">
                  <c:v>14.9994922311364</c:v>
                </c:pt>
                <c:pt idx="490">
                  <c:v>4.79143547228931</c:v>
                </c:pt>
                <c:pt idx="491">
                  <c:v>10.6400239101661</c:v>
                </c:pt>
                <c:pt idx="492">
                  <c:v>8.89331960298854</c:v>
                </c:pt>
                <c:pt idx="493">
                  <c:v>0</c:v>
                </c:pt>
                <c:pt idx="494">
                  <c:v>7.7319587628866</c:v>
                </c:pt>
                <c:pt idx="495">
                  <c:v>20.7507059682076</c:v>
                </c:pt>
                <c:pt idx="496">
                  <c:v>2.63202105616845</c:v>
                </c:pt>
                <c:pt idx="497">
                  <c:v>19.270139397775</c:v>
                </c:pt>
                <c:pt idx="498">
                  <c:v>17.6470588235294</c:v>
                </c:pt>
                <c:pt idx="499">
                  <c:v>17.4182835168677</c:v>
                </c:pt>
                <c:pt idx="500">
                  <c:v>4.57639228368368</c:v>
                </c:pt>
                <c:pt idx="501">
                  <c:v>15.195697517484</c:v>
                </c:pt>
                <c:pt idx="502">
                  <c:v>5.67154664055919</c:v>
                </c:pt>
                <c:pt idx="503">
                  <c:v>5.55538118703117</c:v>
                </c:pt>
                <c:pt idx="504">
                  <c:v>11.6239552092486</c:v>
                </c:pt>
                <c:pt idx="505">
                  <c:v>7.08029451791883</c:v>
                </c:pt>
                <c:pt idx="506">
                  <c:v>9.375</c:v>
                </c:pt>
                <c:pt idx="507">
                  <c:v>11.1087050671286</c:v>
                </c:pt>
                <c:pt idx="508">
                  <c:v>3.27220198467529</c:v>
                </c:pt>
                <c:pt idx="509">
                  <c:v>13.3145147585724</c:v>
                </c:pt>
                <c:pt idx="510">
                  <c:v>14.029285564995</c:v>
                </c:pt>
                <c:pt idx="511">
                  <c:v>28.5962156906738</c:v>
                </c:pt>
                <c:pt idx="512">
                  <c:v>3.71064551397907</c:v>
                </c:pt>
                <c:pt idx="513">
                  <c:v>52.6442307692308</c:v>
                </c:pt>
                <c:pt idx="514">
                  <c:v>5.19372813269405</c:v>
                </c:pt>
                <c:pt idx="515">
                  <c:v>11.9816658311251</c:v>
                </c:pt>
                <c:pt idx="516">
                  <c:v>5.68181818181818</c:v>
                </c:pt>
                <c:pt idx="517">
                  <c:v>0.702142001198322</c:v>
                </c:pt>
                <c:pt idx="518">
                  <c:v>6.5339838405741</c:v>
                </c:pt>
                <c:pt idx="519">
                  <c:v>22.0919695805279</c:v>
                </c:pt>
                <c:pt idx="520">
                  <c:v>1.96078431372549</c:v>
                </c:pt>
                <c:pt idx="521">
                  <c:v>6.86786745497044</c:v>
                </c:pt>
                <c:pt idx="522">
                  <c:v>12.0708825573315</c:v>
                </c:pt>
                <c:pt idx="523">
                  <c:v>6.05878373299256</c:v>
                </c:pt>
                <c:pt idx="524">
                  <c:v>0</c:v>
                </c:pt>
                <c:pt idx="525">
                  <c:v>0</c:v>
                </c:pt>
                <c:pt idx="526">
                  <c:v>8.66763400477979</c:v>
                </c:pt>
                <c:pt idx="527">
                  <c:v>9.13262673895532</c:v>
                </c:pt>
                <c:pt idx="528">
                  <c:v>26.7963279912868</c:v>
                </c:pt>
                <c:pt idx="529">
                  <c:v>11.5384615384615</c:v>
                </c:pt>
                <c:pt idx="530">
                  <c:v>7.2913859230849</c:v>
                </c:pt>
                <c:pt idx="531">
                  <c:v>18.9626136746379</c:v>
                </c:pt>
                <c:pt idx="532">
                  <c:v>5.2871777009708</c:v>
                </c:pt>
                <c:pt idx="533">
                  <c:v>0</c:v>
                </c:pt>
                <c:pt idx="534">
                  <c:v>24.85019703813</c:v>
                </c:pt>
                <c:pt idx="535">
                  <c:v>6.45219266714594</c:v>
                </c:pt>
                <c:pt idx="536">
                  <c:v>16.2162162162162</c:v>
                </c:pt>
                <c:pt idx="537">
                  <c:v>5.2068066078748</c:v>
                </c:pt>
              </c:numCache>
            </c:numRef>
          </c:yVal>
          <c:smooth val="0"/>
        </c:ser>
        <c:axId val="81150956"/>
        <c:axId val="72296054"/>
      </c:scatterChart>
      <c:valAx>
        <c:axId val="81150956"/>
        <c:scaling>
          <c:orientation val="minMax"/>
        </c:scaling>
        <c:delete val="0"/>
        <c:axPos val="b"/>
        <c:majorGridlines>
          <c:spPr>
            <a:ln w="9360">
              <a:solidFill>
                <a:srgbClr val="d9d9d9"/>
              </a:solidFill>
              <a:round/>
            </a:ln>
          </c:spPr>
        </c:majorGridlines>
        <c:title>
          <c:tx>
            <c:rich>
              <a:bodyPr rot="0"/>
              <a:lstStyle/>
              <a:p>
                <a:pPr>
                  <a:defRPr b="0" lang="fr-FR" sz="1000" spc="-1" strike="noStrike">
                    <a:solidFill>
                      <a:srgbClr val="595959"/>
                    </a:solidFill>
                    <a:latin typeface="Calibri"/>
                  </a:defRPr>
                </a:pPr>
                <a:r>
                  <a:rPr b="0" lang="fr-FR" sz="1000" spc="-1" strike="noStrike">
                    <a:solidFill>
                      <a:srgbClr val="595959"/>
                    </a:solidFill>
                    <a:latin typeface="Calibri"/>
                  </a:rPr>
                  <a:t>Taux de vote pour MLP</a:t>
                </a:r>
              </a:p>
            </c:rich>
          </c:tx>
          <c:overlay val="0"/>
          <c:spPr>
            <a:noFill/>
            <a:ln w="0">
              <a:noFill/>
            </a:ln>
          </c:spPr>
        </c:title>
        <c:numFmt formatCode="0.0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Calibri"/>
              </a:defRPr>
            </a:pPr>
          </a:p>
        </c:txPr>
        <c:crossAx val="72296054"/>
        <c:crosses val="autoZero"/>
        <c:crossBetween val="midCat"/>
      </c:valAx>
      <c:valAx>
        <c:axId val="72296054"/>
        <c:scaling>
          <c:orientation val="minMax"/>
        </c:scaling>
        <c:delete val="0"/>
        <c:axPos val="l"/>
        <c:majorGridlines>
          <c:spPr>
            <a:ln w="9360">
              <a:solidFill>
                <a:srgbClr val="d9d9d9"/>
              </a:solidFill>
              <a:round/>
            </a:ln>
          </c:spPr>
        </c:majorGridlines>
        <c:title>
          <c:tx>
            <c:rich>
              <a:bodyPr rot="-5400000"/>
              <a:lstStyle/>
              <a:p>
                <a:pPr>
                  <a:defRPr b="0" lang="fr-FR" sz="1000" spc="-1" strike="noStrike">
                    <a:solidFill>
                      <a:srgbClr val="595959"/>
                    </a:solidFill>
                    <a:latin typeface="Calibri"/>
                  </a:defRPr>
                </a:pPr>
                <a:r>
                  <a:rPr b="0" lang="fr-FR" sz="1000" spc="-1" strike="noStrike">
                    <a:solidFill>
                      <a:srgbClr val="595959"/>
                    </a:solidFill>
                    <a:latin typeface="Calibri"/>
                  </a:rPr>
                  <a:t>Taux de cadres parmi les actifs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Calibri"/>
              </a:defRPr>
            </a:pPr>
          </a:p>
        </c:txPr>
        <c:crossAx val="81150956"/>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7.jpeg"/>
</Relationships>
</file>

<file path=xl/drawings/_rels/drawing2.xml.rels><?xml version="1.0" encoding="UTF-8"?>
<Relationships xmlns="http://schemas.openxmlformats.org/package/2006/relationships"><Relationship Id="rId1" Type="http://schemas.openxmlformats.org/officeDocument/2006/relationships/image" Target="../media/image8.png"/><Relationship Id="rId2" Type="http://schemas.openxmlformats.org/officeDocument/2006/relationships/chart" Target="../charts/chart4.xml"/>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chart" Target="../charts/chart5.xml"/>
</Relationships>
</file>

<file path=xl/drawings/_rels/drawing4.xml.rels><?xml version="1.0" encoding="UTF-8"?>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
</Relationships>
</file>

<file path=xl/drawings/_rels/drawing5.xml.rels><?xml version="1.0" encoding="UTF-8"?>
<Relationships xmlns="http://schemas.openxmlformats.org/package/2006/relationships"><Relationship Id="rId1" Type="http://schemas.openxmlformats.org/officeDocument/2006/relationships/chart" Target="../charts/chart6.xml"/><Relationship Id="rId2" Type="http://schemas.openxmlformats.org/officeDocument/2006/relationships/image" Target="../media/image1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352440</xdr:colOff>
      <xdr:row>1</xdr:row>
      <xdr:rowOff>0</xdr:rowOff>
    </xdr:from>
    <xdr:to>
      <xdr:col>6</xdr:col>
      <xdr:colOff>243000</xdr:colOff>
      <xdr:row>35</xdr:row>
      <xdr:rowOff>180720</xdr:rowOff>
    </xdr:to>
    <xdr:sp>
      <xdr:nvSpPr>
        <xdr:cNvPr id="0" name="ZoneTexte 3"/>
        <xdr:cNvSpPr/>
      </xdr:nvSpPr>
      <xdr:spPr>
        <a:xfrm>
          <a:off x="352440" y="181080"/>
          <a:ext cx="5590800" cy="6333840"/>
        </a:xfrm>
        <a:prstGeom prst="rect">
          <a:avLst/>
        </a:prstGeom>
        <a:solidFill>
          <a:srgbClr val="ffffff"/>
        </a:solidFill>
        <a:ln w="9528">
          <a:solidFill>
            <a:srgbClr val="bcbcbc"/>
          </a:solidFill>
          <a:miter/>
        </a:ln>
      </xdr:spPr>
      <xdr:style>
        <a:lnRef idx="0"/>
        <a:fillRef idx="0"/>
        <a:effectRef idx="0"/>
        <a:fontRef idx="minor"/>
      </xdr:style>
      <xdr:txBody>
        <a:bodyPr anchor="ctr" anchorCtr="1">
          <a:noAutofit/>
        </a:bodyPr>
        <a:p>
          <a:pPr algn="ctr">
            <a:lnSpc>
              <a:spcPct val="100000"/>
            </a:lnSpc>
            <a:tabLst>
              <a:tab algn="l" pos="0"/>
            </a:tabLst>
          </a:pPr>
          <a:r>
            <a:rPr b="1" lang="fr-FR" sz="1600" spc="-1" strike="noStrike" u="sng">
              <a:solidFill>
                <a:srgbClr val="000000"/>
              </a:solidFill>
              <a:uFillTx/>
              <a:latin typeface="Calibri"/>
            </a:rPr>
            <a:t>DM de Statistique (L2)</a:t>
          </a:r>
          <a:endParaRPr b="0" lang="fr-FR" sz="1600" spc="-1" strike="noStrike">
            <a:latin typeface="Times New Roman"/>
          </a:endParaRPr>
        </a:p>
        <a:p>
          <a:pPr algn="ctr">
            <a:lnSpc>
              <a:spcPct val="100000"/>
            </a:lnSpc>
            <a:tabLst>
              <a:tab algn="l" pos="0"/>
            </a:tabLst>
          </a:pPr>
          <a:endParaRPr b="0" lang="fr-FR" sz="1100" spc="-1" strike="noStrike">
            <a:latin typeface="Times New Roman"/>
          </a:endParaRPr>
        </a:p>
        <a:p>
          <a:pPr algn="ctr">
            <a:lnSpc>
              <a:spcPct val="100000"/>
            </a:lnSpc>
            <a:tabLst>
              <a:tab algn="l" pos="0"/>
            </a:tabLst>
          </a:pPr>
          <a:r>
            <a:rPr b="0" i="1" lang="fr-FR" sz="1100" spc="-1" strike="noStrike">
              <a:solidFill>
                <a:srgbClr val="000000"/>
              </a:solidFill>
              <a:latin typeface="Calibri"/>
            </a:rPr>
            <a:t>Sujet : Analyse spatio-temporelle des résultats des élections présidentielles 2012-2017</a:t>
          </a:r>
          <a:endParaRPr b="0" lang="fr-FR" sz="1100" spc="-1" strike="noStrike">
            <a:latin typeface="Times New Roman"/>
          </a:endParaRPr>
        </a:p>
        <a:p>
          <a:pPr algn="ctr">
            <a:lnSpc>
              <a:spcPct val="100000"/>
            </a:lnSpc>
            <a:tabLst>
              <a:tab algn="l" pos="0"/>
            </a:tabLst>
          </a:pPr>
          <a:endParaRPr b="0" lang="fr-FR" sz="1100" spc="-1" strike="noStrike">
            <a:latin typeface="Times New Roman"/>
          </a:endParaRPr>
        </a:p>
        <a:p>
          <a:pPr algn="ctr">
            <a:lnSpc>
              <a:spcPct val="100000"/>
            </a:lnSpc>
            <a:tabLst>
              <a:tab algn="l" pos="0"/>
            </a:tabLst>
          </a:pPr>
          <a:endParaRPr b="0" lang="fr-FR" sz="1100" spc="-1" strike="noStrike">
            <a:latin typeface="Times New Roman"/>
          </a:endParaRPr>
        </a:p>
        <a:p>
          <a:pPr algn="ctr">
            <a:lnSpc>
              <a:spcPct val="100000"/>
            </a:lnSpc>
            <a:tabLst>
              <a:tab algn="l" pos="0"/>
            </a:tabLst>
          </a:pPr>
          <a:endParaRPr b="0" lang="fr-FR" sz="1100" spc="-1" strike="noStrike">
            <a:latin typeface="Times New Roman"/>
          </a:endParaRPr>
        </a:p>
        <a:p>
          <a:pPr algn="ctr">
            <a:lnSpc>
              <a:spcPct val="100000"/>
            </a:lnSpc>
            <a:tabLst>
              <a:tab algn="l" pos="0"/>
            </a:tabLst>
          </a:pPr>
          <a:endParaRPr b="0" lang="fr-FR" sz="1100" spc="-1" strike="noStrike">
            <a:latin typeface="Times New Roman"/>
          </a:endParaRPr>
        </a:p>
        <a:p>
          <a:pPr algn="ctr">
            <a:lnSpc>
              <a:spcPct val="100000"/>
            </a:lnSpc>
            <a:tabLst>
              <a:tab algn="l" pos="0"/>
            </a:tabLst>
          </a:pPr>
          <a:r>
            <a:rPr b="0" lang="fr-FR" sz="1100" spc="-1" strike="noStrike">
              <a:solidFill>
                <a:srgbClr val="000000"/>
              </a:solidFill>
              <a:latin typeface="Calibri"/>
            </a:rPr>
            <a:t>BERGQVIST Linnéa et MERCIER Louis Camille</a:t>
          </a:r>
          <a:endParaRPr b="0" lang="fr-FR" sz="1100" spc="-1" strike="noStrike">
            <a:latin typeface="Times New Roman"/>
          </a:endParaRPr>
        </a:p>
        <a:p>
          <a:pPr algn="ctr">
            <a:lnSpc>
              <a:spcPct val="100000"/>
            </a:lnSpc>
            <a:tabLst>
              <a:tab algn="l" pos="0"/>
            </a:tabLst>
          </a:pPr>
          <a:r>
            <a:rPr b="0" lang="fr-FR" sz="1100" spc="-1" strike="noStrike">
              <a:solidFill>
                <a:srgbClr val="000000"/>
              </a:solidFill>
              <a:latin typeface="Calibri"/>
            </a:rPr>
            <a:t>TD6 Statistique - E. DUFOUR</a:t>
          </a:r>
          <a:endParaRPr b="0" lang="fr-FR" sz="1100" spc="-1" strike="noStrike">
            <a:latin typeface="Times New Roman"/>
          </a:endParaRPr>
        </a:p>
        <a:p>
          <a:pPr algn="ctr">
            <a:lnSpc>
              <a:spcPct val="100000"/>
            </a:lnSpc>
            <a:tabLst>
              <a:tab algn="l" pos="0"/>
            </a:tabLst>
          </a:pPr>
          <a:r>
            <a:rPr b="0" lang="fr-FR" sz="1100" spc="-1" strike="noStrike">
              <a:solidFill>
                <a:srgbClr val="000000"/>
              </a:solidFill>
              <a:latin typeface="Calibri"/>
            </a:rPr>
            <a:t>L2 Géographie et aménagement - 2021/2022</a:t>
          </a:r>
          <a:endParaRPr b="0" lang="fr-FR" sz="1100" spc="-1" strike="noStrike">
            <a:latin typeface="Times New Roman"/>
          </a:endParaRPr>
        </a:p>
      </xdr:txBody>
    </xdr:sp>
    <xdr:clientData/>
  </xdr:twoCellAnchor>
  <xdr:twoCellAnchor editAs="oneCell">
    <xdr:from>
      <xdr:col>1</xdr:col>
      <xdr:colOff>352440</xdr:colOff>
      <xdr:row>2</xdr:row>
      <xdr:rowOff>30960</xdr:rowOff>
    </xdr:from>
    <xdr:to>
      <xdr:col>5</xdr:col>
      <xdr:colOff>663120</xdr:colOff>
      <xdr:row>12</xdr:row>
      <xdr:rowOff>43920</xdr:rowOff>
    </xdr:to>
    <xdr:pic>
      <xdr:nvPicPr>
        <xdr:cNvPr id="1" name="Image 5" descr=""/>
        <xdr:cNvPicPr/>
      </xdr:nvPicPr>
      <xdr:blipFill>
        <a:blip r:embed="rId1"/>
        <a:stretch/>
      </xdr:blipFill>
      <xdr:spPr>
        <a:xfrm>
          <a:off x="1369800" y="392760"/>
          <a:ext cx="4057200" cy="1823040"/>
        </a:xfrm>
        <a:prstGeom prst="rect">
          <a:avLst/>
        </a:prstGeom>
        <a:ln w="0">
          <a:noFill/>
        </a:ln>
      </xdr:spPr>
    </xdr:pic>
    <xdr:clientData/>
  </xdr:twoCellAnchor>
  <xdr:twoCellAnchor editAs="oneCell">
    <xdr:from>
      <xdr:col>8</xdr:col>
      <xdr:colOff>685800</xdr:colOff>
      <xdr:row>1</xdr:row>
      <xdr:rowOff>0</xdr:rowOff>
    </xdr:from>
    <xdr:to>
      <xdr:col>14</xdr:col>
      <xdr:colOff>504720</xdr:colOff>
      <xdr:row>36</xdr:row>
      <xdr:rowOff>18720</xdr:rowOff>
    </xdr:to>
    <xdr:sp>
      <xdr:nvSpPr>
        <xdr:cNvPr id="2" name="ZoneTexte 6"/>
        <xdr:cNvSpPr/>
      </xdr:nvSpPr>
      <xdr:spPr>
        <a:xfrm>
          <a:off x="8259480" y="181080"/>
          <a:ext cx="5438520" cy="6352920"/>
        </a:xfrm>
        <a:prstGeom prst="rect">
          <a:avLst/>
        </a:prstGeom>
        <a:solidFill>
          <a:srgbClr val="ffffff"/>
        </a:solidFill>
        <a:ln w="9528">
          <a:solidFill>
            <a:srgbClr val="bcbcbc"/>
          </a:solidFill>
          <a:miter/>
        </a:ln>
      </xdr:spPr>
      <xdr:style>
        <a:lnRef idx="0"/>
        <a:fillRef idx="0"/>
        <a:effectRef idx="0"/>
        <a:fontRef idx="minor"/>
      </xdr:style>
      <xdr:txBody>
        <a:bodyPr anchor="t">
          <a:noAutofit/>
        </a:bodyPr>
        <a:p>
          <a:pPr algn="ctr">
            <a:lnSpc>
              <a:spcPct val="100000"/>
            </a:lnSpc>
            <a:tabLst>
              <a:tab algn="l" pos="0"/>
            </a:tabLst>
          </a:pPr>
          <a:endParaRPr b="0" lang="fr-FR" sz="1100" spc="-1" strike="noStrike">
            <a:latin typeface="Times New Roman"/>
          </a:endParaRPr>
        </a:p>
        <a:p>
          <a:pPr algn="ctr">
            <a:lnSpc>
              <a:spcPct val="100000"/>
            </a:lnSpc>
            <a:tabLst>
              <a:tab algn="l" pos="0"/>
            </a:tabLst>
          </a:pPr>
          <a:r>
            <a:rPr b="1" lang="fr-FR" sz="1400" spc="-1" strike="noStrike" u="sng">
              <a:solidFill>
                <a:srgbClr val="000000"/>
              </a:solidFill>
              <a:uFillTx/>
              <a:latin typeface="Calibri"/>
            </a:rPr>
            <a:t>Introduction</a:t>
          </a:r>
          <a:endParaRPr b="0" lang="fr-FR" sz="1400" spc="-1" strike="noStrike">
            <a:latin typeface="Times New Roman"/>
          </a:endParaRPr>
        </a:p>
        <a:p>
          <a:pPr>
            <a:lnSpc>
              <a:spcPct val="100000"/>
            </a:lnSpc>
            <a:tabLst>
              <a:tab algn="l" pos="0"/>
            </a:tabLst>
          </a:pPr>
          <a:endParaRPr b="0" lang="fr-FR" sz="1100" spc="-1" strike="noStrike">
            <a:latin typeface="Times New Roman"/>
          </a:endParaRPr>
        </a:p>
        <a:p>
          <a:pPr>
            <a:lnSpc>
              <a:spcPct val="100000"/>
            </a:lnSpc>
            <a:tabLst>
              <a:tab algn="l" pos="0"/>
            </a:tabLst>
          </a:pPr>
          <a:r>
            <a:rPr b="0" lang="fr-FR" sz="1100" spc="-1" strike="noStrike">
              <a:latin typeface="Calibri"/>
            </a:rPr>
            <a:t>Dans le cadre du devoir maison de statistique par binôme, nous devons réaliser une </a:t>
          </a:r>
          <a:r>
            <a:rPr b="1" lang="fr-FR" sz="1100" spc="-1" strike="noStrike">
              <a:latin typeface="Calibri"/>
            </a:rPr>
            <a:t>analyse spatio-temporelle des résultats des élections présidentielles </a:t>
          </a:r>
          <a:r>
            <a:rPr b="0" lang="fr-FR" sz="1100" spc="-1" strike="noStrike">
              <a:latin typeface="Calibri"/>
            </a:rPr>
            <a:t>2012-2017. </a:t>
          </a:r>
          <a:endParaRPr b="0" lang="fr-FR" sz="1100" spc="-1" strike="noStrike">
            <a:latin typeface="Times New Roman"/>
          </a:endParaRPr>
        </a:p>
        <a:p>
          <a:pPr>
            <a:lnSpc>
              <a:spcPct val="100000"/>
            </a:lnSpc>
            <a:tabLst>
              <a:tab algn="l" pos="0"/>
            </a:tabLst>
          </a:pPr>
          <a:r>
            <a:rPr b="0" lang="fr-FR" sz="1100" spc="-1" strike="noStrike">
              <a:latin typeface="Calibri"/>
            </a:rPr>
            <a:t>Nous avons choisi d'étudier la relation entre les </a:t>
          </a:r>
          <a:r>
            <a:rPr b="1" lang="fr-FR" sz="1100" spc="-1" strike="noStrike">
              <a:latin typeface="Calibri"/>
            </a:rPr>
            <a:t>résultats des votes obtenus par la candidate Marine Le Pen </a:t>
          </a:r>
          <a:r>
            <a:rPr b="0" lang="fr-FR" sz="1100" spc="-1" strike="noStrike">
              <a:latin typeface="Calibri"/>
            </a:rPr>
            <a:t>au second tour des présidentielles de 2017 dans le département de la Gironde, et le </a:t>
          </a:r>
          <a:r>
            <a:rPr b="1" lang="fr-FR" sz="1100" spc="-1" strike="noStrike">
              <a:latin typeface="Calibri"/>
            </a:rPr>
            <a:t>taux de la catégorie socio-professionnelle des cadres et professions intermédiaires parmi les actifs </a:t>
          </a:r>
          <a:r>
            <a:rPr b="0" lang="fr-FR" sz="1100" spc="-1" strike="noStrike">
              <a:latin typeface="Calibri"/>
            </a:rPr>
            <a:t>dans les communes de Gironde. </a:t>
          </a:r>
          <a:endParaRPr b="0" lang="fr-FR" sz="1100" spc="-1" strike="noStrike">
            <a:latin typeface="Times New Roman"/>
          </a:endParaRPr>
        </a:p>
        <a:p>
          <a:pPr>
            <a:lnSpc>
              <a:spcPct val="100000"/>
            </a:lnSpc>
            <a:tabLst>
              <a:tab algn="l" pos="0"/>
            </a:tabLst>
          </a:pPr>
          <a:endParaRPr b="0" lang="fr-FR" sz="1100" spc="-1" strike="noStrike">
            <a:latin typeface="Times New Roman"/>
          </a:endParaRPr>
        </a:p>
        <a:p>
          <a:pPr>
            <a:lnSpc>
              <a:spcPct val="100000"/>
            </a:lnSpc>
            <a:tabLst>
              <a:tab algn="l" pos="0"/>
            </a:tabLst>
          </a:pPr>
          <a:r>
            <a:rPr b="0" lang="fr-FR" sz="1100" spc="-1" strike="noStrike">
              <a:latin typeface="Calibri"/>
            </a:rPr>
            <a:t>Nous cherchons à voir s’il y a une </a:t>
          </a:r>
          <a:r>
            <a:rPr b="1" lang="fr-FR" sz="1100" spc="-1" strike="noStrike">
              <a:latin typeface="Calibri"/>
            </a:rPr>
            <a:t>corrélation</a:t>
          </a:r>
          <a:r>
            <a:rPr b="0" lang="fr-FR" sz="1100" spc="-1" strike="noStrike">
              <a:latin typeface="Calibri"/>
            </a:rPr>
            <a:t> entre ces deux variables dans ce département. Est-ce les communes qui ont un taux supérieur de cadres et professions intermédiaires parmi leurs actifs ont votées plus pour Le Pen ? Ou l'inverse ? Peut-on admettre qu'il y a une corrélation entre la présence de cadres et professions intermédiaires dans les communes et les résultats de votes que chaque commune a obtenus pour Le Pen au second tour de 2017 ?</a:t>
          </a:r>
          <a:endParaRPr b="0" lang="fr-FR" sz="1100" spc="-1" strike="noStrike">
            <a:latin typeface="Times New Roman"/>
          </a:endParaRPr>
        </a:p>
        <a:p>
          <a:pPr>
            <a:lnSpc>
              <a:spcPct val="100000"/>
            </a:lnSpc>
            <a:tabLst>
              <a:tab algn="l" pos="0"/>
            </a:tabLst>
          </a:pPr>
          <a:r>
            <a:rPr b="0" lang="fr-FR" sz="1100" spc="-1" strike="noStrike">
              <a:latin typeface="Calibri"/>
            </a:rPr>
            <a:t>Pour pouvoir mener cette étude, nous allons suivre les </a:t>
          </a:r>
          <a:r>
            <a:rPr b="1" lang="fr-FR" sz="1100" spc="-1" strike="noStrike">
              <a:latin typeface="Calibri"/>
            </a:rPr>
            <a:t>méthodes d'analyses uni et bivariées </a:t>
          </a:r>
          <a:r>
            <a:rPr b="0" lang="fr-FR" sz="1100" spc="-1" strike="noStrike">
              <a:latin typeface="Calibri"/>
            </a:rPr>
            <a:t>pour décrire et expliquer la géographie de notre variable électorale dans le département de la Gironde. Dans un premier temps nous allons faire une exploration des deux variables individuellement. Puis nous allons utiliser standardiser les deux variables afin de pouvoir comparer et présenter une cartographie typologique. Et enfin, nous présenterons la corrélation entre les deux variables. </a:t>
          </a:r>
          <a:endParaRPr b="0" lang="fr-FR" sz="1100" spc="-1" strike="noStrike">
            <a:latin typeface="Times New Roman"/>
          </a:endParaRPr>
        </a:p>
        <a:p>
          <a:pPr>
            <a:lnSpc>
              <a:spcPct val="100000"/>
            </a:lnSpc>
            <a:tabLst>
              <a:tab algn="l" pos="0"/>
            </a:tabLst>
          </a:pPr>
          <a:r>
            <a:rPr b="0" lang="fr-FR" sz="1100" spc="-1" strike="noStrike">
              <a:latin typeface="Calibri"/>
            </a:rPr>
            <a:t> </a:t>
          </a:r>
          <a:endParaRPr b="0" lang="fr-FR" sz="1100" spc="-1" strike="noStrike">
            <a:latin typeface="Times New Roman"/>
          </a:endParaRPr>
        </a:p>
        <a:p>
          <a:pPr>
            <a:lnSpc>
              <a:spcPct val="100000"/>
            </a:lnSpc>
            <a:tabLst>
              <a:tab algn="l" pos="0"/>
            </a:tabLst>
          </a:pPr>
          <a:endParaRPr b="0" lang="fr-FR"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733320</xdr:colOff>
      <xdr:row>1</xdr:row>
      <xdr:rowOff>76320</xdr:rowOff>
    </xdr:from>
    <xdr:to>
      <xdr:col>11</xdr:col>
      <xdr:colOff>1349640</xdr:colOff>
      <xdr:row>9</xdr:row>
      <xdr:rowOff>133200</xdr:rowOff>
    </xdr:to>
    <xdr:sp>
      <xdr:nvSpPr>
        <xdr:cNvPr id="3" name="ZoneTexte 1"/>
        <xdr:cNvSpPr/>
      </xdr:nvSpPr>
      <xdr:spPr>
        <a:xfrm>
          <a:off x="8359560" y="257400"/>
          <a:ext cx="4962240" cy="150444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1" lang="fr-FR" sz="1400" spc="-1" strike="noStrike" u="sng">
              <a:solidFill>
                <a:srgbClr val="000000"/>
              </a:solidFill>
              <a:uFillTx/>
              <a:latin typeface="Calibri"/>
            </a:rPr>
            <a:t>Définition de la variable 1 :</a:t>
          </a:r>
          <a:endParaRPr b="0" lang="fr-FR" sz="1400" spc="-1" strike="noStrike">
            <a:latin typeface="Times New Roman"/>
          </a:endParaRPr>
        </a:p>
        <a:p>
          <a:pPr>
            <a:lnSpc>
              <a:spcPct val="100000"/>
            </a:lnSpc>
            <a:tabLst>
              <a:tab algn="l" pos="0"/>
            </a:tabLst>
          </a:pPr>
          <a:r>
            <a:rPr b="0" lang="fr-FR" sz="1100" spc="-1" strike="noStrike">
              <a:solidFill>
                <a:srgbClr val="000000"/>
              </a:solidFill>
              <a:latin typeface="Calibri"/>
            </a:rPr>
            <a:t>Pour la première variable, nous avons pris le nombre de vote obtenus par Le Pen au second tour en 2017 dans chaque commune de Gironde, qui est une variable quantitative de stock. Pour l'étudier, nous l'avons transformer en une variable de taux en divisant le nombre de votes obtenus par Le Pen au second tour dans chaque commune avec le nombre de votes exprimés au second tour dans chaque commune. On obtient alors le taux de vote pour Le Pen dans chaque commune de Gironde.</a:t>
          </a:r>
          <a:endParaRPr b="0" lang="fr-FR" sz="1100" spc="-1" strike="noStrike">
            <a:latin typeface="Times New Roman"/>
          </a:endParaRPr>
        </a:p>
      </xdr:txBody>
    </xdr:sp>
    <xdr:clientData/>
  </xdr:twoCellAnchor>
  <xdr:twoCellAnchor editAs="oneCell">
    <xdr:from>
      <xdr:col>7</xdr:col>
      <xdr:colOff>733320</xdr:colOff>
      <xdr:row>10</xdr:row>
      <xdr:rowOff>38160</xdr:rowOff>
    </xdr:from>
    <xdr:to>
      <xdr:col>11</xdr:col>
      <xdr:colOff>641160</xdr:colOff>
      <xdr:row>12</xdr:row>
      <xdr:rowOff>9000</xdr:rowOff>
    </xdr:to>
    <xdr:sp>
      <xdr:nvSpPr>
        <xdr:cNvPr id="4" name="ZoneTexte 2"/>
        <xdr:cNvSpPr/>
      </xdr:nvSpPr>
      <xdr:spPr>
        <a:xfrm>
          <a:off x="8359560" y="1847880"/>
          <a:ext cx="4253760" cy="33300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1" lang="fr-FR" sz="1400" spc="-1" strike="noStrike" u="sng">
              <a:solidFill>
                <a:srgbClr val="000000"/>
              </a:solidFill>
              <a:uFillTx/>
              <a:latin typeface="Calibri"/>
            </a:rPr>
            <a:t>Exploration statistique de la variable :</a:t>
          </a:r>
          <a:endParaRPr b="0" lang="fr-FR" sz="1400" spc="-1" strike="noStrike">
            <a:latin typeface="Times New Roman"/>
          </a:endParaRPr>
        </a:p>
      </xdr:txBody>
    </xdr:sp>
    <xdr:clientData/>
  </xdr:twoCellAnchor>
  <xdr:twoCellAnchor editAs="oneCell">
    <xdr:from>
      <xdr:col>13</xdr:col>
      <xdr:colOff>743040</xdr:colOff>
      <xdr:row>32</xdr:row>
      <xdr:rowOff>47520</xdr:rowOff>
    </xdr:from>
    <xdr:to>
      <xdr:col>18</xdr:col>
      <xdr:colOff>659880</xdr:colOff>
      <xdr:row>44</xdr:row>
      <xdr:rowOff>47160</xdr:rowOff>
    </xdr:to>
    <xdr:sp>
      <xdr:nvSpPr>
        <xdr:cNvPr id="5" name="ZoneTexte 5"/>
        <xdr:cNvSpPr/>
      </xdr:nvSpPr>
      <xdr:spPr>
        <a:xfrm>
          <a:off x="15184800" y="5886360"/>
          <a:ext cx="4600080" cy="219024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0" lang="fr-FR" sz="1100" spc="-1" strike="noStrike">
              <a:solidFill>
                <a:srgbClr val="000000"/>
              </a:solidFill>
              <a:latin typeface="Calibri"/>
            </a:rPr>
            <a:t>Grâce à ce diagramme en boîte à moustache, on peut faire une observation de la distribution de la variable 1. </a:t>
          </a:r>
          <a:endParaRPr b="0" lang="fr-FR" sz="1100" spc="-1" strike="noStrike">
            <a:latin typeface="Times New Roman"/>
          </a:endParaRPr>
        </a:p>
        <a:p>
          <a:pPr>
            <a:lnSpc>
              <a:spcPct val="100000"/>
            </a:lnSpc>
            <a:tabLst>
              <a:tab algn="l" pos="0"/>
            </a:tabLst>
          </a:pPr>
          <a:r>
            <a:rPr b="0" lang="fr-FR" sz="1100" spc="-1" strike="noStrike">
              <a:solidFill>
                <a:srgbClr val="000000"/>
              </a:solidFill>
              <a:latin typeface="Calibri"/>
            </a:rPr>
            <a:t>On peut dans un premier temps voir que la distribution de la variable 1 est de forme normale (symétrique) car la moyenne (40,92) et la médiane (41,02) sont pratiquement identique. Malgré que la dispersion des valeurs semble large avec une étendue de 54,62, en réalité elle ne l'est pas tant que ça (le coef. de variation = 0,23). En effet, 50% des valeurs de la distribution se trouve entre 34,25 et 47,12 alors la dispersion des valeurs va de 14,08 à 68,70.</a:t>
          </a:r>
          <a:endParaRPr b="0" lang="fr-FR" sz="1100" spc="-1" strike="noStrike">
            <a:latin typeface="Times New Roman"/>
          </a:endParaRPr>
        </a:p>
      </xdr:txBody>
    </xdr:sp>
    <xdr:clientData/>
  </xdr:twoCellAnchor>
  <xdr:twoCellAnchor editAs="oneCell">
    <xdr:from>
      <xdr:col>7</xdr:col>
      <xdr:colOff>743040</xdr:colOff>
      <xdr:row>60</xdr:row>
      <xdr:rowOff>47520</xdr:rowOff>
    </xdr:from>
    <xdr:to>
      <xdr:col>14</xdr:col>
      <xdr:colOff>772200</xdr:colOff>
      <xdr:row>92</xdr:row>
      <xdr:rowOff>28440</xdr:rowOff>
    </xdr:to>
    <xdr:sp>
      <xdr:nvSpPr>
        <xdr:cNvPr id="6" name="ZoneTexte 8"/>
        <xdr:cNvSpPr/>
      </xdr:nvSpPr>
      <xdr:spPr>
        <a:xfrm>
          <a:off x="8369280" y="10972800"/>
          <a:ext cx="7781400" cy="5771880"/>
        </a:xfrm>
        <a:prstGeom prst="rect">
          <a:avLst/>
        </a:prstGeom>
        <a:solidFill>
          <a:srgbClr val="ffffff"/>
        </a:solidFill>
        <a:ln w="9528">
          <a:solidFill>
            <a:srgbClr val="bcbcbc"/>
          </a:solidFill>
          <a:miter/>
        </a:ln>
      </xdr:spPr>
      <xdr:style>
        <a:lnRef idx="0"/>
        <a:fillRef idx="0"/>
        <a:effectRef idx="0"/>
        <a:fontRef idx="minor"/>
      </xdr:style>
    </xdr:sp>
    <xdr:clientData/>
  </xdr:twoCellAnchor>
  <xdr:twoCellAnchor editAs="oneCell">
    <xdr:from>
      <xdr:col>8</xdr:col>
      <xdr:colOff>0</xdr:colOff>
      <xdr:row>91</xdr:row>
      <xdr:rowOff>0</xdr:rowOff>
    </xdr:from>
    <xdr:to>
      <xdr:col>15</xdr:col>
      <xdr:colOff>109800</xdr:colOff>
      <xdr:row>99</xdr:row>
      <xdr:rowOff>180720</xdr:rowOff>
    </xdr:to>
    <xdr:sp>
      <xdr:nvSpPr>
        <xdr:cNvPr id="7" name="ZoneTexte 11"/>
        <xdr:cNvSpPr/>
      </xdr:nvSpPr>
      <xdr:spPr>
        <a:xfrm>
          <a:off x="8643600" y="16535520"/>
          <a:ext cx="7781400" cy="162828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0" lang="fr-FR" sz="1100" spc="-1" strike="noStrike">
              <a:solidFill>
                <a:srgbClr val="000000"/>
              </a:solidFill>
              <a:latin typeface="Calibri"/>
            </a:rPr>
            <a:t>Aves cette carte réalisée sur Magrit, on peut faire une observation de la répartition géographique de la variable 1 dans le départment de la Gironde. On remarque qu'au centre (où se trouve Bordeaux), les taux de votes pour LePen sont les plus bas (entre 14 et 23%), puis les résultats forment une sorte de gradient circulaire autour du centre du département : quand on s'éloigne de Bordeaux, les taux de votes pour LePen augmente. Ils augmentent plus  fortement quand on va vers le nord (et un peu vers l'est) du départment où les taux de votes pour LePen sont entre 50 et 68%.</a:t>
          </a:r>
          <a:endParaRPr b="0" lang="fr-FR" sz="1100" spc="-1" strike="noStrike">
            <a:latin typeface="Times New Roman"/>
          </a:endParaRPr>
        </a:p>
        <a:p>
          <a:pPr>
            <a:lnSpc>
              <a:spcPct val="100000"/>
            </a:lnSpc>
            <a:tabLst>
              <a:tab algn="l" pos="0"/>
            </a:tabLst>
          </a:pPr>
          <a:r>
            <a:rPr b="0" lang="fr-FR" sz="1100" spc="-1" strike="noStrike">
              <a:solidFill>
                <a:srgbClr val="000000"/>
              </a:solidFill>
              <a:latin typeface="Calibri"/>
            </a:rPr>
            <a:t>On peut émettre l'hypothèse que les communes du nord, de l'est et du sud sont moins peuplées (la superficie des communes sont plus petites sur la carte) et que donc la proportion des votes pour LePen dans chaque communes est plus haut. Et/ou situées dans des espaces plus ruraux, et que se sont donc peut-être des communes qui ont un électorat plus tourné vers les politiques de droite. </a:t>
          </a:r>
          <a:endParaRPr b="0" lang="fr-FR" sz="1100" spc="-1" strike="noStrike">
            <a:latin typeface="Times New Roman"/>
          </a:endParaRPr>
        </a:p>
      </xdr:txBody>
    </xdr:sp>
    <xdr:clientData/>
  </xdr:twoCellAnchor>
  <xdr:twoCellAnchor editAs="oneCell">
    <xdr:from>
      <xdr:col>7</xdr:col>
      <xdr:colOff>733320</xdr:colOff>
      <xdr:row>60</xdr:row>
      <xdr:rowOff>114480</xdr:rowOff>
    </xdr:from>
    <xdr:to>
      <xdr:col>14</xdr:col>
      <xdr:colOff>676800</xdr:colOff>
      <xdr:row>92</xdr:row>
      <xdr:rowOff>95400</xdr:rowOff>
    </xdr:to>
    <xdr:pic>
      <xdr:nvPicPr>
        <xdr:cNvPr id="8" name="Image 13" descr=""/>
        <xdr:cNvPicPr/>
      </xdr:nvPicPr>
      <xdr:blipFill>
        <a:blip r:embed="rId1"/>
        <a:stretch/>
      </xdr:blipFill>
      <xdr:spPr>
        <a:xfrm>
          <a:off x="8359560" y="11039760"/>
          <a:ext cx="7695720" cy="5771880"/>
        </a:xfrm>
        <a:prstGeom prst="rect">
          <a:avLst/>
        </a:prstGeom>
        <a:ln w="0">
          <a:noFill/>
        </a:ln>
      </xdr:spPr>
    </xdr:pic>
    <xdr:clientData/>
  </xdr:twoCellAnchor>
  <xdr:twoCellAnchor editAs="twoCell">
    <xdr:from>
      <xdr:col>13</xdr:col>
      <xdr:colOff>695160</xdr:colOff>
      <xdr:row>17</xdr:row>
      <xdr:rowOff>52560</xdr:rowOff>
    </xdr:from>
    <xdr:to>
      <xdr:col>20</xdr:col>
      <xdr:colOff>28080</xdr:colOff>
      <xdr:row>32</xdr:row>
      <xdr:rowOff>18720</xdr:rowOff>
    </xdr:to>
    <xdr:sp>
      <xdr:nvSpPr>
        <xdr:cNvPr id="9" name=""/>
        <xdr:cNvSpPr/>
      </xdr:nvSpPr>
      <xdr:spPr>
        <a:xfrm>
          <a:off x="15136920" y="3138840"/>
          <a:ext cx="5889240" cy="2718720"/>
        </a:xfrm>
        <a:prstGeom prst="rect">
          <a:avLst/>
        </a:prstGeom>
        <a:solidFill>
          <a:srgbClr val="ffffff"/>
        </a:solidFill>
        <a:ln w="1">
          <a:solidFill>
            <a:srgbClr val="008000"/>
          </a:solidFill>
        </a:ln>
      </xdr:spPr>
      <xdr:style>
        <a:lnRef idx="0"/>
        <a:fillRef idx="0"/>
        <a:effectRef idx="0"/>
        <a:fontRef idx="minor"/>
      </xdr:style>
      <xdr:txBody>
        <a:bodyPr horzOverflow="clip" vertOverflow="clip" lIns="90000" rIns="90000" tIns="45000" bIns="45000" anchor="t">
          <a:noAutofit/>
        </a:bodyPr>
        <a:p>
          <a:r>
            <a:rPr b="0" lang="fr-FR" sz="1100" spc="-1" strike="noStrike">
              <a:latin typeface="Times New Roman"/>
            </a:rPr>
            <a:t>Ce graphique n’est pas disponible dans votre version d’Excel.</a:t>
          </a:r>
          <a:endParaRPr b="0" lang="fr-FR" sz="1100" spc="-1" strike="noStrike">
            <a:latin typeface="Times New Roman"/>
          </a:endParaRPr>
        </a:p>
        <a:p>
          <a:endParaRPr b="0" lang="fr-FR" sz="1100" spc="-1" strike="noStrike">
            <a:latin typeface="Times New Roman"/>
          </a:endParaRPr>
        </a:p>
        <a:p>
          <a:pPr>
            <a:lnSpc>
              <a:spcPct val="100000"/>
            </a:lnSpc>
          </a:pPr>
          <a:r>
            <a:rPr b="0" lang="fr-FR" sz="1100" spc="-1" strike="noStrike">
              <a:latin typeface="Times New Roman"/>
            </a:rPr>
            <a:t>La modification de cette forme ou l’enregistrement de ce classeur dans un autre format de fichier endommagera le graphique de façon irréparable.</a:t>
          </a:r>
          <a:endParaRPr b="0" lang="fr-FR" sz="1100" spc="-1" strike="noStrike">
            <a:latin typeface="Times New Roman"/>
          </a:endParaRPr>
        </a:p>
      </xdr:txBody>
    </xdr:sp>
    <xdr:clientData/>
  </xdr:twoCellAnchor>
  <xdr:twoCellAnchor editAs="oneCell">
    <xdr:from>
      <xdr:col>7</xdr:col>
      <xdr:colOff>752400</xdr:colOff>
      <xdr:row>45</xdr:row>
      <xdr:rowOff>33480</xdr:rowOff>
    </xdr:from>
    <xdr:to>
      <xdr:col>13</xdr:col>
      <xdr:colOff>570960</xdr:colOff>
      <xdr:row>59</xdr:row>
      <xdr:rowOff>109440</xdr:rowOff>
    </xdr:to>
    <xdr:graphicFrame>
      <xdr:nvGraphicFramePr>
        <xdr:cNvPr id="10" name="Graphique 8"/>
        <xdr:cNvGraphicFramePr/>
      </xdr:nvGraphicFramePr>
      <xdr:xfrm>
        <a:off x="8378640" y="8244000"/>
        <a:ext cx="6634080" cy="260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13</xdr:col>
      <xdr:colOff>609480</xdr:colOff>
      <xdr:row>45</xdr:row>
      <xdr:rowOff>28440</xdr:rowOff>
    </xdr:from>
    <xdr:to>
      <xdr:col>17</xdr:col>
      <xdr:colOff>323280</xdr:colOff>
      <xdr:row>59</xdr:row>
      <xdr:rowOff>94680</xdr:rowOff>
    </xdr:to>
    <xdr:sp>
      <xdr:nvSpPr>
        <xdr:cNvPr id="11" name="ZoneTexte 9"/>
        <xdr:cNvSpPr/>
      </xdr:nvSpPr>
      <xdr:spPr>
        <a:xfrm>
          <a:off x="15051240" y="8238960"/>
          <a:ext cx="3460320" cy="2599920"/>
        </a:xfrm>
        <a:prstGeom prst="rect">
          <a:avLst/>
        </a:prstGeom>
        <a:solidFill>
          <a:schemeClr val="accent4">
            <a:lumMod val="20000"/>
            <a:lumOff val="80000"/>
          </a:schemeClr>
        </a:solidFill>
        <a:ln w="9525">
          <a:solidFill>
            <a:srgbClr val="ffffff">
              <a:shade val="50000"/>
            </a:srgbClr>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fr-FR" sz="1100" spc="-1" strike="noStrike">
              <a:solidFill>
                <a:srgbClr val="000000"/>
              </a:solidFill>
              <a:latin typeface="Calibri"/>
            </a:rPr>
            <a:t>Sur cet histogramme on a une autre façon de voir la distribution de la variable 1. On peut voir (comme remarqué sur le diagramme de distribution) que la majorité des taux de votes pour LePen en Gironde se trouvent autour de la médiane de façon équilibré. En effet, les effectifs sont plus important au niveau de la médiane (environ 120), et diminue vers les extrêmes de chaque côté. </a:t>
          </a:r>
          <a:endParaRPr b="0" lang="fr-FR" sz="11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14</xdr:col>
      <xdr:colOff>733320</xdr:colOff>
      <xdr:row>1</xdr:row>
      <xdr:rowOff>57240</xdr:rowOff>
    </xdr:from>
    <xdr:to>
      <xdr:col>18</xdr:col>
      <xdr:colOff>1280160</xdr:colOff>
      <xdr:row>8</xdr:row>
      <xdr:rowOff>171000</xdr:rowOff>
    </xdr:to>
    <xdr:sp>
      <xdr:nvSpPr>
        <xdr:cNvPr id="12" name="ZoneTexte 2"/>
        <xdr:cNvSpPr/>
      </xdr:nvSpPr>
      <xdr:spPr>
        <a:xfrm>
          <a:off x="11982960" y="238320"/>
          <a:ext cx="4952520" cy="138060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1" lang="fr-FR" sz="1400" spc="-1" strike="noStrike" u="sng">
              <a:solidFill>
                <a:srgbClr val="000000"/>
              </a:solidFill>
              <a:uFillTx/>
              <a:latin typeface="Calibri"/>
            </a:rPr>
            <a:t>Définition de la variable 2 :</a:t>
          </a:r>
          <a:endParaRPr b="0" lang="fr-FR" sz="1400" spc="-1" strike="noStrike">
            <a:latin typeface="Times New Roman"/>
          </a:endParaRPr>
        </a:p>
        <a:p>
          <a:pPr>
            <a:lnSpc>
              <a:spcPct val="100000"/>
            </a:lnSpc>
            <a:tabLst>
              <a:tab algn="l" pos="0"/>
            </a:tabLst>
          </a:pPr>
          <a:r>
            <a:rPr b="0" lang="fr-FR" sz="1100" spc="-1" strike="noStrike">
              <a:solidFill>
                <a:srgbClr val="000000"/>
              </a:solidFill>
              <a:latin typeface="Calibri"/>
            </a:rPr>
            <a:t>Pour la seconde variable, nous avons pris le nombre de cadres et professions intermédiaires dans chaque commune de Gironde, qui est une variable quantitative de stock. Pour notre étude, nous l'avons transformer en une variable de taux en calculant le pourcentage des cadres et prof. intermédiaire parmi les actifs de chaque commune de Gironde. On obtient alors le taux de cadres et prof. intermédiaires dans chaque commune de Gironde. </a:t>
          </a:r>
          <a:endParaRPr b="0" lang="fr-FR" sz="1100" spc="-1" strike="noStrike">
            <a:latin typeface="Times New Roman"/>
          </a:endParaRPr>
        </a:p>
      </xdr:txBody>
    </xdr:sp>
    <xdr:clientData/>
  </xdr:twoCellAnchor>
  <xdr:twoCellAnchor editAs="oneCell">
    <xdr:from>
      <xdr:col>14</xdr:col>
      <xdr:colOff>743040</xdr:colOff>
      <xdr:row>9</xdr:row>
      <xdr:rowOff>57240</xdr:rowOff>
    </xdr:from>
    <xdr:to>
      <xdr:col>18</xdr:col>
      <xdr:colOff>385200</xdr:colOff>
      <xdr:row>11</xdr:row>
      <xdr:rowOff>28080</xdr:rowOff>
    </xdr:to>
    <xdr:sp>
      <xdr:nvSpPr>
        <xdr:cNvPr id="13" name="ZoneTexte 3"/>
        <xdr:cNvSpPr/>
      </xdr:nvSpPr>
      <xdr:spPr>
        <a:xfrm>
          <a:off x="11992680" y="1685880"/>
          <a:ext cx="4047840" cy="33300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1" lang="fr-FR" sz="1400" spc="-1" strike="noStrike" u="sng">
              <a:solidFill>
                <a:srgbClr val="000000"/>
              </a:solidFill>
              <a:uFillTx/>
              <a:latin typeface="Calibri"/>
            </a:rPr>
            <a:t>Exploration statistique de la variable :</a:t>
          </a:r>
          <a:endParaRPr b="0" lang="fr-FR" sz="1400" spc="-1" strike="noStrike">
            <a:latin typeface="Times New Roman"/>
          </a:endParaRPr>
        </a:p>
      </xdr:txBody>
    </xdr:sp>
    <xdr:clientData/>
  </xdr:twoCellAnchor>
  <xdr:twoCellAnchor editAs="oneCell">
    <xdr:from>
      <xdr:col>21</xdr:col>
      <xdr:colOff>0</xdr:colOff>
      <xdr:row>33</xdr:row>
      <xdr:rowOff>171360</xdr:rowOff>
    </xdr:from>
    <xdr:to>
      <xdr:col>25</xdr:col>
      <xdr:colOff>853560</xdr:colOff>
      <xdr:row>44</xdr:row>
      <xdr:rowOff>37800</xdr:rowOff>
    </xdr:to>
    <xdr:sp>
      <xdr:nvSpPr>
        <xdr:cNvPr id="14" name="ZoneTexte 5"/>
        <xdr:cNvSpPr/>
      </xdr:nvSpPr>
      <xdr:spPr>
        <a:xfrm>
          <a:off x="19041840" y="6191280"/>
          <a:ext cx="4600080" cy="187596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0" lang="fr-FR" sz="1100" spc="-1" strike="noStrike">
              <a:solidFill>
                <a:srgbClr val="000000"/>
              </a:solidFill>
              <a:latin typeface="Calibri"/>
            </a:rPr>
            <a:t>Grâce à ce diagramme en boîte à moustache, on peut faire une observation de la distribution de la variable 2.</a:t>
          </a:r>
          <a:endParaRPr b="0" lang="fr-FR" sz="1100" spc="-1" strike="noStrike">
            <a:latin typeface="Times New Roman"/>
          </a:endParaRPr>
        </a:p>
        <a:p>
          <a:pPr>
            <a:lnSpc>
              <a:spcPct val="100000"/>
            </a:lnSpc>
            <a:tabLst>
              <a:tab algn="l" pos="0"/>
            </a:tabLst>
          </a:pPr>
          <a:r>
            <a:rPr b="0" lang="fr-FR" sz="1100" spc="-1" strike="noStrike">
              <a:solidFill>
                <a:srgbClr val="000000"/>
              </a:solidFill>
              <a:latin typeface="Calibri"/>
            </a:rPr>
            <a:t>On peut dans un premier temps constatée que la distribution de cette variable est de forme gaussienne mais non symétrique car la moyenne (11,31) et la médiane (9,09) sont proche mais pas identique. Alors que l'étendue va de 0 à 100, la dispersion de cette distribution est décalée à gauche. En effet, 50% des valeurs sont en-dessous de 9,09 alors que la moyenne est à 11,31. Globalement, les taux de cadres et prof. intermédaire parmi les actifs sont bas dans les communes de Gironde. Même si on a quelques communes avec un taux de cadres haut (+30%). </a:t>
          </a:r>
          <a:endParaRPr b="0" lang="fr-FR" sz="1100" spc="-1" strike="noStrike">
            <a:latin typeface="Times New Roman"/>
          </a:endParaRPr>
        </a:p>
      </xdr:txBody>
    </xdr:sp>
    <xdr:clientData/>
  </xdr:twoCellAnchor>
  <xdr:twoCellAnchor editAs="oneCell">
    <xdr:from>
      <xdr:col>14</xdr:col>
      <xdr:colOff>733320</xdr:colOff>
      <xdr:row>59</xdr:row>
      <xdr:rowOff>28440</xdr:rowOff>
    </xdr:from>
    <xdr:to>
      <xdr:col>21</xdr:col>
      <xdr:colOff>722520</xdr:colOff>
      <xdr:row>91</xdr:row>
      <xdr:rowOff>9000</xdr:rowOff>
    </xdr:to>
    <xdr:sp>
      <xdr:nvSpPr>
        <xdr:cNvPr id="15" name="ZoneTexte 6"/>
        <xdr:cNvSpPr/>
      </xdr:nvSpPr>
      <xdr:spPr>
        <a:xfrm>
          <a:off x="11982960" y="10772640"/>
          <a:ext cx="7781400" cy="5771880"/>
        </a:xfrm>
        <a:prstGeom prst="rect">
          <a:avLst/>
        </a:prstGeom>
        <a:solidFill>
          <a:srgbClr val="ffffff"/>
        </a:solidFill>
        <a:ln w="9528">
          <a:solidFill>
            <a:srgbClr val="bcbcbc"/>
          </a:solidFill>
          <a:miter/>
        </a:ln>
      </xdr:spPr>
      <xdr:style>
        <a:lnRef idx="0"/>
        <a:fillRef idx="0"/>
        <a:effectRef idx="0"/>
        <a:fontRef idx="minor"/>
      </xdr:style>
    </xdr:sp>
    <xdr:clientData/>
  </xdr:twoCellAnchor>
  <xdr:twoCellAnchor editAs="oneCell">
    <xdr:from>
      <xdr:col>14</xdr:col>
      <xdr:colOff>733320</xdr:colOff>
      <xdr:row>59</xdr:row>
      <xdr:rowOff>66600</xdr:rowOff>
    </xdr:from>
    <xdr:to>
      <xdr:col>21</xdr:col>
      <xdr:colOff>713160</xdr:colOff>
      <xdr:row>91</xdr:row>
      <xdr:rowOff>39600</xdr:rowOff>
    </xdr:to>
    <xdr:pic>
      <xdr:nvPicPr>
        <xdr:cNvPr id="16" name="Image 7" descr=""/>
        <xdr:cNvPicPr/>
      </xdr:nvPicPr>
      <xdr:blipFill>
        <a:blip r:embed="rId1"/>
        <a:stretch/>
      </xdr:blipFill>
      <xdr:spPr>
        <a:xfrm>
          <a:off x="11982960" y="10810800"/>
          <a:ext cx="7772040" cy="5764320"/>
        </a:xfrm>
        <a:prstGeom prst="rect">
          <a:avLst/>
        </a:prstGeom>
        <a:ln w="0">
          <a:noFill/>
        </a:ln>
      </xdr:spPr>
    </xdr:pic>
    <xdr:clientData/>
  </xdr:twoCellAnchor>
  <xdr:twoCellAnchor editAs="twoCell">
    <xdr:from>
      <xdr:col>20</xdr:col>
      <xdr:colOff>704880</xdr:colOff>
      <xdr:row>18</xdr:row>
      <xdr:rowOff>5040</xdr:rowOff>
    </xdr:from>
    <xdr:to>
      <xdr:col>27</xdr:col>
      <xdr:colOff>37800</xdr:colOff>
      <xdr:row>33</xdr:row>
      <xdr:rowOff>114120</xdr:rowOff>
    </xdr:to>
    <xdr:sp>
      <xdr:nvSpPr>
        <xdr:cNvPr id="17" name=""/>
        <xdr:cNvSpPr/>
      </xdr:nvSpPr>
      <xdr:spPr>
        <a:xfrm>
          <a:off x="18810000" y="3272040"/>
          <a:ext cx="5889240" cy="2862000"/>
        </a:xfrm>
        <a:prstGeom prst="rect">
          <a:avLst/>
        </a:prstGeom>
        <a:solidFill>
          <a:srgbClr val="ffffff"/>
        </a:solidFill>
        <a:ln w="1">
          <a:solidFill>
            <a:srgbClr val="008000"/>
          </a:solidFill>
        </a:ln>
      </xdr:spPr>
      <xdr:style>
        <a:lnRef idx="0"/>
        <a:fillRef idx="0"/>
        <a:effectRef idx="0"/>
        <a:fontRef idx="minor"/>
      </xdr:style>
      <xdr:txBody>
        <a:bodyPr horzOverflow="clip" vertOverflow="clip" lIns="90000" rIns="90000" tIns="45000" bIns="45000" anchor="t">
          <a:noAutofit/>
        </a:bodyPr>
        <a:p>
          <a:r>
            <a:rPr b="0" lang="fr-FR" sz="1100" spc="-1" strike="noStrike">
              <a:latin typeface="Times New Roman"/>
            </a:rPr>
            <a:t>Ce graphique n’est pas disponible dans votre version d’Excel.</a:t>
          </a:r>
          <a:endParaRPr b="0" lang="fr-FR" sz="1100" spc="-1" strike="noStrike">
            <a:latin typeface="Times New Roman"/>
          </a:endParaRPr>
        </a:p>
        <a:p>
          <a:endParaRPr b="0" lang="fr-FR" sz="1100" spc="-1" strike="noStrike">
            <a:latin typeface="Times New Roman"/>
          </a:endParaRPr>
        </a:p>
        <a:p>
          <a:pPr>
            <a:lnSpc>
              <a:spcPct val="100000"/>
            </a:lnSpc>
          </a:pPr>
          <a:r>
            <a:rPr b="0" lang="fr-FR" sz="1100" spc="-1" strike="noStrike">
              <a:latin typeface="Times New Roman"/>
            </a:rPr>
            <a:t>La modification de cette forme ou l’enregistrement de ce classeur dans un autre format de fichier endommagera le graphique de façon irréparable.</a:t>
          </a:r>
          <a:endParaRPr b="0" lang="fr-FR" sz="1100" spc="-1" strike="noStrike">
            <a:latin typeface="Times New Roman"/>
          </a:endParaRPr>
        </a:p>
      </xdr:txBody>
    </xdr:sp>
    <xdr:clientData/>
  </xdr:twoCellAnchor>
  <xdr:twoCellAnchor editAs="oneCell">
    <xdr:from>
      <xdr:col>15</xdr:col>
      <xdr:colOff>0</xdr:colOff>
      <xdr:row>44</xdr:row>
      <xdr:rowOff>52560</xdr:rowOff>
    </xdr:from>
    <xdr:to>
      <xdr:col>20</xdr:col>
      <xdr:colOff>190080</xdr:colOff>
      <xdr:row>58</xdr:row>
      <xdr:rowOff>128520</xdr:rowOff>
    </xdr:to>
    <xdr:graphicFrame>
      <xdr:nvGraphicFramePr>
        <xdr:cNvPr id="18" name="Graphique 7"/>
        <xdr:cNvGraphicFramePr/>
      </xdr:nvGraphicFramePr>
      <xdr:xfrm>
        <a:off x="12267000" y="8082000"/>
        <a:ext cx="6028200" cy="260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20</xdr:col>
      <xdr:colOff>257040</xdr:colOff>
      <xdr:row>44</xdr:row>
      <xdr:rowOff>47520</xdr:rowOff>
    </xdr:from>
    <xdr:to>
      <xdr:col>23</xdr:col>
      <xdr:colOff>732960</xdr:colOff>
      <xdr:row>58</xdr:row>
      <xdr:rowOff>113760</xdr:rowOff>
    </xdr:to>
    <xdr:sp>
      <xdr:nvSpPr>
        <xdr:cNvPr id="19" name="ZoneTexte 9"/>
        <xdr:cNvSpPr/>
      </xdr:nvSpPr>
      <xdr:spPr>
        <a:xfrm>
          <a:off x="18362160" y="8076960"/>
          <a:ext cx="3285720" cy="2599920"/>
        </a:xfrm>
        <a:prstGeom prst="rect">
          <a:avLst/>
        </a:prstGeom>
        <a:solidFill>
          <a:schemeClr val="accent4">
            <a:lumMod val="20000"/>
            <a:lumOff val="80000"/>
          </a:schemeClr>
        </a:solidFill>
        <a:ln w="9525">
          <a:solidFill>
            <a:srgbClr val="ffffff">
              <a:shade val="50000"/>
            </a:srgbClr>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fr-FR" sz="1100" spc="-1" strike="noStrike">
              <a:solidFill>
                <a:srgbClr val="000000"/>
              </a:solidFill>
              <a:latin typeface="Calibri"/>
            </a:rPr>
            <a:t>Comme on l'a vu sur le diagramme de distribution au-dessus, on voit bien avec cet histogramme que la majorité des valeurs sont entre un taux de 0 et 40%, avec 90% des valeurs en-dessous d'un taux de 30% et 50% en dessous d'un taux de 10%. On voit bien que la distribution est décalée à gauche. </a:t>
          </a:r>
          <a:endParaRPr b="0" lang="fr-FR" sz="1100" spc="-1" strike="noStrike">
            <a:latin typeface="Times New Roman"/>
          </a:endParaRPr>
        </a:p>
      </xdr:txBody>
    </xdr:sp>
    <xdr:clientData/>
  </xdr:twoCellAnchor>
  <xdr:twoCellAnchor editAs="oneCell">
    <xdr:from>
      <xdr:col>14</xdr:col>
      <xdr:colOff>714240</xdr:colOff>
      <xdr:row>89</xdr:row>
      <xdr:rowOff>152280</xdr:rowOff>
    </xdr:from>
    <xdr:to>
      <xdr:col>21</xdr:col>
      <xdr:colOff>703440</xdr:colOff>
      <xdr:row>99</xdr:row>
      <xdr:rowOff>180360</xdr:rowOff>
    </xdr:to>
    <xdr:sp>
      <xdr:nvSpPr>
        <xdr:cNvPr id="20" name="ZoneTexte 11"/>
        <xdr:cNvSpPr/>
      </xdr:nvSpPr>
      <xdr:spPr>
        <a:xfrm>
          <a:off x="11963880" y="16325640"/>
          <a:ext cx="7781400" cy="1837800"/>
        </a:xfrm>
        <a:prstGeom prst="rect">
          <a:avLst/>
        </a:prstGeom>
        <a:solidFill>
          <a:srgbClr val="fff2cc"/>
        </a:solidFill>
        <a:ln w="9528">
          <a:solidFill>
            <a:srgbClr val="bcbcbc"/>
          </a:solidFill>
          <a:miter/>
        </a:ln>
      </xdr:spPr>
      <xdr:style>
        <a:lnRef idx="0"/>
        <a:fillRef idx="0"/>
        <a:effectRef idx="0"/>
        <a:fontRef idx="minor"/>
      </xdr:style>
      <xdr:txBody>
        <a:bodyPr anchor="t">
          <a:noAutofit/>
        </a:bodyPr>
        <a:p>
          <a:pPr>
            <a:lnSpc>
              <a:spcPct val="100000"/>
            </a:lnSpc>
            <a:tabLst>
              <a:tab algn="l" pos="0"/>
            </a:tabLst>
          </a:pPr>
          <a:r>
            <a:rPr b="0" lang="fr-FR" sz="1100" spc="-1" strike="noStrike">
              <a:solidFill>
                <a:srgbClr val="000000"/>
              </a:solidFill>
              <a:latin typeface="Calibri"/>
            </a:rPr>
            <a:t>Aves cette carte réalisée sur Magrit, on peut faire une observation de la répartition géographique de la variable 2 dans le départment de la Gironde. On peut remarquer dans un premier temps que le taux de cadres et prof. intermédiaire parmi les actifs est constrasté dans ce département. On retrouve les plus haut taux (+31%) dans seulement quelques communes au centre (dans et autour de Bordeaux) et au sud-est. Sinon dans la partie centre/sud-ouest, les communes ont entre 10 et 30% de cadres parmi leurs actifs. Plus on va vers l'est et le nord du départment, plus le taux de cadres diminue dans les communes. </a:t>
          </a:r>
          <a:endParaRPr b="0" lang="fr-FR" sz="1100" spc="-1" strike="noStrike">
            <a:latin typeface="Times New Roman"/>
          </a:endParaRPr>
        </a:p>
        <a:p>
          <a:pPr>
            <a:lnSpc>
              <a:spcPct val="100000"/>
            </a:lnSpc>
            <a:tabLst>
              <a:tab algn="l" pos="0"/>
            </a:tabLst>
          </a:pPr>
          <a:r>
            <a:rPr b="0" lang="fr-FR" sz="1100" spc="-1" strike="noStrike">
              <a:solidFill>
                <a:srgbClr val="000000"/>
              </a:solidFill>
              <a:latin typeface="Calibri"/>
            </a:rPr>
            <a:t>Cette répartition peut s'expliquer par le fait que Borbeaux est la plus grosse ville du départment, elle a donc plus d'habitants et d'actifs que les autres communes du département, ce qui veut dire qu'elle et ces communes alentours ont un taux de cadres plus élevés (car on retrouve généralement les catégories socio-profssionnelles de cadres et prof. intemrédiaires plutôt dans les villes). Plus on s'éloigne de Bordeaux, plus on va vers des espaces ruraux et moins peuplées, qui ont donc moins de cadres dans leurs actifs si il y a moins d'emplois pour eux. </a:t>
          </a:r>
          <a:endParaRPr b="0" lang="fr-FR" sz="11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19</xdr:col>
      <xdr:colOff>495360</xdr:colOff>
      <xdr:row>1</xdr:row>
      <xdr:rowOff>0</xdr:rowOff>
    </xdr:from>
    <xdr:to>
      <xdr:col>27</xdr:col>
      <xdr:colOff>479880</xdr:colOff>
      <xdr:row>30</xdr:row>
      <xdr:rowOff>180720</xdr:rowOff>
    </xdr:to>
    <xdr:sp>
      <xdr:nvSpPr>
        <xdr:cNvPr id="21" name="Rectangle 9"/>
        <xdr:cNvSpPr/>
      </xdr:nvSpPr>
      <xdr:spPr>
        <a:xfrm>
          <a:off x="26075160" y="181080"/>
          <a:ext cx="7477560" cy="5428800"/>
        </a:xfrm>
        <a:prstGeom prst="rect">
          <a:avLst/>
        </a:prstGeom>
        <a:solidFill>
          <a:srgbClr val="ffffff"/>
        </a:solidFill>
        <a:ln>
          <a:solidFill>
            <a:srgbClr val="e7e6e6"/>
          </a:solidFill>
        </a:ln>
      </xdr:spPr>
      <xdr:style>
        <a:lnRef idx="2">
          <a:schemeClr val="accent6"/>
        </a:lnRef>
        <a:fillRef idx="1">
          <a:schemeClr val="lt1"/>
        </a:fillRef>
        <a:effectRef idx="0">
          <a:schemeClr val="accent6"/>
        </a:effectRef>
        <a:fontRef idx="minor"/>
      </xdr:style>
    </xdr:sp>
    <xdr:clientData/>
  </xdr:twoCellAnchor>
  <xdr:twoCellAnchor editAs="twoCell">
    <xdr:from>
      <xdr:col>0</xdr:col>
      <xdr:colOff>129600</xdr:colOff>
      <xdr:row>0</xdr:row>
      <xdr:rowOff>160200</xdr:rowOff>
    </xdr:from>
    <xdr:to>
      <xdr:col>0</xdr:col>
      <xdr:colOff>3368160</xdr:colOff>
      <xdr:row>17</xdr:row>
      <xdr:rowOff>99000</xdr:rowOff>
    </xdr:to>
    <xdr:sp>
      <xdr:nvSpPr>
        <xdr:cNvPr id="22" name="Rectangle 1"/>
        <xdr:cNvSpPr/>
      </xdr:nvSpPr>
      <xdr:spPr>
        <a:xfrm>
          <a:off x="129600" y="160200"/>
          <a:ext cx="3238560" cy="3015360"/>
        </a:xfrm>
        <a:prstGeom prst="rect">
          <a:avLst/>
        </a:prstGeom>
        <a:solidFill>
          <a:schemeClr val="accent4">
            <a:lumMod val="20000"/>
            <a:lumOff val="80000"/>
          </a:schemeClr>
        </a:solidFill>
        <a:ln>
          <a:solidFill>
            <a:srgbClr val="a5a5a5"/>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1" lang="fr-FR" sz="1400" spc="-1" strike="noStrike" u="sng">
              <a:solidFill>
                <a:srgbClr val="000000"/>
              </a:solidFill>
              <a:uFillTx/>
              <a:latin typeface="Calibri"/>
            </a:rPr>
            <a:t>Standardisation</a:t>
          </a:r>
          <a:endParaRPr b="0" lang="fr-FR" sz="1400" spc="-1" strike="noStrike">
            <a:latin typeface="Times New Roman"/>
          </a:endParaRPr>
        </a:p>
        <a:p>
          <a:pPr>
            <a:lnSpc>
              <a:spcPct val="100000"/>
            </a:lnSpc>
          </a:pPr>
          <a:endParaRPr b="0" lang="fr-FR" sz="1400" spc="-1" strike="noStrike">
            <a:latin typeface="Times New Roman"/>
          </a:endParaRPr>
        </a:p>
        <a:p>
          <a:pPr>
            <a:lnSpc>
              <a:spcPct val="100000"/>
            </a:lnSpc>
          </a:pPr>
          <a:r>
            <a:rPr b="0" lang="fr-FR" sz="1100" spc="-1" strike="noStrike">
              <a:solidFill>
                <a:srgbClr val="000000"/>
              </a:solidFill>
              <a:latin typeface="Calibri"/>
            </a:rPr>
            <a:t>- centralisation de la variable : C</a:t>
          </a:r>
          <a:endParaRPr b="0" lang="fr-FR" sz="1100" spc="-1" strike="noStrike">
            <a:latin typeface="Times New Roman"/>
          </a:endParaRPr>
        </a:p>
        <a:p>
          <a:pPr>
            <a:lnSpc>
              <a:spcPct val="100000"/>
            </a:lnSpc>
          </a:pPr>
          <a:r>
            <a:rPr b="0" lang="fr-FR" sz="1100" spc="-1" strike="noStrike">
              <a:solidFill>
                <a:srgbClr val="000000"/>
              </a:solidFill>
              <a:latin typeface="Calibri"/>
            </a:rPr>
            <a:t>- réduction de la variable : R</a:t>
          </a:r>
          <a:endParaRPr b="0" lang="fr-FR" sz="1100" spc="-1" strike="noStrike">
            <a:latin typeface="Times New Roman"/>
          </a:endParaRPr>
        </a:p>
        <a:p>
          <a:pPr>
            <a:lnSpc>
              <a:spcPct val="100000"/>
            </a:lnSpc>
          </a:pPr>
          <a:r>
            <a:rPr b="0" lang="fr-FR" sz="1100" spc="-1" strike="noStrike">
              <a:solidFill>
                <a:srgbClr val="000000"/>
              </a:solidFill>
              <a:latin typeface="Calibri"/>
            </a:rPr>
            <a:t>- standardisation de la variable : S (centralisation + réduction)</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Calibri"/>
            </a:rPr>
            <a:t>Les valeurs (une fois standardisées) au dessus de 1 sont en vert, celles en dessous en jaune.</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Calibri"/>
            </a:rPr>
            <a:t>Cartographie typologique des variables standardisées au bout de la feuille</a:t>
          </a:r>
          <a:endParaRPr b="0" lang="fr-FR" sz="1100" spc="-1" strike="noStrike">
            <a:latin typeface="Times New Roman"/>
          </a:endParaRPr>
        </a:p>
      </xdr:txBody>
    </xdr:sp>
    <xdr:clientData/>
  </xdr:twoCellAnchor>
  <xdr:twoCellAnchor editAs="twoCell">
    <xdr:from>
      <xdr:col>11</xdr:col>
      <xdr:colOff>7560</xdr:colOff>
      <xdr:row>1</xdr:row>
      <xdr:rowOff>7560</xdr:rowOff>
    </xdr:from>
    <xdr:to>
      <xdr:col>18</xdr:col>
      <xdr:colOff>784440</xdr:colOff>
      <xdr:row>31</xdr:row>
      <xdr:rowOff>7200</xdr:rowOff>
    </xdr:to>
    <xdr:sp>
      <xdr:nvSpPr>
        <xdr:cNvPr id="23" name="Rectangle 2"/>
        <xdr:cNvSpPr/>
      </xdr:nvSpPr>
      <xdr:spPr>
        <a:xfrm>
          <a:off x="18094320" y="188640"/>
          <a:ext cx="7333200" cy="5428800"/>
        </a:xfrm>
        <a:prstGeom prst="rect">
          <a:avLst/>
        </a:prstGeom>
        <a:solidFill>
          <a:srgbClr val="ffffff"/>
        </a:solidFill>
        <a:ln>
          <a:solidFill>
            <a:srgbClr val="e7e6e6"/>
          </a:solidFill>
        </a:ln>
      </xdr:spPr>
      <xdr:style>
        <a:lnRef idx="2">
          <a:schemeClr val="accent6"/>
        </a:lnRef>
        <a:fillRef idx="1">
          <a:schemeClr val="lt1"/>
        </a:fillRef>
        <a:effectRef idx="0">
          <a:schemeClr val="accent6"/>
        </a:effectRef>
        <a:fontRef idx="minor"/>
      </xdr:style>
    </xdr:sp>
    <xdr:clientData/>
  </xdr:twoCellAnchor>
  <xdr:twoCellAnchor editAs="oneCell">
    <xdr:from>
      <xdr:col>11</xdr:col>
      <xdr:colOff>320040</xdr:colOff>
      <xdr:row>1</xdr:row>
      <xdr:rowOff>157320</xdr:rowOff>
    </xdr:from>
    <xdr:to>
      <xdr:col>18</xdr:col>
      <xdr:colOff>314640</xdr:colOff>
      <xdr:row>29</xdr:row>
      <xdr:rowOff>75960</xdr:rowOff>
    </xdr:to>
    <xdr:pic>
      <xdr:nvPicPr>
        <xdr:cNvPr id="24" name="Image 5" descr=""/>
        <xdr:cNvPicPr/>
      </xdr:nvPicPr>
      <xdr:blipFill>
        <a:blip r:embed="rId1"/>
        <a:srcRect l="16369" t="0" r="19605" b="0"/>
        <a:stretch/>
      </xdr:blipFill>
      <xdr:spPr>
        <a:xfrm>
          <a:off x="18406800" y="338400"/>
          <a:ext cx="6550920" cy="4986000"/>
        </a:xfrm>
        <a:prstGeom prst="rect">
          <a:avLst/>
        </a:prstGeom>
        <a:ln w="0">
          <a:noFill/>
        </a:ln>
      </xdr:spPr>
    </xdr:pic>
    <xdr:clientData/>
  </xdr:twoCellAnchor>
  <xdr:twoCellAnchor editAs="oneCell">
    <xdr:from>
      <xdr:col>20</xdr:col>
      <xdr:colOff>83880</xdr:colOff>
      <xdr:row>1</xdr:row>
      <xdr:rowOff>122040</xdr:rowOff>
    </xdr:from>
    <xdr:to>
      <xdr:col>26</xdr:col>
      <xdr:colOff>731160</xdr:colOff>
      <xdr:row>29</xdr:row>
      <xdr:rowOff>117360</xdr:rowOff>
    </xdr:to>
    <xdr:pic>
      <xdr:nvPicPr>
        <xdr:cNvPr id="25" name="Image 7" descr=""/>
        <xdr:cNvPicPr/>
      </xdr:nvPicPr>
      <xdr:blipFill>
        <a:blip r:embed="rId2"/>
        <a:srcRect l="17546" t="0" r="20978" b="0"/>
        <a:stretch/>
      </xdr:blipFill>
      <xdr:spPr>
        <a:xfrm>
          <a:off x="26600040" y="303120"/>
          <a:ext cx="6267240" cy="5062680"/>
        </a:xfrm>
        <a:prstGeom prst="rect">
          <a:avLst/>
        </a:prstGeom>
        <a:ln w="0">
          <a:noFill/>
        </a:ln>
      </xdr:spPr>
    </xdr:pic>
    <xdr:clientData/>
  </xdr:twoCellAnchor>
  <xdr:twoCellAnchor editAs="twoCell">
    <xdr:from>
      <xdr:col>11</xdr:col>
      <xdr:colOff>7560</xdr:colOff>
      <xdr:row>31</xdr:row>
      <xdr:rowOff>91440</xdr:rowOff>
    </xdr:from>
    <xdr:to>
      <xdr:col>18</xdr:col>
      <xdr:colOff>784440</xdr:colOff>
      <xdr:row>35</xdr:row>
      <xdr:rowOff>75960</xdr:rowOff>
    </xdr:to>
    <xdr:sp>
      <xdr:nvSpPr>
        <xdr:cNvPr id="26" name="Rectangle 11"/>
        <xdr:cNvSpPr/>
      </xdr:nvSpPr>
      <xdr:spPr>
        <a:xfrm>
          <a:off x="18094320" y="5701680"/>
          <a:ext cx="7333200" cy="708480"/>
        </a:xfrm>
        <a:prstGeom prst="rect">
          <a:avLst/>
        </a:prstGeom>
        <a:solidFill>
          <a:schemeClr val="accent4">
            <a:lumMod val="20000"/>
            <a:lumOff val="80000"/>
          </a:schemeClr>
        </a:solidFill>
        <a:ln>
          <a:solidFill>
            <a:srgbClr val="a5a5a5">
              <a:lumMod val="40000"/>
              <a:lumOff val="60000"/>
            </a:srgbClr>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fr-FR" sz="1100" spc="-1" strike="noStrike">
              <a:solidFill>
                <a:srgbClr val="000000"/>
              </a:solidFill>
              <a:latin typeface="Calibri"/>
            </a:rPr>
            <a:t>On voit clairement sur cette carte la répartition géographique de la sous-représentation du vote pour Marine Le Pen : les grandes villes du département, Bordeaux et Libourne (ainsi que dans une moindre mesure, Bazas) et leurs banlieues, ont des taux standardisés bien moins élevés et ont donc voté particulièrement peu pour MLP par rapport au reste du département .</a:t>
          </a:r>
          <a:endParaRPr b="0" lang="fr-FR" sz="1100" spc="-1" strike="noStrike">
            <a:latin typeface="Times New Roman"/>
          </a:endParaRPr>
        </a:p>
      </xdr:txBody>
    </xdr:sp>
    <xdr:clientData/>
  </xdr:twoCellAnchor>
  <xdr:twoCellAnchor editAs="twoCell">
    <xdr:from>
      <xdr:col>19</xdr:col>
      <xdr:colOff>518040</xdr:colOff>
      <xdr:row>31</xdr:row>
      <xdr:rowOff>99000</xdr:rowOff>
    </xdr:from>
    <xdr:to>
      <xdr:col>27</xdr:col>
      <xdr:colOff>502560</xdr:colOff>
      <xdr:row>35</xdr:row>
      <xdr:rowOff>83520</xdr:rowOff>
    </xdr:to>
    <xdr:sp>
      <xdr:nvSpPr>
        <xdr:cNvPr id="27" name="Rectangle 12"/>
        <xdr:cNvSpPr/>
      </xdr:nvSpPr>
      <xdr:spPr>
        <a:xfrm>
          <a:off x="26097840" y="5709240"/>
          <a:ext cx="7477560" cy="708480"/>
        </a:xfrm>
        <a:prstGeom prst="rect">
          <a:avLst/>
        </a:prstGeom>
        <a:solidFill>
          <a:schemeClr val="accent4">
            <a:lumMod val="20000"/>
            <a:lumOff val="80000"/>
          </a:schemeClr>
        </a:solidFill>
        <a:ln>
          <a:solidFill>
            <a:srgbClr val="a5a5a5">
              <a:lumMod val="40000"/>
              <a:lumOff val="60000"/>
            </a:srgbClr>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fr-FR" sz="1100" spc="-1" strike="noStrike">
              <a:solidFill>
                <a:srgbClr val="000000"/>
              </a:solidFill>
              <a:latin typeface="Calibri"/>
            </a:rPr>
            <a:t>Cette carte représente la surreprésentation de la présence de cadre et professions intermédiaires ; cette surreprésentation ressemble beaucoup à la sous-représentation du vote pour MLP (grandes villes et leurs banlieues ont des taux standardisés bien plus élevés et comprennent donc bien plus de cadres et professions intermédiaires que le reste du département).</a:t>
          </a:r>
          <a:endParaRPr b="0" lang="fr-FR" sz="1100" spc="-1" strike="noStrike">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434520</xdr:colOff>
      <xdr:row>16</xdr:row>
      <xdr:rowOff>137160</xdr:rowOff>
    </xdr:from>
    <xdr:to>
      <xdr:col>8</xdr:col>
      <xdr:colOff>37800</xdr:colOff>
      <xdr:row>37</xdr:row>
      <xdr:rowOff>98640</xdr:rowOff>
    </xdr:to>
    <xdr:sp>
      <xdr:nvSpPr>
        <xdr:cNvPr id="28" name="Rectangle 2"/>
        <xdr:cNvSpPr/>
      </xdr:nvSpPr>
      <xdr:spPr>
        <a:xfrm>
          <a:off x="3645720" y="3032640"/>
          <a:ext cx="5222880" cy="3762000"/>
        </a:xfrm>
        <a:prstGeom prst="rect">
          <a:avLst/>
        </a:prstGeom>
        <a:solidFill>
          <a:schemeClr val="accent4">
            <a:lumMod val="20000"/>
            <a:lumOff val="80000"/>
          </a:schemeClr>
        </a:solidFill>
        <a:ln>
          <a:solidFill>
            <a:srgbClr val="e7e6e6"/>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1" lang="fr-FR" sz="1400" spc="-1" strike="noStrike" u="sng">
              <a:solidFill>
                <a:srgbClr val="000000"/>
              </a:solidFill>
              <a:uFillTx/>
              <a:latin typeface="Calibri"/>
            </a:rPr>
            <a:t>Corrélation</a:t>
          </a:r>
          <a:endParaRPr b="0" lang="fr-FR" sz="1400" spc="-1" strike="noStrike">
            <a:latin typeface="Times New Roman"/>
          </a:endParaRPr>
        </a:p>
        <a:p>
          <a:pPr>
            <a:lnSpc>
              <a:spcPct val="100000"/>
            </a:lnSpc>
          </a:pPr>
          <a:r>
            <a:rPr b="0" lang="fr-FR" sz="1100" spc="-1" strike="noStrike">
              <a:solidFill>
                <a:srgbClr val="000000"/>
              </a:solidFill>
              <a:latin typeface="Calibri"/>
            </a:rPr>
            <a:t>Le nuage de point permet de faire une hypothèse, graphiquement, sur la corrélation entre le vote pour MLP par commune et la part de cadres et professions supérieures : on peut penser qu'il existe une faible relation linéaire négative entre le taux de vote pour MLP et le taux de cadre parmi les actifs.</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Calibri"/>
            </a:rPr>
            <a:t>Vérifions cette hypothèse avec le calcul de la covariance (les écarts à la moyenne sont notés _EM) et du coefficient de Pearson ou R : R vaut environ -0,5 : il existe donc une relation linéaire négative moyennement forte entre le vote pour MLP et le taux de cadre dans une commune.</a:t>
          </a:r>
          <a:endParaRPr b="0" lang="fr-FR" sz="1100" spc="-1" strike="noStrike">
            <a:latin typeface="Times New Roman"/>
          </a:endParaRPr>
        </a:p>
        <a:p>
          <a:pPr>
            <a:lnSpc>
              <a:spcPct val="100000"/>
            </a:lnSpc>
            <a:tabLst>
              <a:tab algn="l" pos="0"/>
            </a:tabLst>
          </a:pPr>
          <a:r>
            <a:rPr b="0" lang="fr-FR" sz="1100" spc="-1" strike="noStrike">
              <a:solidFill>
                <a:srgbClr val="000000"/>
              </a:solidFill>
              <a:latin typeface="Calibri"/>
            </a:rPr>
            <a:t>On peut faire tracer la droite de régressin linéaire sur le graphique et afficher l'équation de la droite, ainsi que le R² qui indique que le modèle de régression linéaire qu'environ 20% de la variation du taux de vote pour MLP.</a:t>
          </a:r>
          <a:endParaRPr b="0" lang="fr-FR" sz="1100" spc="-1" strike="noStrike">
            <a:latin typeface="Times New Roman"/>
          </a:endParaRPr>
        </a:p>
        <a:p>
          <a:pPr>
            <a:lnSpc>
              <a:spcPct val="100000"/>
            </a:lnSpc>
            <a:tabLst>
              <a:tab algn="l" pos="0"/>
            </a:tabLst>
          </a:pPr>
          <a:r>
            <a:rPr b="0" lang="fr-FR" sz="1100" spc="-1" strike="noStrike">
              <a:solidFill>
                <a:srgbClr val="000000"/>
              </a:solidFill>
              <a:latin typeface="Calibri"/>
            </a:rPr>
            <a:t>On peut aussi retracer la droite en supprimant un outlier (41.38% de vote pour MLP, 100% de cadre, ville de Lartigue), ce qui fait monter le R² à 0,25</a:t>
          </a:r>
          <a:endParaRPr b="0" lang="fr-FR" sz="1100" spc="-1" strike="noStrike">
            <a:latin typeface="Times New Roman"/>
          </a:endParaRPr>
        </a:p>
        <a:p>
          <a:pPr>
            <a:lnSpc>
              <a:spcPct val="100000"/>
            </a:lnSpc>
            <a:tabLst>
              <a:tab algn="l" pos="0"/>
            </a:tabLst>
          </a:pPr>
          <a:endParaRPr b="0" lang="fr-FR" sz="1100" spc="-1" strike="noStrike">
            <a:latin typeface="Times New Roman"/>
          </a:endParaRPr>
        </a:p>
        <a:p>
          <a:pPr>
            <a:lnSpc>
              <a:spcPct val="100000"/>
            </a:lnSpc>
            <a:tabLst>
              <a:tab algn="l" pos="0"/>
            </a:tabLst>
          </a:pPr>
          <a:r>
            <a:rPr b="0" lang="fr-FR" sz="1100" spc="-1" strike="noStrike">
              <a:solidFill>
                <a:srgbClr val="000000"/>
              </a:solidFill>
              <a:latin typeface="Calibri"/>
            </a:rPr>
            <a:t>On peut ensuite calculer les résiduts au modèle pour les cartographier.</a:t>
          </a:r>
          <a:endParaRPr b="0" lang="fr-FR" sz="1100" spc="-1" strike="noStrike">
            <a:latin typeface="Times New Roman"/>
          </a:endParaRPr>
        </a:p>
      </xdr:txBody>
    </xdr:sp>
    <xdr:clientData/>
  </xdr:twoCellAnchor>
  <xdr:twoCellAnchor editAs="oneCell">
    <xdr:from>
      <xdr:col>2</xdr:col>
      <xdr:colOff>449640</xdr:colOff>
      <xdr:row>0</xdr:row>
      <xdr:rowOff>110520</xdr:rowOff>
    </xdr:from>
    <xdr:to>
      <xdr:col>10</xdr:col>
      <xdr:colOff>548280</xdr:colOff>
      <xdr:row>15</xdr:row>
      <xdr:rowOff>110160</xdr:rowOff>
    </xdr:to>
    <xdr:graphicFrame>
      <xdr:nvGraphicFramePr>
        <xdr:cNvPr id="29" name="Graphique 4"/>
        <xdr:cNvGraphicFramePr/>
      </xdr:nvGraphicFramePr>
      <xdr:xfrm>
        <a:off x="3660840" y="110520"/>
        <a:ext cx="7591680" cy="2714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2</xdr:col>
      <xdr:colOff>343080</xdr:colOff>
      <xdr:row>39</xdr:row>
      <xdr:rowOff>60840</xdr:rowOff>
    </xdr:from>
    <xdr:to>
      <xdr:col>10</xdr:col>
      <xdr:colOff>769320</xdr:colOff>
      <xdr:row>67</xdr:row>
      <xdr:rowOff>60480</xdr:rowOff>
    </xdr:to>
    <xdr:sp>
      <xdr:nvSpPr>
        <xdr:cNvPr id="30" name="Rectangle 7"/>
        <xdr:cNvSpPr/>
      </xdr:nvSpPr>
      <xdr:spPr>
        <a:xfrm>
          <a:off x="3554280" y="7119000"/>
          <a:ext cx="7919280" cy="5066640"/>
        </a:xfrm>
        <a:prstGeom prst="rect">
          <a:avLst/>
        </a:prstGeom>
        <a:solidFill>
          <a:srgbClr val="ffffff"/>
        </a:solidFill>
        <a:ln>
          <a:solidFill>
            <a:srgbClr val="e7e6e6"/>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365760</xdr:colOff>
      <xdr:row>39</xdr:row>
      <xdr:rowOff>137160</xdr:rowOff>
    </xdr:from>
    <xdr:to>
      <xdr:col>10</xdr:col>
      <xdr:colOff>487440</xdr:colOff>
      <xdr:row>66</xdr:row>
      <xdr:rowOff>52560</xdr:rowOff>
    </xdr:to>
    <xdr:pic>
      <xdr:nvPicPr>
        <xdr:cNvPr id="31" name="Image 9" descr=""/>
        <xdr:cNvPicPr/>
      </xdr:nvPicPr>
      <xdr:blipFill>
        <a:blip r:embed="rId2"/>
        <a:srcRect l="16405" t="-1177" r="6089" b="1177"/>
        <a:stretch/>
      </xdr:blipFill>
      <xdr:spPr>
        <a:xfrm>
          <a:off x="3576960" y="7195320"/>
          <a:ext cx="7614720" cy="4801680"/>
        </a:xfrm>
        <a:prstGeom prst="rect">
          <a:avLst/>
        </a:prstGeom>
        <a:ln w="0">
          <a:noFill/>
        </a:ln>
      </xdr:spPr>
    </xdr:pic>
    <xdr:clientData/>
  </xdr:twoCellAnchor>
  <xdr:twoCellAnchor editAs="twoCell">
    <xdr:from>
      <xdr:col>2</xdr:col>
      <xdr:colOff>335160</xdr:colOff>
      <xdr:row>68</xdr:row>
      <xdr:rowOff>7560</xdr:rowOff>
    </xdr:from>
    <xdr:to>
      <xdr:col>10</xdr:col>
      <xdr:colOff>731160</xdr:colOff>
      <xdr:row>73</xdr:row>
      <xdr:rowOff>113760</xdr:rowOff>
    </xdr:to>
    <xdr:sp>
      <xdr:nvSpPr>
        <xdr:cNvPr id="32" name="Rectangle 10"/>
        <xdr:cNvSpPr/>
      </xdr:nvSpPr>
      <xdr:spPr>
        <a:xfrm>
          <a:off x="3546360" y="12313800"/>
          <a:ext cx="7889040" cy="1011240"/>
        </a:xfrm>
        <a:prstGeom prst="rect">
          <a:avLst/>
        </a:prstGeom>
        <a:solidFill>
          <a:schemeClr val="accent4">
            <a:lumMod val="20000"/>
            <a:lumOff val="80000"/>
          </a:schemeClr>
        </a:solidFill>
        <a:ln>
          <a:solidFill>
            <a:srgbClr val="e7e6e6"/>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tabLst>
              <a:tab algn="l" pos="0"/>
            </a:tabLst>
          </a:pPr>
          <a:r>
            <a:rPr b="0" lang="fr-FR" sz="1100" spc="-1" strike="noStrike">
              <a:solidFill>
                <a:srgbClr val="000000"/>
              </a:solidFill>
              <a:latin typeface="Calibri"/>
            </a:rPr>
            <a:t>Cette carte représente les résiduts calculés précédemment ; on ne voit pas de motif très clair quand à leur répartition spatiale, mais on peut quand même observer que les zones autour des grandes villes concentrent des résiduts très importants, positifs comme négatifs : là, les votes pour MLP sont soit "trop" important soit "trop peu" par rapport au modèle ; on pourrait interpréter cela en expliquant que les espaces les plus urbains (autour des grandes villes ; banlieux et espace périurbain) sont des espaces plus polarisants.</a:t>
          </a:r>
          <a:endParaRPr b="0" lang="fr-FR" sz="1100" spc="-1" strike="noStrike">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289440</xdr:colOff>
      <xdr:row>1</xdr:row>
      <xdr:rowOff>15120</xdr:rowOff>
    </xdr:from>
    <xdr:to>
      <xdr:col>5</xdr:col>
      <xdr:colOff>594000</xdr:colOff>
      <xdr:row>24</xdr:row>
      <xdr:rowOff>129240</xdr:rowOff>
    </xdr:to>
    <xdr:sp>
      <xdr:nvSpPr>
        <xdr:cNvPr id="33" name="Rectangle 1"/>
        <xdr:cNvSpPr/>
      </xdr:nvSpPr>
      <xdr:spPr>
        <a:xfrm>
          <a:off x="289440" y="196200"/>
          <a:ext cx="5068440" cy="4276440"/>
        </a:xfrm>
        <a:prstGeom prst="rect">
          <a:avLst/>
        </a:prstGeom>
        <a:solidFill>
          <a:srgbClr val="ffffff"/>
        </a:solidFill>
        <a:ln>
          <a:solidFill>
            <a:srgbClr val="e7e6e6"/>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t">
          <a:noAutofit/>
        </a:bodyPr>
        <a:p>
          <a:pPr algn="ctr">
            <a:lnSpc>
              <a:spcPct val="100000"/>
            </a:lnSpc>
          </a:pPr>
          <a:r>
            <a:rPr b="1" lang="fr-FR" sz="1400" spc="-1" strike="noStrike" u="sng">
              <a:solidFill>
                <a:srgbClr val="000000"/>
              </a:solidFill>
              <a:uFillTx/>
              <a:latin typeface="Calibri"/>
            </a:rPr>
            <a:t>Conclusion</a:t>
          </a:r>
          <a:endParaRPr b="0" lang="fr-FR" sz="14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Calibri"/>
            </a:rPr>
            <a:t>Ainsi, nous nous sommes posé la question de la relation entre le taux de vote pour Marine Le Pen et la proportion de cadre et de professions supérieures chez les actifs en Gironde en 2017.</a:t>
          </a:r>
          <a:br/>
          <a:r>
            <a:rPr b="0" lang="fr-FR" sz="1100" spc="-1" strike="noStrike">
              <a:solidFill>
                <a:srgbClr val="000000"/>
              </a:solidFill>
              <a:latin typeface="Calibri"/>
            </a:rPr>
            <a:t>Nous avions fait l'hypothèse d'une relation linéaire négative : plus il y aurait de cadre dans une commune, moins le taux de vote pour MLP y serait élevé. Cette hypothèse a été confirmée dans une certaine mesure par le modèle de régression linéaire qui montre une relation linéaire négative moyennement forte entre ces deux variables ; bien que le calcul du R² ne précise bien que ce modèle n'explique qu'environ 25% (calcul sans outlier) des variations.</a:t>
          </a:r>
          <a:endParaRPr b="0" lang="fr-FR" sz="1100" spc="-1" strike="noStrike">
            <a:latin typeface="Times New Roman"/>
          </a:endParaRPr>
        </a:p>
        <a:p>
          <a:pPr>
            <a:lnSpc>
              <a:spcPct val="100000"/>
            </a:lnSpc>
          </a:pPr>
          <a:r>
            <a:rPr b="0" lang="fr-FR" sz="1100" spc="-1" strike="noStrike">
              <a:solidFill>
                <a:srgbClr val="000000"/>
              </a:solidFill>
              <a:latin typeface="Calibri"/>
            </a:rPr>
            <a:t>Si on peut donc dire que cette relation existe, il ne faut pas la penser comme déterminante électoralement parlant, loin de là.</a:t>
          </a:r>
          <a:br/>
          <a:r>
            <a:rPr b="0" lang="fr-FR" sz="1100" spc="-1" strike="noStrike">
              <a:solidFill>
                <a:srgbClr val="000000"/>
              </a:solidFill>
              <a:latin typeface="Calibri"/>
            </a:rPr>
            <a:t>La cartographie de ces deux variables, ainsi que des résidus du modèle a montré que les grandes villes et leurs banlieues étaient les lieux majeurs de surreprésentation de cadres et de sous-représentation du vote pour MLP ; c'est d'ailleurs là (et dans les espaces plutôt proche des villes, donc urbanisés) qu'on trouve les résidus les plus forts.</a:t>
          </a:r>
          <a:endParaRPr b="0" lang="fr-FR" sz="1100" spc="-1" strike="noStrike">
            <a:latin typeface="Times New Roman"/>
          </a:endParaRPr>
        </a:p>
        <a:p>
          <a:pPr>
            <a:lnSpc>
              <a:spcPct val="100000"/>
            </a:lnSpc>
          </a:pPr>
          <a:r>
            <a:rPr b="0" lang="fr-FR" sz="1100" spc="-1" strike="noStrike">
              <a:solidFill>
                <a:srgbClr val="000000"/>
              </a:solidFill>
              <a:latin typeface="Calibri"/>
            </a:rPr>
            <a:t>Il serait intéressant de questionner de la même façon les liens entre le vote pour MLP et d'autres variables socio-économique/démographiques, comme le niveau de revenu ; ainsi que de voir si l'on obtenir à peu près les mêmes résultats en s'intéressant aux liens entre vote MLP/taux d'ouvriers par exemple</a:t>
          </a:r>
          <a:endParaRPr b="0" lang="fr-FR"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3" activeCellId="0" sqref="I3"/>
    </sheetView>
  </sheetViews>
  <sheetFormatPr defaultColWidth="10.5390625" defaultRowHeight="14.25" zeroHeight="false" outlineLevelRow="0" outlineLevelCol="0"/>
  <cols>
    <col collapsed="false" customWidth="true" hidden="false" outlineLevel="0" max="1" min="1" style="0" width="11.44"/>
  </cols>
  <sheetData/>
  <printOptions headings="false" gridLines="false" gridLinesSet="true" horizontalCentered="false" verticalCentered="false"/>
  <pageMargins left="0.7" right="0.7" top="0.75" bottom="0.75" header="0.3" footer="0.511811023622047"/>
  <pageSetup paperSize="9" scale="100" fitToWidth="1" fitToHeight="1" pageOrder="downThenOver" orientation="portrait" blackAndWhite="false" draft="false" cellComments="none" horizontalDpi="300" verticalDpi="300" copies="1"/>
  <headerFooter differentFirst="false" differentOddEven="false">
    <oddHeader>&amp;CL2 Géographie et aménagment - 2021/2022</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39"/>
  <sheetViews>
    <sheetView showFormulas="false" showGridLines="true" showRowColHeaders="true" showZeros="true" rightToLeft="false" tabSelected="false" showOutlineSymbols="true" defaultGridColor="true" view="normal" topLeftCell="F59" colorId="64" zoomScale="100" zoomScaleNormal="100" zoomScalePageLayoutView="100" workbookViewId="0">
      <selection pane="topLeft" activeCell="M62" activeCellId="0" sqref="M62"/>
    </sheetView>
  </sheetViews>
  <sheetFormatPr defaultColWidth="10.5390625" defaultRowHeight="14.25" zeroHeight="false" outlineLevelRow="0" outlineLevelCol="0"/>
  <cols>
    <col collapsed="false" customWidth="true" hidden="false" outlineLevel="0" max="1" min="1" style="0" width="12.33"/>
    <col collapsed="false" customWidth="true" hidden="false" outlineLevel="0" max="2" min="2" style="0" width="14.11"/>
    <col collapsed="false" customWidth="true" hidden="false" outlineLevel="0" max="3" min="3" style="0" width="10.66"/>
    <col collapsed="false" customWidth="true" hidden="false" outlineLevel="0" max="4" min="4" style="0" width="10.11"/>
    <col collapsed="false" customWidth="true" hidden="false" outlineLevel="0" max="6" min="5" style="0" width="13.55"/>
    <col collapsed="false" customWidth="true" hidden="false" outlineLevel="0" max="8" min="7" style="0" width="11.44"/>
    <col collapsed="false" customWidth="true" hidden="false" outlineLevel="0" max="9" min="9" style="0" width="19.44"/>
    <col collapsed="false" customWidth="true" hidden="false" outlineLevel="0" max="10" min="10" style="0" width="11.44"/>
    <col collapsed="false" customWidth="true" hidden="false" outlineLevel="0" max="11" min="11" style="0" width="6.55"/>
    <col collapsed="false" customWidth="true" hidden="false" outlineLevel="0" max="12" min="12" style="0" width="16.33"/>
    <col collapsed="false" customWidth="true" hidden="false" outlineLevel="0" max="13" min="13" style="0" width="11.44"/>
  </cols>
  <sheetData>
    <row r="1" customFormat="false" ht="14.25" hidden="false" customHeight="false" outlineLevel="0" collapsed="false">
      <c r="A1" s="1" t="s">
        <v>0</v>
      </c>
      <c r="B1" s="1" t="s">
        <v>1</v>
      </c>
      <c r="C1" s="1" t="s">
        <v>2</v>
      </c>
      <c r="D1" s="1" t="s">
        <v>3</v>
      </c>
      <c r="E1" s="1" t="s">
        <v>4</v>
      </c>
      <c r="F1" s="1" t="s">
        <v>5</v>
      </c>
      <c r="G1" s="1" t="s">
        <v>6</v>
      </c>
    </row>
    <row r="2" customFormat="false" ht="14.25" hidden="false" customHeight="false" outlineLevel="0" collapsed="false">
      <c r="A2" s="0" t="s">
        <v>7</v>
      </c>
      <c r="B2" s="0" t="s">
        <v>8</v>
      </c>
      <c r="C2" s="0" t="s">
        <v>9</v>
      </c>
      <c r="D2" s="0" t="s">
        <v>10</v>
      </c>
      <c r="E2" s="0" t="n">
        <v>686</v>
      </c>
      <c r="F2" s="0" t="n">
        <v>387</v>
      </c>
      <c r="G2" s="2" t="n">
        <f aca="false">F2/E2*100</f>
        <v>56.4139941690962</v>
      </c>
    </row>
    <row r="3" customFormat="false" ht="14.25" hidden="false" customHeight="false" outlineLevel="0" collapsed="false">
      <c r="A3" s="0" t="s">
        <v>11</v>
      </c>
      <c r="B3" s="0" t="s">
        <v>12</v>
      </c>
      <c r="C3" s="0" t="s">
        <v>9</v>
      </c>
      <c r="D3" s="0" t="s">
        <v>10</v>
      </c>
      <c r="E3" s="0" t="n">
        <v>862</v>
      </c>
      <c r="F3" s="0" t="n">
        <v>360</v>
      </c>
      <c r="G3" s="2" t="n">
        <f aca="false">F3/E3*100</f>
        <v>41.7633410672854</v>
      </c>
    </row>
    <row r="4" customFormat="false" ht="14.25" hidden="false" customHeight="false" outlineLevel="0" collapsed="false">
      <c r="A4" s="0" t="s">
        <v>13</v>
      </c>
      <c r="B4" s="0" t="s">
        <v>14</v>
      </c>
      <c r="C4" s="0" t="s">
        <v>9</v>
      </c>
      <c r="D4" s="0" t="s">
        <v>10</v>
      </c>
      <c r="E4" s="0" t="n">
        <v>1214</v>
      </c>
      <c r="F4" s="0" t="n">
        <v>515</v>
      </c>
      <c r="G4" s="2" t="n">
        <f aca="false">F4/E4*100</f>
        <v>42.4217462932455</v>
      </c>
    </row>
    <row r="5" customFormat="false" ht="14.25" hidden="false" customHeight="false" outlineLevel="0" collapsed="false">
      <c r="A5" s="0" t="s">
        <v>15</v>
      </c>
      <c r="B5" s="0" t="s">
        <v>16</v>
      </c>
      <c r="C5" s="0" t="s">
        <v>9</v>
      </c>
      <c r="D5" s="0" t="s">
        <v>10</v>
      </c>
      <c r="E5" s="0" t="n">
        <v>379</v>
      </c>
      <c r="F5" s="0" t="n">
        <v>160</v>
      </c>
      <c r="G5" s="2" t="n">
        <f aca="false">F5/E5*100</f>
        <v>42.2163588390501</v>
      </c>
    </row>
    <row r="6" customFormat="false" ht="14.25" hidden="false" customHeight="false" outlineLevel="0" collapsed="false">
      <c r="A6" s="0" t="s">
        <v>17</v>
      </c>
      <c r="B6" s="0" t="s">
        <v>18</v>
      </c>
      <c r="C6" s="0" t="s">
        <v>9</v>
      </c>
      <c r="D6" s="0" t="s">
        <v>10</v>
      </c>
      <c r="E6" s="0" t="n">
        <v>920</v>
      </c>
      <c r="F6" s="0" t="n">
        <v>501</v>
      </c>
      <c r="G6" s="2" t="n">
        <f aca="false">F6/E6*100</f>
        <v>54.4565217391304</v>
      </c>
    </row>
    <row r="7" customFormat="false" ht="14.25" hidden="false" customHeight="false" outlineLevel="0" collapsed="false">
      <c r="A7" s="0" t="s">
        <v>19</v>
      </c>
      <c r="B7" s="0" t="s">
        <v>20</v>
      </c>
      <c r="C7" s="0" t="s">
        <v>9</v>
      </c>
      <c r="D7" s="0" t="s">
        <v>10</v>
      </c>
      <c r="E7" s="0" t="n">
        <v>108</v>
      </c>
      <c r="F7" s="0" t="n">
        <v>37</v>
      </c>
      <c r="G7" s="2" t="n">
        <f aca="false">F7/E7*100</f>
        <v>34.2592592592593</v>
      </c>
    </row>
    <row r="8" customFormat="false" ht="14.25" hidden="false" customHeight="false" outlineLevel="0" collapsed="false">
      <c r="A8" s="0" t="s">
        <v>21</v>
      </c>
      <c r="B8" s="0" t="s">
        <v>22</v>
      </c>
      <c r="C8" s="0" t="s">
        <v>9</v>
      </c>
      <c r="D8" s="0" t="s">
        <v>10</v>
      </c>
      <c r="E8" s="0" t="n">
        <v>111</v>
      </c>
      <c r="F8" s="0" t="n">
        <v>47</v>
      </c>
      <c r="G8" s="2" t="n">
        <f aca="false">F8/E8*100</f>
        <v>42.3423423423423</v>
      </c>
    </row>
    <row r="9" customFormat="false" ht="14.25" hidden="false" customHeight="false" outlineLevel="0" collapsed="false">
      <c r="A9" s="0" t="s">
        <v>23</v>
      </c>
      <c r="B9" s="0" t="s">
        <v>24</v>
      </c>
      <c r="C9" s="0" t="s">
        <v>9</v>
      </c>
      <c r="D9" s="0" t="s">
        <v>10</v>
      </c>
      <c r="E9" s="0" t="n">
        <v>34</v>
      </c>
      <c r="F9" s="0" t="n">
        <v>13</v>
      </c>
      <c r="G9" s="2" t="n">
        <f aca="false">F9/E9*100</f>
        <v>38.2352941176471</v>
      </c>
    </row>
    <row r="10" customFormat="false" ht="14.25" hidden="false" customHeight="false" outlineLevel="0" collapsed="false">
      <c r="A10" s="0" t="s">
        <v>25</v>
      </c>
      <c r="B10" s="0" t="s">
        <v>26</v>
      </c>
      <c r="C10" s="0" t="s">
        <v>9</v>
      </c>
      <c r="D10" s="0" t="s">
        <v>10</v>
      </c>
      <c r="E10" s="0" t="n">
        <v>1677</v>
      </c>
      <c r="F10" s="0" t="n">
        <v>639</v>
      </c>
      <c r="G10" s="2" t="n">
        <f aca="false">F10/E10*100</f>
        <v>38.1037567084079</v>
      </c>
    </row>
    <row r="11" customFormat="false" ht="14.25" hidden="false" customHeight="false" outlineLevel="0" collapsed="false">
      <c r="A11" s="0" t="s">
        <v>27</v>
      </c>
      <c r="B11" s="0" t="s">
        <v>28</v>
      </c>
      <c r="C11" s="0" t="s">
        <v>9</v>
      </c>
      <c r="D11" s="0" t="s">
        <v>10</v>
      </c>
      <c r="E11" s="0" t="n">
        <v>180</v>
      </c>
      <c r="F11" s="0" t="n">
        <v>93</v>
      </c>
      <c r="G11" s="2" t="n">
        <f aca="false">F11/E11*100</f>
        <v>51.6666666666667</v>
      </c>
      <c r="I11" s="3"/>
    </row>
    <row r="12" customFormat="false" ht="14.25" hidden="false" customHeight="false" outlineLevel="0" collapsed="false">
      <c r="A12" s="0" t="s">
        <v>29</v>
      </c>
      <c r="B12" s="0" t="s">
        <v>30</v>
      </c>
      <c r="C12" s="0" t="s">
        <v>9</v>
      </c>
      <c r="D12" s="0" t="s">
        <v>10</v>
      </c>
      <c r="E12" s="0" t="n">
        <v>256</v>
      </c>
      <c r="F12" s="0" t="n">
        <v>132</v>
      </c>
      <c r="G12" s="2" t="n">
        <f aca="false">F12/E12*100</f>
        <v>51.5625</v>
      </c>
    </row>
    <row r="13" customFormat="false" ht="15" hidden="false" customHeight="false" outlineLevel="0" collapsed="false">
      <c r="A13" s="0" t="s">
        <v>31</v>
      </c>
      <c r="B13" s="0" t="s">
        <v>32</v>
      </c>
      <c r="C13" s="0" t="s">
        <v>9</v>
      </c>
      <c r="D13" s="0" t="s">
        <v>10</v>
      </c>
      <c r="E13" s="0" t="n">
        <v>127</v>
      </c>
      <c r="F13" s="0" t="n">
        <v>62</v>
      </c>
      <c r="G13" s="2" t="n">
        <f aca="false">F13/E13*100</f>
        <v>48.8188976377953</v>
      </c>
    </row>
    <row r="14" customFormat="false" ht="14.25" hidden="false" customHeight="false" outlineLevel="0" collapsed="false">
      <c r="A14" s="0" t="s">
        <v>33</v>
      </c>
      <c r="B14" s="0" t="s">
        <v>34</v>
      </c>
      <c r="C14" s="0" t="s">
        <v>9</v>
      </c>
      <c r="D14" s="0" t="s">
        <v>10</v>
      </c>
      <c r="E14" s="0" t="n">
        <v>63</v>
      </c>
      <c r="F14" s="0" t="n">
        <v>19</v>
      </c>
      <c r="G14" s="2" t="n">
        <f aca="false">F14/E14*100</f>
        <v>30.1587301587302</v>
      </c>
      <c r="I14" s="4" t="s">
        <v>35</v>
      </c>
      <c r="J14" s="5" t="n">
        <f aca="false">AVERAGE(G2:G539)</f>
        <v>40.922825742956</v>
      </c>
    </row>
    <row r="15" customFormat="false" ht="14.25" hidden="false" customHeight="false" outlineLevel="0" collapsed="false">
      <c r="A15" s="0" t="s">
        <v>36</v>
      </c>
      <c r="B15" s="0" t="s">
        <v>37</v>
      </c>
      <c r="C15" s="0" t="s">
        <v>9</v>
      </c>
      <c r="D15" s="0" t="s">
        <v>10</v>
      </c>
      <c r="E15" s="0" t="n">
        <v>913</v>
      </c>
      <c r="F15" s="0" t="n">
        <v>407</v>
      </c>
      <c r="G15" s="2" t="n">
        <f aca="false">F15/E15*100</f>
        <v>44.5783132530121</v>
      </c>
      <c r="I15" s="6" t="s">
        <v>38</v>
      </c>
      <c r="J15" s="7" t="n">
        <f aca="false">MEDIAN(G2:G539)</f>
        <v>41.0202200899875</v>
      </c>
    </row>
    <row r="16" customFormat="false" ht="14.25" hidden="false" customHeight="false" outlineLevel="0" collapsed="false">
      <c r="A16" s="0" t="s">
        <v>39</v>
      </c>
      <c r="B16" s="0" t="s">
        <v>40</v>
      </c>
      <c r="C16" s="0" t="s">
        <v>9</v>
      </c>
      <c r="D16" s="0" t="s">
        <v>10</v>
      </c>
      <c r="E16" s="0" t="n">
        <v>394</v>
      </c>
      <c r="F16" s="0" t="n">
        <v>176</v>
      </c>
      <c r="G16" s="2" t="n">
        <f aca="false">F16/E16*100</f>
        <v>44.6700507614213</v>
      </c>
      <c r="I16" s="6" t="s">
        <v>41</v>
      </c>
      <c r="J16" s="7" t="n">
        <f aca="false">_xlfn.STDEV.S(G2:G539)</f>
        <v>9.30056312973071</v>
      </c>
    </row>
    <row r="17" customFormat="false" ht="14.25" hidden="false" customHeight="false" outlineLevel="0" collapsed="false">
      <c r="A17" s="0" t="s">
        <v>42</v>
      </c>
      <c r="B17" s="0" t="s">
        <v>43</v>
      </c>
      <c r="C17" s="0" t="s">
        <v>9</v>
      </c>
      <c r="D17" s="0" t="s">
        <v>10</v>
      </c>
      <c r="E17" s="0" t="n">
        <v>4791</v>
      </c>
      <c r="F17" s="0" t="n">
        <v>1979</v>
      </c>
      <c r="G17" s="2" t="n">
        <f aca="false">F17/E17*100</f>
        <v>41.3066165727406</v>
      </c>
      <c r="I17" s="6" t="s">
        <v>44</v>
      </c>
      <c r="J17" s="7" t="n">
        <f aca="false">J16/J14</f>
        <v>0.227270794742995</v>
      </c>
    </row>
    <row r="18" customFormat="false" ht="14.25" hidden="false" customHeight="false" outlineLevel="0" collapsed="false">
      <c r="A18" s="0" t="s">
        <v>45</v>
      </c>
      <c r="B18" s="0" t="s">
        <v>46</v>
      </c>
      <c r="C18" s="0" t="s">
        <v>9</v>
      </c>
      <c r="D18" s="0" t="s">
        <v>10</v>
      </c>
      <c r="E18" s="0" t="n">
        <v>294</v>
      </c>
      <c r="F18" s="0" t="n">
        <v>120</v>
      </c>
      <c r="G18" s="2" t="n">
        <f aca="false">F18/E18*100</f>
        <v>40.8163265306122</v>
      </c>
      <c r="I18" s="6" t="s">
        <v>47</v>
      </c>
      <c r="J18" s="7" t="n">
        <f aca="false">MIN(G2:G539)</f>
        <v>14.0841181703838</v>
      </c>
    </row>
    <row r="19" customFormat="false" ht="14.25" hidden="false" customHeight="false" outlineLevel="0" collapsed="false">
      <c r="A19" s="0" t="s">
        <v>48</v>
      </c>
      <c r="B19" s="0" t="s">
        <v>49</v>
      </c>
      <c r="C19" s="0" t="s">
        <v>9</v>
      </c>
      <c r="D19" s="0" t="s">
        <v>10</v>
      </c>
      <c r="E19" s="0" t="n">
        <v>176</v>
      </c>
      <c r="F19" s="0" t="n">
        <v>59</v>
      </c>
      <c r="G19" s="2" t="n">
        <f aca="false">F19/E19*100</f>
        <v>33.5227272727273</v>
      </c>
      <c r="I19" s="6" t="s">
        <v>50</v>
      </c>
      <c r="J19" s="7" t="n">
        <f aca="false">MAX(G2:G539)</f>
        <v>68.7022900763359</v>
      </c>
    </row>
    <row r="20" customFormat="false" ht="15" hidden="false" customHeight="false" outlineLevel="0" collapsed="false">
      <c r="A20" s="0" t="s">
        <v>51</v>
      </c>
      <c r="B20" s="0" t="s">
        <v>52</v>
      </c>
      <c r="C20" s="0" t="s">
        <v>9</v>
      </c>
      <c r="D20" s="0" t="s">
        <v>10</v>
      </c>
      <c r="E20" s="0" t="n">
        <v>739</v>
      </c>
      <c r="F20" s="0" t="n">
        <v>355</v>
      </c>
      <c r="G20" s="2" t="n">
        <f aca="false">F20/E20*100</f>
        <v>48.0378890392422</v>
      </c>
      <c r="I20" s="8" t="s">
        <v>53</v>
      </c>
      <c r="J20" s="9" t="n">
        <f aca="false">J19-J18</f>
        <v>54.6181719059521</v>
      </c>
    </row>
    <row r="21" customFormat="false" ht="15" hidden="false" customHeight="false" outlineLevel="0" collapsed="false">
      <c r="A21" s="0" t="s">
        <v>54</v>
      </c>
      <c r="B21" s="0" t="s">
        <v>55</v>
      </c>
      <c r="C21" s="0" t="s">
        <v>9</v>
      </c>
      <c r="D21" s="0" t="s">
        <v>10</v>
      </c>
      <c r="E21" s="0" t="n">
        <v>284</v>
      </c>
      <c r="F21" s="0" t="n">
        <v>122</v>
      </c>
      <c r="G21" s="2" t="n">
        <f aca="false">F21/E21*100</f>
        <v>42.9577464788732</v>
      </c>
    </row>
    <row r="22" customFormat="false" ht="14.25" hidden="false" customHeight="false" outlineLevel="0" collapsed="false">
      <c r="A22" s="0" t="s">
        <v>56</v>
      </c>
      <c r="B22" s="0" t="s">
        <v>57</v>
      </c>
      <c r="C22" s="0" t="s">
        <v>9</v>
      </c>
      <c r="D22" s="0" t="s">
        <v>10</v>
      </c>
      <c r="E22" s="0" t="n">
        <v>312</v>
      </c>
      <c r="F22" s="0" t="n">
        <v>147</v>
      </c>
      <c r="G22" s="2" t="n">
        <f aca="false">F22/E22*100</f>
        <v>47.1153846153846</v>
      </c>
      <c r="I22" s="10" t="s">
        <v>58</v>
      </c>
      <c r="J22" s="11" t="n">
        <v>10</v>
      </c>
    </row>
    <row r="23" customFormat="false" ht="15" hidden="false" customHeight="false" outlineLevel="0" collapsed="false">
      <c r="A23" s="0" t="s">
        <v>59</v>
      </c>
      <c r="B23" s="0" t="s">
        <v>60</v>
      </c>
      <c r="C23" s="0" t="s">
        <v>9</v>
      </c>
      <c r="D23" s="0" t="s">
        <v>10</v>
      </c>
      <c r="E23" s="0" t="n">
        <v>525</v>
      </c>
      <c r="F23" s="0" t="n">
        <v>181</v>
      </c>
      <c r="G23" s="2" t="n">
        <f aca="false">F23/E23*100</f>
        <v>34.4761904761905</v>
      </c>
      <c r="I23" s="12" t="s">
        <v>61</v>
      </c>
      <c r="J23" s="9" t="n">
        <f aca="false">J20/J22</f>
        <v>5.46181719059521</v>
      </c>
    </row>
    <row r="24" customFormat="false" ht="15" hidden="false" customHeight="false" outlineLevel="0" collapsed="false">
      <c r="A24" s="0" t="s">
        <v>62</v>
      </c>
      <c r="B24" s="0" t="s">
        <v>63</v>
      </c>
      <c r="C24" s="0" t="s">
        <v>9</v>
      </c>
      <c r="D24" s="0" t="s">
        <v>10</v>
      </c>
      <c r="E24" s="0" t="n">
        <v>149</v>
      </c>
      <c r="F24" s="0" t="n">
        <v>68</v>
      </c>
      <c r="G24" s="2" t="n">
        <f aca="false">F24/E24*100</f>
        <v>45.6375838926174</v>
      </c>
    </row>
    <row r="25" customFormat="false" ht="14.25" hidden="false" customHeight="false" outlineLevel="0" collapsed="false">
      <c r="A25" s="0" t="s">
        <v>64</v>
      </c>
      <c r="B25" s="0" t="s">
        <v>65</v>
      </c>
      <c r="C25" s="0" t="s">
        <v>9</v>
      </c>
      <c r="D25" s="0" t="s">
        <v>10</v>
      </c>
      <c r="E25" s="0" t="n">
        <v>108</v>
      </c>
      <c r="F25" s="0" t="n">
        <v>55</v>
      </c>
      <c r="G25" s="2" t="n">
        <f aca="false">F25/E25*100</f>
        <v>50.9259259259259</v>
      </c>
      <c r="I25" s="13" t="s">
        <v>66</v>
      </c>
      <c r="J25" s="14" t="n">
        <f aca="false">MIN(G2:G$539)+J23</f>
        <v>19.545935360979</v>
      </c>
      <c r="L25" s="13" t="s">
        <v>67</v>
      </c>
      <c r="M25" s="15" t="s">
        <v>68</v>
      </c>
    </row>
    <row r="26" customFormat="false" ht="14.25" hidden="false" customHeight="false" outlineLevel="0" collapsed="false">
      <c r="A26" s="0" t="s">
        <v>69</v>
      </c>
      <c r="B26" s="0" t="s">
        <v>70</v>
      </c>
      <c r="C26" s="0" t="s">
        <v>9</v>
      </c>
      <c r="D26" s="0" t="s">
        <v>10</v>
      </c>
      <c r="E26" s="0" t="n">
        <v>1395</v>
      </c>
      <c r="F26" s="0" t="n">
        <v>402</v>
      </c>
      <c r="G26" s="2" t="n">
        <f aca="false">F26/E26*100</f>
        <v>28.8172043010753</v>
      </c>
      <c r="I26" s="16" t="s">
        <v>71</v>
      </c>
      <c r="J26" s="17" t="n">
        <f aca="false">J25+J$23</f>
        <v>25.0077525515742</v>
      </c>
      <c r="L26" s="18" t="n">
        <v>19.545935360979</v>
      </c>
      <c r="M26" s="19" t="n">
        <v>6</v>
      </c>
    </row>
    <row r="27" customFormat="false" ht="14.25" hidden="false" customHeight="false" outlineLevel="0" collapsed="false">
      <c r="A27" s="0" t="s">
        <v>72</v>
      </c>
      <c r="B27" s="0" t="s">
        <v>73</v>
      </c>
      <c r="C27" s="0" t="s">
        <v>9</v>
      </c>
      <c r="D27" s="0" t="s">
        <v>10</v>
      </c>
      <c r="E27" s="0" t="n">
        <v>721</v>
      </c>
      <c r="F27" s="0" t="n">
        <v>395</v>
      </c>
      <c r="G27" s="2" t="n">
        <f aca="false">F27/E27*100</f>
        <v>54.7850208044383</v>
      </c>
      <c r="I27" s="16" t="s">
        <v>74</v>
      </c>
      <c r="J27" s="17" t="n">
        <f aca="false">J26+J$23</f>
        <v>30.4695697421694</v>
      </c>
      <c r="L27" s="18" t="n">
        <v>25.0077525515742</v>
      </c>
      <c r="M27" s="19" t="n">
        <v>23</v>
      </c>
    </row>
    <row r="28" customFormat="false" ht="14.25" hidden="false" customHeight="false" outlineLevel="0" collapsed="false">
      <c r="A28" s="0" t="s">
        <v>75</v>
      </c>
      <c r="B28" s="0" t="s">
        <v>76</v>
      </c>
      <c r="C28" s="0" t="s">
        <v>9</v>
      </c>
      <c r="D28" s="0" t="s">
        <v>10</v>
      </c>
      <c r="E28" s="0" t="n">
        <v>3057</v>
      </c>
      <c r="F28" s="0" t="n">
        <v>1086</v>
      </c>
      <c r="G28" s="2" t="n">
        <f aca="false">F28/E28*100</f>
        <v>35.5250245338567</v>
      </c>
      <c r="I28" s="16" t="s">
        <v>77</v>
      </c>
      <c r="J28" s="17" t="n">
        <f aca="false">J27+J$23</f>
        <v>35.9313869327646</v>
      </c>
      <c r="L28" s="18" t="n">
        <v>30.4695697421694</v>
      </c>
      <c r="M28" s="19" t="n">
        <v>42</v>
      </c>
    </row>
    <row r="29" customFormat="false" ht="14.25" hidden="false" customHeight="false" outlineLevel="0" collapsed="false">
      <c r="A29" s="0" t="s">
        <v>78</v>
      </c>
      <c r="B29" s="0" t="s">
        <v>79</v>
      </c>
      <c r="C29" s="0" t="s">
        <v>9</v>
      </c>
      <c r="D29" s="0" t="s">
        <v>10</v>
      </c>
      <c r="E29" s="0" t="n">
        <v>220</v>
      </c>
      <c r="F29" s="0" t="n">
        <v>111</v>
      </c>
      <c r="G29" s="2" t="n">
        <f aca="false">F29/E29*100</f>
        <v>50.4545454545455</v>
      </c>
      <c r="I29" s="16" t="s">
        <v>80</v>
      </c>
      <c r="J29" s="17" t="n">
        <f aca="false">J28+J$23</f>
        <v>41.3932041233598</v>
      </c>
      <c r="L29" s="18" t="n">
        <v>35.9313869327646</v>
      </c>
      <c r="M29" s="19" t="n">
        <v>85</v>
      </c>
    </row>
    <row r="30" customFormat="false" ht="14.25" hidden="false" customHeight="false" outlineLevel="0" collapsed="false">
      <c r="A30" s="0" t="s">
        <v>81</v>
      </c>
      <c r="B30" s="0" t="s">
        <v>82</v>
      </c>
      <c r="C30" s="0" t="s">
        <v>9</v>
      </c>
      <c r="D30" s="0" t="s">
        <v>10</v>
      </c>
      <c r="E30" s="0" t="n">
        <v>986</v>
      </c>
      <c r="F30" s="0" t="n">
        <v>445</v>
      </c>
      <c r="G30" s="2" t="n">
        <f aca="false">F30/E30*100</f>
        <v>45.131845841785</v>
      </c>
      <c r="I30" s="16" t="s">
        <v>83</v>
      </c>
      <c r="J30" s="17" t="n">
        <f aca="false">J29+J$23</f>
        <v>46.8550213139551</v>
      </c>
      <c r="L30" s="18" t="n">
        <v>41.3932041233598</v>
      </c>
      <c r="M30" s="19" t="n">
        <v>121</v>
      </c>
    </row>
    <row r="31" customFormat="false" ht="14.25" hidden="false" customHeight="false" outlineLevel="0" collapsed="false">
      <c r="A31" s="0" t="s">
        <v>84</v>
      </c>
      <c r="B31" s="0" t="s">
        <v>85</v>
      </c>
      <c r="C31" s="0" t="s">
        <v>9</v>
      </c>
      <c r="D31" s="0" t="s">
        <v>10</v>
      </c>
      <c r="E31" s="0" t="n">
        <v>376</v>
      </c>
      <c r="F31" s="0" t="n">
        <v>173</v>
      </c>
      <c r="G31" s="2" t="n">
        <f aca="false">F31/E31*100</f>
        <v>46.0106382978723</v>
      </c>
      <c r="I31" s="16" t="s">
        <v>86</v>
      </c>
      <c r="J31" s="17" t="n">
        <f aca="false">J30+J$23</f>
        <v>52.3168385045503</v>
      </c>
      <c r="L31" s="18" t="n">
        <v>46.8550213139551</v>
      </c>
      <c r="M31" s="19" t="n">
        <v>123</v>
      </c>
    </row>
    <row r="32" customFormat="false" ht="14.25" hidden="false" customHeight="false" outlineLevel="0" collapsed="false">
      <c r="A32" s="0" t="s">
        <v>87</v>
      </c>
      <c r="B32" s="0" t="s">
        <v>88</v>
      </c>
      <c r="C32" s="0" t="s">
        <v>9</v>
      </c>
      <c r="D32" s="0" t="s">
        <v>10</v>
      </c>
      <c r="E32" s="0" t="n">
        <v>618</v>
      </c>
      <c r="F32" s="0" t="n">
        <v>341</v>
      </c>
      <c r="G32" s="2" t="n">
        <f aca="false">F32/E32*100</f>
        <v>55.1779935275081</v>
      </c>
      <c r="I32" s="16" t="s">
        <v>89</v>
      </c>
      <c r="J32" s="17" t="n">
        <f aca="false">J31+J$23</f>
        <v>57.7786556951455</v>
      </c>
      <c r="L32" s="18" t="n">
        <v>52.3168385045503</v>
      </c>
      <c r="M32" s="19" t="n">
        <v>78</v>
      </c>
    </row>
    <row r="33" customFormat="false" ht="14.25" hidden="false" customHeight="false" outlineLevel="0" collapsed="false">
      <c r="A33" s="0" t="s">
        <v>90</v>
      </c>
      <c r="B33" s="0" t="s">
        <v>91</v>
      </c>
      <c r="C33" s="0" t="s">
        <v>9</v>
      </c>
      <c r="D33" s="0" t="s">
        <v>10</v>
      </c>
      <c r="E33" s="0" t="n">
        <v>262</v>
      </c>
      <c r="F33" s="0" t="n">
        <v>122</v>
      </c>
      <c r="G33" s="2" t="n">
        <f aca="false">F33/E33*100</f>
        <v>46.5648854961832</v>
      </c>
      <c r="I33" s="16" t="s">
        <v>92</v>
      </c>
      <c r="J33" s="17" t="n">
        <f aca="false">J32+J$23</f>
        <v>63.2404728857407</v>
      </c>
      <c r="L33" s="18" t="n">
        <v>57.7786556951455</v>
      </c>
      <c r="M33" s="19" t="n">
        <v>40</v>
      </c>
    </row>
    <row r="34" customFormat="false" ht="14.25" hidden="false" customHeight="false" outlineLevel="0" collapsed="false">
      <c r="A34" s="0" t="s">
        <v>93</v>
      </c>
      <c r="B34" s="0" t="s">
        <v>94</v>
      </c>
      <c r="C34" s="0" t="s">
        <v>9</v>
      </c>
      <c r="D34" s="0" t="s">
        <v>10</v>
      </c>
      <c r="E34" s="0" t="n">
        <v>47</v>
      </c>
      <c r="F34" s="0" t="n">
        <v>17</v>
      </c>
      <c r="G34" s="2" t="n">
        <f aca="false">F34/E34*100</f>
        <v>36.1702127659575</v>
      </c>
      <c r="I34" s="16" t="s">
        <v>95</v>
      </c>
      <c r="J34" s="17" t="n">
        <f aca="false">J33+J$23</f>
        <v>68.7022900763359</v>
      </c>
      <c r="L34" s="18" t="n">
        <v>63.2404728857407</v>
      </c>
      <c r="M34" s="19" t="n">
        <v>19</v>
      </c>
    </row>
    <row r="35" customFormat="false" ht="15" hidden="false" customHeight="false" outlineLevel="0" collapsed="false">
      <c r="A35" s="0" t="s">
        <v>96</v>
      </c>
      <c r="B35" s="0" t="s">
        <v>97</v>
      </c>
      <c r="C35" s="0" t="s">
        <v>9</v>
      </c>
      <c r="D35" s="0" t="s">
        <v>10</v>
      </c>
      <c r="E35" s="0" t="n">
        <v>86</v>
      </c>
      <c r="F35" s="0" t="n">
        <v>38</v>
      </c>
      <c r="G35" s="2" t="n">
        <f aca="false">F35/E35*100</f>
        <v>44.1860465116279</v>
      </c>
      <c r="I35" s="16" t="s">
        <v>98</v>
      </c>
      <c r="J35" s="19" t="n">
        <f aca="false" t="array" ref="J35:J45">FREQUENCY(G2:G539,J25:J34)</f>
        <v>6</v>
      </c>
      <c r="L35" s="20" t="n">
        <v>68.7022900763359</v>
      </c>
      <c r="M35" s="21" t="n">
        <v>1</v>
      </c>
    </row>
    <row r="36" customFormat="false" ht="14.25" hidden="false" customHeight="false" outlineLevel="0" collapsed="false">
      <c r="A36" s="0" t="s">
        <v>99</v>
      </c>
      <c r="B36" s="0" t="s">
        <v>100</v>
      </c>
      <c r="C36" s="0" t="s">
        <v>9</v>
      </c>
      <c r="D36" s="0" t="s">
        <v>10</v>
      </c>
      <c r="E36" s="0" t="n">
        <v>175</v>
      </c>
      <c r="F36" s="0" t="n">
        <v>87</v>
      </c>
      <c r="G36" s="2" t="n">
        <f aca="false">F36/E36*100</f>
        <v>49.7142857142857</v>
      </c>
      <c r="I36" s="16" t="s">
        <v>101</v>
      </c>
      <c r="J36" s="19" t="n">
        <v>23</v>
      </c>
    </row>
    <row r="37" customFormat="false" ht="14.25" hidden="false" customHeight="false" outlineLevel="0" collapsed="false">
      <c r="A37" s="0" t="s">
        <v>102</v>
      </c>
      <c r="B37" s="0" t="s">
        <v>103</v>
      </c>
      <c r="C37" s="0" t="s">
        <v>9</v>
      </c>
      <c r="D37" s="0" t="s">
        <v>10</v>
      </c>
      <c r="E37" s="0" t="n">
        <v>187</v>
      </c>
      <c r="F37" s="0" t="n">
        <v>72</v>
      </c>
      <c r="G37" s="2" t="n">
        <f aca="false">F37/E37*100</f>
        <v>38.5026737967914</v>
      </c>
      <c r="I37" s="16" t="s">
        <v>104</v>
      </c>
      <c r="J37" s="19" t="n">
        <v>42</v>
      </c>
    </row>
    <row r="38" customFormat="false" ht="14.25" hidden="false" customHeight="false" outlineLevel="0" collapsed="false">
      <c r="A38" s="0" t="s">
        <v>105</v>
      </c>
      <c r="B38" s="0" t="s">
        <v>106</v>
      </c>
      <c r="C38" s="0" t="s">
        <v>9</v>
      </c>
      <c r="D38" s="0" t="s">
        <v>10</v>
      </c>
      <c r="E38" s="0" t="n">
        <v>154</v>
      </c>
      <c r="F38" s="0" t="n">
        <v>70</v>
      </c>
      <c r="G38" s="2" t="n">
        <f aca="false">F38/E38*100</f>
        <v>45.4545454545455</v>
      </c>
      <c r="I38" s="16" t="s">
        <v>107</v>
      </c>
      <c r="J38" s="19" t="n">
        <v>85</v>
      </c>
    </row>
    <row r="39" customFormat="false" ht="14.25" hidden="false" customHeight="false" outlineLevel="0" collapsed="false">
      <c r="A39" s="0" t="s">
        <v>108</v>
      </c>
      <c r="B39" s="0" t="s">
        <v>109</v>
      </c>
      <c r="C39" s="0" t="s">
        <v>9</v>
      </c>
      <c r="D39" s="0" t="s">
        <v>10</v>
      </c>
      <c r="E39" s="0" t="n">
        <v>262</v>
      </c>
      <c r="F39" s="0" t="n">
        <v>138</v>
      </c>
      <c r="G39" s="2" t="n">
        <f aca="false">F39/E39*100</f>
        <v>52.6717557251908</v>
      </c>
      <c r="I39" s="16" t="s">
        <v>110</v>
      </c>
      <c r="J39" s="19" t="n">
        <v>121</v>
      </c>
    </row>
    <row r="40" customFormat="false" ht="14.25" hidden="false" customHeight="false" outlineLevel="0" collapsed="false">
      <c r="A40" s="0" t="s">
        <v>111</v>
      </c>
      <c r="B40" s="0" t="s">
        <v>112</v>
      </c>
      <c r="C40" s="0" t="s">
        <v>9</v>
      </c>
      <c r="D40" s="0" t="s">
        <v>10</v>
      </c>
      <c r="E40" s="0" t="n">
        <v>829</v>
      </c>
      <c r="F40" s="0" t="n">
        <v>254</v>
      </c>
      <c r="G40" s="2" t="n">
        <f aca="false">F40/E40*100</f>
        <v>30.6393244873341</v>
      </c>
      <c r="I40" s="16" t="s">
        <v>113</v>
      </c>
      <c r="J40" s="19" t="n">
        <v>123</v>
      </c>
    </row>
    <row r="41" customFormat="false" ht="14.25" hidden="false" customHeight="false" outlineLevel="0" collapsed="false">
      <c r="A41" s="0" t="s">
        <v>114</v>
      </c>
      <c r="B41" s="0" t="s">
        <v>115</v>
      </c>
      <c r="C41" s="0" t="s">
        <v>9</v>
      </c>
      <c r="D41" s="0" t="s">
        <v>10</v>
      </c>
      <c r="E41" s="0" t="n">
        <v>587</v>
      </c>
      <c r="F41" s="0" t="n">
        <v>344</v>
      </c>
      <c r="G41" s="2" t="n">
        <f aca="false">F41/E41*100</f>
        <v>58.603066439523</v>
      </c>
      <c r="I41" s="16" t="s">
        <v>116</v>
      </c>
      <c r="J41" s="19" t="n">
        <v>78</v>
      </c>
    </row>
    <row r="42" customFormat="false" ht="14.25" hidden="false" customHeight="false" outlineLevel="0" collapsed="false">
      <c r="A42" s="0" t="s">
        <v>117</v>
      </c>
      <c r="B42" s="0" t="s">
        <v>118</v>
      </c>
      <c r="C42" s="0" t="s">
        <v>9</v>
      </c>
      <c r="D42" s="0" t="s">
        <v>10</v>
      </c>
      <c r="E42" s="0" t="n">
        <v>375</v>
      </c>
      <c r="F42" s="0" t="n">
        <v>126</v>
      </c>
      <c r="G42" s="2" t="n">
        <f aca="false">F42/E42*100</f>
        <v>33.6</v>
      </c>
      <c r="I42" s="16" t="s">
        <v>119</v>
      </c>
      <c r="J42" s="19" t="n">
        <v>40</v>
      </c>
    </row>
    <row r="43" customFormat="false" ht="14.25" hidden="false" customHeight="false" outlineLevel="0" collapsed="false">
      <c r="A43" s="0" t="s">
        <v>120</v>
      </c>
      <c r="B43" s="0" t="s">
        <v>121</v>
      </c>
      <c r="C43" s="0" t="s">
        <v>9</v>
      </c>
      <c r="D43" s="0" t="s">
        <v>10</v>
      </c>
      <c r="E43" s="0" t="n">
        <v>302</v>
      </c>
      <c r="F43" s="0" t="n">
        <v>155</v>
      </c>
      <c r="G43" s="2" t="n">
        <f aca="false">F43/E43*100</f>
        <v>51.3245033112583</v>
      </c>
      <c r="I43" s="16" t="s">
        <v>122</v>
      </c>
      <c r="J43" s="19" t="n">
        <v>19</v>
      </c>
    </row>
    <row r="44" customFormat="false" ht="15" hidden="false" customHeight="false" outlineLevel="0" collapsed="false">
      <c r="A44" s="0" t="s">
        <v>123</v>
      </c>
      <c r="B44" s="0" t="s">
        <v>124</v>
      </c>
      <c r="C44" s="0" t="s">
        <v>9</v>
      </c>
      <c r="D44" s="0" t="s">
        <v>10</v>
      </c>
      <c r="E44" s="0" t="n">
        <v>47</v>
      </c>
      <c r="F44" s="0" t="n">
        <v>14</v>
      </c>
      <c r="G44" s="2" t="n">
        <f aca="false">F44/E44*100</f>
        <v>29.7872340425532</v>
      </c>
      <c r="I44" s="22" t="s">
        <v>125</v>
      </c>
      <c r="J44" s="21" t="n">
        <v>1</v>
      </c>
    </row>
    <row r="45" customFormat="false" ht="14.25" hidden="false" customHeight="false" outlineLevel="0" collapsed="false">
      <c r="A45" s="0" t="s">
        <v>126</v>
      </c>
      <c r="B45" s="0" t="s">
        <v>127</v>
      </c>
      <c r="C45" s="0" t="s">
        <v>9</v>
      </c>
      <c r="D45" s="0" t="s">
        <v>10</v>
      </c>
      <c r="E45" s="0" t="n">
        <v>199</v>
      </c>
      <c r="F45" s="0" t="n">
        <v>86</v>
      </c>
      <c r="G45" s="2" t="n">
        <f aca="false">F45/E45*100</f>
        <v>43.21608040201</v>
      </c>
      <c r="J45" s="0" t="n">
        <v>0</v>
      </c>
    </row>
    <row r="46" customFormat="false" ht="14.25" hidden="false" customHeight="false" outlineLevel="0" collapsed="false">
      <c r="A46" s="0" t="s">
        <v>128</v>
      </c>
      <c r="B46" s="0" t="s">
        <v>129</v>
      </c>
      <c r="C46" s="0" t="s">
        <v>9</v>
      </c>
      <c r="D46" s="0" t="s">
        <v>10</v>
      </c>
      <c r="E46" s="0" t="n">
        <v>6494</v>
      </c>
      <c r="F46" s="0" t="n">
        <v>2585</v>
      </c>
      <c r="G46" s="2" t="n">
        <f aca="false">F46/E46*100</f>
        <v>39.8059747459193</v>
      </c>
    </row>
    <row r="47" customFormat="false" ht="14.25" hidden="false" customHeight="false" outlineLevel="0" collapsed="false">
      <c r="A47" s="0" t="s">
        <v>130</v>
      </c>
      <c r="B47" s="0" t="s">
        <v>131</v>
      </c>
      <c r="C47" s="0" t="s">
        <v>9</v>
      </c>
      <c r="D47" s="0" t="s">
        <v>10</v>
      </c>
      <c r="E47" s="0" t="n">
        <v>442</v>
      </c>
      <c r="F47" s="0" t="n">
        <v>183</v>
      </c>
      <c r="G47" s="2" t="n">
        <f aca="false">F47/E47*100</f>
        <v>41.4027149321267</v>
      </c>
    </row>
    <row r="48" customFormat="false" ht="14.25" hidden="false" customHeight="false" outlineLevel="0" collapsed="false">
      <c r="A48" s="0" t="s">
        <v>132</v>
      </c>
      <c r="B48" s="0" t="s">
        <v>133</v>
      </c>
      <c r="C48" s="0" t="s">
        <v>9</v>
      </c>
      <c r="D48" s="0" t="s">
        <v>10</v>
      </c>
      <c r="E48" s="0" t="n">
        <v>699</v>
      </c>
      <c r="F48" s="0" t="n">
        <v>292</v>
      </c>
      <c r="G48" s="2" t="n">
        <f aca="false">F48/E48*100</f>
        <v>41.7739628040057</v>
      </c>
    </row>
    <row r="49" customFormat="false" ht="14.25" hidden="false" customHeight="false" outlineLevel="0" collapsed="false">
      <c r="A49" s="0" t="s">
        <v>134</v>
      </c>
      <c r="B49" s="0" t="s">
        <v>135</v>
      </c>
      <c r="C49" s="0" t="s">
        <v>9</v>
      </c>
      <c r="D49" s="0" t="s">
        <v>10</v>
      </c>
      <c r="E49" s="0" t="n">
        <v>4239</v>
      </c>
      <c r="F49" s="0" t="n">
        <v>2017</v>
      </c>
      <c r="G49" s="2" t="n">
        <f aca="false">F49/E49*100</f>
        <v>47.5819768813399</v>
      </c>
    </row>
    <row r="50" customFormat="false" ht="14.25" hidden="false" customHeight="false" outlineLevel="0" collapsed="false">
      <c r="A50" s="0" t="s">
        <v>136</v>
      </c>
      <c r="B50" s="0" t="s">
        <v>137</v>
      </c>
      <c r="C50" s="0" t="s">
        <v>9</v>
      </c>
      <c r="D50" s="0" t="s">
        <v>10</v>
      </c>
      <c r="E50" s="0" t="n">
        <v>485</v>
      </c>
      <c r="F50" s="0" t="n">
        <v>235</v>
      </c>
      <c r="G50" s="2" t="n">
        <f aca="false">F50/E50*100</f>
        <v>48.4536082474227</v>
      </c>
    </row>
    <row r="51" customFormat="false" ht="14.25" hidden="false" customHeight="false" outlineLevel="0" collapsed="false">
      <c r="A51" s="0" t="s">
        <v>138</v>
      </c>
      <c r="B51" s="0" t="s">
        <v>139</v>
      </c>
      <c r="C51" s="0" t="s">
        <v>9</v>
      </c>
      <c r="D51" s="0" t="s">
        <v>10</v>
      </c>
      <c r="E51" s="0" t="n">
        <v>2013</v>
      </c>
      <c r="F51" s="0" t="n">
        <v>887</v>
      </c>
      <c r="G51" s="2" t="n">
        <f aca="false">F51/E51*100</f>
        <v>44.0635866865375</v>
      </c>
    </row>
    <row r="52" customFormat="false" ht="14.25" hidden="false" customHeight="false" outlineLevel="0" collapsed="false">
      <c r="A52" s="0" t="s">
        <v>140</v>
      </c>
      <c r="B52" s="0" t="s">
        <v>141</v>
      </c>
      <c r="C52" s="0" t="s">
        <v>9</v>
      </c>
      <c r="D52" s="0" t="s">
        <v>10</v>
      </c>
      <c r="E52" s="0" t="n">
        <v>1946</v>
      </c>
      <c r="F52" s="0" t="n">
        <v>621</v>
      </c>
      <c r="G52" s="2" t="n">
        <f aca="false">F52/E52*100</f>
        <v>31.9116135662898</v>
      </c>
    </row>
    <row r="53" customFormat="false" ht="14.25" hidden="false" customHeight="false" outlineLevel="0" collapsed="false">
      <c r="A53" s="0" t="s">
        <v>142</v>
      </c>
      <c r="B53" s="0" t="s">
        <v>143</v>
      </c>
      <c r="C53" s="0" t="s">
        <v>9</v>
      </c>
      <c r="D53" s="0" t="s">
        <v>10</v>
      </c>
      <c r="E53" s="0" t="n">
        <v>425</v>
      </c>
      <c r="F53" s="0" t="n">
        <v>172</v>
      </c>
      <c r="G53" s="2" t="n">
        <f aca="false">F53/E53*100</f>
        <v>40.4705882352941</v>
      </c>
    </row>
    <row r="54" customFormat="false" ht="14.25" hidden="false" customHeight="false" outlineLevel="0" collapsed="false">
      <c r="A54" s="0" t="s">
        <v>144</v>
      </c>
      <c r="B54" s="0" t="s">
        <v>145</v>
      </c>
      <c r="C54" s="0" t="s">
        <v>9</v>
      </c>
      <c r="D54" s="0" t="s">
        <v>10</v>
      </c>
      <c r="E54" s="0" t="n">
        <v>956</v>
      </c>
      <c r="F54" s="0" t="n">
        <v>510</v>
      </c>
      <c r="G54" s="2" t="n">
        <f aca="false">F54/E54*100</f>
        <v>53.347280334728</v>
      </c>
    </row>
    <row r="55" customFormat="false" ht="14.25" hidden="false" customHeight="false" outlineLevel="0" collapsed="false">
      <c r="A55" s="0" t="s">
        <v>146</v>
      </c>
      <c r="B55" s="0" t="s">
        <v>147</v>
      </c>
      <c r="C55" s="0" t="s">
        <v>9</v>
      </c>
      <c r="D55" s="0" t="s">
        <v>10</v>
      </c>
      <c r="E55" s="0" t="n">
        <v>996</v>
      </c>
      <c r="F55" s="0" t="n">
        <v>565</v>
      </c>
      <c r="G55" s="2" t="n">
        <f aca="false">F55/E55*100</f>
        <v>56.7269076305221</v>
      </c>
    </row>
    <row r="56" customFormat="false" ht="14.25" hidden="false" customHeight="false" outlineLevel="0" collapsed="false">
      <c r="A56" s="0" t="s">
        <v>148</v>
      </c>
      <c r="B56" s="0" t="s">
        <v>149</v>
      </c>
      <c r="C56" s="0" t="s">
        <v>9</v>
      </c>
      <c r="D56" s="0" t="s">
        <v>10</v>
      </c>
      <c r="E56" s="0" t="n">
        <v>260</v>
      </c>
      <c r="F56" s="0" t="n">
        <v>135</v>
      </c>
      <c r="G56" s="2" t="n">
        <f aca="false">F56/E56*100</f>
        <v>51.9230769230769</v>
      </c>
    </row>
    <row r="57" customFormat="false" ht="14.25" hidden="false" customHeight="false" outlineLevel="0" collapsed="false">
      <c r="A57" s="0" t="s">
        <v>150</v>
      </c>
      <c r="B57" s="0" t="s">
        <v>151</v>
      </c>
      <c r="C57" s="0" t="s">
        <v>9</v>
      </c>
      <c r="D57" s="0" t="s">
        <v>10</v>
      </c>
      <c r="E57" s="0" t="n">
        <v>538</v>
      </c>
      <c r="F57" s="0" t="n">
        <v>199</v>
      </c>
      <c r="G57" s="2" t="n">
        <f aca="false">F57/E57*100</f>
        <v>36.9888475836431</v>
      </c>
    </row>
    <row r="58" customFormat="false" ht="14.25" hidden="false" customHeight="false" outlineLevel="0" collapsed="false">
      <c r="A58" s="0" t="s">
        <v>152</v>
      </c>
      <c r="B58" s="0" t="s">
        <v>153</v>
      </c>
      <c r="C58" s="0" t="s">
        <v>9</v>
      </c>
      <c r="D58" s="0" t="s">
        <v>10</v>
      </c>
      <c r="E58" s="0" t="n">
        <v>1086</v>
      </c>
      <c r="F58" s="0" t="n">
        <v>400</v>
      </c>
      <c r="G58" s="2" t="n">
        <f aca="false">F58/E58*100</f>
        <v>36.8324125230203</v>
      </c>
    </row>
    <row r="59" customFormat="false" ht="14.25" hidden="false" customHeight="false" outlineLevel="0" collapsed="false">
      <c r="A59" s="0" t="s">
        <v>154</v>
      </c>
      <c r="B59" s="0" t="s">
        <v>155</v>
      </c>
      <c r="C59" s="0" t="s">
        <v>9</v>
      </c>
      <c r="D59" s="0" t="s">
        <v>10</v>
      </c>
      <c r="E59" s="0" t="n">
        <v>2627</v>
      </c>
      <c r="F59" s="0" t="n">
        <v>1151</v>
      </c>
      <c r="G59" s="2" t="n">
        <f aca="false">F59/E59*100</f>
        <v>43.8142367719833</v>
      </c>
    </row>
    <row r="60" customFormat="false" ht="14.25" hidden="false" customHeight="false" outlineLevel="0" collapsed="false">
      <c r="A60" s="0" t="s">
        <v>156</v>
      </c>
      <c r="B60" s="0" t="s">
        <v>157</v>
      </c>
      <c r="C60" s="0" t="s">
        <v>9</v>
      </c>
      <c r="D60" s="0" t="s">
        <v>10</v>
      </c>
      <c r="E60" s="0" t="n">
        <v>250</v>
      </c>
      <c r="F60" s="0" t="n">
        <v>108</v>
      </c>
      <c r="G60" s="2" t="n">
        <f aca="false">F60/E60*100</f>
        <v>43.2</v>
      </c>
    </row>
    <row r="61" customFormat="false" ht="14.25" hidden="false" customHeight="false" outlineLevel="0" collapsed="false">
      <c r="A61" s="0" t="s">
        <v>158</v>
      </c>
      <c r="B61" s="0" t="s">
        <v>159</v>
      </c>
      <c r="C61" s="0" t="s">
        <v>9</v>
      </c>
      <c r="D61" s="0" t="s">
        <v>10</v>
      </c>
      <c r="E61" s="0" t="n">
        <v>922</v>
      </c>
      <c r="F61" s="0" t="n">
        <v>349</v>
      </c>
      <c r="G61" s="2" t="n">
        <f aca="false">F61/E61*100</f>
        <v>37.8524945770065</v>
      </c>
    </row>
    <row r="62" customFormat="false" ht="14.25" hidden="false" customHeight="false" outlineLevel="0" collapsed="false">
      <c r="A62" s="0" t="s">
        <v>160</v>
      </c>
      <c r="B62" s="0" t="s">
        <v>161</v>
      </c>
      <c r="C62" s="0" t="s">
        <v>9</v>
      </c>
      <c r="D62" s="0" t="s">
        <v>10</v>
      </c>
      <c r="E62" s="0" t="n">
        <v>374</v>
      </c>
      <c r="F62" s="0" t="n">
        <v>157</v>
      </c>
      <c r="G62" s="2" t="n">
        <f aca="false">F62/E62*100</f>
        <v>41.9786096256684</v>
      </c>
    </row>
    <row r="63" customFormat="false" ht="14.25" hidden="false" customHeight="false" outlineLevel="0" collapsed="false">
      <c r="A63" s="0" t="s">
        <v>162</v>
      </c>
      <c r="B63" s="0" t="s">
        <v>163</v>
      </c>
      <c r="C63" s="0" t="s">
        <v>9</v>
      </c>
      <c r="D63" s="0" t="s">
        <v>10</v>
      </c>
      <c r="E63" s="0" t="n">
        <v>276</v>
      </c>
      <c r="F63" s="0" t="n">
        <v>114</v>
      </c>
      <c r="G63" s="2" t="n">
        <f aca="false">F63/E63*100</f>
        <v>41.304347826087</v>
      </c>
    </row>
    <row r="64" customFormat="false" ht="14.25" hidden="false" customHeight="false" outlineLevel="0" collapsed="false">
      <c r="A64" s="0" t="s">
        <v>164</v>
      </c>
      <c r="B64" s="0" t="s">
        <v>165</v>
      </c>
      <c r="C64" s="0" t="s">
        <v>9</v>
      </c>
      <c r="D64" s="0" t="s">
        <v>10</v>
      </c>
      <c r="E64" s="0" t="n">
        <v>167</v>
      </c>
      <c r="F64" s="0" t="n">
        <v>75</v>
      </c>
      <c r="G64" s="2" t="n">
        <f aca="false">F64/E64*100</f>
        <v>44.9101796407186</v>
      </c>
    </row>
    <row r="65" customFormat="false" ht="14.25" hidden="false" customHeight="false" outlineLevel="0" collapsed="false">
      <c r="A65" s="0" t="s">
        <v>166</v>
      </c>
      <c r="B65" s="0" t="s">
        <v>167</v>
      </c>
      <c r="C65" s="0" t="s">
        <v>9</v>
      </c>
      <c r="D65" s="0" t="s">
        <v>10</v>
      </c>
      <c r="E65" s="0" t="n">
        <v>56</v>
      </c>
      <c r="F65" s="0" t="n">
        <v>18</v>
      </c>
      <c r="G65" s="2" t="n">
        <f aca="false">F65/E65*100</f>
        <v>32.1428571428571</v>
      </c>
    </row>
    <row r="66" customFormat="false" ht="14.25" hidden="false" customHeight="false" outlineLevel="0" collapsed="false">
      <c r="A66" s="0" t="s">
        <v>168</v>
      </c>
      <c r="B66" s="0" t="s">
        <v>169</v>
      </c>
      <c r="C66" s="0" t="s">
        <v>9</v>
      </c>
      <c r="D66" s="0" t="s">
        <v>10</v>
      </c>
      <c r="E66" s="0" t="n">
        <v>232</v>
      </c>
      <c r="F66" s="0" t="n">
        <v>102</v>
      </c>
      <c r="G66" s="2" t="n">
        <f aca="false">F66/E66*100</f>
        <v>43.9655172413793</v>
      </c>
    </row>
    <row r="67" customFormat="false" ht="14.25" hidden="false" customHeight="false" outlineLevel="0" collapsed="false">
      <c r="A67" s="0" t="s">
        <v>170</v>
      </c>
      <c r="B67" s="0" t="s">
        <v>171</v>
      </c>
      <c r="C67" s="0" t="s">
        <v>9</v>
      </c>
      <c r="D67" s="0" t="s">
        <v>10</v>
      </c>
      <c r="E67" s="0" t="n">
        <v>3528</v>
      </c>
      <c r="F67" s="0" t="n">
        <v>1330</v>
      </c>
      <c r="G67" s="2" t="n">
        <f aca="false">F67/E67*100</f>
        <v>37.6984126984127</v>
      </c>
    </row>
    <row r="68" customFormat="false" ht="14.25" hidden="false" customHeight="false" outlineLevel="0" collapsed="false">
      <c r="A68" s="0" t="s">
        <v>172</v>
      </c>
      <c r="B68" s="0" t="s">
        <v>173</v>
      </c>
      <c r="C68" s="0" t="s">
        <v>9</v>
      </c>
      <c r="D68" s="0" t="s">
        <v>10</v>
      </c>
      <c r="E68" s="0" t="n">
        <v>188</v>
      </c>
      <c r="F68" s="0" t="n">
        <v>62</v>
      </c>
      <c r="G68" s="2" t="n">
        <f aca="false">F68/E68*100</f>
        <v>32.9787234042553</v>
      </c>
    </row>
    <row r="69" customFormat="false" ht="14.25" hidden="false" customHeight="false" outlineLevel="0" collapsed="false">
      <c r="A69" s="0" t="s">
        <v>174</v>
      </c>
      <c r="B69" s="0" t="s">
        <v>175</v>
      </c>
      <c r="C69" s="0" t="s">
        <v>9</v>
      </c>
      <c r="D69" s="0" t="s">
        <v>10</v>
      </c>
      <c r="E69" s="0" t="n">
        <v>1140</v>
      </c>
      <c r="F69" s="0" t="n">
        <v>425</v>
      </c>
      <c r="G69" s="2" t="n">
        <f aca="false">F69/E69*100</f>
        <v>37.280701754386</v>
      </c>
    </row>
    <row r="70" customFormat="false" ht="14.25" hidden="false" customHeight="false" outlineLevel="0" collapsed="false">
      <c r="A70" s="0" t="s">
        <v>176</v>
      </c>
      <c r="B70" s="0" t="s">
        <v>177</v>
      </c>
      <c r="C70" s="0" t="s">
        <v>9</v>
      </c>
      <c r="D70" s="0" t="s">
        <v>10</v>
      </c>
      <c r="E70" s="0" t="n">
        <v>192</v>
      </c>
      <c r="F70" s="0" t="n">
        <v>81</v>
      </c>
      <c r="G70" s="2" t="n">
        <f aca="false">F70/E70*100</f>
        <v>42.1875</v>
      </c>
    </row>
    <row r="71" customFormat="false" ht="14.25" hidden="false" customHeight="false" outlineLevel="0" collapsed="false">
      <c r="A71" s="0" t="s">
        <v>178</v>
      </c>
      <c r="B71" s="0" t="s">
        <v>179</v>
      </c>
      <c r="C71" s="0" t="s">
        <v>9</v>
      </c>
      <c r="D71" s="0" t="s">
        <v>10</v>
      </c>
      <c r="E71" s="0" t="n">
        <v>55</v>
      </c>
      <c r="F71" s="0" t="n">
        <v>16</v>
      </c>
      <c r="G71" s="2" t="n">
        <f aca="false">F71/E71*100</f>
        <v>29.0909090909091</v>
      </c>
    </row>
    <row r="72" customFormat="false" ht="14.25" hidden="false" customHeight="false" outlineLevel="0" collapsed="false">
      <c r="A72" s="0" t="s">
        <v>180</v>
      </c>
      <c r="B72" s="0" t="s">
        <v>181</v>
      </c>
      <c r="C72" s="0" t="s">
        <v>9</v>
      </c>
      <c r="D72" s="0" t="s">
        <v>10</v>
      </c>
      <c r="E72" s="0" t="n">
        <v>434</v>
      </c>
      <c r="F72" s="0" t="n">
        <v>201</v>
      </c>
      <c r="G72" s="2" t="n">
        <f aca="false">F72/E72*100</f>
        <v>46.3133640552995</v>
      </c>
    </row>
    <row r="73" customFormat="false" ht="14.25" hidden="false" customHeight="false" outlineLevel="0" collapsed="false">
      <c r="A73" s="0" t="s">
        <v>182</v>
      </c>
      <c r="B73" s="0" t="s">
        <v>183</v>
      </c>
      <c r="C73" s="0" t="s">
        <v>9</v>
      </c>
      <c r="D73" s="0" t="s">
        <v>10</v>
      </c>
      <c r="E73" s="0" t="n">
        <v>96</v>
      </c>
      <c r="F73" s="0" t="n">
        <v>24</v>
      </c>
      <c r="G73" s="2" t="n">
        <f aca="false">F73/E73*100</f>
        <v>25</v>
      </c>
    </row>
    <row r="74" customFormat="false" ht="14.25" hidden="false" customHeight="false" outlineLevel="0" collapsed="false">
      <c r="A74" s="0" t="s">
        <v>184</v>
      </c>
      <c r="B74" s="0" t="s">
        <v>185</v>
      </c>
      <c r="C74" s="0" t="s">
        <v>9</v>
      </c>
      <c r="D74" s="0" t="s">
        <v>10</v>
      </c>
      <c r="E74" s="0" t="n">
        <v>416</v>
      </c>
      <c r="F74" s="0" t="n">
        <v>134</v>
      </c>
      <c r="G74" s="2" t="n">
        <f aca="false">F74/E74*100</f>
        <v>32.2115384615385</v>
      </c>
    </row>
    <row r="75" customFormat="false" ht="14.25" hidden="false" customHeight="false" outlineLevel="0" collapsed="false">
      <c r="A75" s="0" t="s">
        <v>186</v>
      </c>
      <c r="B75" s="0" t="s">
        <v>187</v>
      </c>
      <c r="C75" s="0" t="s">
        <v>9</v>
      </c>
      <c r="D75" s="0" t="s">
        <v>10</v>
      </c>
      <c r="E75" s="0" t="n">
        <v>795</v>
      </c>
      <c r="F75" s="0" t="n">
        <v>337</v>
      </c>
      <c r="G75" s="2" t="n">
        <f aca="false">F75/E75*100</f>
        <v>42.3899371069182</v>
      </c>
    </row>
    <row r="76" customFormat="false" ht="14.25" hidden="false" customHeight="false" outlineLevel="0" collapsed="false">
      <c r="A76" s="0" t="s">
        <v>188</v>
      </c>
      <c r="B76" s="0" t="s">
        <v>189</v>
      </c>
      <c r="C76" s="0" t="s">
        <v>9</v>
      </c>
      <c r="D76" s="0" t="s">
        <v>10</v>
      </c>
      <c r="E76" s="0" t="n">
        <v>95</v>
      </c>
      <c r="F76" s="0" t="n">
        <v>40</v>
      </c>
      <c r="G76" s="2" t="n">
        <f aca="false">F76/E76*100</f>
        <v>42.1052631578947</v>
      </c>
    </row>
    <row r="77" customFormat="false" ht="14.25" hidden="false" customHeight="false" outlineLevel="0" collapsed="false">
      <c r="A77" s="0" t="s">
        <v>190</v>
      </c>
      <c r="B77" s="0" t="s">
        <v>191</v>
      </c>
      <c r="C77" s="0" t="s">
        <v>9</v>
      </c>
      <c r="D77" s="0" t="s">
        <v>10</v>
      </c>
      <c r="E77" s="0" t="n">
        <v>319</v>
      </c>
      <c r="F77" s="0" t="n">
        <v>169</v>
      </c>
      <c r="G77" s="2" t="n">
        <f aca="false">F77/E77*100</f>
        <v>52.9780564263323</v>
      </c>
    </row>
    <row r="78" customFormat="false" ht="14.25" hidden="false" customHeight="false" outlineLevel="0" collapsed="false">
      <c r="A78" s="0" t="s">
        <v>192</v>
      </c>
      <c r="B78" s="0" t="s">
        <v>193</v>
      </c>
      <c r="C78" s="0" t="s">
        <v>9</v>
      </c>
      <c r="D78" s="0" t="s">
        <v>10</v>
      </c>
      <c r="E78" s="0" t="n">
        <v>338</v>
      </c>
      <c r="F78" s="0" t="n">
        <v>157</v>
      </c>
      <c r="G78" s="2" t="n">
        <f aca="false">F78/E78*100</f>
        <v>46.4497041420118</v>
      </c>
    </row>
    <row r="79" customFormat="false" ht="14.25" hidden="false" customHeight="false" outlineLevel="0" collapsed="false">
      <c r="A79" s="0" t="s">
        <v>194</v>
      </c>
      <c r="B79" s="0" t="s">
        <v>195</v>
      </c>
      <c r="C79" s="0" t="s">
        <v>9</v>
      </c>
      <c r="D79" s="0" t="s">
        <v>10</v>
      </c>
      <c r="E79" s="0" t="n">
        <v>704</v>
      </c>
      <c r="F79" s="0" t="n">
        <v>190</v>
      </c>
      <c r="G79" s="2" t="n">
        <f aca="false">F79/E79*100</f>
        <v>26.9886363636364</v>
      </c>
    </row>
    <row r="80" customFormat="false" ht="14.25" hidden="false" customHeight="false" outlineLevel="0" collapsed="false">
      <c r="A80" s="0" t="s">
        <v>196</v>
      </c>
      <c r="B80" s="0" t="s">
        <v>197</v>
      </c>
      <c r="C80" s="0" t="s">
        <v>9</v>
      </c>
      <c r="D80" s="0" t="s">
        <v>10</v>
      </c>
      <c r="E80" s="0" t="n">
        <v>39</v>
      </c>
      <c r="F80" s="0" t="n">
        <v>16</v>
      </c>
      <c r="G80" s="2" t="n">
        <f aca="false">F80/E80*100</f>
        <v>41.025641025641</v>
      </c>
    </row>
    <row r="81" customFormat="false" ht="14.25" hidden="false" customHeight="false" outlineLevel="0" collapsed="false">
      <c r="A81" s="0" t="s">
        <v>198</v>
      </c>
      <c r="B81" s="0" t="s">
        <v>199</v>
      </c>
      <c r="C81" s="0" t="s">
        <v>9</v>
      </c>
      <c r="D81" s="0" t="s">
        <v>10</v>
      </c>
      <c r="E81" s="0" t="n">
        <v>152</v>
      </c>
      <c r="F81" s="0" t="n">
        <v>46</v>
      </c>
      <c r="G81" s="2" t="n">
        <f aca="false">F81/E81*100</f>
        <v>30.2631578947368</v>
      </c>
    </row>
    <row r="82" customFormat="false" ht="14.25" hidden="false" customHeight="false" outlineLevel="0" collapsed="false">
      <c r="A82" s="0" t="s">
        <v>200</v>
      </c>
      <c r="B82" s="0" t="s">
        <v>201</v>
      </c>
      <c r="C82" s="0" t="s">
        <v>9</v>
      </c>
      <c r="D82" s="0" t="s">
        <v>10</v>
      </c>
      <c r="E82" s="0" t="n">
        <v>112</v>
      </c>
      <c r="F82" s="0" t="n">
        <v>38</v>
      </c>
      <c r="G82" s="2" t="n">
        <f aca="false">F82/E82*100</f>
        <v>33.9285714285714</v>
      </c>
    </row>
    <row r="83" customFormat="false" ht="14.25" hidden="false" customHeight="false" outlineLevel="0" collapsed="false">
      <c r="A83" s="0" t="s">
        <v>202</v>
      </c>
      <c r="B83" s="0" t="s">
        <v>203</v>
      </c>
      <c r="C83" s="0" t="s">
        <v>9</v>
      </c>
      <c r="D83" s="0" t="s">
        <v>10</v>
      </c>
      <c r="E83" s="0" t="n">
        <v>1100</v>
      </c>
      <c r="F83" s="0" t="n">
        <v>557</v>
      </c>
      <c r="G83" s="2" t="n">
        <f aca="false">F83/E83*100</f>
        <v>50.6363636363636</v>
      </c>
    </row>
    <row r="84" customFormat="false" ht="14.25" hidden="false" customHeight="false" outlineLevel="0" collapsed="false">
      <c r="A84" s="0" t="s">
        <v>204</v>
      </c>
      <c r="B84" s="0" t="s">
        <v>205</v>
      </c>
      <c r="C84" s="0" t="s">
        <v>9</v>
      </c>
      <c r="D84" s="0" t="s">
        <v>10</v>
      </c>
      <c r="E84" s="0" t="n">
        <v>274</v>
      </c>
      <c r="F84" s="0" t="n">
        <v>103</v>
      </c>
      <c r="G84" s="2" t="n">
        <f aca="false">F84/E84*100</f>
        <v>37.5912408759124</v>
      </c>
    </row>
    <row r="85" customFormat="false" ht="14.25" hidden="false" customHeight="false" outlineLevel="0" collapsed="false">
      <c r="A85" s="0" t="s">
        <v>206</v>
      </c>
      <c r="B85" s="0" t="s">
        <v>207</v>
      </c>
      <c r="C85" s="0" t="s">
        <v>9</v>
      </c>
      <c r="D85" s="0" t="s">
        <v>10</v>
      </c>
      <c r="E85" s="0" t="n">
        <v>988</v>
      </c>
      <c r="F85" s="0" t="n">
        <v>455</v>
      </c>
      <c r="G85" s="2" t="n">
        <f aca="false">F85/E85*100</f>
        <v>46.0526315789474</v>
      </c>
    </row>
    <row r="86" customFormat="false" ht="14.25" hidden="false" customHeight="false" outlineLevel="0" collapsed="false">
      <c r="A86" s="0" t="s">
        <v>208</v>
      </c>
      <c r="B86" s="0" t="s">
        <v>209</v>
      </c>
      <c r="C86" s="0" t="s">
        <v>9</v>
      </c>
      <c r="D86" s="0" t="s">
        <v>10</v>
      </c>
      <c r="E86" s="0" t="n">
        <v>384</v>
      </c>
      <c r="F86" s="0" t="n">
        <v>195</v>
      </c>
      <c r="G86" s="2" t="n">
        <f aca="false">F86/E86*100</f>
        <v>50.78125</v>
      </c>
    </row>
    <row r="87" customFormat="false" ht="14.25" hidden="false" customHeight="false" outlineLevel="0" collapsed="false">
      <c r="A87" s="0" t="s">
        <v>210</v>
      </c>
      <c r="B87" s="0" t="s">
        <v>211</v>
      </c>
      <c r="C87" s="0" t="s">
        <v>9</v>
      </c>
      <c r="D87" s="0" t="s">
        <v>10</v>
      </c>
      <c r="E87" s="0" t="n">
        <v>1647</v>
      </c>
      <c r="F87" s="0" t="n">
        <v>605</v>
      </c>
      <c r="G87" s="2" t="n">
        <f aca="false">F87/E87*100</f>
        <v>36.7334547662416</v>
      </c>
    </row>
    <row r="88" customFormat="false" ht="14.25" hidden="false" customHeight="false" outlineLevel="0" collapsed="false">
      <c r="A88" s="0" t="s">
        <v>212</v>
      </c>
      <c r="B88" s="0" t="s">
        <v>213</v>
      </c>
      <c r="C88" s="0" t="s">
        <v>9</v>
      </c>
      <c r="D88" s="0" t="s">
        <v>10</v>
      </c>
      <c r="E88" s="0" t="n">
        <v>241</v>
      </c>
      <c r="F88" s="0" t="n">
        <v>91</v>
      </c>
      <c r="G88" s="2" t="n">
        <f aca="false">F88/E88*100</f>
        <v>37.7593360995851</v>
      </c>
    </row>
    <row r="89" customFormat="false" ht="14.25" hidden="false" customHeight="false" outlineLevel="0" collapsed="false">
      <c r="A89" s="0" t="s">
        <v>214</v>
      </c>
      <c r="B89" s="0" t="s">
        <v>215</v>
      </c>
      <c r="C89" s="0" t="s">
        <v>9</v>
      </c>
      <c r="D89" s="0" t="s">
        <v>10</v>
      </c>
      <c r="E89" s="0" t="n">
        <v>380</v>
      </c>
      <c r="F89" s="0" t="n">
        <v>164</v>
      </c>
      <c r="G89" s="2" t="n">
        <f aca="false">F89/E89*100</f>
        <v>43.1578947368421</v>
      </c>
    </row>
    <row r="90" customFormat="false" ht="14.25" hidden="false" customHeight="false" outlineLevel="0" collapsed="false">
      <c r="A90" s="0" t="s">
        <v>216</v>
      </c>
      <c r="B90" s="0" t="s">
        <v>217</v>
      </c>
      <c r="C90" s="0" t="s">
        <v>9</v>
      </c>
      <c r="D90" s="0" t="s">
        <v>10</v>
      </c>
      <c r="E90" s="0" t="n">
        <v>142</v>
      </c>
      <c r="F90" s="0" t="n">
        <v>49</v>
      </c>
      <c r="G90" s="2" t="n">
        <f aca="false">F90/E90*100</f>
        <v>34.5070422535211</v>
      </c>
    </row>
    <row r="91" customFormat="false" ht="14.25" hidden="false" customHeight="false" outlineLevel="0" collapsed="false">
      <c r="A91" s="0" t="s">
        <v>218</v>
      </c>
      <c r="B91" s="0" t="s">
        <v>219</v>
      </c>
      <c r="C91" s="0" t="s">
        <v>9</v>
      </c>
      <c r="D91" s="0" t="s">
        <v>10</v>
      </c>
      <c r="E91" s="0" t="n">
        <v>107</v>
      </c>
      <c r="F91" s="0" t="n">
        <v>40</v>
      </c>
      <c r="G91" s="2" t="n">
        <f aca="false">F91/E91*100</f>
        <v>37.3831775700935</v>
      </c>
    </row>
    <row r="92" customFormat="false" ht="14.25" hidden="false" customHeight="false" outlineLevel="0" collapsed="false">
      <c r="A92" s="0" t="s">
        <v>220</v>
      </c>
      <c r="B92" s="0" t="s">
        <v>221</v>
      </c>
      <c r="C92" s="0" t="s">
        <v>9</v>
      </c>
      <c r="D92" s="0" t="s">
        <v>10</v>
      </c>
      <c r="E92" s="0" t="n">
        <v>480</v>
      </c>
      <c r="F92" s="0" t="n">
        <v>228</v>
      </c>
      <c r="G92" s="2" t="n">
        <f aca="false">F92/E92*100</f>
        <v>47.5</v>
      </c>
    </row>
    <row r="93" customFormat="false" ht="14.25" hidden="false" customHeight="false" outlineLevel="0" collapsed="false">
      <c r="A93" s="0" t="s">
        <v>222</v>
      </c>
      <c r="B93" s="0" t="s">
        <v>223</v>
      </c>
      <c r="C93" s="0" t="s">
        <v>9</v>
      </c>
      <c r="D93" s="0" t="s">
        <v>10</v>
      </c>
      <c r="E93" s="0" t="n">
        <v>521</v>
      </c>
      <c r="F93" s="0" t="n">
        <v>182</v>
      </c>
      <c r="G93" s="2" t="n">
        <f aca="false">F93/E93*100</f>
        <v>34.9328214971209</v>
      </c>
    </row>
    <row r="94" customFormat="false" ht="14.25" hidden="false" customHeight="false" outlineLevel="0" collapsed="false">
      <c r="A94" s="0" t="s">
        <v>224</v>
      </c>
      <c r="B94" s="0" t="s">
        <v>225</v>
      </c>
      <c r="C94" s="0" t="s">
        <v>9</v>
      </c>
      <c r="D94" s="0" t="s">
        <v>10</v>
      </c>
      <c r="E94" s="0" t="n">
        <v>101</v>
      </c>
      <c r="F94" s="0" t="n">
        <v>41</v>
      </c>
      <c r="G94" s="2" t="n">
        <f aca="false">F94/E94*100</f>
        <v>40.5940594059406</v>
      </c>
    </row>
    <row r="95" customFormat="false" ht="14.25" hidden="false" customHeight="false" outlineLevel="0" collapsed="false">
      <c r="A95" s="0" t="s">
        <v>226</v>
      </c>
      <c r="B95" s="0" t="s">
        <v>227</v>
      </c>
      <c r="C95" s="0" t="s">
        <v>9</v>
      </c>
      <c r="D95" s="0" t="s">
        <v>10</v>
      </c>
      <c r="E95" s="0" t="n">
        <v>2870</v>
      </c>
      <c r="F95" s="0" t="n">
        <v>1169</v>
      </c>
      <c r="G95" s="2" t="n">
        <f aca="false">F95/E95*100</f>
        <v>40.7317073170732</v>
      </c>
    </row>
    <row r="96" customFormat="false" ht="14.25" hidden="false" customHeight="false" outlineLevel="0" collapsed="false">
      <c r="A96" s="0" t="s">
        <v>228</v>
      </c>
      <c r="B96" s="0" t="s">
        <v>229</v>
      </c>
      <c r="C96" s="0" t="s">
        <v>9</v>
      </c>
      <c r="D96" s="0" t="s">
        <v>10</v>
      </c>
      <c r="E96" s="0" t="n">
        <v>147</v>
      </c>
      <c r="F96" s="0" t="n">
        <v>57</v>
      </c>
      <c r="G96" s="2" t="n">
        <f aca="false">F96/E96*100</f>
        <v>38.7755102040816</v>
      </c>
    </row>
    <row r="97" customFormat="false" ht="14.25" hidden="false" customHeight="false" outlineLevel="0" collapsed="false">
      <c r="A97" s="0" t="s">
        <v>230</v>
      </c>
      <c r="B97" s="0" t="s">
        <v>231</v>
      </c>
      <c r="C97" s="0" t="s">
        <v>9</v>
      </c>
      <c r="D97" s="0" t="s">
        <v>10</v>
      </c>
      <c r="E97" s="0" t="n">
        <v>1105</v>
      </c>
      <c r="F97" s="0" t="n">
        <v>565</v>
      </c>
      <c r="G97" s="2" t="n">
        <f aca="false">F97/E97*100</f>
        <v>51.131221719457</v>
      </c>
    </row>
    <row r="98" customFormat="false" ht="14.25" hidden="false" customHeight="false" outlineLevel="0" collapsed="false">
      <c r="A98" s="0" t="s">
        <v>232</v>
      </c>
      <c r="B98" s="0" t="s">
        <v>233</v>
      </c>
      <c r="C98" s="0" t="s">
        <v>9</v>
      </c>
      <c r="D98" s="0" t="s">
        <v>10</v>
      </c>
      <c r="E98" s="0" t="n">
        <v>721</v>
      </c>
      <c r="F98" s="0" t="n">
        <v>270</v>
      </c>
      <c r="G98" s="2" t="n">
        <f aca="false">F98/E98*100</f>
        <v>37.4479889042996</v>
      </c>
    </row>
    <row r="99" customFormat="false" ht="14.25" hidden="false" customHeight="false" outlineLevel="0" collapsed="false">
      <c r="A99" s="0" t="s">
        <v>234</v>
      </c>
      <c r="B99" s="0" t="s">
        <v>235</v>
      </c>
      <c r="C99" s="0" t="s">
        <v>9</v>
      </c>
      <c r="D99" s="0" t="s">
        <v>10</v>
      </c>
      <c r="E99" s="0" t="n">
        <v>714</v>
      </c>
      <c r="F99" s="0" t="n">
        <v>275</v>
      </c>
      <c r="G99" s="2" t="n">
        <f aca="false">F99/E99*100</f>
        <v>38.515406162465</v>
      </c>
    </row>
    <row r="100" customFormat="false" ht="14.25" hidden="false" customHeight="false" outlineLevel="0" collapsed="false">
      <c r="A100" s="0" t="s">
        <v>236</v>
      </c>
      <c r="B100" s="0" t="s">
        <v>237</v>
      </c>
      <c r="C100" s="0" t="s">
        <v>9</v>
      </c>
      <c r="D100" s="0" t="s">
        <v>10</v>
      </c>
      <c r="E100" s="0" t="n">
        <v>3896</v>
      </c>
      <c r="F100" s="0" t="n">
        <v>1028</v>
      </c>
      <c r="G100" s="2" t="n">
        <f aca="false">F100/E100*100</f>
        <v>26.3860369609856</v>
      </c>
    </row>
    <row r="101" customFormat="false" ht="14.25" hidden="false" customHeight="false" outlineLevel="0" collapsed="false">
      <c r="A101" s="0" t="s">
        <v>238</v>
      </c>
      <c r="B101" s="0" t="s">
        <v>239</v>
      </c>
      <c r="C101" s="0" t="s">
        <v>9</v>
      </c>
      <c r="D101" s="0" t="s">
        <v>10</v>
      </c>
      <c r="E101" s="0" t="n">
        <v>285</v>
      </c>
      <c r="F101" s="0" t="n">
        <v>105</v>
      </c>
      <c r="G101" s="2" t="n">
        <f aca="false">F101/E101*100</f>
        <v>36.8421052631579</v>
      </c>
    </row>
    <row r="102" customFormat="false" ht="14.25" hidden="false" customHeight="false" outlineLevel="0" collapsed="false">
      <c r="A102" s="0" t="s">
        <v>240</v>
      </c>
      <c r="B102" s="0" t="s">
        <v>241</v>
      </c>
      <c r="C102" s="0" t="s">
        <v>9</v>
      </c>
      <c r="D102" s="0" t="s">
        <v>10</v>
      </c>
      <c r="E102" s="0" t="n">
        <v>2407</v>
      </c>
      <c r="F102" s="0" t="n">
        <v>1008</v>
      </c>
      <c r="G102" s="2" t="n">
        <f aca="false">F102/E102*100</f>
        <v>41.8778562525966</v>
      </c>
    </row>
    <row r="103" customFormat="false" ht="14.25" hidden="false" customHeight="false" outlineLevel="0" collapsed="false">
      <c r="A103" s="0" t="s">
        <v>242</v>
      </c>
      <c r="B103" s="0" t="s">
        <v>243</v>
      </c>
      <c r="C103" s="0" t="s">
        <v>9</v>
      </c>
      <c r="D103" s="0" t="s">
        <v>10</v>
      </c>
      <c r="E103" s="0" t="n">
        <v>410</v>
      </c>
      <c r="F103" s="0" t="n">
        <v>190</v>
      </c>
      <c r="G103" s="2" t="n">
        <f aca="false">F103/E103*100</f>
        <v>46.3414634146342</v>
      </c>
    </row>
    <row r="104" customFormat="false" ht="14.25" hidden="false" customHeight="false" outlineLevel="0" collapsed="false">
      <c r="A104" s="0" t="s">
        <v>244</v>
      </c>
      <c r="B104" s="0" t="s">
        <v>245</v>
      </c>
      <c r="C104" s="0" t="s">
        <v>9</v>
      </c>
      <c r="D104" s="0" t="s">
        <v>10</v>
      </c>
      <c r="E104" s="0" t="n">
        <v>1218</v>
      </c>
      <c r="F104" s="0" t="n">
        <v>617</v>
      </c>
      <c r="G104" s="2" t="n">
        <f aca="false">F104/E104*100</f>
        <v>50.6568144499179</v>
      </c>
    </row>
    <row r="105" customFormat="false" ht="14.25" hidden="false" customHeight="false" outlineLevel="0" collapsed="false">
      <c r="A105" s="0" t="s">
        <v>246</v>
      </c>
      <c r="B105" s="0" t="s">
        <v>247</v>
      </c>
      <c r="C105" s="0" t="s">
        <v>9</v>
      </c>
      <c r="D105" s="0" t="s">
        <v>10</v>
      </c>
      <c r="E105" s="0" t="n">
        <v>450</v>
      </c>
      <c r="F105" s="0" t="n">
        <v>174</v>
      </c>
      <c r="G105" s="2" t="n">
        <f aca="false">F105/E105*100</f>
        <v>38.6666666666667</v>
      </c>
    </row>
    <row r="106" customFormat="false" ht="14.25" hidden="false" customHeight="false" outlineLevel="0" collapsed="false">
      <c r="A106" s="0" t="s">
        <v>248</v>
      </c>
      <c r="B106" s="0" t="s">
        <v>249</v>
      </c>
      <c r="C106" s="0" t="s">
        <v>9</v>
      </c>
      <c r="D106" s="0" t="s">
        <v>10</v>
      </c>
      <c r="E106" s="0" t="n">
        <v>1469</v>
      </c>
      <c r="F106" s="0" t="n">
        <v>775</v>
      </c>
      <c r="G106" s="2" t="n">
        <f aca="false">F106/E106*100</f>
        <v>52.7569775357386</v>
      </c>
    </row>
    <row r="107" customFormat="false" ht="14.25" hidden="false" customHeight="false" outlineLevel="0" collapsed="false">
      <c r="A107" s="0" t="s">
        <v>250</v>
      </c>
      <c r="B107" s="0" t="s">
        <v>251</v>
      </c>
      <c r="C107" s="0" t="s">
        <v>9</v>
      </c>
      <c r="D107" s="0" t="s">
        <v>10</v>
      </c>
      <c r="E107" s="0" t="n">
        <v>746</v>
      </c>
      <c r="F107" s="0" t="n">
        <v>229</v>
      </c>
      <c r="G107" s="2" t="n">
        <f aca="false">F107/E107*100</f>
        <v>30.6970509383378</v>
      </c>
    </row>
    <row r="108" customFormat="false" ht="14.25" hidden="false" customHeight="false" outlineLevel="0" collapsed="false">
      <c r="A108" s="0" t="s">
        <v>252</v>
      </c>
      <c r="B108" s="0" t="s">
        <v>253</v>
      </c>
      <c r="C108" s="0" t="s">
        <v>9</v>
      </c>
      <c r="D108" s="0" t="s">
        <v>10</v>
      </c>
      <c r="E108" s="0" t="n">
        <v>62</v>
      </c>
      <c r="F108" s="0" t="n">
        <v>32</v>
      </c>
      <c r="G108" s="2" t="n">
        <f aca="false">F108/E108*100</f>
        <v>51.6129032258065</v>
      </c>
    </row>
    <row r="109" customFormat="false" ht="14.25" hidden="false" customHeight="false" outlineLevel="0" collapsed="false">
      <c r="A109" s="0" t="s">
        <v>254</v>
      </c>
      <c r="B109" s="0" t="s">
        <v>255</v>
      </c>
      <c r="C109" s="0" t="s">
        <v>9</v>
      </c>
      <c r="D109" s="0" t="s">
        <v>10</v>
      </c>
      <c r="E109" s="0" t="n">
        <v>412</v>
      </c>
      <c r="F109" s="0" t="n">
        <v>161</v>
      </c>
      <c r="G109" s="2" t="n">
        <f aca="false">F109/E109*100</f>
        <v>39.0776699029126</v>
      </c>
    </row>
    <row r="110" customFormat="false" ht="14.25" hidden="false" customHeight="false" outlineLevel="0" collapsed="false">
      <c r="A110" s="0" t="s">
        <v>256</v>
      </c>
      <c r="B110" s="0" t="s">
        <v>257</v>
      </c>
      <c r="C110" s="0" t="s">
        <v>9</v>
      </c>
      <c r="D110" s="0" t="s">
        <v>10</v>
      </c>
      <c r="E110" s="0" t="n">
        <v>232</v>
      </c>
      <c r="F110" s="0" t="n">
        <v>121</v>
      </c>
      <c r="G110" s="2" t="n">
        <f aca="false">F110/E110*100</f>
        <v>52.1551724137931</v>
      </c>
    </row>
    <row r="111" customFormat="false" ht="14.25" hidden="false" customHeight="false" outlineLevel="0" collapsed="false">
      <c r="A111" s="0" t="s">
        <v>258</v>
      </c>
      <c r="B111" s="0" t="s">
        <v>259</v>
      </c>
      <c r="C111" s="0" t="s">
        <v>9</v>
      </c>
      <c r="D111" s="0" t="s">
        <v>10</v>
      </c>
      <c r="E111" s="0" t="n">
        <v>88</v>
      </c>
      <c r="F111" s="0" t="n">
        <v>36</v>
      </c>
      <c r="G111" s="2" t="n">
        <f aca="false">F111/E111*100</f>
        <v>40.9090909090909</v>
      </c>
    </row>
    <row r="112" customFormat="false" ht="14.25" hidden="false" customHeight="false" outlineLevel="0" collapsed="false">
      <c r="A112" s="0" t="s">
        <v>260</v>
      </c>
      <c r="B112" s="0" t="s">
        <v>261</v>
      </c>
      <c r="C112" s="0" t="s">
        <v>9</v>
      </c>
      <c r="D112" s="0" t="s">
        <v>10</v>
      </c>
      <c r="E112" s="0" t="n">
        <v>986</v>
      </c>
      <c r="F112" s="0" t="n">
        <v>361</v>
      </c>
      <c r="G112" s="2" t="n">
        <f aca="false">F112/E112*100</f>
        <v>36.6125760649087</v>
      </c>
    </row>
    <row r="113" customFormat="false" ht="14.25" hidden="false" customHeight="false" outlineLevel="0" collapsed="false">
      <c r="A113" s="0" t="s">
        <v>262</v>
      </c>
      <c r="B113" s="0" t="s">
        <v>263</v>
      </c>
      <c r="C113" s="0" t="s">
        <v>9</v>
      </c>
      <c r="D113" s="0" t="s">
        <v>10</v>
      </c>
      <c r="E113" s="0" t="n">
        <v>62</v>
      </c>
      <c r="F113" s="0" t="n">
        <v>15</v>
      </c>
      <c r="G113" s="2" t="n">
        <f aca="false">F113/E113*100</f>
        <v>24.1935483870968</v>
      </c>
    </row>
    <row r="114" customFormat="false" ht="14.25" hidden="false" customHeight="false" outlineLevel="0" collapsed="false">
      <c r="A114" s="0" t="s">
        <v>264</v>
      </c>
      <c r="B114" s="0" t="s">
        <v>265</v>
      </c>
      <c r="C114" s="0" t="s">
        <v>9</v>
      </c>
      <c r="D114" s="0" t="s">
        <v>10</v>
      </c>
      <c r="E114" s="0" t="n">
        <v>847</v>
      </c>
      <c r="F114" s="0" t="n">
        <v>281</v>
      </c>
      <c r="G114" s="2" t="n">
        <f aca="false">F114/E114*100</f>
        <v>33.1759149940968</v>
      </c>
    </row>
    <row r="115" customFormat="false" ht="14.25" hidden="false" customHeight="false" outlineLevel="0" collapsed="false">
      <c r="A115" s="0" t="s">
        <v>266</v>
      </c>
      <c r="B115" s="0" t="s">
        <v>267</v>
      </c>
      <c r="C115" s="0" t="s">
        <v>9</v>
      </c>
      <c r="D115" s="0" t="s">
        <v>10</v>
      </c>
      <c r="E115" s="0" t="n">
        <v>184</v>
      </c>
      <c r="F115" s="0" t="n">
        <v>78</v>
      </c>
      <c r="G115" s="2" t="n">
        <f aca="false">F115/E115*100</f>
        <v>42.3913043478261</v>
      </c>
    </row>
    <row r="116" customFormat="false" ht="14.25" hidden="false" customHeight="false" outlineLevel="0" collapsed="false">
      <c r="A116" s="0" t="s">
        <v>268</v>
      </c>
      <c r="B116" s="0" t="s">
        <v>269</v>
      </c>
      <c r="C116" s="0" t="s">
        <v>9</v>
      </c>
      <c r="D116" s="0" t="s">
        <v>10</v>
      </c>
      <c r="E116" s="0" t="n">
        <v>65</v>
      </c>
      <c r="F116" s="0" t="n">
        <v>22</v>
      </c>
      <c r="G116" s="2" t="n">
        <f aca="false">F116/E116*100</f>
        <v>33.8461538461538</v>
      </c>
    </row>
    <row r="117" customFormat="false" ht="14.25" hidden="false" customHeight="false" outlineLevel="0" collapsed="false">
      <c r="A117" s="0" t="s">
        <v>270</v>
      </c>
      <c r="B117" s="0" t="s">
        <v>271</v>
      </c>
      <c r="C117" s="0" t="s">
        <v>9</v>
      </c>
      <c r="D117" s="0" t="s">
        <v>10</v>
      </c>
      <c r="E117" s="0" t="n">
        <v>1718</v>
      </c>
      <c r="F117" s="0" t="n">
        <v>626</v>
      </c>
      <c r="G117" s="2" t="n">
        <f aca="false">F117/E117*100</f>
        <v>36.4377182770664</v>
      </c>
    </row>
    <row r="118" customFormat="false" ht="14.25" hidden="false" customHeight="false" outlineLevel="0" collapsed="false">
      <c r="A118" s="0" t="s">
        <v>272</v>
      </c>
      <c r="B118" s="0" t="s">
        <v>273</v>
      </c>
      <c r="C118" s="0" t="s">
        <v>9</v>
      </c>
      <c r="D118" s="0" t="s">
        <v>10</v>
      </c>
      <c r="E118" s="0" t="n">
        <v>594</v>
      </c>
      <c r="F118" s="0" t="n">
        <v>289</v>
      </c>
      <c r="G118" s="2" t="n">
        <f aca="false">F118/E118*100</f>
        <v>48.6531986531987</v>
      </c>
    </row>
    <row r="119" customFormat="false" ht="14.25" hidden="false" customHeight="false" outlineLevel="0" collapsed="false">
      <c r="A119" s="0" t="s">
        <v>274</v>
      </c>
      <c r="B119" s="0" t="s">
        <v>275</v>
      </c>
      <c r="C119" s="0" t="s">
        <v>9</v>
      </c>
      <c r="D119" s="0" t="s">
        <v>10</v>
      </c>
      <c r="E119" s="0" t="n">
        <v>2565</v>
      </c>
      <c r="F119" s="0" t="n">
        <v>694</v>
      </c>
      <c r="G119" s="2" t="n">
        <f aca="false">F119/E119*100</f>
        <v>27.0565302144249</v>
      </c>
    </row>
    <row r="120" customFormat="false" ht="14.25" hidden="false" customHeight="false" outlineLevel="0" collapsed="false">
      <c r="A120" s="0" t="s">
        <v>276</v>
      </c>
      <c r="B120" s="0" t="s">
        <v>277</v>
      </c>
      <c r="C120" s="0" t="s">
        <v>9</v>
      </c>
      <c r="D120" s="0" t="s">
        <v>10</v>
      </c>
      <c r="E120" s="0" t="n">
        <v>716</v>
      </c>
      <c r="F120" s="0" t="n">
        <v>320</v>
      </c>
      <c r="G120" s="2" t="n">
        <f aca="false">F120/E120*100</f>
        <v>44.6927374301676</v>
      </c>
    </row>
    <row r="121" customFormat="false" ht="14.25" hidden="false" customHeight="false" outlineLevel="0" collapsed="false">
      <c r="A121" s="0" t="s">
        <v>278</v>
      </c>
      <c r="B121" s="0" t="s">
        <v>279</v>
      </c>
      <c r="C121" s="0" t="s">
        <v>9</v>
      </c>
      <c r="D121" s="0" t="s">
        <v>10</v>
      </c>
      <c r="E121" s="0" t="n">
        <v>1300</v>
      </c>
      <c r="F121" s="0" t="n">
        <v>608</v>
      </c>
      <c r="G121" s="2" t="n">
        <f aca="false">F121/E121*100</f>
        <v>46.7692307692308</v>
      </c>
    </row>
    <row r="122" customFormat="false" ht="14.25" hidden="false" customHeight="false" outlineLevel="0" collapsed="false">
      <c r="A122" s="0" t="s">
        <v>280</v>
      </c>
      <c r="B122" s="0" t="s">
        <v>281</v>
      </c>
      <c r="C122" s="0" t="s">
        <v>9</v>
      </c>
      <c r="D122" s="0" t="s">
        <v>10</v>
      </c>
      <c r="E122" s="0" t="n">
        <v>51</v>
      </c>
      <c r="F122" s="0" t="n">
        <v>23</v>
      </c>
      <c r="G122" s="2" t="n">
        <f aca="false">F122/E122*100</f>
        <v>45.0980392156863</v>
      </c>
    </row>
    <row r="123" customFormat="false" ht="14.25" hidden="false" customHeight="false" outlineLevel="0" collapsed="false">
      <c r="A123" s="0" t="s">
        <v>282</v>
      </c>
      <c r="B123" s="0" t="s">
        <v>283</v>
      </c>
      <c r="C123" s="0" t="s">
        <v>9</v>
      </c>
      <c r="D123" s="0" t="s">
        <v>10</v>
      </c>
      <c r="E123" s="0" t="n">
        <v>132</v>
      </c>
      <c r="F123" s="0" t="n">
        <v>78</v>
      </c>
      <c r="G123" s="2" t="n">
        <f aca="false">F123/E123*100</f>
        <v>59.0909090909091</v>
      </c>
    </row>
    <row r="124" customFormat="false" ht="14.25" hidden="false" customHeight="false" outlineLevel="0" collapsed="false">
      <c r="A124" s="0" t="s">
        <v>284</v>
      </c>
      <c r="B124" s="0" t="s">
        <v>285</v>
      </c>
      <c r="C124" s="0" t="s">
        <v>9</v>
      </c>
      <c r="D124" s="0" t="s">
        <v>10</v>
      </c>
      <c r="E124" s="0" t="n">
        <v>109</v>
      </c>
      <c r="F124" s="0" t="n">
        <v>51</v>
      </c>
      <c r="G124" s="2" t="n">
        <f aca="false">F124/E124*100</f>
        <v>46.7889908256881</v>
      </c>
    </row>
    <row r="125" customFormat="false" ht="14.25" hidden="false" customHeight="false" outlineLevel="0" collapsed="false">
      <c r="A125" s="0" t="s">
        <v>286</v>
      </c>
      <c r="B125" s="0" t="s">
        <v>287</v>
      </c>
      <c r="C125" s="0" t="s">
        <v>9</v>
      </c>
      <c r="D125" s="0" t="s">
        <v>10</v>
      </c>
      <c r="E125" s="0" t="n">
        <v>3199</v>
      </c>
      <c r="F125" s="0" t="n">
        <v>946</v>
      </c>
      <c r="G125" s="2" t="n">
        <f aca="false">F125/E125*100</f>
        <v>29.5717411691154</v>
      </c>
    </row>
    <row r="126" customFormat="false" ht="14.25" hidden="false" customHeight="false" outlineLevel="0" collapsed="false">
      <c r="A126" s="0" t="s">
        <v>288</v>
      </c>
      <c r="B126" s="0" t="s">
        <v>289</v>
      </c>
      <c r="C126" s="0" t="s">
        <v>9</v>
      </c>
      <c r="D126" s="0" t="s">
        <v>10</v>
      </c>
      <c r="E126" s="0" t="n">
        <v>120</v>
      </c>
      <c r="F126" s="0" t="n">
        <v>56</v>
      </c>
      <c r="G126" s="2" t="n">
        <f aca="false">F126/E126*100</f>
        <v>46.6666666666667</v>
      </c>
    </row>
    <row r="127" customFormat="false" ht="14.25" hidden="false" customHeight="false" outlineLevel="0" collapsed="false">
      <c r="A127" s="0" t="s">
        <v>290</v>
      </c>
      <c r="B127" s="0" t="s">
        <v>291</v>
      </c>
      <c r="C127" s="0" t="s">
        <v>9</v>
      </c>
      <c r="D127" s="0" t="s">
        <v>10</v>
      </c>
      <c r="E127" s="0" t="n">
        <v>823</v>
      </c>
      <c r="F127" s="0" t="n">
        <v>279</v>
      </c>
      <c r="G127" s="2" t="n">
        <f aca="false">F127/E127*100</f>
        <v>33.9003645200486</v>
      </c>
    </row>
    <row r="128" customFormat="false" ht="14.25" hidden="false" customHeight="false" outlineLevel="0" collapsed="false">
      <c r="A128" s="0" t="s">
        <v>292</v>
      </c>
      <c r="B128" s="0" t="s">
        <v>293</v>
      </c>
      <c r="C128" s="0" t="s">
        <v>9</v>
      </c>
      <c r="D128" s="0" t="s">
        <v>10</v>
      </c>
      <c r="E128" s="0" t="n">
        <v>140</v>
      </c>
      <c r="F128" s="0" t="n">
        <v>51</v>
      </c>
      <c r="G128" s="2" t="n">
        <f aca="false">F128/E128*100</f>
        <v>36.4285714285714</v>
      </c>
    </row>
    <row r="129" customFormat="false" ht="14.25" hidden="false" customHeight="false" outlineLevel="0" collapsed="false">
      <c r="A129" s="0" t="s">
        <v>294</v>
      </c>
      <c r="B129" s="0" t="s">
        <v>295</v>
      </c>
      <c r="C129" s="0" t="s">
        <v>9</v>
      </c>
      <c r="D129" s="0" t="s">
        <v>10</v>
      </c>
      <c r="E129" s="0" t="n">
        <v>237</v>
      </c>
      <c r="F129" s="0" t="n">
        <v>99</v>
      </c>
      <c r="G129" s="2" t="n">
        <f aca="false">F129/E129*100</f>
        <v>41.7721518987342</v>
      </c>
    </row>
    <row r="130" customFormat="false" ht="14.25" hidden="false" customHeight="false" outlineLevel="0" collapsed="false">
      <c r="A130" s="0" t="s">
        <v>296</v>
      </c>
      <c r="B130" s="0" t="s">
        <v>297</v>
      </c>
      <c r="C130" s="0" t="s">
        <v>9</v>
      </c>
      <c r="D130" s="0" t="s">
        <v>10</v>
      </c>
      <c r="E130" s="0" t="n">
        <v>997</v>
      </c>
      <c r="F130" s="0" t="n">
        <v>376</v>
      </c>
      <c r="G130" s="2" t="n">
        <f aca="false">F130/E130*100</f>
        <v>37.7131394182548</v>
      </c>
    </row>
    <row r="131" customFormat="false" ht="14.25" hidden="false" customHeight="false" outlineLevel="0" collapsed="false">
      <c r="A131" s="0" t="s">
        <v>298</v>
      </c>
      <c r="B131" s="0" t="s">
        <v>299</v>
      </c>
      <c r="C131" s="0" t="s">
        <v>9</v>
      </c>
      <c r="D131" s="0" t="s">
        <v>10</v>
      </c>
      <c r="E131" s="0" t="n">
        <v>1294</v>
      </c>
      <c r="F131" s="0" t="n">
        <v>458</v>
      </c>
      <c r="G131" s="2" t="n">
        <f aca="false">F131/E131*100</f>
        <v>35.3941267387944</v>
      </c>
    </row>
    <row r="132" customFormat="false" ht="14.25" hidden="false" customHeight="false" outlineLevel="0" collapsed="false">
      <c r="A132" s="0" t="s">
        <v>300</v>
      </c>
      <c r="B132" s="0" t="s">
        <v>301</v>
      </c>
      <c r="C132" s="0" t="s">
        <v>9</v>
      </c>
      <c r="D132" s="0" t="s">
        <v>10</v>
      </c>
      <c r="E132" s="0" t="n">
        <v>7460</v>
      </c>
      <c r="F132" s="0" t="n">
        <v>1886</v>
      </c>
      <c r="G132" s="2" t="n">
        <f aca="false">F132/E132*100</f>
        <v>25.2815013404826</v>
      </c>
    </row>
    <row r="133" customFormat="false" ht="14.25" hidden="false" customHeight="false" outlineLevel="0" collapsed="false">
      <c r="A133" s="0" t="s">
        <v>302</v>
      </c>
      <c r="B133" s="0" t="s">
        <v>303</v>
      </c>
      <c r="C133" s="0" t="s">
        <v>9</v>
      </c>
      <c r="D133" s="0" t="s">
        <v>10</v>
      </c>
      <c r="E133" s="0" t="n">
        <v>5861</v>
      </c>
      <c r="F133" s="0" t="n">
        <v>1766</v>
      </c>
      <c r="G133" s="2" t="n">
        <f aca="false">F133/E133*100</f>
        <v>30.1313768981402</v>
      </c>
    </row>
    <row r="134" customFormat="false" ht="14.25" hidden="false" customHeight="false" outlineLevel="0" collapsed="false">
      <c r="A134" s="0" t="s">
        <v>304</v>
      </c>
      <c r="B134" s="0" t="s">
        <v>305</v>
      </c>
      <c r="C134" s="0" t="s">
        <v>9</v>
      </c>
      <c r="D134" s="0" t="s">
        <v>10</v>
      </c>
      <c r="E134" s="0" t="n">
        <v>337</v>
      </c>
      <c r="F134" s="0" t="n">
        <v>139</v>
      </c>
      <c r="G134" s="2" t="n">
        <f aca="false">F134/E134*100</f>
        <v>41.2462908011869</v>
      </c>
    </row>
    <row r="135" customFormat="false" ht="14.25" hidden="false" customHeight="false" outlineLevel="0" collapsed="false">
      <c r="A135" s="0" t="s">
        <v>306</v>
      </c>
      <c r="B135" s="0" t="s">
        <v>307</v>
      </c>
      <c r="C135" s="0" t="s">
        <v>9</v>
      </c>
      <c r="D135" s="0" t="s">
        <v>10</v>
      </c>
      <c r="E135" s="0" t="n">
        <v>472</v>
      </c>
      <c r="F135" s="0" t="n">
        <v>258</v>
      </c>
      <c r="G135" s="2" t="n">
        <f aca="false">F135/E135*100</f>
        <v>54.6610169491525</v>
      </c>
    </row>
    <row r="136" customFormat="false" ht="14.25" hidden="false" customHeight="false" outlineLevel="0" collapsed="false">
      <c r="A136" s="0" t="s">
        <v>308</v>
      </c>
      <c r="B136" s="0" t="s">
        <v>309</v>
      </c>
      <c r="C136" s="0" t="s">
        <v>9</v>
      </c>
      <c r="D136" s="0" t="s">
        <v>10</v>
      </c>
      <c r="E136" s="0" t="n">
        <v>4873</v>
      </c>
      <c r="F136" s="0" t="n">
        <v>1955</v>
      </c>
      <c r="G136" s="2" t="n">
        <f aca="false">F136/E136*100</f>
        <v>40.1190231890006</v>
      </c>
    </row>
    <row r="137" customFormat="false" ht="14.25" hidden="false" customHeight="false" outlineLevel="0" collapsed="false">
      <c r="A137" s="0" t="s">
        <v>310</v>
      </c>
      <c r="B137" s="0" t="s">
        <v>311</v>
      </c>
      <c r="C137" s="0" t="s">
        <v>9</v>
      </c>
      <c r="D137" s="0" t="s">
        <v>10</v>
      </c>
      <c r="E137" s="0" t="n">
        <v>525</v>
      </c>
      <c r="F137" s="0" t="n">
        <v>188</v>
      </c>
      <c r="G137" s="2" t="n">
        <f aca="false">F137/E137*100</f>
        <v>35.8095238095238</v>
      </c>
    </row>
    <row r="138" customFormat="false" ht="14.25" hidden="false" customHeight="false" outlineLevel="0" collapsed="false">
      <c r="A138" s="0" t="s">
        <v>312</v>
      </c>
      <c r="B138" s="0" t="s">
        <v>313</v>
      </c>
      <c r="C138" s="0" t="s">
        <v>9</v>
      </c>
      <c r="D138" s="0" t="s">
        <v>10</v>
      </c>
      <c r="E138" s="0" t="n">
        <v>300</v>
      </c>
      <c r="F138" s="0" t="n">
        <v>159</v>
      </c>
      <c r="G138" s="2" t="n">
        <f aca="false">F138/E138*100</f>
        <v>53</v>
      </c>
    </row>
    <row r="139" customFormat="false" ht="14.25" hidden="false" customHeight="false" outlineLevel="0" collapsed="false">
      <c r="A139" s="0" t="s">
        <v>314</v>
      </c>
      <c r="B139" s="0" t="s">
        <v>315</v>
      </c>
      <c r="C139" s="0" t="s">
        <v>9</v>
      </c>
      <c r="D139" s="0" t="s">
        <v>10</v>
      </c>
      <c r="E139" s="0" t="n">
        <v>141</v>
      </c>
      <c r="F139" s="0" t="n">
        <v>53</v>
      </c>
      <c r="G139" s="2" t="n">
        <f aca="false">F139/E139*100</f>
        <v>37.5886524822695</v>
      </c>
    </row>
    <row r="140" customFormat="false" ht="14.25" hidden="false" customHeight="false" outlineLevel="0" collapsed="false">
      <c r="A140" s="0" t="s">
        <v>316</v>
      </c>
      <c r="B140" s="0" t="s">
        <v>317</v>
      </c>
      <c r="C140" s="0" t="s">
        <v>9</v>
      </c>
      <c r="D140" s="0" t="s">
        <v>10</v>
      </c>
      <c r="E140" s="0" t="n">
        <v>383</v>
      </c>
      <c r="F140" s="0" t="n">
        <v>191</v>
      </c>
      <c r="G140" s="2" t="n">
        <f aca="false">F140/E140*100</f>
        <v>49.8694516971279</v>
      </c>
    </row>
    <row r="141" customFormat="false" ht="14.25" hidden="false" customHeight="false" outlineLevel="0" collapsed="false">
      <c r="A141" s="0" t="s">
        <v>318</v>
      </c>
      <c r="B141" s="0" t="s">
        <v>319</v>
      </c>
      <c r="C141" s="0" t="s">
        <v>9</v>
      </c>
      <c r="D141" s="0" t="s">
        <v>10</v>
      </c>
      <c r="E141" s="0" t="n">
        <v>274</v>
      </c>
      <c r="F141" s="0" t="n">
        <v>141</v>
      </c>
      <c r="G141" s="2" t="n">
        <f aca="false">F141/E141*100</f>
        <v>51.4598540145985</v>
      </c>
    </row>
    <row r="142" customFormat="false" ht="14.25" hidden="false" customHeight="false" outlineLevel="0" collapsed="false">
      <c r="A142" s="0" t="s">
        <v>320</v>
      </c>
      <c r="B142" s="0" t="s">
        <v>321</v>
      </c>
      <c r="C142" s="0" t="s">
        <v>9</v>
      </c>
      <c r="D142" s="0" t="s">
        <v>10</v>
      </c>
      <c r="E142" s="0" t="n">
        <v>413</v>
      </c>
      <c r="F142" s="0" t="n">
        <v>159</v>
      </c>
      <c r="G142" s="2" t="n">
        <f aca="false">F142/E142*100</f>
        <v>38.498789346247</v>
      </c>
    </row>
    <row r="143" customFormat="false" ht="14.25" hidden="false" customHeight="false" outlineLevel="0" collapsed="false">
      <c r="A143" s="0" t="s">
        <v>322</v>
      </c>
      <c r="B143" s="0" t="s">
        <v>323</v>
      </c>
      <c r="C143" s="0" t="s">
        <v>9</v>
      </c>
      <c r="D143" s="0" t="s">
        <v>10</v>
      </c>
      <c r="E143" s="0" t="n">
        <v>6868</v>
      </c>
      <c r="F143" s="0" t="n">
        <v>1978</v>
      </c>
      <c r="G143" s="2" t="n">
        <f aca="false">F143/E143*100</f>
        <v>28.8002329644729</v>
      </c>
    </row>
    <row r="144" customFormat="false" ht="14.25" hidden="false" customHeight="false" outlineLevel="0" collapsed="false">
      <c r="A144" s="0" t="s">
        <v>324</v>
      </c>
      <c r="B144" s="0" t="s">
        <v>325</v>
      </c>
      <c r="C144" s="0" t="s">
        <v>9</v>
      </c>
      <c r="D144" s="0" t="s">
        <v>10</v>
      </c>
      <c r="E144" s="0" t="n">
        <v>364</v>
      </c>
      <c r="F144" s="0" t="n">
        <v>190</v>
      </c>
      <c r="G144" s="2" t="n">
        <f aca="false">F144/E144*100</f>
        <v>52.1978021978022</v>
      </c>
    </row>
    <row r="145" customFormat="false" ht="14.25" hidden="false" customHeight="false" outlineLevel="0" collapsed="false">
      <c r="A145" s="0" t="s">
        <v>326</v>
      </c>
      <c r="B145" s="0" t="s">
        <v>327</v>
      </c>
      <c r="C145" s="0" t="s">
        <v>9</v>
      </c>
      <c r="D145" s="0" t="s">
        <v>10</v>
      </c>
      <c r="E145" s="0" t="n">
        <v>111</v>
      </c>
      <c r="F145" s="0" t="n">
        <v>66</v>
      </c>
      <c r="G145" s="2" t="n">
        <f aca="false">F145/E145*100</f>
        <v>59.4594594594595</v>
      </c>
    </row>
    <row r="146" customFormat="false" ht="14.25" hidden="false" customHeight="false" outlineLevel="0" collapsed="false">
      <c r="A146" s="0" t="s">
        <v>328</v>
      </c>
      <c r="B146" s="0" t="s">
        <v>329</v>
      </c>
      <c r="C146" s="0" t="s">
        <v>9</v>
      </c>
      <c r="D146" s="0" t="s">
        <v>10</v>
      </c>
      <c r="E146" s="0" t="n">
        <v>103</v>
      </c>
      <c r="F146" s="0" t="n">
        <v>39</v>
      </c>
      <c r="G146" s="2" t="n">
        <f aca="false">F146/E146*100</f>
        <v>37.8640776699029</v>
      </c>
    </row>
    <row r="147" customFormat="false" ht="14.25" hidden="false" customHeight="false" outlineLevel="0" collapsed="false">
      <c r="A147" s="0" t="s">
        <v>330</v>
      </c>
      <c r="B147" s="0" t="s">
        <v>331</v>
      </c>
      <c r="C147" s="0" t="s">
        <v>9</v>
      </c>
      <c r="D147" s="0" t="s">
        <v>10</v>
      </c>
      <c r="E147" s="0" t="n">
        <v>205</v>
      </c>
      <c r="F147" s="0" t="n">
        <v>100</v>
      </c>
      <c r="G147" s="2" t="n">
        <f aca="false">F147/E147*100</f>
        <v>48.7804878048781</v>
      </c>
    </row>
    <row r="148" customFormat="false" ht="14.25" hidden="false" customHeight="false" outlineLevel="0" collapsed="false">
      <c r="A148" s="0" t="s">
        <v>332</v>
      </c>
      <c r="B148" s="0" t="s">
        <v>333</v>
      </c>
      <c r="C148" s="0" t="s">
        <v>9</v>
      </c>
      <c r="D148" s="0" t="s">
        <v>10</v>
      </c>
      <c r="E148" s="0" t="n">
        <v>2028</v>
      </c>
      <c r="F148" s="0" t="n">
        <v>767</v>
      </c>
      <c r="G148" s="2" t="n">
        <f aca="false">F148/E148*100</f>
        <v>37.8205128205128</v>
      </c>
    </row>
    <row r="149" customFormat="false" ht="14.25" hidden="false" customHeight="false" outlineLevel="0" collapsed="false">
      <c r="A149" s="0" t="s">
        <v>334</v>
      </c>
      <c r="B149" s="0" t="s">
        <v>335</v>
      </c>
      <c r="C149" s="0" t="s">
        <v>9</v>
      </c>
      <c r="D149" s="0" t="s">
        <v>10</v>
      </c>
      <c r="E149" s="0" t="n">
        <v>541</v>
      </c>
      <c r="F149" s="0" t="n">
        <v>240</v>
      </c>
      <c r="G149" s="2" t="n">
        <f aca="false">F149/E149*100</f>
        <v>44.362292051756</v>
      </c>
    </row>
    <row r="150" customFormat="false" ht="14.25" hidden="false" customHeight="false" outlineLevel="0" collapsed="false">
      <c r="A150" s="0" t="s">
        <v>336</v>
      </c>
      <c r="B150" s="0" t="s">
        <v>337</v>
      </c>
      <c r="C150" s="0" t="s">
        <v>9</v>
      </c>
      <c r="D150" s="0" t="s">
        <v>10</v>
      </c>
      <c r="E150" s="0" t="n">
        <v>131</v>
      </c>
      <c r="F150" s="0" t="n">
        <v>56</v>
      </c>
      <c r="G150" s="2" t="n">
        <f aca="false">F150/E150*100</f>
        <v>42.7480916030534</v>
      </c>
    </row>
    <row r="151" customFormat="false" ht="14.25" hidden="false" customHeight="false" outlineLevel="0" collapsed="false">
      <c r="A151" s="0" t="s">
        <v>338</v>
      </c>
      <c r="B151" s="0" t="s">
        <v>339</v>
      </c>
      <c r="C151" s="0" t="s">
        <v>9</v>
      </c>
      <c r="D151" s="0" t="s">
        <v>10</v>
      </c>
      <c r="E151" s="0" t="n">
        <v>10197</v>
      </c>
      <c r="F151" s="0" t="n">
        <v>2295</v>
      </c>
      <c r="G151" s="2" t="n">
        <f aca="false">F151/E151*100</f>
        <v>22.5066195939982</v>
      </c>
    </row>
    <row r="152" customFormat="false" ht="14.25" hidden="false" customHeight="false" outlineLevel="0" collapsed="false">
      <c r="A152" s="0" t="s">
        <v>340</v>
      </c>
      <c r="B152" s="0" t="s">
        <v>341</v>
      </c>
      <c r="C152" s="0" t="s">
        <v>9</v>
      </c>
      <c r="D152" s="0" t="s">
        <v>10</v>
      </c>
      <c r="E152" s="0" t="n">
        <v>936</v>
      </c>
      <c r="F152" s="0" t="n">
        <v>403</v>
      </c>
      <c r="G152" s="2" t="n">
        <f aca="false">F152/E152*100</f>
        <v>43.0555555555556</v>
      </c>
    </row>
    <row r="153" customFormat="false" ht="14.25" hidden="false" customHeight="false" outlineLevel="0" collapsed="false">
      <c r="A153" s="0" t="s">
        <v>342</v>
      </c>
      <c r="B153" s="0" t="s">
        <v>343</v>
      </c>
      <c r="C153" s="0" t="s">
        <v>9</v>
      </c>
      <c r="D153" s="0" t="s">
        <v>10</v>
      </c>
      <c r="E153" s="0" t="n">
        <v>89</v>
      </c>
      <c r="F153" s="0" t="n">
        <v>49</v>
      </c>
      <c r="G153" s="2" t="n">
        <f aca="false">F153/E153*100</f>
        <v>55.0561797752809</v>
      </c>
    </row>
    <row r="154" customFormat="false" ht="14.25" hidden="false" customHeight="false" outlineLevel="0" collapsed="false">
      <c r="A154" s="0" t="s">
        <v>344</v>
      </c>
      <c r="B154" s="0" t="s">
        <v>345</v>
      </c>
      <c r="C154" s="0" t="s">
        <v>9</v>
      </c>
      <c r="D154" s="0" t="s">
        <v>10</v>
      </c>
      <c r="E154" s="0" t="n">
        <v>312</v>
      </c>
      <c r="F154" s="0" t="n">
        <v>176</v>
      </c>
      <c r="G154" s="2" t="n">
        <f aca="false">F154/E154*100</f>
        <v>56.4102564102564</v>
      </c>
    </row>
    <row r="155" customFormat="false" ht="14.25" hidden="false" customHeight="false" outlineLevel="0" collapsed="false">
      <c r="A155" s="0" t="s">
        <v>346</v>
      </c>
      <c r="B155" s="0" t="s">
        <v>347</v>
      </c>
      <c r="C155" s="0" t="s">
        <v>9</v>
      </c>
      <c r="D155" s="0" t="s">
        <v>10</v>
      </c>
      <c r="E155" s="0" t="n">
        <v>5348</v>
      </c>
      <c r="F155" s="0" t="n">
        <v>1183</v>
      </c>
      <c r="G155" s="2" t="n">
        <f aca="false">F155/E155*100</f>
        <v>22.1204188481675</v>
      </c>
    </row>
    <row r="156" customFormat="false" ht="14.25" hidden="false" customHeight="false" outlineLevel="0" collapsed="false">
      <c r="A156" s="0" t="s">
        <v>348</v>
      </c>
      <c r="B156" s="0" t="s">
        <v>349</v>
      </c>
      <c r="C156" s="0" t="s">
        <v>9</v>
      </c>
      <c r="D156" s="0" t="s">
        <v>10</v>
      </c>
      <c r="E156" s="0" t="n">
        <v>33</v>
      </c>
      <c r="F156" s="0" t="n">
        <v>6</v>
      </c>
      <c r="G156" s="2" t="n">
        <f aca="false">F156/E156*100</f>
        <v>18.1818181818182</v>
      </c>
    </row>
    <row r="157" customFormat="false" ht="14.25" hidden="false" customHeight="false" outlineLevel="0" collapsed="false">
      <c r="A157" s="0" t="s">
        <v>350</v>
      </c>
      <c r="B157" s="0" t="s">
        <v>351</v>
      </c>
      <c r="C157" s="0" t="s">
        <v>9</v>
      </c>
      <c r="D157" s="0" t="s">
        <v>10</v>
      </c>
      <c r="E157" s="0" t="n">
        <v>375</v>
      </c>
      <c r="F157" s="0" t="n">
        <v>200</v>
      </c>
      <c r="G157" s="2" t="n">
        <f aca="false">F157/E157*100</f>
        <v>53.3333333333333</v>
      </c>
    </row>
    <row r="158" customFormat="false" ht="14.25" hidden="false" customHeight="false" outlineLevel="0" collapsed="false">
      <c r="A158" s="0" t="s">
        <v>352</v>
      </c>
      <c r="B158" s="0" t="s">
        <v>353</v>
      </c>
      <c r="C158" s="0" t="s">
        <v>9</v>
      </c>
      <c r="D158" s="0" t="s">
        <v>10</v>
      </c>
      <c r="E158" s="0" t="n">
        <v>96</v>
      </c>
      <c r="F158" s="0" t="n">
        <v>51</v>
      </c>
      <c r="G158" s="2" t="n">
        <f aca="false">F158/E158*100</f>
        <v>53.125</v>
      </c>
    </row>
    <row r="159" customFormat="false" ht="14.25" hidden="false" customHeight="false" outlineLevel="0" collapsed="false">
      <c r="A159" s="0" t="s">
        <v>354</v>
      </c>
      <c r="B159" s="0" t="s">
        <v>355</v>
      </c>
      <c r="C159" s="0" t="s">
        <v>9</v>
      </c>
      <c r="D159" s="0" t="s">
        <v>10</v>
      </c>
      <c r="E159" s="0" t="n">
        <v>4316</v>
      </c>
      <c r="F159" s="0" t="n">
        <v>1189</v>
      </c>
      <c r="G159" s="2" t="n">
        <f aca="false">F159/E159*100</f>
        <v>27.548656163114</v>
      </c>
    </row>
    <row r="160" customFormat="false" ht="14.25" hidden="false" customHeight="false" outlineLevel="0" collapsed="false">
      <c r="A160" s="0" t="s">
        <v>356</v>
      </c>
      <c r="B160" s="0" t="s">
        <v>357</v>
      </c>
      <c r="C160" s="0" t="s">
        <v>9</v>
      </c>
      <c r="D160" s="0" t="s">
        <v>10</v>
      </c>
      <c r="E160" s="0" t="n">
        <v>797</v>
      </c>
      <c r="F160" s="0" t="n">
        <v>418</v>
      </c>
      <c r="G160" s="2" t="n">
        <f aca="false">F160/E160*100</f>
        <v>52.4466750313676</v>
      </c>
    </row>
    <row r="161" customFormat="false" ht="14.25" hidden="false" customHeight="false" outlineLevel="0" collapsed="false">
      <c r="A161" s="0" t="s">
        <v>358</v>
      </c>
      <c r="B161" s="0" t="s">
        <v>359</v>
      </c>
      <c r="C161" s="0" t="s">
        <v>9</v>
      </c>
      <c r="D161" s="0" t="s">
        <v>10</v>
      </c>
      <c r="E161" s="0" t="n">
        <v>600</v>
      </c>
      <c r="F161" s="0" t="n">
        <v>241</v>
      </c>
      <c r="G161" s="2" t="n">
        <f aca="false">F161/E161*100</f>
        <v>40.1666666666667</v>
      </c>
    </row>
    <row r="162" customFormat="false" ht="14.25" hidden="false" customHeight="false" outlineLevel="0" collapsed="false">
      <c r="A162" s="0" t="s">
        <v>360</v>
      </c>
      <c r="B162" s="0" t="s">
        <v>361</v>
      </c>
      <c r="C162" s="0" t="s">
        <v>9</v>
      </c>
      <c r="D162" s="0" t="s">
        <v>10</v>
      </c>
      <c r="E162" s="0" t="n">
        <v>1015</v>
      </c>
      <c r="F162" s="0" t="n">
        <v>403</v>
      </c>
      <c r="G162" s="2" t="n">
        <f aca="false">F162/E162*100</f>
        <v>39.7044334975369</v>
      </c>
    </row>
    <row r="163" customFormat="false" ht="14.25" hidden="false" customHeight="false" outlineLevel="0" collapsed="false">
      <c r="A163" s="0" t="s">
        <v>362</v>
      </c>
      <c r="B163" s="0" t="s">
        <v>363</v>
      </c>
      <c r="C163" s="0" t="s">
        <v>9</v>
      </c>
      <c r="D163" s="0" t="s">
        <v>10</v>
      </c>
      <c r="E163" s="0" t="n">
        <v>5367</v>
      </c>
      <c r="F163" s="0" t="n">
        <v>2262</v>
      </c>
      <c r="G163" s="2" t="n">
        <f aca="false">F163/E163*100</f>
        <v>42.1464505310229</v>
      </c>
    </row>
    <row r="164" customFormat="false" ht="14.25" hidden="false" customHeight="false" outlineLevel="0" collapsed="false">
      <c r="A164" s="0" t="s">
        <v>364</v>
      </c>
      <c r="B164" s="0" t="s">
        <v>365</v>
      </c>
      <c r="C164" s="0" t="s">
        <v>9</v>
      </c>
      <c r="D164" s="0" t="s">
        <v>10</v>
      </c>
      <c r="E164" s="0" t="n">
        <v>174</v>
      </c>
      <c r="F164" s="0" t="n">
        <v>102</v>
      </c>
      <c r="G164" s="2" t="n">
        <f aca="false">F164/E164*100</f>
        <v>58.6206896551724</v>
      </c>
    </row>
    <row r="165" customFormat="false" ht="14.25" hidden="false" customHeight="false" outlineLevel="0" collapsed="false">
      <c r="A165" s="0" t="s">
        <v>366</v>
      </c>
      <c r="B165" s="0" t="s">
        <v>367</v>
      </c>
      <c r="C165" s="0" t="s">
        <v>9</v>
      </c>
      <c r="D165" s="0" t="s">
        <v>10</v>
      </c>
      <c r="E165" s="0" t="n">
        <v>406</v>
      </c>
      <c r="F165" s="0" t="n">
        <v>180</v>
      </c>
      <c r="G165" s="2" t="n">
        <f aca="false">F165/E165*100</f>
        <v>44.3349753694581</v>
      </c>
    </row>
    <row r="166" customFormat="false" ht="14.25" hidden="false" customHeight="false" outlineLevel="0" collapsed="false">
      <c r="A166" s="0" t="s">
        <v>368</v>
      </c>
      <c r="B166" s="0" t="s">
        <v>369</v>
      </c>
      <c r="C166" s="0" t="s">
        <v>9</v>
      </c>
      <c r="D166" s="0" t="s">
        <v>10</v>
      </c>
      <c r="E166" s="0" t="n">
        <v>1554</v>
      </c>
      <c r="F166" s="0" t="n">
        <v>390</v>
      </c>
      <c r="G166" s="2" t="n">
        <f aca="false">F166/E166*100</f>
        <v>25.0965250965251</v>
      </c>
    </row>
    <row r="167" customFormat="false" ht="14.25" hidden="false" customHeight="false" outlineLevel="0" collapsed="false">
      <c r="A167" s="0" t="s">
        <v>370</v>
      </c>
      <c r="B167" s="0" t="s">
        <v>371</v>
      </c>
      <c r="C167" s="0" t="s">
        <v>9</v>
      </c>
      <c r="D167" s="0" t="s">
        <v>10</v>
      </c>
      <c r="E167" s="0" t="n">
        <v>744</v>
      </c>
      <c r="F167" s="0" t="n">
        <v>350</v>
      </c>
      <c r="G167" s="2" t="n">
        <f aca="false">F167/E167*100</f>
        <v>47.0430107526882</v>
      </c>
    </row>
    <row r="168" customFormat="false" ht="14.25" hidden="false" customHeight="false" outlineLevel="0" collapsed="false">
      <c r="A168" s="0" t="s">
        <v>372</v>
      </c>
      <c r="B168" s="0" t="s">
        <v>373</v>
      </c>
      <c r="C168" s="0" t="s">
        <v>9</v>
      </c>
      <c r="D168" s="0" t="s">
        <v>10</v>
      </c>
      <c r="E168" s="0" t="n">
        <v>226</v>
      </c>
      <c r="F168" s="0" t="n">
        <v>117</v>
      </c>
      <c r="G168" s="2" t="n">
        <f aca="false">F168/E168*100</f>
        <v>51.7699115044248</v>
      </c>
    </row>
    <row r="169" customFormat="false" ht="14.25" hidden="false" customHeight="false" outlineLevel="0" collapsed="false">
      <c r="A169" s="0" t="s">
        <v>374</v>
      </c>
      <c r="B169" s="0" t="s">
        <v>375</v>
      </c>
      <c r="C169" s="0" t="s">
        <v>9</v>
      </c>
      <c r="D169" s="0" t="s">
        <v>10</v>
      </c>
      <c r="E169" s="0" t="n">
        <v>2521</v>
      </c>
      <c r="F169" s="0" t="n">
        <v>537</v>
      </c>
      <c r="G169" s="2" t="n">
        <f aca="false">F169/E169*100</f>
        <v>21.30107100357</v>
      </c>
    </row>
    <row r="170" customFormat="false" ht="14.25" hidden="false" customHeight="false" outlineLevel="0" collapsed="false">
      <c r="A170" s="0" t="s">
        <v>376</v>
      </c>
      <c r="B170" s="0" t="s">
        <v>377</v>
      </c>
      <c r="C170" s="0" t="s">
        <v>9</v>
      </c>
      <c r="D170" s="0" t="s">
        <v>10</v>
      </c>
      <c r="E170" s="0" t="n">
        <v>155</v>
      </c>
      <c r="F170" s="0" t="n">
        <v>71</v>
      </c>
      <c r="G170" s="2" t="n">
        <f aca="false">F170/E170*100</f>
        <v>45.8064516129032</v>
      </c>
    </row>
    <row r="171" customFormat="false" ht="14.25" hidden="false" customHeight="false" outlineLevel="0" collapsed="false">
      <c r="A171" s="0" t="s">
        <v>378</v>
      </c>
      <c r="B171" s="0" t="s">
        <v>379</v>
      </c>
      <c r="C171" s="0" t="s">
        <v>9</v>
      </c>
      <c r="D171" s="0" t="s">
        <v>10</v>
      </c>
      <c r="E171" s="0" t="n">
        <v>234</v>
      </c>
      <c r="F171" s="0" t="n">
        <v>114</v>
      </c>
      <c r="G171" s="2" t="n">
        <f aca="false">F171/E171*100</f>
        <v>48.7179487179487</v>
      </c>
    </row>
    <row r="172" customFormat="false" ht="14.25" hidden="false" customHeight="false" outlineLevel="0" collapsed="false">
      <c r="A172" s="0" t="s">
        <v>380</v>
      </c>
      <c r="B172" s="0" t="s">
        <v>381</v>
      </c>
      <c r="C172" s="0" t="s">
        <v>9</v>
      </c>
      <c r="D172" s="0" t="s">
        <v>10</v>
      </c>
      <c r="E172" s="0" t="n">
        <v>541</v>
      </c>
      <c r="F172" s="0" t="n">
        <v>176</v>
      </c>
      <c r="G172" s="2" t="n">
        <f aca="false">F172/E172*100</f>
        <v>32.5323475046211</v>
      </c>
    </row>
    <row r="173" customFormat="false" ht="14.25" hidden="false" customHeight="false" outlineLevel="0" collapsed="false">
      <c r="A173" s="0" t="s">
        <v>382</v>
      </c>
      <c r="B173" s="0" t="s">
        <v>383</v>
      </c>
      <c r="C173" s="0" t="s">
        <v>9</v>
      </c>
      <c r="D173" s="0" t="s">
        <v>10</v>
      </c>
      <c r="E173" s="0" t="n">
        <v>11742</v>
      </c>
      <c r="F173" s="0" t="n">
        <v>2203</v>
      </c>
      <c r="G173" s="2" t="n">
        <f aca="false">F173/E173*100</f>
        <v>18.761710100494</v>
      </c>
    </row>
    <row r="174" customFormat="false" ht="14.25" hidden="false" customHeight="false" outlineLevel="0" collapsed="false">
      <c r="A174" s="0" t="s">
        <v>384</v>
      </c>
      <c r="B174" s="0" t="s">
        <v>385</v>
      </c>
      <c r="C174" s="0" t="s">
        <v>9</v>
      </c>
      <c r="D174" s="0" t="s">
        <v>10</v>
      </c>
      <c r="E174" s="0" t="n">
        <v>312</v>
      </c>
      <c r="F174" s="0" t="n">
        <v>106</v>
      </c>
      <c r="G174" s="2" t="n">
        <f aca="false">F174/E174*100</f>
        <v>33.974358974359</v>
      </c>
    </row>
    <row r="175" customFormat="false" ht="14.25" hidden="false" customHeight="false" outlineLevel="0" collapsed="false">
      <c r="A175" s="0" t="s">
        <v>386</v>
      </c>
      <c r="B175" s="0" t="s">
        <v>387</v>
      </c>
      <c r="C175" s="0" t="s">
        <v>9</v>
      </c>
      <c r="D175" s="0" t="s">
        <v>10</v>
      </c>
      <c r="E175" s="0" t="n">
        <v>148</v>
      </c>
      <c r="F175" s="0" t="n">
        <v>50</v>
      </c>
      <c r="G175" s="2" t="n">
        <f aca="false">F175/E175*100</f>
        <v>33.7837837837838</v>
      </c>
    </row>
    <row r="176" customFormat="false" ht="14.25" hidden="false" customHeight="false" outlineLevel="0" collapsed="false">
      <c r="A176" s="0" t="s">
        <v>388</v>
      </c>
      <c r="B176" s="0" t="s">
        <v>389</v>
      </c>
      <c r="C176" s="0" t="s">
        <v>9</v>
      </c>
      <c r="D176" s="0" t="s">
        <v>10</v>
      </c>
      <c r="E176" s="0" t="n">
        <v>150</v>
      </c>
      <c r="F176" s="0" t="n">
        <v>51</v>
      </c>
      <c r="G176" s="2" t="n">
        <f aca="false">F176/E176*100</f>
        <v>34</v>
      </c>
    </row>
    <row r="177" customFormat="false" ht="14.25" hidden="false" customHeight="false" outlineLevel="0" collapsed="false">
      <c r="A177" s="0" t="s">
        <v>390</v>
      </c>
      <c r="B177" s="0" t="s">
        <v>391</v>
      </c>
      <c r="C177" s="0" t="s">
        <v>9</v>
      </c>
      <c r="D177" s="0" t="s">
        <v>10</v>
      </c>
      <c r="E177" s="0" t="n">
        <v>3210</v>
      </c>
      <c r="F177" s="0" t="n">
        <v>880</v>
      </c>
      <c r="G177" s="2" t="n">
        <f aca="false">F177/E177*100</f>
        <v>27.4143302180685</v>
      </c>
    </row>
    <row r="178" customFormat="false" ht="14.25" hidden="false" customHeight="false" outlineLevel="0" collapsed="false">
      <c r="A178" s="0" t="s">
        <v>392</v>
      </c>
      <c r="B178" s="0" t="s">
        <v>393</v>
      </c>
      <c r="C178" s="0" t="s">
        <v>9</v>
      </c>
      <c r="D178" s="0" t="s">
        <v>10</v>
      </c>
      <c r="E178" s="0" t="n">
        <v>70</v>
      </c>
      <c r="F178" s="0" t="n">
        <v>33</v>
      </c>
      <c r="G178" s="2" t="n">
        <f aca="false">F178/E178*100</f>
        <v>47.1428571428571</v>
      </c>
    </row>
    <row r="179" customFormat="false" ht="14.25" hidden="false" customHeight="false" outlineLevel="0" collapsed="false">
      <c r="A179" s="0" t="s">
        <v>394</v>
      </c>
      <c r="B179" s="0" t="s">
        <v>395</v>
      </c>
      <c r="C179" s="0" t="s">
        <v>9</v>
      </c>
      <c r="D179" s="0" t="s">
        <v>10</v>
      </c>
      <c r="E179" s="0" t="n">
        <v>994</v>
      </c>
      <c r="F179" s="0" t="n">
        <v>544</v>
      </c>
      <c r="G179" s="2" t="n">
        <f aca="false">F179/E179*100</f>
        <v>54.728370221328</v>
      </c>
    </row>
    <row r="180" customFormat="false" ht="14.25" hidden="false" customHeight="false" outlineLevel="0" collapsed="false">
      <c r="A180" s="0" t="s">
        <v>396</v>
      </c>
      <c r="B180" s="0" t="s">
        <v>397</v>
      </c>
      <c r="C180" s="0" t="s">
        <v>9</v>
      </c>
      <c r="D180" s="0" t="s">
        <v>10</v>
      </c>
      <c r="E180" s="0" t="n">
        <v>385</v>
      </c>
      <c r="F180" s="0" t="n">
        <v>182</v>
      </c>
      <c r="G180" s="2" t="n">
        <f aca="false">F180/E180*100</f>
        <v>47.2727272727273</v>
      </c>
    </row>
    <row r="181" customFormat="false" ht="14.25" hidden="false" customHeight="false" outlineLevel="0" collapsed="false">
      <c r="A181" s="0" t="s">
        <v>398</v>
      </c>
      <c r="B181" s="0" t="s">
        <v>399</v>
      </c>
      <c r="C181" s="0" t="s">
        <v>9</v>
      </c>
      <c r="D181" s="0" t="s">
        <v>10</v>
      </c>
      <c r="E181" s="0" t="n">
        <v>515</v>
      </c>
      <c r="F181" s="0" t="n">
        <v>203</v>
      </c>
      <c r="G181" s="2" t="n">
        <f aca="false">F181/E181*100</f>
        <v>39.4174757281553</v>
      </c>
    </row>
    <row r="182" customFormat="false" ht="14.25" hidden="false" customHeight="false" outlineLevel="0" collapsed="false">
      <c r="A182" s="0" t="s">
        <v>400</v>
      </c>
      <c r="B182" s="0" t="s">
        <v>401</v>
      </c>
      <c r="C182" s="0" t="s">
        <v>9</v>
      </c>
      <c r="D182" s="0" t="s">
        <v>10</v>
      </c>
      <c r="E182" s="0" t="n">
        <v>16523</v>
      </c>
      <c r="F182" s="0" t="n">
        <v>4143</v>
      </c>
      <c r="G182" s="2" t="n">
        <f aca="false">F182/E182*100</f>
        <v>25.0741390788598</v>
      </c>
    </row>
    <row r="183" customFormat="false" ht="14.25" hidden="false" customHeight="false" outlineLevel="0" collapsed="false">
      <c r="A183" s="0" t="s">
        <v>402</v>
      </c>
      <c r="B183" s="0" t="s">
        <v>403</v>
      </c>
      <c r="C183" s="0" t="s">
        <v>9</v>
      </c>
      <c r="D183" s="0" t="s">
        <v>10</v>
      </c>
      <c r="E183" s="0" t="n">
        <v>927</v>
      </c>
      <c r="F183" s="0" t="n">
        <v>487</v>
      </c>
      <c r="G183" s="2" t="n">
        <f aca="false">F183/E183*100</f>
        <v>52.5350593311758</v>
      </c>
    </row>
    <row r="184" customFormat="false" ht="14.25" hidden="false" customHeight="false" outlineLevel="0" collapsed="false">
      <c r="A184" s="0" t="s">
        <v>404</v>
      </c>
      <c r="B184" s="0" t="s">
        <v>405</v>
      </c>
      <c r="C184" s="0" t="s">
        <v>9</v>
      </c>
      <c r="D184" s="0" t="s">
        <v>10</v>
      </c>
      <c r="E184" s="0" t="n">
        <v>144</v>
      </c>
      <c r="F184" s="0" t="n">
        <v>83</v>
      </c>
      <c r="G184" s="2" t="n">
        <f aca="false">F184/E184*100</f>
        <v>57.6388888888889</v>
      </c>
    </row>
    <row r="185" customFormat="false" ht="14.25" hidden="false" customHeight="false" outlineLevel="0" collapsed="false">
      <c r="A185" s="0" t="s">
        <v>406</v>
      </c>
      <c r="B185" s="0" t="s">
        <v>407</v>
      </c>
      <c r="C185" s="0" t="s">
        <v>9</v>
      </c>
      <c r="D185" s="0" t="s">
        <v>10</v>
      </c>
      <c r="E185" s="0" t="n">
        <v>1000</v>
      </c>
      <c r="F185" s="0" t="n">
        <v>340</v>
      </c>
      <c r="G185" s="2" t="n">
        <f aca="false">F185/E185*100</f>
        <v>34</v>
      </c>
    </row>
    <row r="186" customFormat="false" ht="14.25" hidden="false" customHeight="false" outlineLevel="0" collapsed="false">
      <c r="A186" s="0" t="s">
        <v>408</v>
      </c>
      <c r="B186" s="0" t="s">
        <v>409</v>
      </c>
      <c r="C186" s="0" t="s">
        <v>9</v>
      </c>
      <c r="D186" s="0" t="s">
        <v>10</v>
      </c>
      <c r="E186" s="0" t="n">
        <v>279</v>
      </c>
      <c r="F186" s="0" t="n">
        <v>97</v>
      </c>
      <c r="G186" s="2" t="n">
        <f aca="false">F186/E186*100</f>
        <v>34.7670250896057</v>
      </c>
    </row>
    <row r="187" customFormat="false" ht="14.25" hidden="false" customHeight="false" outlineLevel="0" collapsed="false">
      <c r="A187" s="0" t="s">
        <v>410</v>
      </c>
      <c r="B187" s="0" t="s">
        <v>411</v>
      </c>
      <c r="C187" s="0" t="s">
        <v>9</v>
      </c>
      <c r="D187" s="0" t="s">
        <v>10</v>
      </c>
      <c r="E187" s="0" t="n">
        <v>506</v>
      </c>
      <c r="F187" s="0" t="n">
        <v>244</v>
      </c>
      <c r="G187" s="2" t="n">
        <f aca="false">F187/E187*100</f>
        <v>48.2213438735178</v>
      </c>
    </row>
    <row r="188" customFormat="false" ht="14.25" hidden="false" customHeight="false" outlineLevel="0" collapsed="false">
      <c r="A188" s="0" t="s">
        <v>412</v>
      </c>
      <c r="B188" s="0" t="s">
        <v>413</v>
      </c>
      <c r="C188" s="0" t="s">
        <v>9</v>
      </c>
      <c r="D188" s="0" t="s">
        <v>10</v>
      </c>
      <c r="E188" s="0" t="n">
        <v>789</v>
      </c>
      <c r="F188" s="0" t="n">
        <v>407</v>
      </c>
      <c r="G188" s="2" t="n">
        <f aca="false">F188/E188*100</f>
        <v>51.5842839036755</v>
      </c>
    </row>
    <row r="189" customFormat="false" ht="14.25" hidden="false" customHeight="false" outlineLevel="0" collapsed="false">
      <c r="A189" s="0" t="s">
        <v>414</v>
      </c>
      <c r="B189" s="0" t="s">
        <v>415</v>
      </c>
      <c r="C189" s="0" t="s">
        <v>9</v>
      </c>
      <c r="D189" s="0" t="s">
        <v>10</v>
      </c>
      <c r="E189" s="0" t="n">
        <v>276</v>
      </c>
      <c r="F189" s="0" t="n">
        <v>116</v>
      </c>
      <c r="G189" s="2" t="n">
        <f aca="false">F189/E189*100</f>
        <v>42.0289855072464</v>
      </c>
    </row>
    <row r="190" customFormat="false" ht="14.25" hidden="false" customHeight="false" outlineLevel="0" collapsed="false">
      <c r="A190" s="0" t="s">
        <v>416</v>
      </c>
      <c r="B190" s="0" t="s">
        <v>417</v>
      </c>
      <c r="C190" s="0" t="s">
        <v>9</v>
      </c>
      <c r="D190" s="0" t="s">
        <v>10</v>
      </c>
      <c r="E190" s="0" t="n">
        <v>301</v>
      </c>
      <c r="F190" s="0" t="n">
        <v>103</v>
      </c>
      <c r="G190" s="2" t="n">
        <f aca="false">F190/E190*100</f>
        <v>34.21926910299</v>
      </c>
    </row>
    <row r="191" customFormat="false" ht="14.25" hidden="false" customHeight="false" outlineLevel="0" collapsed="false">
      <c r="A191" s="0" t="s">
        <v>418</v>
      </c>
      <c r="B191" s="0" t="s">
        <v>419</v>
      </c>
      <c r="C191" s="0" t="s">
        <v>9</v>
      </c>
      <c r="D191" s="0" t="s">
        <v>10</v>
      </c>
      <c r="E191" s="0" t="n">
        <v>543</v>
      </c>
      <c r="F191" s="0" t="n">
        <v>279</v>
      </c>
      <c r="G191" s="2" t="n">
        <f aca="false">F191/E191*100</f>
        <v>51.3812154696133</v>
      </c>
    </row>
    <row r="192" customFormat="false" ht="14.25" hidden="false" customHeight="false" outlineLevel="0" collapsed="false">
      <c r="A192" s="0" t="s">
        <v>420</v>
      </c>
      <c r="B192" s="0" t="s">
        <v>421</v>
      </c>
      <c r="C192" s="0" t="s">
        <v>9</v>
      </c>
      <c r="D192" s="0" t="s">
        <v>10</v>
      </c>
      <c r="E192" s="0" t="n">
        <v>141</v>
      </c>
      <c r="F192" s="0" t="n">
        <v>54</v>
      </c>
      <c r="G192" s="2" t="n">
        <f aca="false">F192/E192*100</f>
        <v>38.2978723404255</v>
      </c>
    </row>
    <row r="193" customFormat="false" ht="14.25" hidden="false" customHeight="false" outlineLevel="0" collapsed="false">
      <c r="A193" s="0" t="s">
        <v>422</v>
      </c>
      <c r="B193" s="0" t="s">
        <v>423</v>
      </c>
      <c r="C193" s="0" t="s">
        <v>9</v>
      </c>
      <c r="D193" s="0" t="s">
        <v>10</v>
      </c>
      <c r="E193" s="0" t="n">
        <v>29</v>
      </c>
      <c r="F193" s="0" t="n">
        <v>12</v>
      </c>
      <c r="G193" s="2" t="n">
        <f aca="false">F193/E193*100</f>
        <v>41.3793103448276</v>
      </c>
    </row>
    <row r="194" customFormat="false" ht="14.25" hidden="false" customHeight="false" outlineLevel="0" collapsed="false">
      <c r="A194" s="0" t="s">
        <v>424</v>
      </c>
      <c r="B194" s="0" t="s">
        <v>425</v>
      </c>
      <c r="C194" s="0" t="s">
        <v>9</v>
      </c>
      <c r="D194" s="0" t="s">
        <v>10</v>
      </c>
      <c r="E194" s="0" t="n">
        <v>510</v>
      </c>
      <c r="F194" s="0" t="n">
        <v>255</v>
      </c>
      <c r="G194" s="2" t="n">
        <f aca="false">F194/E194*100</f>
        <v>50</v>
      </c>
    </row>
    <row r="195" customFormat="false" ht="14.25" hidden="false" customHeight="false" outlineLevel="0" collapsed="false">
      <c r="A195" s="0" t="s">
        <v>426</v>
      </c>
      <c r="B195" s="0" t="s">
        <v>427</v>
      </c>
      <c r="C195" s="0" t="s">
        <v>9</v>
      </c>
      <c r="D195" s="0" t="s">
        <v>10</v>
      </c>
      <c r="E195" s="0" t="n">
        <v>83</v>
      </c>
      <c r="F195" s="0" t="n">
        <v>42</v>
      </c>
      <c r="G195" s="2" t="n">
        <f aca="false">F195/E195*100</f>
        <v>50.6024096385542</v>
      </c>
    </row>
    <row r="196" customFormat="false" ht="14.25" hidden="false" customHeight="false" outlineLevel="0" collapsed="false">
      <c r="A196" s="0" t="s">
        <v>428</v>
      </c>
      <c r="B196" s="0" t="s">
        <v>429</v>
      </c>
      <c r="C196" s="0" t="s">
        <v>9</v>
      </c>
      <c r="D196" s="0" t="s">
        <v>10</v>
      </c>
      <c r="E196" s="0" t="n">
        <v>596</v>
      </c>
      <c r="F196" s="0" t="n">
        <v>278</v>
      </c>
      <c r="G196" s="2" t="n">
        <f aca="false">F196/E196*100</f>
        <v>46.6442953020134</v>
      </c>
    </row>
    <row r="197" customFormat="false" ht="14.25" hidden="false" customHeight="false" outlineLevel="0" collapsed="false">
      <c r="A197" s="0" t="s">
        <v>430</v>
      </c>
      <c r="B197" s="0" t="s">
        <v>431</v>
      </c>
      <c r="C197" s="0" t="s">
        <v>9</v>
      </c>
      <c r="D197" s="0" t="s">
        <v>10</v>
      </c>
      <c r="E197" s="0" t="n">
        <v>98</v>
      </c>
      <c r="F197" s="0" t="n">
        <v>43</v>
      </c>
      <c r="G197" s="2" t="n">
        <f aca="false">F197/E197*100</f>
        <v>43.8775510204082</v>
      </c>
    </row>
    <row r="198" customFormat="false" ht="14.25" hidden="false" customHeight="false" outlineLevel="0" collapsed="false">
      <c r="A198" s="0" t="s">
        <v>432</v>
      </c>
      <c r="B198" s="0" t="s">
        <v>433</v>
      </c>
      <c r="C198" s="0" t="s">
        <v>9</v>
      </c>
      <c r="D198" s="0" t="s">
        <v>10</v>
      </c>
      <c r="E198" s="0" t="n">
        <v>346</v>
      </c>
      <c r="F198" s="0" t="n">
        <v>158</v>
      </c>
      <c r="G198" s="2" t="n">
        <f aca="false">F198/E198*100</f>
        <v>45.6647398843931</v>
      </c>
    </row>
    <row r="199" customFormat="false" ht="14.25" hidden="false" customHeight="false" outlineLevel="0" collapsed="false">
      <c r="A199" s="0" t="s">
        <v>434</v>
      </c>
      <c r="B199" s="0" t="s">
        <v>435</v>
      </c>
      <c r="C199" s="0" t="s">
        <v>9</v>
      </c>
      <c r="D199" s="0" t="s">
        <v>10</v>
      </c>
      <c r="E199" s="0" t="n">
        <v>613</v>
      </c>
      <c r="F199" s="0" t="n">
        <v>238</v>
      </c>
      <c r="G199" s="2" t="n">
        <f aca="false">F199/E199*100</f>
        <v>38.8254486133768</v>
      </c>
    </row>
    <row r="200" customFormat="false" ht="14.25" hidden="false" customHeight="false" outlineLevel="0" collapsed="false">
      <c r="A200" s="0" t="s">
        <v>436</v>
      </c>
      <c r="B200" s="0" t="s">
        <v>437</v>
      </c>
      <c r="C200" s="0" t="s">
        <v>9</v>
      </c>
      <c r="D200" s="0" t="s">
        <v>10</v>
      </c>
      <c r="E200" s="0" t="n">
        <v>5439</v>
      </c>
      <c r="F200" s="0" t="n">
        <v>1278</v>
      </c>
      <c r="G200" s="2" t="n">
        <f aca="false">F200/E200*100</f>
        <v>23.4969663541092</v>
      </c>
    </row>
    <row r="201" customFormat="false" ht="14.25" hidden="false" customHeight="false" outlineLevel="0" collapsed="false">
      <c r="A201" s="0" t="s">
        <v>438</v>
      </c>
      <c r="B201" s="0" t="s">
        <v>439</v>
      </c>
      <c r="C201" s="0" t="s">
        <v>9</v>
      </c>
      <c r="D201" s="0" t="s">
        <v>10</v>
      </c>
      <c r="E201" s="0" t="n">
        <v>113</v>
      </c>
      <c r="F201" s="0" t="n">
        <v>55</v>
      </c>
      <c r="G201" s="2" t="n">
        <f aca="false">F201/E201*100</f>
        <v>48.6725663716814</v>
      </c>
    </row>
    <row r="202" customFormat="false" ht="14.25" hidden="false" customHeight="false" outlineLevel="0" collapsed="false">
      <c r="A202" s="0" t="s">
        <v>440</v>
      </c>
      <c r="B202" s="0" t="s">
        <v>441</v>
      </c>
      <c r="C202" s="0" t="s">
        <v>9</v>
      </c>
      <c r="D202" s="0" t="s">
        <v>10</v>
      </c>
      <c r="E202" s="0" t="n">
        <v>765</v>
      </c>
      <c r="F202" s="0" t="n">
        <v>466</v>
      </c>
      <c r="G202" s="2" t="n">
        <f aca="false">F202/E202*100</f>
        <v>60.9150326797386</v>
      </c>
    </row>
    <row r="203" customFormat="false" ht="14.25" hidden="false" customHeight="false" outlineLevel="0" collapsed="false">
      <c r="A203" s="0" t="s">
        <v>442</v>
      </c>
      <c r="B203" s="0" t="s">
        <v>443</v>
      </c>
      <c r="C203" s="0" t="s">
        <v>9</v>
      </c>
      <c r="D203" s="0" t="s">
        <v>10</v>
      </c>
      <c r="E203" s="0" t="n">
        <v>141</v>
      </c>
      <c r="F203" s="0" t="n">
        <v>67</v>
      </c>
      <c r="G203" s="2" t="n">
        <f aca="false">F203/E203*100</f>
        <v>47.5177304964539</v>
      </c>
    </row>
    <row r="204" customFormat="false" ht="14.25" hidden="false" customHeight="false" outlineLevel="0" collapsed="false">
      <c r="A204" s="0" t="s">
        <v>444</v>
      </c>
      <c r="B204" s="0" t="s">
        <v>445</v>
      </c>
      <c r="C204" s="0" t="s">
        <v>9</v>
      </c>
      <c r="D204" s="0" t="s">
        <v>10</v>
      </c>
      <c r="E204" s="0" t="n">
        <v>1398</v>
      </c>
      <c r="F204" s="0" t="n">
        <v>569</v>
      </c>
      <c r="G204" s="2" t="n">
        <f aca="false">F204/E204*100</f>
        <v>40.7010014306152</v>
      </c>
    </row>
    <row r="205" customFormat="false" ht="14.25" hidden="false" customHeight="false" outlineLevel="0" collapsed="false">
      <c r="A205" s="0" t="s">
        <v>446</v>
      </c>
      <c r="B205" s="0" t="s">
        <v>447</v>
      </c>
      <c r="C205" s="0" t="s">
        <v>9</v>
      </c>
      <c r="D205" s="0" t="s">
        <v>10</v>
      </c>
      <c r="E205" s="0" t="n">
        <v>377</v>
      </c>
      <c r="F205" s="0" t="n">
        <v>162</v>
      </c>
      <c r="G205" s="2" t="n">
        <f aca="false">F205/E205*100</f>
        <v>42.9708222811671</v>
      </c>
    </row>
    <row r="206" customFormat="false" ht="14.25" hidden="false" customHeight="false" outlineLevel="0" collapsed="false">
      <c r="A206" s="0" t="s">
        <v>448</v>
      </c>
      <c r="B206" s="0" t="s">
        <v>449</v>
      </c>
      <c r="C206" s="0" t="s">
        <v>9</v>
      </c>
      <c r="D206" s="0" t="s">
        <v>10</v>
      </c>
      <c r="E206" s="0" t="n">
        <v>455</v>
      </c>
      <c r="F206" s="0" t="n">
        <v>130</v>
      </c>
      <c r="G206" s="2" t="n">
        <f aca="false">F206/E206*100</f>
        <v>28.5714285714286</v>
      </c>
    </row>
    <row r="207" customFormat="false" ht="14.25" hidden="false" customHeight="false" outlineLevel="0" collapsed="false">
      <c r="A207" s="0" t="s">
        <v>450</v>
      </c>
      <c r="B207" s="0" t="s">
        <v>451</v>
      </c>
      <c r="C207" s="0" t="s">
        <v>9</v>
      </c>
      <c r="D207" s="0" t="s">
        <v>10</v>
      </c>
      <c r="E207" s="0" t="n">
        <v>538</v>
      </c>
      <c r="F207" s="0" t="n">
        <v>214</v>
      </c>
      <c r="G207" s="2" t="n">
        <f aca="false">F207/E207*100</f>
        <v>39.7769516728624</v>
      </c>
    </row>
    <row r="208" customFormat="false" ht="14.25" hidden="false" customHeight="false" outlineLevel="0" collapsed="false">
      <c r="A208" s="0" t="s">
        <v>452</v>
      </c>
      <c r="B208" s="0" t="s">
        <v>453</v>
      </c>
      <c r="C208" s="0" t="s">
        <v>9</v>
      </c>
      <c r="D208" s="0" t="s">
        <v>10</v>
      </c>
      <c r="E208" s="0" t="n">
        <v>1039</v>
      </c>
      <c r="F208" s="0" t="n">
        <v>516</v>
      </c>
      <c r="G208" s="2" t="n">
        <f aca="false">F208/E208*100</f>
        <v>49.6631376323388</v>
      </c>
    </row>
    <row r="209" customFormat="false" ht="14.25" hidden="false" customHeight="false" outlineLevel="0" collapsed="false">
      <c r="A209" s="0" t="s">
        <v>454</v>
      </c>
      <c r="B209" s="0" t="s">
        <v>455</v>
      </c>
      <c r="C209" s="0" t="s">
        <v>9</v>
      </c>
      <c r="D209" s="0" t="s">
        <v>10</v>
      </c>
      <c r="E209" s="0" t="n">
        <v>3027</v>
      </c>
      <c r="F209" s="0" t="n">
        <v>681</v>
      </c>
      <c r="G209" s="2" t="n">
        <f aca="false">F209/E209*100</f>
        <v>22.4975222993062</v>
      </c>
    </row>
    <row r="210" customFormat="false" ht="14.25" hidden="false" customHeight="false" outlineLevel="0" collapsed="false">
      <c r="A210" s="0" t="s">
        <v>456</v>
      </c>
      <c r="B210" s="0" t="s">
        <v>457</v>
      </c>
      <c r="C210" s="0" t="s">
        <v>9</v>
      </c>
      <c r="D210" s="0" t="s">
        <v>10</v>
      </c>
      <c r="E210" s="0" t="n">
        <v>1054</v>
      </c>
      <c r="F210" s="0" t="n">
        <v>356</v>
      </c>
      <c r="G210" s="2" t="n">
        <f aca="false">F210/E210*100</f>
        <v>33.7760910815939</v>
      </c>
    </row>
    <row r="211" customFormat="false" ht="14.25" hidden="false" customHeight="false" outlineLevel="0" collapsed="false">
      <c r="A211" s="0" t="s">
        <v>458</v>
      </c>
      <c r="B211" s="0" t="s">
        <v>459</v>
      </c>
      <c r="C211" s="0" t="s">
        <v>9</v>
      </c>
      <c r="D211" s="0" t="s">
        <v>10</v>
      </c>
      <c r="E211" s="0" t="n">
        <v>215</v>
      </c>
      <c r="F211" s="0" t="n">
        <v>60</v>
      </c>
      <c r="G211" s="2" t="n">
        <f aca="false">F211/E211*100</f>
        <v>27.906976744186</v>
      </c>
    </row>
    <row r="212" customFormat="false" ht="14.25" hidden="false" customHeight="false" outlineLevel="0" collapsed="false">
      <c r="A212" s="0" t="s">
        <v>460</v>
      </c>
      <c r="B212" s="0" t="s">
        <v>461</v>
      </c>
      <c r="C212" s="0" t="s">
        <v>9</v>
      </c>
      <c r="D212" s="0" t="s">
        <v>10</v>
      </c>
      <c r="E212" s="0" t="n">
        <v>67</v>
      </c>
      <c r="F212" s="0" t="n">
        <v>25</v>
      </c>
      <c r="G212" s="2" t="n">
        <f aca="false">F212/E212*100</f>
        <v>37.3134328358209</v>
      </c>
    </row>
    <row r="213" customFormat="false" ht="14.25" hidden="false" customHeight="false" outlineLevel="0" collapsed="false">
      <c r="A213" s="0" t="s">
        <v>462</v>
      </c>
      <c r="B213" s="0" t="s">
        <v>463</v>
      </c>
      <c r="C213" s="0" t="s">
        <v>9</v>
      </c>
      <c r="D213" s="0" t="s">
        <v>10</v>
      </c>
      <c r="E213" s="0" t="n">
        <v>171</v>
      </c>
      <c r="F213" s="0" t="n">
        <v>76</v>
      </c>
      <c r="G213" s="2" t="n">
        <f aca="false">F213/E213*100</f>
        <v>44.4444444444444</v>
      </c>
    </row>
    <row r="214" customFormat="false" ht="14.25" hidden="false" customHeight="false" outlineLevel="0" collapsed="false">
      <c r="A214" s="0" t="s">
        <v>464</v>
      </c>
      <c r="B214" s="0" t="s">
        <v>465</v>
      </c>
      <c r="C214" s="0" t="s">
        <v>9</v>
      </c>
      <c r="D214" s="0" t="s">
        <v>10</v>
      </c>
      <c r="E214" s="0" t="n">
        <v>406</v>
      </c>
      <c r="F214" s="0" t="n">
        <v>179</v>
      </c>
      <c r="G214" s="2" t="n">
        <f aca="false">F214/E214*100</f>
        <v>44.0886699507389</v>
      </c>
    </row>
    <row r="215" customFormat="false" ht="14.25" hidden="false" customHeight="false" outlineLevel="0" collapsed="false">
      <c r="A215" s="0" t="s">
        <v>466</v>
      </c>
      <c r="B215" s="0" t="s">
        <v>467</v>
      </c>
      <c r="C215" s="0" t="s">
        <v>9</v>
      </c>
      <c r="D215" s="0" t="s">
        <v>10</v>
      </c>
      <c r="E215" s="0" t="n">
        <v>1015</v>
      </c>
      <c r="F215" s="0" t="n">
        <v>463</v>
      </c>
      <c r="G215" s="2" t="n">
        <f aca="false">F215/E215*100</f>
        <v>45.615763546798</v>
      </c>
    </row>
    <row r="216" customFormat="false" ht="14.25" hidden="false" customHeight="false" outlineLevel="0" collapsed="false">
      <c r="A216" s="0" t="s">
        <v>468</v>
      </c>
      <c r="B216" s="0" t="s">
        <v>469</v>
      </c>
      <c r="C216" s="0" t="s">
        <v>9</v>
      </c>
      <c r="D216" s="0" t="s">
        <v>10</v>
      </c>
      <c r="E216" s="0" t="n">
        <v>143</v>
      </c>
      <c r="F216" s="0" t="n">
        <v>88</v>
      </c>
      <c r="G216" s="2" t="n">
        <f aca="false">F216/E216*100</f>
        <v>61.5384615384615</v>
      </c>
    </row>
    <row r="217" customFormat="false" ht="14.25" hidden="false" customHeight="false" outlineLevel="0" collapsed="false">
      <c r="A217" s="0" t="s">
        <v>470</v>
      </c>
      <c r="B217" s="0" t="s">
        <v>471</v>
      </c>
      <c r="C217" s="0" t="s">
        <v>9</v>
      </c>
      <c r="D217" s="0" t="s">
        <v>10</v>
      </c>
      <c r="E217" s="0" t="n">
        <v>4065</v>
      </c>
      <c r="F217" s="0" t="n">
        <v>1171</v>
      </c>
      <c r="G217" s="2" t="n">
        <f aca="false">F217/E217*100</f>
        <v>28.8068880688807</v>
      </c>
    </row>
    <row r="218" customFormat="false" ht="14.25" hidden="false" customHeight="false" outlineLevel="0" collapsed="false">
      <c r="A218" s="0" t="s">
        <v>472</v>
      </c>
      <c r="B218" s="0" t="s">
        <v>473</v>
      </c>
      <c r="C218" s="0" t="s">
        <v>9</v>
      </c>
      <c r="D218" s="0" t="s">
        <v>10</v>
      </c>
      <c r="E218" s="0" t="n">
        <v>159</v>
      </c>
      <c r="F218" s="0" t="n">
        <v>73</v>
      </c>
      <c r="G218" s="2" t="n">
        <f aca="false">F218/E218*100</f>
        <v>45.9119496855346</v>
      </c>
    </row>
    <row r="219" customFormat="false" ht="14.25" hidden="false" customHeight="false" outlineLevel="0" collapsed="false">
      <c r="A219" s="0" t="s">
        <v>474</v>
      </c>
      <c r="B219" s="0" t="s">
        <v>475</v>
      </c>
      <c r="C219" s="0" t="s">
        <v>9</v>
      </c>
      <c r="D219" s="0" t="s">
        <v>10</v>
      </c>
      <c r="E219" s="0" t="n">
        <v>57</v>
      </c>
      <c r="F219" s="0" t="n">
        <v>32</v>
      </c>
      <c r="G219" s="2" t="n">
        <f aca="false">F219/E219*100</f>
        <v>56.140350877193</v>
      </c>
    </row>
    <row r="220" customFormat="false" ht="14.25" hidden="false" customHeight="false" outlineLevel="0" collapsed="false">
      <c r="A220" s="0" t="s">
        <v>476</v>
      </c>
      <c r="B220" s="0" t="s">
        <v>477</v>
      </c>
      <c r="C220" s="0" t="s">
        <v>9</v>
      </c>
      <c r="D220" s="0" t="s">
        <v>10</v>
      </c>
      <c r="E220" s="0" t="n">
        <v>122</v>
      </c>
      <c r="F220" s="0" t="n">
        <v>50</v>
      </c>
      <c r="G220" s="2" t="n">
        <f aca="false">F220/E220*100</f>
        <v>40.9836065573771</v>
      </c>
    </row>
    <row r="221" customFormat="false" ht="14.25" hidden="false" customHeight="false" outlineLevel="0" collapsed="false">
      <c r="A221" s="0" t="s">
        <v>478</v>
      </c>
      <c r="B221" s="0" t="s">
        <v>479</v>
      </c>
      <c r="C221" s="0" t="s">
        <v>9</v>
      </c>
      <c r="D221" s="0" t="s">
        <v>10</v>
      </c>
      <c r="E221" s="0" t="n">
        <v>435</v>
      </c>
      <c r="F221" s="0" t="n">
        <v>211</v>
      </c>
      <c r="G221" s="2" t="n">
        <f aca="false">F221/E221*100</f>
        <v>48.5057471264368</v>
      </c>
    </row>
    <row r="222" customFormat="false" ht="14.25" hidden="false" customHeight="false" outlineLevel="0" collapsed="false">
      <c r="A222" s="0" t="s">
        <v>480</v>
      </c>
      <c r="B222" s="0" t="s">
        <v>481</v>
      </c>
      <c r="C222" s="0" t="s">
        <v>9</v>
      </c>
      <c r="D222" s="0" t="s">
        <v>10</v>
      </c>
      <c r="E222" s="0" t="n">
        <v>889</v>
      </c>
      <c r="F222" s="0" t="n">
        <v>400</v>
      </c>
      <c r="G222" s="2" t="n">
        <f aca="false">F222/E222*100</f>
        <v>44.9943757030371</v>
      </c>
    </row>
    <row r="223" customFormat="false" ht="14.25" hidden="false" customHeight="false" outlineLevel="0" collapsed="false">
      <c r="A223" s="0" t="s">
        <v>482</v>
      </c>
      <c r="B223" s="0" t="s">
        <v>483</v>
      </c>
      <c r="C223" s="0" t="s">
        <v>9</v>
      </c>
      <c r="D223" s="0" t="s">
        <v>10</v>
      </c>
      <c r="E223" s="0" t="n">
        <v>146</v>
      </c>
      <c r="F223" s="0" t="n">
        <v>48</v>
      </c>
      <c r="G223" s="2" t="n">
        <f aca="false">F223/E223*100</f>
        <v>32.8767123287671</v>
      </c>
    </row>
    <row r="224" customFormat="false" ht="14.25" hidden="false" customHeight="false" outlineLevel="0" collapsed="false">
      <c r="A224" s="0" t="s">
        <v>484</v>
      </c>
      <c r="B224" s="0" t="s">
        <v>485</v>
      </c>
      <c r="C224" s="0" t="s">
        <v>9</v>
      </c>
      <c r="D224" s="0" t="s">
        <v>10</v>
      </c>
      <c r="E224" s="0" t="n">
        <v>400</v>
      </c>
      <c r="F224" s="0" t="n">
        <v>180</v>
      </c>
      <c r="G224" s="2" t="n">
        <f aca="false">F224/E224*100</f>
        <v>45</v>
      </c>
    </row>
    <row r="225" customFormat="false" ht="14.25" hidden="false" customHeight="false" outlineLevel="0" collapsed="false">
      <c r="A225" s="0" t="s">
        <v>486</v>
      </c>
      <c r="B225" s="0" t="s">
        <v>487</v>
      </c>
      <c r="C225" s="0" t="s">
        <v>9</v>
      </c>
      <c r="D225" s="0" t="s">
        <v>10</v>
      </c>
      <c r="E225" s="0" t="n">
        <v>66</v>
      </c>
      <c r="F225" s="0" t="n">
        <v>30</v>
      </c>
      <c r="G225" s="2" t="n">
        <f aca="false">F225/E225*100</f>
        <v>45.4545454545455</v>
      </c>
    </row>
    <row r="226" customFormat="false" ht="14.25" hidden="false" customHeight="false" outlineLevel="0" collapsed="false">
      <c r="A226" s="0" t="s">
        <v>488</v>
      </c>
      <c r="B226" s="0" t="s">
        <v>489</v>
      </c>
      <c r="C226" s="0" t="s">
        <v>9</v>
      </c>
      <c r="D226" s="0" t="s">
        <v>10</v>
      </c>
      <c r="E226" s="0" t="n">
        <v>422</v>
      </c>
      <c r="F226" s="0" t="n">
        <v>172</v>
      </c>
      <c r="G226" s="2" t="n">
        <f aca="false">F226/E226*100</f>
        <v>40.7582938388626</v>
      </c>
    </row>
    <row r="227" customFormat="false" ht="14.25" hidden="false" customHeight="false" outlineLevel="0" collapsed="false">
      <c r="A227" s="0" t="s">
        <v>490</v>
      </c>
      <c r="B227" s="0" t="s">
        <v>491</v>
      </c>
      <c r="C227" s="0" t="s">
        <v>9</v>
      </c>
      <c r="D227" s="0" t="s">
        <v>10</v>
      </c>
      <c r="E227" s="0" t="n">
        <v>6907</v>
      </c>
      <c r="F227" s="0" t="n">
        <v>1739</v>
      </c>
      <c r="G227" s="2" t="n">
        <f aca="false">F227/E227*100</f>
        <v>25.1773563051976</v>
      </c>
    </row>
    <row r="228" customFormat="false" ht="14.25" hidden="false" customHeight="false" outlineLevel="0" collapsed="false">
      <c r="A228" s="0" t="s">
        <v>492</v>
      </c>
      <c r="B228" s="0" t="s">
        <v>493</v>
      </c>
      <c r="C228" s="0" t="s">
        <v>9</v>
      </c>
      <c r="D228" s="0" t="s">
        <v>10</v>
      </c>
      <c r="E228" s="0" t="n">
        <v>71</v>
      </c>
      <c r="F228" s="0" t="n">
        <v>29</v>
      </c>
      <c r="G228" s="2" t="n">
        <f aca="false">F228/E228*100</f>
        <v>40.8450704225352</v>
      </c>
    </row>
    <row r="229" customFormat="false" ht="14.25" hidden="false" customHeight="false" outlineLevel="0" collapsed="false">
      <c r="A229" s="0" t="s">
        <v>494</v>
      </c>
      <c r="B229" s="0" t="s">
        <v>495</v>
      </c>
      <c r="C229" s="0" t="s">
        <v>9</v>
      </c>
      <c r="D229" s="0" t="s">
        <v>10</v>
      </c>
      <c r="E229" s="0" t="n">
        <v>944</v>
      </c>
      <c r="F229" s="0" t="n">
        <v>469</v>
      </c>
      <c r="G229" s="2" t="n">
        <f aca="false">F229/E229*100</f>
        <v>49.6822033898305</v>
      </c>
    </row>
    <row r="230" customFormat="false" ht="14.25" hidden="false" customHeight="false" outlineLevel="0" collapsed="false">
      <c r="A230" s="0" t="s">
        <v>496</v>
      </c>
      <c r="B230" s="0" t="s">
        <v>497</v>
      </c>
      <c r="C230" s="0" t="s">
        <v>9</v>
      </c>
      <c r="D230" s="0" t="s">
        <v>10</v>
      </c>
      <c r="E230" s="0" t="n">
        <v>663</v>
      </c>
      <c r="F230" s="0" t="n">
        <v>388</v>
      </c>
      <c r="G230" s="2" t="n">
        <f aca="false">F230/E230*100</f>
        <v>58.5218702865762</v>
      </c>
    </row>
    <row r="231" customFormat="false" ht="14.25" hidden="false" customHeight="false" outlineLevel="0" collapsed="false">
      <c r="A231" s="0" t="s">
        <v>498</v>
      </c>
      <c r="B231" s="0" t="s">
        <v>499</v>
      </c>
      <c r="C231" s="0" t="s">
        <v>9</v>
      </c>
      <c r="D231" s="0" t="s">
        <v>10</v>
      </c>
      <c r="E231" s="0" t="n">
        <v>8217</v>
      </c>
      <c r="F231" s="0" t="n">
        <v>1870</v>
      </c>
      <c r="G231" s="2" t="n">
        <f aca="false">F231/E231*100</f>
        <v>22.7576974564926</v>
      </c>
    </row>
    <row r="232" customFormat="false" ht="14.25" hidden="false" customHeight="false" outlineLevel="0" collapsed="false">
      <c r="A232" s="0" t="s">
        <v>500</v>
      </c>
      <c r="B232" s="0" t="s">
        <v>501</v>
      </c>
      <c r="C232" s="0" t="s">
        <v>9</v>
      </c>
      <c r="D232" s="0" t="s">
        <v>10</v>
      </c>
      <c r="E232" s="0" t="n">
        <v>15851</v>
      </c>
      <c r="F232" s="0" t="n">
        <v>2437</v>
      </c>
      <c r="G232" s="2" t="n">
        <f aca="false">F232/E232*100</f>
        <v>15.3744243265409</v>
      </c>
    </row>
    <row r="233" customFormat="false" ht="14.25" hidden="false" customHeight="false" outlineLevel="0" collapsed="false">
      <c r="A233" s="0" t="s">
        <v>502</v>
      </c>
      <c r="B233" s="0" t="s">
        <v>503</v>
      </c>
      <c r="C233" s="0" t="s">
        <v>9</v>
      </c>
      <c r="D233" s="0" t="s">
        <v>10</v>
      </c>
      <c r="E233" s="0" t="n">
        <v>186</v>
      </c>
      <c r="F233" s="0" t="n">
        <v>85</v>
      </c>
      <c r="G233" s="2" t="n">
        <f aca="false">F233/E233*100</f>
        <v>45.6989247311828</v>
      </c>
    </row>
    <row r="234" customFormat="false" ht="14.25" hidden="false" customHeight="false" outlineLevel="0" collapsed="false">
      <c r="A234" s="0" t="s">
        <v>504</v>
      </c>
      <c r="B234" s="0" t="s">
        <v>505</v>
      </c>
      <c r="C234" s="0" t="s">
        <v>9</v>
      </c>
      <c r="D234" s="0" t="s">
        <v>10</v>
      </c>
      <c r="E234" s="0" t="n">
        <v>298</v>
      </c>
      <c r="F234" s="0" t="n">
        <v>126</v>
      </c>
      <c r="G234" s="2" t="n">
        <f aca="false">F234/E234*100</f>
        <v>42.2818791946309</v>
      </c>
    </row>
    <row r="235" customFormat="false" ht="14.25" hidden="false" customHeight="false" outlineLevel="0" collapsed="false">
      <c r="A235" s="0" t="s">
        <v>506</v>
      </c>
      <c r="B235" s="0" t="s">
        <v>507</v>
      </c>
      <c r="C235" s="0" t="s">
        <v>9</v>
      </c>
      <c r="D235" s="0" t="s">
        <v>10</v>
      </c>
      <c r="E235" s="0" t="n">
        <v>127</v>
      </c>
      <c r="F235" s="0" t="n">
        <v>54</v>
      </c>
      <c r="G235" s="2" t="n">
        <f aca="false">F235/E235*100</f>
        <v>42.5196850393701</v>
      </c>
    </row>
    <row r="236" customFormat="false" ht="14.25" hidden="false" customHeight="false" outlineLevel="0" collapsed="false">
      <c r="A236" s="0" t="s">
        <v>508</v>
      </c>
      <c r="B236" s="0" t="s">
        <v>509</v>
      </c>
      <c r="C236" s="0" t="s">
        <v>9</v>
      </c>
      <c r="D236" s="0" t="s">
        <v>10</v>
      </c>
      <c r="E236" s="0" t="n">
        <v>1152</v>
      </c>
      <c r="F236" s="0" t="n">
        <v>416</v>
      </c>
      <c r="G236" s="2" t="n">
        <f aca="false">F236/E236*100</f>
        <v>36.1111111111111</v>
      </c>
    </row>
    <row r="237" customFormat="false" ht="14.25" hidden="false" customHeight="false" outlineLevel="0" collapsed="false">
      <c r="A237" s="0" t="s">
        <v>510</v>
      </c>
      <c r="B237" s="0" t="s">
        <v>511</v>
      </c>
      <c r="C237" s="0" t="s">
        <v>9</v>
      </c>
      <c r="D237" s="0" t="s">
        <v>10</v>
      </c>
      <c r="E237" s="0" t="n">
        <v>264</v>
      </c>
      <c r="F237" s="0" t="n">
        <v>106</v>
      </c>
      <c r="G237" s="2" t="n">
        <f aca="false">F237/E237*100</f>
        <v>40.1515151515152</v>
      </c>
    </row>
    <row r="238" customFormat="false" ht="14.25" hidden="false" customHeight="false" outlineLevel="0" collapsed="false">
      <c r="A238" s="0" t="s">
        <v>512</v>
      </c>
      <c r="B238" s="0" t="s">
        <v>513</v>
      </c>
      <c r="C238" s="0" t="s">
        <v>9</v>
      </c>
      <c r="D238" s="0" t="s">
        <v>10</v>
      </c>
      <c r="E238" s="0" t="n">
        <v>285</v>
      </c>
      <c r="F238" s="0" t="n">
        <v>118</v>
      </c>
      <c r="G238" s="2" t="n">
        <f aca="false">F238/E238*100</f>
        <v>41.4035087719298</v>
      </c>
    </row>
    <row r="239" customFormat="false" ht="14.25" hidden="false" customHeight="false" outlineLevel="0" collapsed="false">
      <c r="A239" s="0" t="s">
        <v>514</v>
      </c>
      <c r="B239" s="0" t="s">
        <v>515</v>
      </c>
      <c r="C239" s="0" t="s">
        <v>9</v>
      </c>
      <c r="D239" s="0" t="s">
        <v>10</v>
      </c>
      <c r="E239" s="0" t="n">
        <v>302</v>
      </c>
      <c r="F239" s="0" t="n">
        <v>107</v>
      </c>
      <c r="G239" s="2" t="n">
        <f aca="false">F239/E239*100</f>
        <v>35.4304635761589</v>
      </c>
    </row>
    <row r="240" customFormat="false" ht="14.25" hidden="false" customHeight="false" outlineLevel="0" collapsed="false">
      <c r="A240" s="0" t="s">
        <v>516</v>
      </c>
      <c r="B240" s="0" t="s">
        <v>517</v>
      </c>
      <c r="C240" s="0" t="s">
        <v>9</v>
      </c>
      <c r="D240" s="0" t="s">
        <v>10</v>
      </c>
      <c r="E240" s="0" t="n">
        <v>1255</v>
      </c>
      <c r="F240" s="0" t="n">
        <v>384</v>
      </c>
      <c r="G240" s="2" t="n">
        <f aca="false">F240/E240*100</f>
        <v>30.597609561753</v>
      </c>
    </row>
    <row r="241" customFormat="false" ht="14.25" hidden="false" customHeight="false" outlineLevel="0" collapsed="false">
      <c r="A241" s="0" t="s">
        <v>518</v>
      </c>
      <c r="B241" s="0" t="s">
        <v>519</v>
      </c>
      <c r="C241" s="0" t="s">
        <v>9</v>
      </c>
      <c r="D241" s="0" t="s">
        <v>10</v>
      </c>
      <c r="E241" s="0" t="n">
        <v>226</v>
      </c>
      <c r="F241" s="0" t="n">
        <v>104</v>
      </c>
      <c r="G241" s="2" t="n">
        <f aca="false">F241/E241*100</f>
        <v>46.0176991150443</v>
      </c>
    </row>
    <row r="242" customFormat="false" ht="14.25" hidden="false" customHeight="false" outlineLevel="0" collapsed="false">
      <c r="A242" s="0" t="s">
        <v>520</v>
      </c>
      <c r="B242" s="0" t="s">
        <v>521</v>
      </c>
      <c r="C242" s="0" t="s">
        <v>9</v>
      </c>
      <c r="D242" s="0" t="s">
        <v>10</v>
      </c>
      <c r="E242" s="0" t="n">
        <v>804</v>
      </c>
      <c r="F242" s="0" t="n">
        <v>467</v>
      </c>
      <c r="G242" s="2" t="n">
        <f aca="false">F242/E242*100</f>
        <v>58.0845771144279</v>
      </c>
    </row>
    <row r="243" customFormat="false" ht="14.25" hidden="false" customHeight="false" outlineLevel="0" collapsed="false">
      <c r="A243" s="0" t="s">
        <v>522</v>
      </c>
      <c r="B243" s="0" t="s">
        <v>523</v>
      </c>
      <c r="C243" s="0" t="s">
        <v>9</v>
      </c>
      <c r="D243" s="0" t="s">
        <v>10</v>
      </c>
      <c r="E243" s="0" t="n">
        <v>130</v>
      </c>
      <c r="F243" s="0" t="n">
        <v>56</v>
      </c>
      <c r="G243" s="2" t="n">
        <f aca="false">F243/E243*100</f>
        <v>43.0769230769231</v>
      </c>
    </row>
    <row r="244" customFormat="false" ht="14.25" hidden="false" customHeight="false" outlineLevel="0" collapsed="false">
      <c r="A244" s="0" t="s">
        <v>524</v>
      </c>
      <c r="B244" s="0" t="s">
        <v>525</v>
      </c>
      <c r="C244" s="0" t="s">
        <v>9</v>
      </c>
      <c r="D244" s="0" t="s">
        <v>10</v>
      </c>
      <c r="E244" s="0" t="n">
        <v>146</v>
      </c>
      <c r="F244" s="0" t="n">
        <v>69</v>
      </c>
      <c r="G244" s="2" t="n">
        <f aca="false">F244/E244*100</f>
        <v>47.2602739726027</v>
      </c>
    </row>
    <row r="245" customFormat="false" ht="14.25" hidden="false" customHeight="false" outlineLevel="0" collapsed="false">
      <c r="A245" s="0" t="s">
        <v>526</v>
      </c>
      <c r="B245" s="0" t="s">
        <v>527</v>
      </c>
      <c r="C245" s="0" t="s">
        <v>9</v>
      </c>
      <c r="D245" s="0" t="s">
        <v>10</v>
      </c>
      <c r="E245" s="0" t="n">
        <v>334</v>
      </c>
      <c r="F245" s="0" t="n">
        <v>125</v>
      </c>
      <c r="G245" s="2" t="n">
        <f aca="false">F245/E245*100</f>
        <v>37.4251497005988</v>
      </c>
    </row>
    <row r="246" customFormat="false" ht="14.25" hidden="false" customHeight="false" outlineLevel="0" collapsed="false">
      <c r="A246" s="0" t="s">
        <v>528</v>
      </c>
      <c r="B246" s="0" t="s">
        <v>529</v>
      </c>
      <c r="C246" s="0" t="s">
        <v>9</v>
      </c>
      <c r="D246" s="0" t="s">
        <v>10</v>
      </c>
      <c r="E246" s="0" t="n">
        <v>404</v>
      </c>
      <c r="F246" s="0" t="n">
        <v>199</v>
      </c>
      <c r="G246" s="2" t="n">
        <f aca="false">F246/E246*100</f>
        <v>49.2574257425743</v>
      </c>
    </row>
    <row r="247" customFormat="false" ht="14.25" hidden="false" customHeight="false" outlineLevel="0" collapsed="false">
      <c r="A247" s="0" t="s">
        <v>530</v>
      </c>
      <c r="B247" s="0" t="s">
        <v>531</v>
      </c>
      <c r="C247" s="0" t="s">
        <v>9</v>
      </c>
      <c r="D247" s="0" t="s">
        <v>10</v>
      </c>
      <c r="E247" s="0" t="n">
        <v>360</v>
      </c>
      <c r="F247" s="0" t="n">
        <v>131</v>
      </c>
      <c r="G247" s="2" t="n">
        <f aca="false">F247/E247*100</f>
        <v>36.3888888888889</v>
      </c>
    </row>
    <row r="248" customFormat="false" ht="14.25" hidden="false" customHeight="false" outlineLevel="0" collapsed="false">
      <c r="A248" s="0" t="s">
        <v>532</v>
      </c>
      <c r="B248" s="0" t="s">
        <v>533</v>
      </c>
      <c r="C248" s="0" t="s">
        <v>9</v>
      </c>
      <c r="D248" s="0" t="s">
        <v>10</v>
      </c>
      <c r="E248" s="0" t="n">
        <v>1982</v>
      </c>
      <c r="F248" s="0" t="n">
        <v>484</v>
      </c>
      <c r="G248" s="2" t="n">
        <f aca="false">F248/E248*100</f>
        <v>24.4197780020182</v>
      </c>
    </row>
    <row r="249" customFormat="false" ht="14.25" hidden="false" customHeight="false" outlineLevel="0" collapsed="false">
      <c r="A249" s="0" t="s">
        <v>534</v>
      </c>
      <c r="B249" s="0" t="s">
        <v>535</v>
      </c>
      <c r="C249" s="0" t="s">
        <v>9</v>
      </c>
      <c r="D249" s="0" t="s">
        <v>10</v>
      </c>
      <c r="E249" s="0" t="n">
        <v>1098</v>
      </c>
      <c r="F249" s="0" t="n">
        <v>476</v>
      </c>
      <c r="G249" s="2" t="n">
        <f aca="false">F249/E249*100</f>
        <v>43.3515482695811</v>
      </c>
    </row>
    <row r="250" customFormat="false" ht="14.25" hidden="false" customHeight="false" outlineLevel="0" collapsed="false">
      <c r="A250" s="0" t="s">
        <v>536</v>
      </c>
      <c r="B250" s="0" t="s">
        <v>537</v>
      </c>
      <c r="C250" s="0" t="s">
        <v>9</v>
      </c>
      <c r="D250" s="0" t="s">
        <v>10</v>
      </c>
      <c r="E250" s="0" t="n">
        <v>2424</v>
      </c>
      <c r="F250" s="0" t="n">
        <v>860</v>
      </c>
      <c r="G250" s="2" t="n">
        <f aca="false">F250/E250*100</f>
        <v>35.4785478547855</v>
      </c>
    </row>
    <row r="251" customFormat="false" ht="14.25" hidden="false" customHeight="false" outlineLevel="0" collapsed="false">
      <c r="A251" s="0" t="s">
        <v>538</v>
      </c>
      <c r="B251" s="0" t="s">
        <v>539</v>
      </c>
      <c r="C251" s="0" t="s">
        <v>9</v>
      </c>
      <c r="D251" s="0" t="s">
        <v>10</v>
      </c>
      <c r="E251" s="0" t="n">
        <v>428</v>
      </c>
      <c r="F251" s="0" t="n">
        <v>147</v>
      </c>
      <c r="G251" s="2" t="n">
        <f aca="false">F251/E251*100</f>
        <v>34.3457943925234</v>
      </c>
    </row>
    <row r="252" customFormat="false" ht="14.25" hidden="false" customHeight="false" outlineLevel="0" collapsed="false">
      <c r="A252" s="0" t="s">
        <v>540</v>
      </c>
      <c r="B252" s="0" t="s">
        <v>541</v>
      </c>
      <c r="C252" s="0" t="s">
        <v>9</v>
      </c>
      <c r="D252" s="0" t="s">
        <v>10</v>
      </c>
      <c r="E252" s="0" t="n">
        <v>597</v>
      </c>
      <c r="F252" s="0" t="n">
        <v>301</v>
      </c>
      <c r="G252" s="2" t="n">
        <f aca="false">F252/E252*100</f>
        <v>50.4187604690117</v>
      </c>
    </row>
    <row r="253" customFormat="false" ht="14.25" hidden="false" customHeight="false" outlineLevel="0" collapsed="false">
      <c r="A253" s="0" t="s">
        <v>542</v>
      </c>
      <c r="B253" s="0" t="s">
        <v>543</v>
      </c>
      <c r="C253" s="0" t="s">
        <v>9</v>
      </c>
      <c r="D253" s="0" t="s">
        <v>10</v>
      </c>
      <c r="E253" s="0" t="n">
        <v>227</v>
      </c>
      <c r="F253" s="0" t="n">
        <v>90</v>
      </c>
      <c r="G253" s="2" t="n">
        <f aca="false">F253/E253*100</f>
        <v>39.647577092511</v>
      </c>
    </row>
    <row r="254" customFormat="false" ht="14.25" hidden="false" customHeight="false" outlineLevel="0" collapsed="false">
      <c r="A254" s="0" t="s">
        <v>544</v>
      </c>
      <c r="B254" s="0" t="s">
        <v>545</v>
      </c>
      <c r="C254" s="0" t="s">
        <v>9</v>
      </c>
      <c r="D254" s="0" t="s">
        <v>10</v>
      </c>
      <c r="E254" s="0" t="n">
        <v>157</v>
      </c>
      <c r="F254" s="0" t="n">
        <v>66</v>
      </c>
      <c r="G254" s="2" t="n">
        <f aca="false">F254/E254*100</f>
        <v>42.0382165605096</v>
      </c>
    </row>
    <row r="255" customFormat="false" ht="14.25" hidden="false" customHeight="false" outlineLevel="0" collapsed="false">
      <c r="A255" s="0" t="s">
        <v>546</v>
      </c>
      <c r="B255" s="0" t="s">
        <v>547</v>
      </c>
      <c r="C255" s="0" t="s">
        <v>9</v>
      </c>
      <c r="D255" s="0" t="s">
        <v>10</v>
      </c>
      <c r="E255" s="0" t="n">
        <v>484</v>
      </c>
      <c r="F255" s="0" t="n">
        <v>164</v>
      </c>
      <c r="G255" s="2" t="n">
        <f aca="false">F255/E255*100</f>
        <v>33.8842975206612</v>
      </c>
    </row>
    <row r="256" customFormat="false" ht="14.25" hidden="false" customHeight="false" outlineLevel="0" collapsed="false">
      <c r="A256" s="0" t="s">
        <v>548</v>
      </c>
      <c r="B256" s="0" t="s">
        <v>549</v>
      </c>
      <c r="C256" s="0" t="s">
        <v>9</v>
      </c>
      <c r="D256" s="0" t="s">
        <v>10</v>
      </c>
      <c r="E256" s="0" t="n">
        <v>115</v>
      </c>
      <c r="F256" s="0" t="n">
        <v>72</v>
      </c>
      <c r="G256" s="2" t="n">
        <f aca="false">F256/E256*100</f>
        <v>62.6086956521739</v>
      </c>
    </row>
    <row r="257" customFormat="false" ht="14.25" hidden="false" customHeight="false" outlineLevel="0" collapsed="false">
      <c r="A257" s="0" t="s">
        <v>550</v>
      </c>
      <c r="B257" s="0" t="s">
        <v>551</v>
      </c>
      <c r="C257" s="0" t="s">
        <v>9</v>
      </c>
      <c r="D257" s="0" t="s">
        <v>10</v>
      </c>
      <c r="E257" s="0" t="n">
        <v>11428</v>
      </c>
      <c r="F257" s="0" t="n">
        <v>2389</v>
      </c>
      <c r="G257" s="2" t="n">
        <f aca="false">F257/E257*100</f>
        <v>20.904795239762</v>
      </c>
    </row>
    <row r="258" customFormat="false" ht="14.25" hidden="false" customHeight="false" outlineLevel="0" collapsed="false">
      <c r="A258" s="0" t="s">
        <v>552</v>
      </c>
      <c r="B258" s="0" t="s">
        <v>553</v>
      </c>
      <c r="C258" s="0" t="s">
        <v>9</v>
      </c>
      <c r="D258" s="0" t="s">
        <v>10</v>
      </c>
      <c r="E258" s="0" t="n">
        <v>120</v>
      </c>
      <c r="F258" s="0" t="n">
        <v>55</v>
      </c>
      <c r="G258" s="2" t="n">
        <f aca="false">F258/E258*100</f>
        <v>45.8333333333333</v>
      </c>
    </row>
    <row r="259" customFormat="false" ht="14.25" hidden="false" customHeight="false" outlineLevel="0" collapsed="false">
      <c r="A259" s="0" t="s">
        <v>554</v>
      </c>
      <c r="B259" s="0" t="s">
        <v>555</v>
      </c>
      <c r="C259" s="0" t="s">
        <v>9</v>
      </c>
      <c r="D259" s="0" t="s">
        <v>10</v>
      </c>
      <c r="E259" s="0" t="n">
        <v>627</v>
      </c>
      <c r="F259" s="0" t="n">
        <v>208</v>
      </c>
      <c r="G259" s="2" t="n">
        <f aca="false">F259/E259*100</f>
        <v>33.1738437001595</v>
      </c>
    </row>
    <row r="260" customFormat="false" ht="14.25" hidden="false" customHeight="false" outlineLevel="0" collapsed="false">
      <c r="A260" s="0" t="s">
        <v>556</v>
      </c>
      <c r="B260" s="0" t="s">
        <v>557</v>
      </c>
      <c r="C260" s="0" t="s">
        <v>9</v>
      </c>
      <c r="D260" s="0" t="s">
        <v>10</v>
      </c>
      <c r="E260" s="0" t="n">
        <v>273</v>
      </c>
      <c r="F260" s="0" t="n">
        <v>115</v>
      </c>
      <c r="G260" s="2" t="n">
        <f aca="false">F260/E260*100</f>
        <v>42.1245421245421</v>
      </c>
    </row>
    <row r="261" customFormat="false" ht="14.25" hidden="false" customHeight="false" outlineLevel="0" collapsed="false">
      <c r="A261" s="0" t="s">
        <v>558</v>
      </c>
      <c r="B261" s="0" t="s">
        <v>559</v>
      </c>
      <c r="C261" s="0" t="s">
        <v>9</v>
      </c>
      <c r="D261" s="0" t="s">
        <v>10</v>
      </c>
      <c r="E261" s="0" t="n">
        <v>629</v>
      </c>
      <c r="F261" s="0" t="n">
        <v>205</v>
      </c>
      <c r="G261" s="2" t="n">
        <f aca="false">F261/E261*100</f>
        <v>32.5914149443561</v>
      </c>
    </row>
    <row r="262" customFormat="false" ht="14.25" hidden="false" customHeight="false" outlineLevel="0" collapsed="false">
      <c r="A262" s="0" t="s">
        <v>560</v>
      </c>
      <c r="B262" s="0" t="s">
        <v>561</v>
      </c>
      <c r="C262" s="0" t="s">
        <v>9</v>
      </c>
      <c r="D262" s="0" t="s">
        <v>10</v>
      </c>
      <c r="E262" s="0" t="n">
        <v>11982</v>
      </c>
      <c r="F262" s="0" t="n">
        <v>2150</v>
      </c>
      <c r="G262" s="2" t="n">
        <f aca="false">F262/E262*100</f>
        <v>17.9435820397263</v>
      </c>
    </row>
    <row r="263" customFormat="false" ht="14.25" hidden="false" customHeight="false" outlineLevel="0" collapsed="false">
      <c r="A263" s="0" t="s">
        <v>562</v>
      </c>
      <c r="B263" s="0" t="s">
        <v>563</v>
      </c>
      <c r="C263" s="0" t="s">
        <v>9</v>
      </c>
      <c r="D263" s="0" t="s">
        <v>10</v>
      </c>
      <c r="E263" s="0" t="n">
        <v>106</v>
      </c>
      <c r="F263" s="0" t="n">
        <v>40</v>
      </c>
      <c r="G263" s="2" t="n">
        <f aca="false">F263/E263*100</f>
        <v>37.7358490566038</v>
      </c>
    </row>
    <row r="264" customFormat="false" ht="14.25" hidden="false" customHeight="false" outlineLevel="0" collapsed="false">
      <c r="A264" s="0" t="s">
        <v>564</v>
      </c>
      <c r="B264" s="0" t="s">
        <v>565</v>
      </c>
      <c r="C264" s="0" t="s">
        <v>9</v>
      </c>
      <c r="D264" s="0" t="s">
        <v>10</v>
      </c>
      <c r="E264" s="0" t="n">
        <v>501</v>
      </c>
      <c r="F264" s="0" t="n">
        <v>289</v>
      </c>
      <c r="G264" s="2" t="n">
        <f aca="false">F264/E264*100</f>
        <v>57.684630738523</v>
      </c>
    </row>
    <row r="265" customFormat="false" ht="14.25" hidden="false" customHeight="false" outlineLevel="0" collapsed="false">
      <c r="A265" s="0" t="s">
        <v>566</v>
      </c>
      <c r="B265" s="0" t="s">
        <v>567</v>
      </c>
      <c r="C265" s="0" t="s">
        <v>9</v>
      </c>
      <c r="D265" s="0" t="s">
        <v>10</v>
      </c>
      <c r="E265" s="0" t="n">
        <v>268</v>
      </c>
      <c r="F265" s="0" t="n">
        <v>106</v>
      </c>
      <c r="G265" s="2" t="n">
        <f aca="false">F265/E265*100</f>
        <v>39.5522388059701</v>
      </c>
    </row>
    <row r="266" customFormat="false" ht="14.25" hidden="false" customHeight="false" outlineLevel="0" collapsed="false">
      <c r="A266" s="0" t="s">
        <v>568</v>
      </c>
      <c r="B266" s="0" t="s">
        <v>569</v>
      </c>
      <c r="C266" s="0" t="s">
        <v>9</v>
      </c>
      <c r="D266" s="0" t="s">
        <v>10</v>
      </c>
      <c r="E266" s="0" t="n">
        <v>86</v>
      </c>
      <c r="F266" s="0" t="n">
        <v>37</v>
      </c>
      <c r="G266" s="2" t="n">
        <f aca="false">F266/E266*100</f>
        <v>43.0232558139535</v>
      </c>
    </row>
    <row r="267" customFormat="false" ht="14.25" hidden="false" customHeight="false" outlineLevel="0" collapsed="false">
      <c r="A267" s="0" t="s">
        <v>570</v>
      </c>
      <c r="B267" s="0" t="s">
        <v>571</v>
      </c>
      <c r="C267" s="0" t="s">
        <v>9</v>
      </c>
      <c r="D267" s="0" t="s">
        <v>10</v>
      </c>
      <c r="E267" s="0" t="n">
        <v>122</v>
      </c>
      <c r="F267" s="0" t="n">
        <v>52</v>
      </c>
      <c r="G267" s="2" t="n">
        <f aca="false">F267/E267*100</f>
        <v>42.6229508196721</v>
      </c>
    </row>
    <row r="268" customFormat="false" ht="14.25" hidden="false" customHeight="false" outlineLevel="0" collapsed="false">
      <c r="A268" s="0" t="s">
        <v>572</v>
      </c>
      <c r="B268" s="0" t="s">
        <v>573</v>
      </c>
      <c r="C268" s="0" t="s">
        <v>9</v>
      </c>
      <c r="D268" s="0" t="s">
        <v>10</v>
      </c>
      <c r="E268" s="0" t="n">
        <v>680</v>
      </c>
      <c r="F268" s="0" t="n">
        <v>273</v>
      </c>
      <c r="G268" s="2" t="n">
        <f aca="false">F268/E268*100</f>
        <v>40.1470588235294</v>
      </c>
    </row>
    <row r="269" customFormat="false" ht="14.25" hidden="false" customHeight="false" outlineLevel="0" collapsed="false">
      <c r="A269" s="0" t="s">
        <v>574</v>
      </c>
      <c r="B269" s="0" t="s">
        <v>575</v>
      </c>
      <c r="C269" s="0" t="s">
        <v>9</v>
      </c>
      <c r="D269" s="0" t="s">
        <v>10</v>
      </c>
      <c r="E269" s="0" t="n">
        <v>581</v>
      </c>
      <c r="F269" s="0" t="n">
        <v>295</v>
      </c>
      <c r="G269" s="2" t="n">
        <f aca="false">F269/E269*100</f>
        <v>50.7745266781411</v>
      </c>
    </row>
    <row r="270" customFormat="false" ht="14.25" hidden="false" customHeight="false" outlineLevel="0" collapsed="false">
      <c r="A270" s="0" t="s">
        <v>576</v>
      </c>
      <c r="B270" s="0" t="s">
        <v>577</v>
      </c>
      <c r="C270" s="0" t="s">
        <v>9</v>
      </c>
      <c r="D270" s="0" t="s">
        <v>10</v>
      </c>
      <c r="E270" s="0" t="n">
        <v>976</v>
      </c>
      <c r="F270" s="0" t="n">
        <v>367</v>
      </c>
      <c r="G270" s="2" t="n">
        <f aca="false">F270/E270*100</f>
        <v>37.6024590163934</v>
      </c>
    </row>
    <row r="271" customFormat="false" ht="14.25" hidden="false" customHeight="false" outlineLevel="0" collapsed="false">
      <c r="A271" s="0" t="s">
        <v>578</v>
      </c>
      <c r="B271" s="0" t="s">
        <v>579</v>
      </c>
      <c r="C271" s="0" t="s">
        <v>9</v>
      </c>
      <c r="D271" s="0" t="s">
        <v>10</v>
      </c>
      <c r="E271" s="0" t="n">
        <v>1282</v>
      </c>
      <c r="F271" s="0" t="n">
        <v>613</v>
      </c>
      <c r="G271" s="2" t="n">
        <f aca="false">F271/E271*100</f>
        <v>47.8159126365055</v>
      </c>
    </row>
    <row r="272" customFormat="false" ht="14.25" hidden="false" customHeight="false" outlineLevel="0" collapsed="false">
      <c r="A272" s="0" t="s">
        <v>580</v>
      </c>
      <c r="B272" s="0" t="s">
        <v>581</v>
      </c>
      <c r="C272" s="0" t="s">
        <v>9</v>
      </c>
      <c r="D272" s="0" t="s">
        <v>10</v>
      </c>
      <c r="E272" s="0" t="n">
        <v>507</v>
      </c>
      <c r="F272" s="0" t="n">
        <v>205</v>
      </c>
      <c r="G272" s="2" t="n">
        <f aca="false">F272/E272*100</f>
        <v>40.4339250493097</v>
      </c>
    </row>
    <row r="273" customFormat="false" ht="14.25" hidden="false" customHeight="false" outlineLevel="0" collapsed="false">
      <c r="A273" s="0" t="s">
        <v>582</v>
      </c>
      <c r="B273" s="0" t="s">
        <v>583</v>
      </c>
      <c r="C273" s="0" t="s">
        <v>9</v>
      </c>
      <c r="D273" s="0" t="s">
        <v>10</v>
      </c>
      <c r="E273" s="0" t="n">
        <v>525</v>
      </c>
      <c r="F273" s="0" t="n">
        <v>199</v>
      </c>
      <c r="G273" s="2" t="n">
        <f aca="false">F273/E273*100</f>
        <v>37.9047619047619</v>
      </c>
    </row>
    <row r="274" customFormat="false" ht="14.25" hidden="false" customHeight="false" outlineLevel="0" collapsed="false">
      <c r="A274" s="0" t="s">
        <v>584</v>
      </c>
      <c r="B274" s="0" t="s">
        <v>585</v>
      </c>
      <c r="C274" s="0" t="s">
        <v>9</v>
      </c>
      <c r="D274" s="0" t="s">
        <v>10</v>
      </c>
      <c r="E274" s="0" t="n">
        <v>5919</v>
      </c>
      <c r="F274" s="0" t="n">
        <v>1259</v>
      </c>
      <c r="G274" s="2" t="n">
        <f aca="false">F274/E274*100</f>
        <v>21.2704848792026</v>
      </c>
    </row>
    <row r="275" customFormat="false" ht="14.25" hidden="false" customHeight="false" outlineLevel="0" collapsed="false">
      <c r="A275" s="0" t="s">
        <v>586</v>
      </c>
      <c r="B275" s="0" t="s">
        <v>587</v>
      </c>
      <c r="C275" s="0" t="s">
        <v>9</v>
      </c>
      <c r="D275" s="0" t="s">
        <v>10</v>
      </c>
      <c r="E275" s="0" t="n">
        <v>546</v>
      </c>
      <c r="F275" s="0" t="n">
        <v>287</v>
      </c>
      <c r="G275" s="2" t="n">
        <f aca="false">F275/E275*100</f>
        <v>52.5641025641026</v>
      </c>
    </row>
    <row r="276" customFormat="false" ht="14.25" hidden="false" customHeight="false" outlineLevel="0" collapsed="false">
      <c r="A276" s="0" t="s">
        <v>588</v>
      </c>
      <c r="B276" s="0" t="s">
        <v>589</v>
      </c>
      <c r="C276" s="0" t="s">
        <v>9</v>
      </c>
      <c r="D276" s="0" t="s">
        <v>10</v>
      </c>
      <c r="E276" s="0" t="n">
        <v>200</v>
      </c>
      <c r="F276" s="0" t="n">
        <v>58</v>
      </c>
      <c r="G276" s="2" t="n">
        <f aca="false">F276/E276*100</f>
        <v>29</v>
      </c>
    </row>
    <row r="277" customFormat="false" ht="14.25" hidden="false" customHeight="false" outlineLevel="0" collapsed="false">
      <c r="A277" s="0" t="s">
        <v>590</v>
      </c>
      <c r="B277" s="0" t="s">
        <v>591</v>
      </c>
      <c r="C277" s="0" t="s">
        <v>9</v>
      </c>
      <c r="D277" s="0" t="s">
        <v>10</v>
      </c>
      <c r="E277" s="0" t="n">
        <v>485</v>
      </c>
      <c r="F277" s="0" t="n">
        <v>229</v>
      </c>
      <c r="G277" s="2" t="n">
        <f aca="false">F277/E277*100</f>
        <v>47.2164948453608</v>
      </c>
    </row>
    <row r="278" customFormat="false" ht="14.25" hidden="false" customHeight="false" outlineLevel="0" collapsed="false">
      <c r="A278" s="0" t="s">
        <v>592</v>
      </c>
      <c r="B278" s="0" t="s">
        <v>593</v>
      </c>
      <c r="C278" s="0" t="s">
        <v>9</v>
      </c>
      <c r="D278" s="0" t="s">
        <v>10</v>
      </c>
      <c r="E278" s="0" t="n">
        <v>2364</v>
      </c>
      <c r="F278" s="0" t="n">
        <v>724</v>
      </c>
      <c r="G278" s="2" t="n">
        <f aca="false">F278/E278*100</f>
        <v>30.6260575296108</v>
      </c>
    </row>
    <row r="279" customFormat="false" ht="14.25" hidden="false" customHeight="false" outlineLevel="0" collapsed="false">
      <c r="A279" s="0" t="s">
        <v>594</v>
      </c>
      <c r="B279" s="0" t="s">
        <v>595</v>
      </c>
      <c r="C279" s="0" t="s">
        <v>9</v>
      </c>
      <c r="D279" s="0" t="s">
        <v>10</v>
      </c>
      <c r="E279" s="0" t="n">
        <v>1496</v>
      </c>
      <c r="F279" s="0" t="n">
        <v>740</v>
      </c>
      <c r="G279" s="2" t="n">
        <f aca="false">F279/E279*100</f>
        <v>49.4652406417112</v>
      </c>
    </row>
    <row r="280" customFormat="false" ht="14.25" hidden="false" customHeight="false" outlineLevel="0" collapsed="false">
      <c r="A280" s="0" t="s">
        <v>596</v>
      </c>
      <c r="B280" s="0" t="s">
        <v>597</v>
      </c>
      <c r="C280" s="0" t="s">
        <v>9</v>
      </c>
      <c r="D280" s="0" t="s">
        <v>10</v>
      </c>
      <c r="E280" s="0" t="n">
        <v>154</v>
      </c>
      <c r="F280" s="0" t="n">
        <v>44</v>
      </c>
      <c r="G280" s="2" t="n">
        <f aca="false">F280/E280*100</f>
        <v>28.5714285714286</v>
      </c>
    </row>
    <row r="281" customFormat="false" ht="14.25" hidden="false" customHeight="false" outlineLevel="0" collapsed="false">
      <c r="A281" s="0" t="s">
        <v>598</v>
      </c>
      <c r="B281" s="0" t="s">
        <v>599</v>
      </c>
      <c r="C281" s="0" t="s">
        <v>9</v>
      </c>
      <c r="D281" s="0" t="s">
        <v>10</v>
      </c>
      <c r="E281" s="0" t="n">
        <v>275</v>
      </c>
      <c r="F281" s="0" t="n">
        <v>91</v>
      </c>
      <c r="G281" s="2" t="n">
        <f aca="false">F281/E281*100</f>
        <v>33.0909090909091</v>
      </c>
    </row>
    <row r="282" customFormat="false" ht="14.25" hidden="false" customHeight="false" outlineLevel="0" collapsed="false">
      <c r="A282" s="0" t="s">
        <v>600</v>
      </c>
      <c r="B282" s="0" t="s">
        <v>601</v>
      </c>
      <c r="C282" s="0" t="s">
        <v>9</v>
      </c>
      <c r="D282" s="0" t="s">
        <v>10</v>
      </c>
      <c r="E282" s="0" t="n">
        <v>193</v>
      </c>
      <c r="F282" s="0" t="n">
        <v>76</v>
      </c>
      <c r="G282" s="2" t="n">
        <f aca="false">F282/E282*100</f>
        <v>39.3782383419689</v>
      </c>
    </row>
    <row r="283" customFormat="false" ht="14.25" hidden="false" customHeight="false" outlineLevel="0" collapsed="false">
      <c r="A283" s="0" t="s">
        <v>602</v>
      </c>
      <c r="B283" s="0" t="s">
        <v>603</v>
      </c>
      <c r="C283" s="0" t="s">
        <v>9</v>
      </c>
      <c r="D283" s="0" t="s">
        <v>10</v>
      </c>
      <c r="E283" s="0" t="n">
        <v>328</v>
      </c>
      <c r="F283" s="0" t="n">
        <v>173</v>
      </c>
      <c r="G283" s="2" t="n">
        <f aca="false">F283/E283*100</f>
        <v>52.7439024390244</v>
      </c>
    </row>
    <row r="284" customFormat="false" ht="14.25" hidden="false" customHeight="false" outlineLevel="0" collapsed="false">
      <c r="A284" s="0" t="s">
        <v>604</v>
      </c>
      <c r="B284" s="0" t="s">
        <v>605</v>
      </c>
      <c r="C284" s="0" t="s">
        <v>9</v>
      </c>
      <c r="D284" s="0" t="s">
        <v>10</v>
      </c>
      <c r="E284" s="0" t="n">
        <v>92</v>
      </c>
      <c r="F284" s="0" t="n">
        <v>37</v>
      </c>
      <c r="G284" s="2" t="n">
        <f aca="false">F284/E284*100</f>
        <v>40.2173913043478</v>
      </c>
    </row>
    <row r="285" customFormat="false" ht="14.25" hidden="false" customHeight="false" outlineLevel="0" collapsed="false">
      <c r="A285" s="0" t="s">
        <v>606</v>
      </c>
      <c r="B285" s="0" t="s">
        <v>607</v>
      </c>
      <c r="C285" s="0" t="s">
        <v>9</v>
      </c>
      <c r="D285" s="0" t="s">
        <v>10</v>
      </c>
      <c r="E285" s="0" t="n">
        <v>614</v>
      </c>
      <c r="F285" s="0" t="n">
        <v>198</v>
      </c>
      <c r="G285" s="2" t="n">
        <f aca="false">F285/E285*100</f>
        <v>32.2475570032573</v>
      </c>
    </row>
    <row r="286" customFormat="false" ht="14.25" hidden="false" customHeight="false" outlineLevel="0" collapsed="false">
      <c r="A286" s="0" t="s">
        <v>608</v>
      </c>
      <c r="B286" s="0" t="s">
        <v>609</v>
      </c>
      <c r="C286" s="0" t="s">
        <v>9</v>
      </c>
      <c r="D286" s="0" t="s">
        <v>10</v>
      </c>
      <c r="E286" s="0" t="n">
        <v>1632</v>
      </c>
      <c r="F286" s="0" t="n">
        <v>567</v>
      </c>
      <c r="G286" s="2" t="n">
        <f aca="false">F286/E286*100</f>
        <v>34.7426470588235</v>
      </c>
    </row>
    <row r="287" customFormat="false" ht="14.25" hidden="false" customHeight="false" outlineLevel="0" collapsed="false">
      <c r="A287" s="0" t="s">
        <v>610</v>
      </c>
      <c r="B287" s="0" t="s">
        <v>611</v>
      </c>
      <c r="C287" s="0" t="s">
        <v>9</v>
      </c>
      <c r="D287" s="0" t="s">
        <v>10</v>
      </c>
      <c r="E287" s="0" t="n">
        <v>518</v>
      </c>
      <c r="F287" s="0" t="n">
        <v>223</v>
      </c>
      <c r="G287" s="2" t="n">
        <f aca="false">F287/E287*100</f>
        <v>43.050193050193</v>
      </c>
    </row>
    <row r="288" customFormat="false" ht="14.25" hidden="false" customHeight="false" outlineLevel="0" collapsed="false">
      <c r="A288" s="0" t="s">
        <v>612</v>
      </c>
      <c r="B288" s="0" t="s">
        <v>613</v>
      </c>
      <c r="C288" s="0" t="s">
        <v>9</v>
      </c>
      <c r="D288" s="0" t="s">
        <v>10</v>
      </c>
      <c r="E288" s="0" t="n">
        <v>2208</v>
      </c>
      <c r="F288" s="0" t="n">
        <v>798</v>
      </c>
      <c r="G288" s="2" t="n">
        <f aca="false">F288/E288*100</f>
        <v>36.1413043478261</v>
      </c>
    </row>
    <row r="289" customFormat="false" ht="14.25" hidden="false" customHeight="false" outlineLevel="0" collapsed="false">
      <c r="A289" s="0" t="s">
        <v>614</v>
      </c>
      <c r="B289" s="0" t="s">
        <v>615</v>
      </c>
      <c r="C289" s="0" t="s">
        <v>9</v>
      </c>
      <c r="D289" s="0" t="s">
        <v>10</v>
      </c>
      <c r="E289" s="0" t="n">
        <v>161</v>
      </c>
      <c r="F289" s="0" t="n">
        <v>70</v>
      </c>
      <c r="G289" s="2" t="n">
        <f aca="false">F289/E289*100</f>
        <v>43.4782608695652</v>
      </c>
    </row>
    <row r="290" customFormat="false" ht="14.25" hidden="false" customHeight="false" outlineLevel="0" collapsed="false">
      <c r="A290" s="0" t="s">
        <v>616</v>
      </c>
      <c r="B290" s="0" t="s">
        <v>617</v>
      </c>
      <c r="C290" s="0" t="s">
        <v>9</v>
      </c>
      <c r="D290" s="0" t="s">
        <v>10</v>
      </c>
      <c r="E290" s="0" t="n">
        <v>1213</v>
      </c>
      <c r="F290" s="0" t="n">
        <v>517</v>
      </c>
      <c r="G290" s="2" t="n">
        <f aca="false">F290/E290*100</f>
        <v>42.6215993404782</v>
      </c>
    </row>
    <row r="291" customFormat="false" ht="14.25" hidden="false" customHeight="false" outlineLevel="0" collapsed="false">
      <c r="A291" s="0" t="s">
        <v>618</v>
      </c>
      <c r="B291" s="0" t="s">
        <v>619</v>
      </c>
      <c r="C291" s="0" t="s">
        <v>9</v>
      </c>
      <c r="D291" s="0" t="s">
        <v>10</v>
      </c>
      <c r="E291" s="0" t="n">
        <v>106</v>
      </c>
      <c r="F291" s="0" t="n">
        <v>51</v>
      </c>
      <c r="G291" s="2" t="n">
        <f aca="false">F291/E291*100</f>
        <v>48.1132075471698</v>
      </c>
    </row>
    <row r="292" customFormat="false" ht="14.25" hidden="false" customHeight="false" outlineLevel="0" collapsed="false">
      <c r="A292" s="0" t="s">
        <v>620</v>
      </c>
      <c r="B292" s="0" t="s">
        <v>621</v>
      </c>
      <c r="C292" s="0" t="s">
        <v>9</v>
      </c>
      <c r="D292" s="0" t="s">
        <v>10</v>
      </c>
      <c r="E292" s="0" t="n">
        <v>327</v>
      </c>
      <c r="F292" s="0" t="n">
        <v>134</v>
      </c>
      <c r="G292" s="2" t="n">
        <f aca="false">F292/E292*100</f>
        <v>40.9785932721713</v>
      </c>
    </row>
    <row r="293" customFormat="false" ht="14.25" hidden="false" customHeight="false" outlineLevel="0" collapsed="false">
      <c r="A293" s="0" t="s">
        <v>622</v>
      </c>
      <c r="B293" s="0" t="s">
        <v>623</v>
      </c>
      <c r="C293" s="0" t="s">
        <v>9</v>
      </c>
      <c r="D293" s="0" t="s">
        <v>10</v>
      </c>
      <c r="E293" s="0" t="n">
        <v>450</v>
      </c>
      <c r="F293" s="0" t="n">
        <v>107</v>
      </c>
      <c r="G293" s="2" t="n">
        <f aca="false">F293/E293*100</f>
        <v>23.7777777777778</v>
      </c>
    </row>
    <row r="294" customFormat="false" ht="14.25" hidden="false" customHeight="false" outlineLevel="0" collapsed="false">
      <c r="A294" s="0" t="s">
        <v>624</v>
      </c>
      <c r="B294" s="0" t="s">
        <v>625</v>
      </c>
      <c r="C294" s="0" t="s">
        <v>9</v>
      </c>
      <c r="D294" s="0" t="s">
        <v>10</v>
      </c>
      <c r="E294" s="0" t="n">
        <v>207</v>
      </c>
      <c r="F294" s="0" t="n">
        <v>125</v>
      </c>
      <c r="G294" s="2" t="n">
        <f aca="false">F294/E294*100</f>
        <v>60.3864734299517</v>
      </c>
    </row>
    <row r="295" customFormat="false" ht="14.25" hidden="false" customHeight="false" outlineLevel="0" collapsed="false">
      <c r="A295" s="0" t="s">
        <v>626</v>
      </c>
      <c r="B295" s="0" t="s">
        <v>627</v>
      </c>
      <c r="C295" s="0" t="s">
        <v>9</v>
      </c>
      <c r="D295" s="0" t="s">
        <v>10</v>
      </c>
      <c r="E295" s="0" t="n">
        <v>167</v>
      </c>
      <c r="F295" s="0" t="n">
        <v>81</v>
      </c>
      <c r="G295" s="2" t="n">
        <f aca="false">F295/E295*100</f>
        <v>48.502994011976</v>
      </c>
    </row>
    <row r="296" customFormat="false" ht="14.25" hidden="false" customHeight="false" outlineLevel="0" collapsed="false">
      <c r="A296" s="0" t="s">
        <v>628</v>
      </c>
      <c r="B296" s="0" t="s">
        <v>629</v>
      </c>
      <c r="C296" s="0" t="s">
        <v>9</v>
      </c>
      <c r="D296" s="0" t="s">
        <v>10</v>
      </c>
      <c r="E296" s="0" t="n">
        <v>732</v>
      </c>
      <c r="F296" s="0" t="n">
        <v>348</v>
      </c>
      <c r="G296" s="2" t="n">
        <f aca="false">F296/E296*100</f>
        <v>47.5409836065574</v>
      </c>
    </row>
    <row r="297" customFormat="false" ht="14.25" hidden="false" customHeight="false" outlineLevel="0" collapsed="false">
      <c r="A297" s="0" t="s">
        <v>630</v>
      </c>
      <c r="B297" s="0" t="s">
        <v>631</v>
      </c>
      <c r="C297" s="0" t="s">
        <v>9</v>
      </c>
      <c r="D297" s="0" t="s">
        <v>10</v>
      </c>
      <c r="E297" s="0" t="n">
        <v>727</v>
      </c>
      <c r="F297" s="0" t="n">
        <v>406</v>
      </c>
      <c r="G297" s="2" t="n">
        <f aca="false">F297/E297*100</f>
        <v>55.8459422283356</v>
      </c>
    </row>
    <row r="298" customFormat="false" ht="14.25" hidden="false" customHeight="false" outlineLevel="0" collapsed="false">
      <c r="A298" s="0" t="s">
        <v>632</v>
      </c>
      <c r="B298" s="0" t="s">
        <v>633</v>
      </c>
      <c r="C298" s="0" t="s">
        <v>9</v>
      </c>
      <c r="D298" s="0" t="s">
        <v>10</v>
      </c>
      <c r="E298" s="0" t="n">
        <v>159</v>
      </c>
      <c r="F298" s="0" t="n">
        <v>92</v>
      </c>
      <c r="G298" s="2" t="n">
        <f aca="false">F298/E298*100</f>
        <v>57.8616352201258</v>
      </c>
    </row>
    <row r="299" customFormat="false" ht="14.25" hidden="false" customHeight="false" outlineLevel="0" collapsed="false">
      <c r="A299" s="0" t="s">
        <v>634</v>
      </c>
      <c r="B299" s="0" t="s">
        <v>635</v>
      </c>
      <c r="C299" s="0" t="s">
        <v>9</v>
      </c>
      <c r="D299" s="0" t="s">
        <v>10</v>
      </c>
      <c r="E299" s="0" t="n">
        <v>102</v>
      </c>
      <c r="F299" s="0" t="n">
        <v>50</v>
      </c>
      <c r="G299" s="2" t="n">
        <f aca="false">F299/E299*100</f>
        <v>49.0196078431373</v>
      </c>
    </row>
    <row r="300" customFormat="false" ht="14.25" hidden="false" customHeight="false" outlineLevel="0" collapsed="false">
      <c r="A300" s="0" t="s">
        <v>636</v>
      </c>
      <c r="B300" s="0" t="s">
        <v>637</v>
      </c>
      <c r="C300" s="0" t="s">
        <v>9</v>
      </c>
      <c r="D300" s="0" t="s">
        <v>10</v>
      </c>
      <c r="E300" s="0" t="n">
        <v>114</v>
      </c>
      <c r="F300" s="0" t="n">
        <v>44</v>
      </c>
      <c r="G300" s="2" t="n">
        <f aca="false">F300/E300*100</f>
        <v>38.5964912280702</v>
      </c>
    </row>
    <row r="301" customFormat="false" ht="14.25" hidden="false" customHeight="false" outlineLevel="0" collapsed="false">
      <c r="A301" s="0" t="s">
        <v>638</v>
      </c>
      <c r="B301" s="0" t="s">
        <v>639</v>
      </c>
      <c r="C301" s="0" t="s">
        <v>9</v>
      </c>
      <c r="D301" s="0" t="s">
        <v>10</v>
      </c>
      <c r="E301" s="0" t="n">
        <v>617</v>
      </c>
      <c r="F301" s="0" t="n">
        <v>183</v>
      </c>
      <c r="G301" s="2" t="n">
        <f aca="false">F301/E301*100</f>
        <v>29.6596434359805</v>
      </c>
    </row>
    <row r="302" customFormat="false" ht="14.25" hidden="false" customHeight="false" outlineLevel="0" collapsed="false">
      <c r="A302" s="0" t="s">
        <v>640</v>
      </c>
      <c r="B302" s="0" t="s">
        <v>641</v>
      </c>
      <c r="C302" s="0" t="s">
        <v>9</v>
      </c>
      <c r="D302" s="0" t="s">
        <v>10</v>
      </c>
      <c r="E302" s="0" t="n">
        <v>214</v>
      </c>
      <c r="F302" s="0" t="n">
        <v>100</v>
      </c>
      <c r="G302" s="2" t="n">
        <f aca="false">F302/E302*100</f>
        <v>46.7289719626168</v>
      </c>
    </row>
    <row r="303" customFormat="false" ht="14.25" hidden="false" customHeight="false" outlineLevel="0" collapsed="false">
      <c r="A303" s="0" t="s">
        <v>642</v>
      </c>
      <c r="B303" s="0" t="s">
        <v>643</v>
      </c>
      <c r="C303" s="0" t="s">
        <v>9</v>
      </c>
      <c r="D303" s="0" t="s">
        <v>10</v>
      </c>
      <c r="E303" s="0" t="n">
        <v>99</v>
      </c>
      <c r="F303" s="0" t="n">
        <v>43</v>
      </c>
      <c r="G303" s="2" t="n">
        <f aca="false">F303/E303*100</f>
        <v>43.4343434343434</v>
      </c>
    </row>
    <row r="304" customFormat="false" ht="14.25" hidden="false" customHeight="false" outlineLevel="0" collapsed="false">
      <c r="A304" s="0" t="s">
        <v>644</v>
      </c>
      <c r="B304" s="0" t="s">
        <v>645</v>
      </c>
      <c r="C304" s="0" t="s">
        <v>9</v>
      </c>
      <c r="D304" s="0" t="s">
        <v>10</v>
      </c>
      <c r="E304" s="0" t="n">
        <v>897</v>
      </c>
      <c r="F304" s="0" t="n">
        <v>270</v>
      </c>
      <c r="G304" s="2" t="n">
        <f aca="false">F304/E304*100</f>
        <v>30.1003344481605</v>
      </c>
    </row>
    <row r="305" customFormat="false" ht="14.25" hidden="false" customHeight="false" outlineLevel="0" collapsed="false">
      <c r="A305" s="0" t="s">
        <v>646</v>
      </c>
      <c r="B305" s="0" t="s">
        <v>647</v>
      </c>
      <c r="C305" s="0" t="s">
        <v>9</v>
      </c>
      <c r="D305" s="0" t="s">
        <v>10</v>
      </c>
      <c r="E305" s="0" t="n">
        <v>871</v>
      </c>
      <c r="F305" s="0" t="n">
        <v>294</v>
      </c>
      <c r="G305" s="2" t="n">
        <f aca="false">F305/E305*100</f>
        <v>33.7543053960964</v>
      </c>
    </row>
    <row r="306" customFormat="false" ht="14.25" hidden="false" customHeight="false" outlineLevel="0" collapsed="false">
      <c r="A306" s="0" t="s">
        <v>648</v>
      </c>
      <c r="B306" s="0" t="s">
        <v>649</v>
      </c>
      <c r="C306" s="0" t="s">
        <v>9</v>
      </c>
      <c r="D306" s="0" t="s">
        <v>10</v>
      </c>
      <c r="E306" s="0" t="n">
        <v>196</v>
      </c>
      <c r="F306" s="0" t="n">
        <v>82</v>
      </c>
      <c r="G306" s="2" t="n">
        <f aca="false">F306/E306*100</f>
        <v>41.8367346938776</v>
      </c>
    </row>
    <row r="307" customFormat="false" ht="14.25" hidden="false" customHeight="false" outlineLevel="0" collapsed="false">
      <c r="A307" s="0" t="s">
        <v>650</v>
      </c>
      <c r="B307" s="0" t="s">
        <v>651</v>
      </c>
      <c r="C307" s="0" t="s">
        <v>9</v>
      </c>
      <c r="D307" s="0" t="s">
        <v>10</v>
      </c>
      <c r="E307" s="0" t="n">
        <v>1312</v>
      </c>
      <c r="F307" s="0" t="n">
        <v>488</v>
      </c>
      <c r="G307" s="2" t="n">
        <f aca="false">F307/E307*100</f>
        <v>37.1951219512195</v>
      </c>
    </row>
    <row r="308" customFormat="false" ht="14.25" hidden="false" customHeight="false" outlineLevel="0" collapsed="false">
      <c r="A308" s="0" t="s">
        <v>652</v>
      </c>
      <c r="B308" s="0" t="s">
        <v>653</v>
      </c>
      <c r="C308" s="0" t="s">
        <v>9</v>
      </c>
      <c r="D308" s="0" t="s">
        <v>10</v>
      </c>
      <c r="E308" s="0" t="n">
        <v>206</v>
      </c>
      <c r="F308" s="0" t="n">
        <v>80</v>
      </c>
      <c r="G308" s="2" t="n">
        <f aca="false">F308/E308*100</f>
        <v>38.8349514563107</v>
      </c>
    </row>
    <row r="309" customFormat="false" ht="14.25" hidden="false" customHeight="false" outlineLevel="0" collapsed="false">
      <c r="A309" s="0" t="s">
        <v>654</v>
      </c>
      <c r="B309" s="0" t="s">
        <v>655</v>
      </c>
      <c r="C309" s="0" t="s">
        <v>9</v>
      </c>
      <c r="D309" s="0" t="s">
        <v>10</v>
      </c>
      <c r="E309" s="0" t="n">
        <v>14055</v>
      </c>
      <c r="F309" s="0" t="n">
        <v>4835</v>
      </c>
      <c r="G309" s="2" t="n">
        <f aca="false">F309/E309*100</f>
        <v>34.4005691924582</v>
      </c>
    </row>
    <row r="310" customFormat="false" ht="14.25" hidden="false" customHeight="false" outlineLevel="0" collapsed="false">
      <c r="A310" s="0" t="s">
        <v>656</v>
      </c>
      <c r="B310" s="0" t="s">
        <v>657</v>
      </c>
      <c r="C310" s="0" t="s">
        <v>9</v>
      </c>
      <c r="D310" s="0" t="s">
        <v>10</v>
      </c>
      <c r="E310" s="0" t="n">
        <v>8315</v>
      </c>
      <c r="F310" s="0" t="n">
        <v>2076</v>
      </c>
      <c r="G310" s="2" t="n">
        <f aca="false">F310/E310*100</f>
        <v>24.9669272399278</v>
      </c>
    </row>
    <row r="311" customFormat="false" ht="14.25" hidden="false" customHeight="false" outlineLevel="0" collapsed="false">
      <c r="A311" s="0" t="s">
        <v>658</v>
      </c>
      <c r="B311" s="0" t="s">
        <v>659</v>
      </c>
      <c r="C311" s="0" t="s">
        <v>9</v>
      </c>
      <c r="D311" s="0" t="s">
        <v>10</v>
      </c>
      <c r="E311" s="0" t="n">
        <v>158</v>
      </c>
      <c r="F311" s="0" t="n">
        <v>69</v>
      </c>
      <c r="G311" s="2" t="n">
        <f aca="false">F311/E311*100</f>
        <v>43.6708860759494</v>
      </c>
    </row>
    <row r="312" customFormat="false" ht="14.25" hidden="false" customHeight="false" outlineLevel="0" collapsed="false">
      <c r="A312" s="0" t="s">
        <v>660</v>
      </c>
      <c r="B312" s="0" t="s">
        <v>661</v>
      </c>
      <c r="C312" s="0" t="s">
        <v>9</v>
      </c>
      <c r="D312" s="0" t="s">
        <v>10</v>
      </c>
      <c r="E312" s="0" t="n">
        <v>409</v>
      </c>
      <c r="F312" s="0" t="n">
        <v>145</v>
      </c>
      <c r="G312" s="2" t="n">
        <f aca="false">F312/E312*100</f>
        <v>35.4523227383863</v>
      </c>
    </row>
    <row r="313" customFormat="false" ht="14.25" hidden="false" customHeight="false" outlineLevel="0" collapsed="false">
      <c r="A313" s="0" t="s">
        <v>662</v>
      </c>
      <c r="B313" s="0" t="s">
        <v>663</v>
      </c>
      <c r="C313" s="0" t="s">
        <v>9</v>
      </c>
      <c r="D313" s="0" t="s">
        <v>10</v>
      </c>
      <c r="E313" s="0" t="n">
        <v>3501</v>
      </c>
      <c r="F313" s="0" t="n">
        <v>1105</v>
      </c>
      <c r="G313" s="2" t="n">
        <f aca="false">F313/E313*100</f>
        <v>31.5624107397886</v>
      </c>
    </row>
    <row r="314" customFormat="false" ht="14.25" hidden="false" customHeight="false" outlineLevel="0" collapsed="false">
      <c r="A314" s="0" t="s">
        <v>664</v>
      </c>
      <c r="B314" s="0" t="s">
        <v>665</v>
      </c>
      <c r="C314" s="0" t="s">
        <v>9</v>
      </c>
      <c r="D314" s="0" t="s">
        <v>10</v>
      </c>
      <c r="E314" s="0" t="n">
        <v>1448</v>
      </c>
      <c r="F314" s="0" t="n">
        <v>369</v>
      </c>
      <c r="G314" s="2" t="n">
        <f aca="false">F314/E314*100</f>
        <v>25.4834254143646</v>
      </c>
    </row>
    <row r="315" customFormat="false" ht="14.25" hidden="false" customHeight="false" outlineLevel="0" collapsed="false">
      <c r="A315" s="0" t="s">
        <v>666</v>
      </c>
      <c r="B315" s="0" t="s">
        <v>667</v>
      </c>
      <c r="C315" s="0" t="s">
        <v>9</v>
      </c>
      <c r="D315" s="0" t="s">
        <v>10</v>
      </c>
      <c r="E315" s="0" t="n">
        <v>1707</v>
      </c>
      <c r="F315" s="0" t="n">
        <v>735</v>
      </c>
      <c r="G315" s="2" t="n">
        <f aca="false">F315/E315*100</f>
        <v>43.0579964850615</v>
      </c>
    </row>
    <row r="316" customFormat="false" ht="14.25" hidden="false" customHeight="false" outlineLevel="0" collapsed="false">
      <c r="A316" s="0" t="s">
        <v>668</v>
      </c>
      <c r="B316" s="0" t="s">
        <v>669</v>
      </c>
      <c r="C316" s="0" t="s">
        <v>9</v>
      </c>
      <c r="D316" s="0" t="s">
        <v>10</v>
      </c>
      <c r="E316" s="0" t="n">
        <v>6898</v>
      </c>
      <c r="F316" s="0" t="n">
        <v>1899</v>
      </c>
      <c r="G316" s="2" t="n">
        <f aca="false">F316/E316*100</f>
        <v>27.5297187590606</v>
      </c>
    </row>
    <row r="317" customFormat="false" ht="14.25" hidden="false" customHeight="false" outlineLevel="0" collapsed="false">
      <c r="A317" s="0" t="s">
        <v>670</v>
      </c>
      <c r="B317" s="0" t="s">
        <v>671</v>
      </c>
      <c r="C317" s="0" t="s">
        <v>9</v>
      </c>
      <c r="D317" s="0" t="s">
        <v>10</v>
      </c>
      <c r="E317" s="0" t="n">
        <v>785</v>
      </c>
      <c r="F317" s="0" t="n">
        <v>424</v>
      </c>
      <c r="G317" s="2" t="n">
        <f aca="false">F317/E317*100</f>
        <v>54.0127388535032</v>
      </c>
    </row>
    <row r="318" customFormat="false" ht="14.25" hidden="false" customHeight="false" outlineLevel="0" collapsed="false">
      <c r="A318" s="0" t="s">
        <v>672</v>
      </c>
      <c r="B318" s="0" t="s">
        <v>673</v>
      </c>
      <c r="C318" s="0" t="s">
        <v>9</v>
      </c>
      <c r="D318" s="0" t="s">
        <v>10</v>
      </c>
      <c r="E318" s="0" t="n">
        <v>15014</v>
      </c>
      <c r="F318" s="0" t="n">
        <v>3851</v>
      </c>
      <c r="G318" s="2" t="n">
        <f aca="false">F318/E318*100</f>
        <v>25.6493938990276</v>
      </c>
    </row>
    <row r="319" customFormat="false" ht="14.25" hidden="false" customHeight="false" outlineLevel="0" collapsed="false">
      <c r="A319" s="0" t="s">
        <v>674</v>
      </c>
      <c r="B319" s="0" t="s">
        <v>675</v>
      </c>
      <c r="C319" s="0" t="s">
        <v>9</v>
      </c>
      <c r="D319" s="0" t="s">
        <v>10</v>
      </c>
      <c r="E319" s="0" t="n">
        <v>159</v>
      </c>
      <c r="F319" s="0" t="n">
        <v>65</v>
      </c>
      <c r="G319" s="2" t="n">
        <f aca="false">F319/E319*100</f>
        <v>40.8805031446541</v>
      </c>
    </row>
    <row r="320" customFormat="false" ht="14.25" hidden="false" customHeight="false" outlineLevel="0" collapsed="false">
      <c r="A320" s="0" t="s">
        <v>676</v>
      </c>
      <c r="B320" s="0" t="s">
        <v>677</v>
      </c>
      <c r="C320" s="0" t="s">
        <v>9</v>
      </c>
      <c r="D320" s="0" t="s">
        <v>10</v>
      </c>
      <c r="E320" s="0" t="n">
        <v>287</v>
      </c>
      <c r="F320" s="0" t="n">
        <v>101</v>
      </c>
      <c r="G320" s="2" t="n">
        <f aca="false">F320/E320*100</f>
        <v>35.191637630662</v>
      </c>
    </row>
    <row r="321" customFormat="false" ht="14.25" hidden="false" customHeight="false" outlineLevel="0" collapsed="false">
      <c r="A321" s="0" t="s">
        <v>678</v>
      </c>
      <c r="B321" s="0" t="s">
        <v>679</v>
      </c>
      <c r="C321" s="0" t="s">
        <v>9</v>
      </c>
      <c r="D321" s="0" t="s">
        <v>10</v>
      </c>
      <c r="E321" s="0" t="n">
        <v>97791</v>
      </c>
      <c r="F321" s="0" t="n">
        <v>13773</v>
      </c>
      <c r="G321" s="2" t="n">
        <f aca="false">F321/E321*100</f>
        <v>14.0841181703838</v>
      </c>
    </row>
    <row r="322" customFormat="false" ht="14.25" hidden="false" customHeight="false" outlineLevel="0" collapsed="false">
      <c r="A322" s="0" t="s">
        <v>680</v>
      </c>
      <c r="B322" s="0" t="s">
        <v>681</v>
      </c>
      <c r="C322" s="0" t="s">
        <v>9</v>
      </c>
      <c r="D322" s="0" t="s">
        <v>10</v>
      </c>
      <c r="E322" s="0" t="n">
        <v>240</v>
      </c>
      <c r="F322" s="0" t="n">
        <v>72</v>
      </c>
      <c r="G322" s="2" t="n">
        <f aca="false">F322/E322*100</f>
        <v>30</v>
      </c>
    </row>
    <row r="323" customFormat="false" ht="14.25" hidden="false" customHeight="false" outlineLevel="0" collapsed="false">
      <c r="A323" s="0" t="s">
        <v>682</v>
      </c>
      <c r="B323" s="0" t="s">
        <v>683</v>
      </c>
      <c r="C323" s="0" t="s">
        <v>9</v>
      </c>
      <c r="D323" s="0" t="s">
        <v>10</v>
      </c>
      <c r="E323" s="0" t="n">
        <v>624</v>
      </c>
      <c r="F323" s="0" t="n">
        <v>318</v>
      </c>
      <c r="G323" s="2" t="n">
        <f aca="false">F323/E323*100</f>
        <v>50.9615384615385</v>
      </c>
    </row>
    <row r="324" customFormat="false" ht="14.25" hidden="false" customHeight="false" outlineLevel="0" collapsed="false">
      <c r="A324" s="0" t="s">
        <v>684</v>
      </c>
      <c r="B324" s="0" t="s">
        <v>685</v>
      </c>
      <c r="C324" s="0" t="s">
        <v>9</v>
      </c>
      <c r="D324" s="0" t="s">
        <v>10</v>
      </c>
      <c r="E324" s="0" t="n">
        <v>193</v>
      </c>
      <c r="F324" s="0" t="n">
        <v>68</v>
      </c>
      <c r="G324" s="2" t="n">
        <f aca="false">F324/E324*100</f>
        <v>35.2331606217617</v>
      </c>
    </row>
    <row r="325" customFormat="false" ht="14.25" hidden="false" customHeight="false" outlineLevel="0" collapsed="false">
      <c r="A325" s="0" t="s">
        <v>686</v>
      </c>
      <c r="B325" s="0" t="s">
        <v>687</v>
      </c>
      <c r="C325" s="0" t="s">
        <v>9</v>
      </c>
      <c r="D325" s="0" t="s">
        <v>10</v>
      </c>
      <c r="E325" s="0" t="n">
        <v>213</v>
      </c>
      <c r="F325" s="0" t="n">
        <v>84</v>
      </c>
      <c r="G325" s="2" t="n">
        <f aca="false">F325/E325*100</f>
        <v>39.4366197183099</v>
      </c>
    </row>
    <row r="326" customFormat="false" ht="14.25" hidden="false" customHeight="false" outlineLevel="0" collapsed="false">
      <c r="A326" s="0" t="s">
        <v>688</v>
      </c>
      <c r="B326" s="0" t="s">
        <v>689</v>
      </c>
      <c r="C326" s="0" t="s">
        <v>9</v>
      </c>
      <c r="D326" s="0" t="s">
        <v>10</v>
      </c>
      <c r="E326" s="0" t="n">
        <v>173</v>
      </c>
      <c r="F326" s="0" t="n">
        <v>68</v>
      </c>
      <c r="G326" s="2" t="n">
        <f aca="false">F326/E326*100</f>
        <v>39.3063583815029</v>
      </c>
    </row>
    <row r="327" customFormat="false" ht="14.25" hidden="false" customHeight="false" outlineLevel="0" collapsed="false">
      <c r="A327" s="0" t="s">
        <v>690</v>
      </c>
      <c r="B327" s="0" t="s">
        <v>691</v>
      </c>
      <c r="C327" s="0" t="s">
        <v>9</v>
      </c>
      <c r="D327" s="0" t="s">
        <v>10</v>
      </c>
      <c r="E327" s="0" t="n">
        <v>624</v>
      </c>
      <c r="F327" s="0" t="n">
        <v>240</v>
      </c>
      <c r="G327" s="2" t="n">
        <f aca="false">F327/E327*100</f>
        <v>38.4615384615385</v>
      </c>
    </row>
    <row r="328" customFormat="false" ht="14.25" hidden="false" customHeight="false" outlineLevel="0" collapsed="false">
      <c r="A328" s="0" t="s">
        <v>692</v>
      </c>
      <c r="B328" s="0" t="s">
        <v>693</v>
      </c>
      <c r="C328" s="0" t="s">
        <v>9</v>
      </c>
      <c r="D328" s="0" t="s">
        <v>10</v>
      </c>
      <c r="E328" s="0" t="n">
        <v>67</v>
      </c>
      <c r="F328" s="0" t="n">
        <v>27</v>
      </c>
      <c r="G328" s="2" t="n">
        <f aca="false">F328/E328*100</f>
        <v>40.2985074626866</v>
      </c>
    </row>
    <row r="329" customFormat="false" ht="14.25" hidden="false" customHeight="false" outlineLevel="0" collapsed="false">
      <c r="A329" s="0" t="s">
        <v>694</v>
      </c>
      <c r="B329" s="0" t="s">
        <v>695</v>
      </c>
      <c r="C329" s="0" t="s">
        <v>9</v>
      </c>
      <c r="D329" s="0" t="s">
        <v>10</v>
      </c>
      <c r="E329" s="0" t="n">
        <v>131</v>
      </c>
      <c r="F329" s="0" t="n">
        <v>90</v>
      </c>
      <c r="G329" s="2" t="n">
        <f aca="false">F329/E329*100</f>
        <v>68.7022900763359</v>
      </c>
    </row>
    <row r="330" customFormat="false" ht="14.25" hidden="false" customHeight="false" outlineLevel="0" collapsed="false">
      <c r="A330" s="0" t="s">
        <v>696</v>
      </c>
      <c r="B330" s="0" t="s">
        <v>697</v>
      </c>
      <c r="C330" s="0" t="s">
        <v>9</v>
      </c>
      <c r="D330" s="0" t="s">
        <v>10</v>
      </c>
      <c r="E330" s="0" t="n">
        <v>1158</v>
      </c>
      <c r="F330" s="0" t="n">
        <v>256</v>
      </c>
      <c r="G330" s="2" t="n">
        <f aca="false">F330/E330*100</f>
        <v>22.1070811744387</v>
      </c>
    </row>
    <row r="331" customFormat="false" ht="14.25" hidden="false" customHeight="false" outlineLevel="0" collapsed="false">
      <c r="A331" s="0" t="s">
        <v>698</v>
      </c>
      <c r="B331" s="0" t="s">
        <v>699</v>
      </c>
      <c r="C331" s="0" t="s">
        <v>9</v>
      </c>
      <c r="D331" s="0" t="s">
        <v>10</v>
      </c>
      <c r="E331" s="0" t="n">
        <v>32178</v>
      </c>
      <c r="F331" s="0" t="n">
        <v>6837</v>
      </c>
      <c r="G331" s="2" t="n">
        <f aca="false">F331/E331*100</f>
        <v>21.2474361364908</v>
      </c>
    </row>
    <row r="332" customFormat="false" ht="14.25" hidden="false" customHeight="false" outlineLevel="0" collapsed="false">
      <c r="A332" s="0" t="s">
        <v>700</v>
      </c>
      <c r="B332" s="0" t="s">
        <v>701</v>
      </c>
      <c r="C332" s="0" t="s">
        <v>9</v>
      </c>
      <c r="D332" s="0" t="s">
        <v>10</v>
      </c>
      <c r="E332" s="0" t="n">
        <v>684</v>
      </c>
      <c r="F332" s="0" t="n">
        <v>343</v>
      </c>
      <c r="G332" s="2" t="n">
        <f aca="false">F332/E332*100</f>
        <v>50.1461988304094</v>
      </c>
    </row>
    <row r="333" customFormat="false" ht="14.25" hidden="false" customHeight="false" outlineLevel="0" collapsed="false">
      <c r="A333" s="0" t="s">
        <v>702</v>
      </c>
      <c r="B333" s="0" t="s">
        <v>703</v>
      </c>
      <c r="C333" s="0" t="s">
        <v>9</v>
      </c>
      <c r="D333" s="0" t="s">
        <v>10</v>
      </c>
      <c r="E333" s="0" t="n">
        <v>540</v>
      </c>
      <c r="F333" s="0" t="n">
        <v>213</v>
      </c>
      <c r="G333" s="2" t="n">
        <f aca="false">F333/E333*100</f>
        <v>39.4444444444444</v>
      </c>
    </row>
    <row r="334" customFormat="false" ht="14.25" hidden="false" customHeight="false" outlineLevel="0" collapsed="false">
      <c r="A334" s="0" t="s">
        <v>704</v>
      </c>
      <c r="B334" s="0" t="s">
        <v>705</v>
      </c>
      <c r="C334" s="0" t="s">
        <v>9</v>
      </c>
      <c r="D334" s="0" t="s">
        <v>10</v>
      </c>
      <c r="E334" s="0" t="n">
        <v>150</v>
      </c>
      <c r="F334" s="0" t="n">
        <v>50</v>
      </c>
      <c r="G334" s="2" t="n">
        <f aca="false">F334/E334*100</f>
        <v>33.3333333333333</v>
      </c>
    </row>
    <row r="335" customFormat="false" ht="14.25" hidden="false" customHeight="false" outlineLevel="0" collapsed="false">
      <c r="A335" s="0" t="s">
        <v>706</v>
      </c>
      <c r="B335" s="0" t="s">
        <v>707</v>
      </c>
      <c r="C335" s="0" t="s">
        <v>9</v>
      </c>
      <c r="D335" s="0" t="s">
        <v>10</v>
      </c>
      <c r="E335" s="0" t="n">
        <v>52</v>
      </c>
      <c r="F335" s="0" t="n">
        <v>17</v>
      </c>
      <c r="G335" s="2" t="n">
        <f aca="false">F335/E335*100</f>
        <v>32.6923076923077</v>
      </c>
    </row>
    <row r="336" customFormat="false" ht="14.25" hidden="false" customHeight="false" outlineLevel="0" collapsed="false">
      <c r="A336" s="0" t="s">
        <v>708</v>
      </c>
      <c r="B336" s="0" t="s">
        <v>709</v>
      </c>
      <c r="C336" s="0" t="s">
        <v>9</v>
      </c>
      <c r="D336" s="0" t="s">
        <v>10</v>
      </c>
      <c r="E336" s="0" t="n">
        <v>115</v>
      </c>
      <c r="F336" s="0" t="n">
        <v>49</v>
      </c>
      <c r="G336" s="2" t="n">
        <f aca="false">F336/E336*100</f>
        <v>42.6086956521739</v>
      </c>
    </row>
    <row r="337" customFormat="false" ht="14.25" hidden="false" customHeight="false" outlineLevel="0" collapsed="false">
      <c r="A337" s="0" t="s">
        <v>710</v>
      </c>
      <c r="B337" s="0" t="s">
        <v>711</v>
      </c>
      <c r="C337" s="0" t="s">
        <v>9</v>
      </c>
      <c r="D337" s="0" t="s">
        <v>10</v>
      </c>
      <c r="E337" s="0" t="n">
        <v>266</v>
      </c>
      <c r="F337" s="0" t="n">
        <v>111</v>
      </c>
      <c r="G337" s="2" t="n">
        <f aca="false">F337/E337*100</f>
        <v>41.7293233082707</v>
      </c>
    </row>
    <row r="338" customFormat="false" ht="14.25" hidden="false" customHeight="false" outlineLevel="0" collapsed="false">
      <c r="A338" s="0" t="s">
        <v>712</v>
      </c>
      <c r="B338" s="0" t="s">
        <v>713</v>
      </c>
      <c r="C338" s="0" t="s">
        <v>9</v>
      </c>
      <c r="D338" s="0" t="s">
        <v>10</v>
      </c>
      <c r="E338" s="0" t="n">
        <v>97</v>
      </c>
      <c r="F338" s="0" t="n">
        <v>41</v>
      </c>
      <c r="G338" s="2" t="n">
        <f aca="false">F338/E338*100</f>
        <v>42.2680412371134</v>
      </c>
    </row>
    <row r="339" customFormat="false" ht="14.25" hidden="false" customHeight="false" outlineLevel="0" collapsed="false">
      <c r="A339" s="0" t="s">
        <v>714</v>
      </c>
      <c r="B339" s="0" t="s">
        <v>715</v>
      </c>
      <c r="C339" s="0" t="s">
        <v>9</v>
      </c>
      <c r="D339" s="0" t="s">
        <v>10</v>
      </c>
      <c r="E339" s="0" t="n">
        <v>121</v>
      </c>
      <c r="F339" s="0" t="n">
        <v>63</v>
      </c>
      <c r="G339" s="2" t="n">
        <f aca="false">F339/E339*100</f>
        <v>52.0661157024794</v>
      </c>
    </row>
    <row r="340" customFormat="false" ht="14.25" hidden="false" customHeight="false" outlineLevel="0" collapsed="false">
      <c r="A340" s="0" t="s">
        <v>716</v>
      </c>
      <c r="B340" s="0" t="s">
        <v>717</v>
      </c>
      <c r="C340" s="0" t="s">
        <v>9</v>
      </c>
      <c r="D340" s="0" t="s">
        <v>10</v>
      </c>
      <c r="E340" s="0" t="n">
        <v>11371</v>
      </c>
      <c r="F340" s="0" t="n">
        <v>3850</v>
      </c>
      <c r="G340" s="2" t="n">
        <f aca="false">F340/E340*100</f>
        <v>33.8580599771348</v>
      </c>
    </row>
    <row r="341" customFormat="false" ht="14.25" hidden="false" customHeight="false" outlineLevel="0" collapsed="false">
      <c r="A341" s="0" t="s">
        <v>718</v>
      </c>
      <c r="B341" s="0" t="s">
        <v>719</v>
      </c>
      <c r="C341" s="0" t="s">
        <v>9</v>
      </c>
      <c r="D341" s="0" t="s">
        <v>10</v>
      </c>
      <c r="E341" s="0" t="n">
        <v>206</v>
      </c>
      <c r="F341" s="0" t="n">
        <v>103</v>
      </c>
      <c r="G341" s="2" t="n">
        <f aca="false">F341/E341*100</f>
        <v>50</v>
      </c>
    </row>
    <row r="342" customFormat="false" ht="14.25" hidden="false" customHeight="false" outlineLevel="0" collapsed="false">
      <c r="A342" s="0" t="s">
        <v>720</v>
      </c>
      <c r="B342" s="0" t="s">
        <v>721</v>
      </c>
      <c r="C342" s="0" t="s">
        <v>9</v>
      </c>
      <c r="D342" s="0" t="s">
        <v>10</v>
      </c>
      <c r="E342" s="0" t="n">
        <v>245</v>
      </c>
      <c r="F342" s="0" t="n">
        <v>93</v>
      </c>
      <c r="G342" s="2" t="n">
        <f aca="false">F342/E342*100</f>
        <v>37.9591836734694</v>
      </c>
    </row>
    <row r="343" customFormat="false" ht="14.25" hidden="false" customHeight="false" outlineLevel="0" collapsed="false">
      <c r="A343" s="0" t="s">
        <v>722</v>
      </c>
      <c r="B343" s="0" t="s">
        <v>723</v>
      </c>
      <c r="C343" s="0" t="s">
        <v>9</v>
      </c>
      <c r="D343" s="0" t="s">
        <v>10</v>
      </c>
      <c r="E343" s="0" t="n">
        <v>198</v>
      </c>
      <c r="F343" s="0" t="n">
        <v>123</v>
      </c>
      <c r="G343" s="2" t="n">
        <f aca="false">F343/E343*100</f>
        <v>62.1212121212121</v>
      </c>
    </row>
    <row r="344" customFormat="false" ht="14.25" hidden="false" customHeight="false" outlineLevel="0" collapsed="false">
      <c r="A344" s="0" t="s">
        <v>724</v>
      </c>
      <c r="B344" s="0" t="s">
        <v>725</v>
      </c>
      <c r="C344" s="0" t="s">
        <v>9</v>
      </c>
      <c r="D344" s="0" t="s">
        <v>10</v>
      </c>
      <c r="E344" s="0" t="n">
        <v>47</v>
      </c>
      <c r="F344" s="0" t="n">
        <v>25</v>
      </c>
      <c r="G344" s="2" t="n">
        <f aca="false">F344/E344*100</f>
        <v>53.1914893617021</v>
      </c>
    </row>
    <row r="345" customFormat="false" ht="14.25" hidden="false" customHeight="false" outlineLevel="0" collapsed="false">
      <c r="A345" s="0" t="s">
        <v>726</v>
      </c>
      <c r="B345" s="0" t="s">
        <v>727</v>
      </c>
      <c r="C345" s="0" t="s">
        <v>9</v>
      </c>
      <c r="D345" s="0" t="s">
        <v>10</v>
      </c>
      <c r="E345" s="0" t="n">
        <v>229</v>
      </c>
      <c r="F345" s="0" t="n">
        <v>90</v>
      </c>
      <c r="G345" s="2" t="n">
        <f aca="false">F345/E345*100</f>
        <v>39.3013100436681</v>
      </c>
    </row>
    <row r="346" customFormat="false" ht="14.25" hidden="false" customHeight="false" outlineLevel="0" collapsed="false">
      <c r="A346" s="0" t="s">
        <v>728</v>
      </c>
      <c r="B346" s="0" t="s">
        <v>729</v>
      </c>
      <c r="C346" s="0" t="s">
        <v>9</v>
      </c>
      <c r="D346" s="0" t="s">
        <v>10</v>
      </c>
      <c r="E346" s="0" t="n">
        <v>2131</v>
      </c>
      <c r="F346" s="0" t="n">
        <v>710</v>
      </c>
      <c r="G346" s="2" t="n">
        <f aca="false">F346/E346*100</f>
        <v>33.3176912247771</v>
      </c>
    </row>
    <row r="347" customFormat="false" ht="14.25" hidden="false" customHeight="false" outlineLevel="0" collapsed="false">
      <c r="A347" s="0" t="s">
        <v>730</v>
      </c>
      <c r="B347" s="0" t="s">
        <v>731</v>
      </c>
      <c r="C347" s="0" t="s">
        <v>9</v>
      </c>
      <c r="D347" s="0" t="s">
        <v>10</v>
      </c>
      <c r="E347" s="0" t="n">
        <v>1024</v>
      </c>
      <c r="F347" s="0" t="n">
        <v>278</v>
      </c>
      <c r="G347" s="2" t="n">
        <f aca="false">F347/E347*100</f>
        <v>27.1484375</v>
      </c>
    </row>
    <row r="348" customFormat="false" ht="14.25" hidden="false" customHeight="false" outlineLevel="0" collapsed="false">
      <c r="A348" s="0" t="s">
        <v>732</v>
      </c>
      <c r="B348" s="0" t="s">
        <v>733</v>
      </c>
      <c r="C348" s="0" t="s">
        <v>9</v>
      </c>
      <c r="D348" s="0" t="s">
        <v>10</v>
      </c>
      <c r="E348" s="0" t="n">
        <v>584</v>
      </c>
      <c r="F348" s="0" t="n">
        <v>269</v>
      </c>
      <c r="G348" s="2" t="n">
        <f aca="false">F348/E348*100</f>
        <v>46.0616438356164</v>
      </c>
    </row>
    <row r="349" customFormat="false" ht="14.25" hidden="false" customHeight="false" outlineLevel="0" collapsed="false">
      <c r="A349" s="0" t="s">
        <v>734</v>
      </c>
      <c r="B349" s="0" t="s">
        <v>735</v>
      </c>
      <c r="C349" s="0" t="s">
        <v>9</v>
      </c>
      <c r="D349" s="0" t="s">
        <v>10</v>
      </c>
      <c r="E349" s="0" t="n">
        <v>3921</v>
      </c>
      <c r="F349" s="0" t="n">
        <v>1471</v>
      </c>
      <c r="G349" s="2" t="n">
        <f aca="false">F349/E349*100</f>
        <v>37.5159398112726</v>
      </c>
    </row>
    <row r="350" customFormat="false" ht="14.25" hidden="false" customHeight="false" outlineLevel="0" collapsed="false">
      <c r="A350" s="0" t="s">
        <v>736</v>
      </c>
      <c r="B350" s="0" t="s">
        <v>737</v>
      </c>
      <c r="C350" s="0" t="s">
        <v>9</v>
      </c>
      <c r="D350" s="0" t="s">
        <v>10</v>
      </c>
      <c r="E350" s="0" t="n">
        <v>121</v>
      </c>
      <c r="F350" s="0" t="n">
        <v>49</v>
      </c>
      <c r="G350" s="2" t="n">
        <f aca="false">F350/E350*100</f>
        <v>40.495867768595</v>
      </c>
    </row>
    <row r="351" customFormat="false" ht="14.25" hidden="false" customHeight="false" outlineLevel="0" collapsed="false">
      <c r="A351" s="0" t="s">
        <v>738</v>
      </c>
      <c r="B351" s="0" t="s">
        <v>739</v>
      </c>
      <c r="C351" s="0" t="s">
        <v>9</v>
      </c>
      <c r="D351" s="0" t="s">
        <v>10</v>
      </c>
      <c r="E351" s="0" t="n">
        <v>260</v>
      </c>
      <c r="F351" s="0" t="n">
        <v>126</v>
      </c>
      <c r="G351" s="2" t="n">
        <f aca="false">F351/E351*100</f>
        <v>48.4615384615385</v>
      </c>
    </row>
    <row r="352" customFormat="false" ht="14.25" hidden="false" customHeight="false" outlineLevel="0" collapsed="false">
      <c r="A352" s="0" t="s">
        <v>740</v>
      </c>
      <c r="B352" s="0" t="s">
        <v>741</v>
      </c>
      <c r="C352" s="0" t="s">
        <v>9</v>
      </c>
      <c r="D352" s="0" t="s">
        <v>10</v>
      </c>
      <c r="E352" s="0" t="n">
        <v>1087</v>
      </c>
      <c r="F352" s="0" t="n">
        <v>341</v>
      </c>
      <c r="G352" s="2" t="n">
        <f aca="false">F352/E352*100</f>
        <v>31.3707451701932</v>
      </c>
    </row>
    <row r="353" customFormat="false" ht="14.25" hidden="false" customHeight="false" outlineLevel="0" collapsed="false">
      <c r="A353" s="0" t="s">
        <v>742</v>
      </c>
      <c r="B353" s="0" t="s">
        <v>743</v>
      </c>
      <c r="C353" s="0" t="s">
        <v>9</v>
      </c>
      <c r="D353" s="0" t="s">
        <v>10</v>
      </c>
      <c r="E353" s="0" t="n">
        <v>701</v>
      </c>
      <c r="F353" s="0" t="n">
        <v>201</v>
      </c>
      <c r="G353" s="2" t="n">
        <f aca="false">F353/E353*100</f>
        <v>28.6733238231098</v>
      </c>
    </row>
    <row r="354" customFormat="false" ht="14.25" hidden="false" customHeight="false" outlineLevel="0" collapsed="false">
      <c r="A354" s="0" t="s">
        <v>744</v>
      </c>
      <c r="B354" s="0" t="s">
        <v>745</v>
      </c>
      <c r="C354" s="0" t="s">
        <v>9</v>
      </c>
      <c r="D354" s="0" t="s">
        <v>10</v>
      </c>
      <c r="E354" s="0" t="n">
        <v>131</v>
      </c>
      <c r="F354" s="0" t="n">
        <v>58</v>
      </c>
      <c r="G354" s="2" t="n">
        <f aca="false">F354/E354*100</f>
        <v>44.2748091603053</v>
      </c>
    </row>
    <row r="355" customFormat="false" ht="14.25" hidden="false" customHeight="false" outlineLevel="0" collapsed="false">
      <c r="A355" s="0" t="s">
        <v>746</v>
      </c>
      <c r="B355" s="0" t="s">
        <v>747</v>
      </c>
      <c r="C355" s="0" t="s">
        <v>9</v>
      </c>
      <c r="D355" s="0" t="s">
        <v>10</v>
      </c>
      <c r="E355" s="0" t="n">
        <v>1927</v>
      </c>
      <c r="F355" s="0" t="n">
        <v>813</v>
      </c>
      <c r="G355" s="2" t="n">
        <f aca="false">F355/E355*100</f>
        <v>42.1899325376233</v>
      </c>
    </row>
    <row r="356" customFormat="false" ht="14.25" hidden="false" customHeight="false" outlineLevel="0" collapsed="false">
      <c r="A356" s="0" t="s">
        <v>748</v>
      </c>
      <c r="B356" s="0" t="s">
        <v>749</v>
      </c>
      <c r="C356" s="0" t="s">
        <v>9</v>
      </c>
      <c r="D356" s="0" t="s">
        <v>10</v>
      </c>
      <c r="E356" s="0" t="n">
        <v>310</v>
      </c>
      <c r="F356" s="0" t="n">
        <v>158</v>
      </c>
      <c r="G356" s="2" t="n">
        <f aca="false">F356/E356*100</f>
        <v>50.9677419354839</v>
      </c>
    </row>
    <row r="357" customFormat="false" ht="14.25" hidden="false" customHeight="false" outlineLevel="0" collapsed="false">
      <c r="A357" s="0" t="s">
        <v>750</v>
      </c>
      <c r="B357" s="0" t="s">
        <v>751</v>
      </c>
      <c r="C357" s="0" t="s">
        <v>9</v>
      </c>
      <c r="D357" s="0" t="s">
        <v>10</v>
      </c>
      <c r="E357" s="0" t="n">
        <v>215</v>
      </c>
      <c r="F357" s="0" t="n">
        <v>110</v>
      </c>
      <c r="G357" s="2" t="n">
        <f aca="false">F357/E357*100</f>
        <v>51.1627906976744</v>
      </c>
    </row>
    <row r="358" customFormat="false" ht="14.25" hidden="false" customHeight="false" outlineLevel="0" collapsed="false">
      <c r="A358" s="0" t="s">
        <v>752</v>
      </c>
      <c r="B358" s="0" t="s">
        <v>753</v>
      </c>
      <c r="C358" s="0" t="s">
        <v>9</v>
      </c>
      <c r="D358" s="0" t="s">
        <v>10</v>
      </c>
      <c r="E358" s="0" t="n">
        <v>1048</v>
      </c>
      <c r="F358" s="0" t="n">
        <v>475</v>
      </c>
      <c r="G358" s="2" t="n">
        <f aca="false">F358/E358*100</f>
        <v>45.324427480916</v>
      </c>
    </row>
    <row r="359" customFormat="false" ht="14.25" hidden="false" customHeight="false" outlineLevel="0" collapsed="false">
      <c r="A359" s="0" t="s">
        <v>754</v>
      </c>
      <c r="B359" s="0" t="s">
        <v>755</v>
      </c>
      <c r="C359" s="0" t="s">
        <v>9</v>
      </c>
      <c r="D359" s="0" t="s">
        <v>10</v>
      </c>
      <c r="E359" s="0" t="n">
        <v>473</v>
      </c>
      <c r="F359" s="0" t="n">
        <v>194</v>
      </c>
      <c r="G359" s="2" t="n">
        <f aca="false">F359/E359*100</f>
        <v>41.014799154334</v>
      </c>
    </row>
    <row r="360" customFormat="false" ht="14.25" hidden="false" customHeight="false" outlineLevel="0" collapsed="false">
      <c r="A360" s="0" t="s">
        <v>756</v>
      </c>
      <c r="B360" s="0" t="s">
        <v>757</v>
      </c>
      <c r="C360" s="0" t="s">
        <v>9</v>
      </c>
      <c r="D360" s="0" t="s">
        <v>10</v>
      </c>
      <c r="E360" s="0" t="n">
        <v>137</v>
      </c>
      <c r="F360" s="0" t="n">
        <v>79</v>
      </c>
      <c r="G360" s="2" t="n">
        <f aca="false">F360/E360*100</f>
        <v>57.6642335766423</v>
      </c>
    </row>
    <row r="361" customFormat="false" ht="14.25" hidden="false" customHeight="false" outlineLevel="0" collapsed="false">
      <c r="A361" s="0" t="s">
        <v>758</v>
      </c>
      <c r="B361" s="0" t="s">
        <v>759</v>
      </c>
      <c r="C361" s="0" t="s">
        <v>9</v>
      </c>
      <c r="D361" s="0" t="s">
        <v>10</v>
      </c>
      <c r="E361" s="0" t="n">
        <v>1976</v>
      </c>
      <c r="F361" s="0" t="n">
        <v>923</v>
      </c>
      <c r="G361" s="2" t="n">
        <f aca="false">F361/E361*100</f>
        <v>46.7105263157895</v>
      </c>
    </row>
    <row r="362" customFormat="false" ht="14.25" hidden="false" customHeight="false" outlineLevel="0" collapsed="false">
      <c r="A362" s="0" t="s">
        <v>760</v>
      </c>
      <c r="B362" s="0" t="s">
        <v>761</v>
      </c>
      <c r="C362" s="0" t="s">
        <v>9</v>
      </c>
      <c r="D362" s="0" t="s">
        <v>10</v>
      </c>
      <c r="E362" s="0" t="n">
        <v>117</v>
      </c>
      <c r="F362" s="0" t="n">
        <v>63</v>
      </c>
      <c r="G362" s="2" t="n">
        <f aca="false">F362/E362*100</f>
        <v>53.8461538461539</v>
      </c>
    </row>
    <row r="363" customFormat="false" ht="14.25" hidden="false" customHeight="false" outlineLevel="0" collapsed="false">
      <c r="A363" s="0" t="s">
        <v>762</v>
      </c>
      <c r="B363" s="0" t="s">
        <v>763</v>
      </c>
      <c r="C363" s="0" t="s">
        <v>9</v>
      </c>
      <c r="D363" s="0" t="s">
        <v>10</v>
      </c>
      <c r="E363" s="0" t="n">
        <v>92</v>
      </c>
      <c r="F363" s="0" t="n">
        <v>30</v>
      </c>
      <c r="G363" s="2" t="n">
        <f aca="false">F363/E363*100</f>
        <v>32.6086956521739</v>
      </c>
    </row>
    <row r="364" customFormat="false" ht="14.25" hidden="false" customHeight="false" outlineLevel="0" collapsed="false">
      <c r="A364" s="0" t="s">
        <v>764</v>
      </c>
      <c r="B364" s="0" t="s">
        <v>765</v>
      </c>
      <c r="C364" s="0" t="s">
        <v>9</v>
      </c>
      <c r="D364" s="0" t="s">
        <v>10</v>
      </c>
      <c r="E364" s="0" t="n">
        <v>181</v>
      </c>
      <c r="F364" s="0" t="n">
        <v>59</v>
      </c>
      <c r="G364" s="2" t="n">
        <f aca="false">F364/E364*100</f>
        <v>32.5966850828729</v>
      </c>
    </row>
    <row r="365" customFormat="false" ht="14.25" hidden="false" customHeight="false" outlineLevel="0" collapsed="false">
      <c r="A365" s="0" t="s">
        <v>766</v>
      </c>
      <c r="B365" s="0" t="s">
        <v>767</v>
      </c>
      <c r="C365" s="0" t="s">
        <v>9</v>
      </c>
      <c r="D365" s="0" t="s">
        <v>10</v>
      </c>
      <c r="E365" s="0" t="n">
        <v>104</v>
      </c>
      <c r="F365" s="0" t="n">
        <v>45</v>
      </c>
      <c r="G365" s="2" t="n">
        <f aca="false">F365/E365*100</f>
        <v>43.2692307692308</v>
      </c>
    </row>
    <row r="366" customFormat="false" ht="14.25" hidden="false" customHeight="false" outlineLevel="0" collapsed="false">
      <c r="A366" s="0" t="s">
        <v>768</v>
      </c>
      <c r="B366" s="0" t="s">
        <v>769</v>
      </c>
      <c r="C366" s="0" t="s">
        <v>9</v>
      </c>
      <c r="D366" s="0" t="s">
        <v>10</v>
      </c>
      <c r="E366" s="0" t="n">
        <v>1384</v>
      </c>
      <c r="F366" s="0" t="n">
        <v>458</v>
      </c>
      <c r="G366" s="2" t="n">
        <f aca="false">F366/E366*100</f>
        <v>33.0924855491329</v>
      </c>
    </row>
    <row r="367" customFormat="false" ht="14.25" hidden="false" customHeight="false" outlineLevel="0" collapsed="false">
      <c r="A367" s="0" t="s">
        <v>770</v>
      </c>
      <c r="B367" s="0" t="s">
        <v>771</v>
      </c>
      <c r="C367" s="0" t="s">
        <v>9</v>
      </c>
      <c r="D367" s="0" t="s">
        <v>10</v>
      </c>
      <c r="E367" s="0" t="n">
        <v>210</v>
      </c>
      <c r="F367" s="0" t="n">
        <v>79</v>
      </c>
      <c r="G367" s="2" t="n">
        <f aca="false">F367/E367*100</f>
        <v>37.6190476190476</v>
      </c>
    </row>
    <row r="368" customFormat="false" ht="14.25" hidden="false" customHeight="false" outlineLevel="0" collapsed="false">
      <c r="A368" s="0" t="s">
        <v>772</v>
      </c>
      <c r="B368" s="0" t="s">
        <v>773</v>
      </c>
      <c r="C368" s="0" t="s">
        <v>9</v>
      </c>
      <c r="D368" s="0" t="s">
        <v>10</v>
      </c>
      <c r="E368" s="0" t="n">
        <v>4520</v>
      </c>
      <c r="F368" s="0" t="n">
        <v>1506</v>
      </c>
      <c r="G368" s="2" t="n">
        <f aca="false">F368/E368*100</f>
        <v>33.3185840707965</v>
      </c>
    </row>
    <row r="369" customFormat="false" ht="14.25" hidden="false" customHeight="false" outlineLevel="0" collapsed="false">
      <c r="A369" s="0" t="s">
        <v>774</v>
      </c>
      <c r="B369" s="0" t="s">
        <v>775</v>
      </c>
      <c r="C369" s="0" t="s">
        <v>9</v>
      </c>
      <c r="D369" s="0" t="s">
        <v>10</v>
      </c>
      <c r="E369" s="0" t="n">
        <v>99</v>
      </c>
      <c r="F369" s="0" t="n">
        <v>42</v>
      </c>
      <c r="G369" s="2" t="n">
        <f aca="false">F369/E369*100</f>
        <v>42.4242424242424</v>
      </c>
    </row>
    <row r="370" customFormat="false" ht="14.25" hidden="false" customHeight="false" outlineLevel="0" collapsed="false">
      <c r="A370" s="0" t="s">
        <v>776</v>
      </c>
      <c r="B370" s="0" t="s">
        <v>777</v>
      </c>
      <c r="C370" s="0" t="s">
        <v>9</v>
      </c>
      <c r="D370" s="0" t="s">
        <v>10</v>
      </c>
      <c r="E370" s="0" t="n">
        <v>396</v>
      </c>
      <c r="F370" s="0" t="n">
        <v>102</v>
      </c>
      <c r="G370" s="2" t="n">
        <f aca="false">F370/E370*100</f>
        <v>25.7575757575758</v>
      </c>
    </row>
    <row r="371" customFormat="false" ht="14.25" hidden="false" customHeight="false" outlineLevel="0" collapsed="false">
      <c r="A371" s="0" t="s">
        <v>778</v>
      </c>
      <c r="B371" s="0" t="s">
        <v>779</v>
      </c>
      <c r="C371" s="0" t="s">
        <v>9</v>
      </c>
      <c r="D371" s="0" t="s">
        <v>10</v>
      </c>
      <c r="E371" s="0" t="n">
        <v>238</v>
      </c>
      <c r="F371" s="0" t="n">
        <v>98</v>
      </c>
      <c r="G371" s="2" t="n">
        <f aca="false">F371/E371*100</f>
        <v>41.1764705882353</v>
      </c>
    </row>
    <row r="372" customFormat="false" ht="14.25" hidden="false" customHeight="false" outlineLevel="0" collapsed="false">
      <c r="A372" s="0" t="s">
        <v>780</v>
      </c>
      <c r="B372" s="0" t="s">
        <v>781</v>
      </c>
      <c r="C372" s="0" t="s">
        <v>9</v>
      </c>
      <c r="D372" s="0" t="s">
        <v>10</v>
      </c>
      <c r="E372" s="0" t="n">
        <v>78</v>
      </c>
      <c r="F372" s="0" t="n">
        <v>40</v>
      </c>
      <c r="G372" s="2" t="n">
        <f aca="false">F372/E372*100</f>
        <v>51.2820512820513</v>
      </c>
    </row>
    <row r="373" customFormat="false" ht="14.25" hidden="false" customHeight="false" outlineLevel="0" collapsed="false">
      <c r="A373" s="0" t="s">
        <v>782</v>
      </c>
      <c r="B373" s="0" t="s">
        <v>783</v>
      </c>
      <c r="C373" s="0" t="s">
        <v>9</v>
      </c>
      <c r="D373" s="0" t="s">
        <v>10</v>
      </c>
      <c r="E373" s="0" t="n">
        <v>126</v>
      </c>
      <c r="F373" s="0" t="n">
        <v>48</v>
      </c>
      <c r="G373" s="2" t="n">
        <f aca="false">F373/E373*100</f>
        <v>38.0952380952381</v>
      </c>
    </row>
    <row r="374" customFormat="false" ht="14.25" hidden="false" customHeight="false" outlineLevel="0" collapsed="false">
      <c r="A374" s="0" t="s">
        <v>784</v>
      </c>
      <c r="B374" s="0" t="s">
        <v>785</v>
      </c>
      <c r="C374" s="0" t="s">
        <v>9</v>
      </c>
      <c r="D374" s="0" t="s">
        <v>10</v>
      </c>
      <c r="E374" s="0" t="n">
        <v>52</v>
      </c>
      <c r="F374" s="0" t="n">
        <v>23</v>
      </c>
      <c r="G374" s="2" t="n">
        <f aca="false">F374/E374*100</f>
        <v>44.2307692307692</v>
      </c>
    </row>
    <row r="375" customFormat="false" ht="14.25" hidden="false" customHeight="false" outlineLevel="0" collapsed="false">
      <c r="A375" s="0" t="s">
        <v>786</v>
      </c>
      <c r="B375" s="0" t="s">
        <v>787</v>
      </c>
      <c r="C375" s="0" t="s">
        <v>9</v>
      </c>
      <c r="D375" s="0" t="s">
        <v>10</v>
      </c>
      <c r="E375" s="0" t="n">
        <v>79</v>
      </c>
      <c r="F375" s="0" t="n">
        <v>26</v>
      </c>
      <c r="G375" s="2" t="n">
        <f aca="false">F375/E375*100</f>
        <v>32.9113924050633</v>
      </c>
    </row>
    <row r="376" customFormat="false" ht="14.25" hidden="false" customHeight="false" outlineLevel="0" collapsed="false">
      <c r="A376" s="0" t="s">
        <v>788</v>
      </c>
      <c r="B376" s="0" t="s">
        <v>789</v>
      </c>
      <c r="C376" s="0" t="s">
        <v>9</v>
      </c>
      <c r="D376" s="0" t="s">
        <v>10</v>
      </c>
      <c r="E376" s="0" t="n">
        <v>1436</v>
      </c>
      <c r="F376" s="0" t="n">
        <v>461</v>
      </c>
      <c r="G376" s="2" t="n">
        <f aca="false">F376/E376*100</f>
        <v>32.1030640668524</v>
      </c>
    </row>
    <row r="377" customFormat="false" ht="14.25" hidden="false" customHeight="false" outlineLevel="0" collapsed="false">
      <c r="A377" s="0" t="s">
        <v>790</v>
      </c>
      <c r="B377" s="0" t="s">
        <v>791</v>
      </c>
      <c r="C377" s="0" t="s">
        <v>9</v>
      </c>
      <c r="D377" s="0" t="s">
        <v>10</v>
      </c>
      <c r="E377" s="0" t="n">
        <v>452</v>
      </c>
      <c r="F377" s="0" t="n">
        <v>193</v>
      </c>
      <c r="G377" s="2" t="n">
        <f aca="false">F377/E377*100</f>
        <v>42.6991150442478</v>
      </c>
    </row>
    <row r="378" customFormat="false" ht="14.25" hidden="false" customHeight="false" outlineLevel="0" collapsed="false">
      <c r="A378" s="0" t="s">
        <v>792</v>
      </c>
      <c r="B378" s="0" t="s">
        <v>793</v>
      </c>
      <c r="C378" s="0" t="s">
        <v>9</v>
      </c>
      <c r="D378" s="0" t="s">
        <v>10</v>
      </c>
      <c r="E378" s="0" t="n">
        <v>4019</v>
      </c>
      <c r="F378" s="0" t="n">
        <v>1447</v>
      </c>
      <c r="G378" s="2" t="n">
        <f aca="false">F378/E378*100</f>
        <v>36.0039810898233</v>
      </c>
    </row>
    <row r="379" customFormat="false" ht="14.25" hidden="false" customHeight="false" outlineLevel="0" collapsed="false">
      <c r="A379" s="0" t="s">
        <v>794</v>
      </c>
      <c r="B379" s="0" t="s">
        <v>795</v>
      </c>
      <c r="C379" s="0" t="s">
        <v>9</v>
      </c>
      <c r="D379" s="0" t="s">
        <v>10</v>
      </c>
      <c r="E379" s="0" t="n">
        <v>604</v>
      </c>
      <c r="F379" s="0" t="n">
        <v>225</v>
      </c>
      <c r="G379" s="2" t="n">
        <f aca="false">F379/E379*100</f>
        <v>37.2516556291391</v>
      </c>
    </row>
    <row r="380" customFormat="false" ht="14.25" hidden="false" customHeight="false" outlineLevel="0" collapsed="false">
      <c r="A380" s="0" t="s">
        <v>796</v>
      </c>
      <c r="B380" s="0" t="s">
        <v>797</v>
      </c>
      <c r="C380" s="0" t="s">
        <v>9</v>
      </c>
      <c r="D380" s="0" t="s">
        <v>10</v>
      </c>
      <c r="E380" s="0" t="n">
        <v>174</v>
      </c>
      <c r="F380" s="0" t="n">
        <v>83</v>
      </c>
      <c r="G380" s="2" t="n">
        <f aca="false">F380/E380*100</f>
        <v>47.7011494252874</v>
      </c>
    </row>
    <row r="381" customFormat="false" ht="14.25" hidden="false" customHeight="false" outlineLevel="0" collapsed="false">
      <c r="A381" s="0" t="s">
        <v>798</v>
      </c>
      <c r="B381" s="0" t="s">
        <v>799</v>
      </c>
      <c r="C381" s="0" t="s">
        <v>9</v>
      </c>
      <c r="D381" s="0" t="s">
        <v>10</v>
      </c>
      <c r="E381" s="0" t="n">
        <v>1628</v>
      </c>
      <c r="F381" s="0" t="n">
        <v>530</v>
      </c>
      <c r="G381" s="2" t="n">
        <f aca="false">F381/E381*100</f>
        <v>32.5552825552826</v>
      </c>
    </row>
    <row r="382" customFormat="false" ht="14.25" hidden="false" customHeight="false" outlineLevel="0" collapsed="false">
      <c r="A382" s="0" t="s">
        <v>800</v>
      </c>
      <c r="B382" s="0" t="s">
        <v>801</v>
      </c>
      <c r="C382" s="0" t="s">
        <v>9</v>
      </c>
      <c r="D382" s="0" t="s">
        <v>10</v>
      </c>
      <c r="E382" s="0" t="n">
        <v>186</v>
      </c>
      <c r="F382" s="0" t="n">
        <v>100</v>
      </c>
      <c r="G382" s="2" t="n">
        <f aca="false">F382/E382*100</f>
        <v>53.7634408602151</v>
      </c>
    </row>
    <row r="383" customFormat="false" ht="14.25" hidden="false" customHeight="false" outlineLevel="0" collapsed="false">
      <c r="A383" s="0" t="s">
        <v>802</v>
      </c>
      <c r="B383" s="0" t="s">
        <v>803</v>
      </c>
      <c r="C383" s="0" t="s">
        <v>9</v>
      </c>
      <c r="D383" s="0" t="s">
        <v>10</v>
      </c>
      <c r="E383" s="0" t="n">
        <v>3627</v>
      </c>
      <c r="F383" s="0" t="n">
        <v>1209</v>
      </c>
      <c r="G383" s="2" t="n">
        <f aca="false">F383/E383*100</f>
        <v>33.3333333333333</v>
      </c>
    </row>
    <row r="384" customFormat="false" ht="14.25" hidden="false" customHeight="false" outlineLevel="0" collapsed="false">
      <c r="A384" s="0" t="s">
        <v>804</v>
      </c>
      <c r="B384" s="0" t="s">
        <v>805</v>
      </c>
      <c r="C384" s="0" t="s">
        <v>9</v>
      </c>
      <c r="D384" s="0" t="s">
        <v>10</v>
      </c>
      <c r="E384" s="0" t="n">
        <v>147</v>
      </c>
      <c r="F384" s="0" t="n">
        <v>73</v>
      </c>
      <c r="G384" s="2" t="n">
        <f aca="false">F384/E384*100</f>
        <v>49.6598639455782</v>
      </c>
    </row>
    <row r="385" customFormat="false" ht="14.25" hidden="false" customHeight="false" outlineLevel="0" collapsed="false">
      <c r="A385" s="0" t="s">
        <v>806</v>
      </c>
      <c r="B385" s="0" t="s">
        <v>807</v>
      </c>
      <c r="C385" s="0" t="s">
        <v>9</v>
      </c>
      <c r="D385" s="0" t="s">
        <v>10</v>
      </c>
      <c r="E385" s="0" t="n">
        <v>2896</v>
      </c>
      <c r="F385" s="0" t="n">
        <v>984</v>
      </c>
      <c r="G385" s="2" t="n">
        <f aca="false">F385/E385*100</f>
        <v>33.9779005524862</v>
      </c>
    </row>
    <row r="386" customFormat="false" ht="14.25" hidden="false" customHeight="false" outlineLevel="0" collapsed="false">
      <c r="A386" s="0" t="s">
        <v>808</v>
      </c>
      <c r="B386" s="0" t="s">
        <v>809</v>
      </c>
      <c r="C386" s="0" t="s">
        <v>9</v>
      </c>
      <c r="D386" s="0" t="s">
        <v>10</v>
      </c>
      <c r="E386" s="0" t="n">
        <v>84</v>
      </c>
      <c r="F386" s="0" t="n">
        <v>37</v>
      </c>
      <c r="G386" s="2" t="n">
        <f aca="false">F386/E386*100</f>
        <v>44.047619047619</v>
      </c>
    </row>
    <row r="387" customFormat="false" ht="14.25" hidden="false" customHeight="false" outlineLevel="0" collapsed="false">
      <c r="A387" s="0" t="s">
        <v>810</v>
      </c>
      <c r="B387" s="0" t="s">
        <v>811</v>
      </c>
      <c r="C387" s="0" t="s">
        <v>9</v>
      </c>
      <c r="D387" s="0" t="s">
        <v>10</v>
      </c>
      <c r="E387" s="0" t="n">
        <v>199</v>
      </c>
      <c r="F387" s="0" t="n">
        <v>90</v>
      </c>
      <c r="G387" s="2" t="n">
        <f aca="false">F387/E387*100</f>
        <v>45.2261306532663</v>
      </c>
    </row>
    <row r="388" customFormat="false" ht="14.25" hidden="false" customHeight="false" outlineLevel="0" collapsed="false">
      <c r="A388" s="0" t="s">
        <v>812</v>
      </c>
      <c r="B388" s="0" t="s">
        <v>813</v>
      </c>
      <c r="C388" s="0" t="s">
        <v>9</v>
      </c>
      <c r="D388" s="0" t="s">
        <v>10</v>
      </c>
      <c r="E388" s="0" t="n">
        <v>845</v>
      </c>
      <c r="F388" s="0" t="n">
        <v>303</v>
      </c>
      <c r="G388" s="2" t="n">
        <f aca="false">F388/E388*100</f>
        <v>35.8579881656805</v>
      </c>
    </row>
    <row r="389" customFormat="false" ht="14.25" hidden="false" customHeight="false" outlineLevel="0" collapsed="false">
      <c r="A389" s="0" t="s">
        <v>814</v>
      </c>
      <c r="B389" s="0" t="s">
        <v>815</v>
      </c>
      <c r="C389" s="0" t="s">
        <v>9</v>
      </c>
      <c r="D389" s="0" t="s">
        <v>10</v>
      </c>
      <c r="E389" s="0" t="n">
        <v>63</v>
      </c>
      <c r="F389" s="0" t="n">
        <v>20</v>
      </c>
      <c r="G389" s="2" t="n">
        <f aca="false">F389/E389*100</f>
        <v>31.7460317460317</v>
      </c>
    </row>
    <row r="390" customFormat="false" ht="14.25" hidden="false" customHeight="false" outlineLevel="0" collapsed="false">
      <c r="A390" s="0" t="s">
        <v>816</v>
      </c>
      <c r="B390" s="0" t="s">
        <v>817</v>
      </c>
      <c r="C390" s="0" t="s">
        <v>9</v>
      </c>
      <c r="D390" s="0" t="s">
        <v>10</v>
      </c>
      <c r="E390" s="0" t="n">
        <v>242</v>
      </c>
      <c r="F390" s="0" t="n">
        <v>105</v>
      </c>
      <c r="G390" s="2" t="n">
        <f aca="false">F390/E390*100</f>
        <v>43.3884297520661</v>
      </c>
    </row>
    <row r="391" customFormat="false" ht="14.25" hidden="false" customHeight="false" outlineLevel="0" collapsed="false">
      <c r="A391" s="0" t="s">
        <v>818</v>
      </c>
      <c r="B391" s="0" t="s">
        <v>819</v>
      </c>
      <c r="C391" s="0" t="s">
        <v>9</v>
      </c>
      <c r="D391" s="0" t="s">
        <v>10</v>
      </c>
      <c r="E391" s="0" t="n">
        <v>317</v>
      </c>
      <c r="F391" s="0" t="n">
        <v>128</v>
      </c>
      <c r="G391" s="2" t="n">
        <f aca="false">F391/E391*100</f>
        <v>40.3785488958991</v>
      </c>
    </row>
    <row r="392" customFormat="false" ht="14.25" hidden="false" customHeight="false" outlineLevel="0" collapsed="false">
      <c r="A392" s="0" t="s">
        <v>820</v>
      </c>
      <c r="B392" s="0" t="s">
        <v>821</v>
      </c>
      <c r="C392" s="0" t="s">
        <v>9</v>
      </c>
      <c r="D392" s="0" t="s">
        <v>10</v>
      </c>
      <c r="E392" s="0" t="n">
        <v>602</v>
      </c>
      <c r="F392" s="0" t="n">
        <v>311</v>
      </c>
      <c r="G392" s="2" t="n">
        <f aca="false">F392/E392*100</f>
        <v>51.6611295681063</v>
      </c>
    </row>
    <row r="393" customFormat="false" ht="14.25" hidden="false" customHeight="false" outlineLevel="0" collapsed="false">
      <c r="A393" s="0" t="s">
        <v>822</v>
      </c>
      <c r="B393" s="0" t="s">
        <v>823</v>
      </c>
      <c r="C393" s="0" t="s">
        <v>9</v>
      </c>
      <c r="D393" s="0" t="s">
        <v>10</v>
      </c>
      <c r="E393" s="0" t="n">
        <v>914</v>
      </c>
      <c r="F393" s="0" t="n">
        <v>413</v>
      </c>
      <c r="G393" s="2" t="n">
        <f aca="false">F393/E393*100</f>
        <v>45.1859956236324</v>
      </c>
    </row>
    <row r="394" customFormat="false" ht="14.25" hidden="false" customHeight="false" outlineLevel="0" collapsed="false">
      <c r="A394" s="0" t="s">
        <v>824</v>
      </c>
      <c r="B394" s="0" t="s">
        <v>825</v>
      </c>
      <c r="C394" s="0" t="s">
        <v>9</v>
      </c>
      <c r="D394" s="0" t="s">
        <v>10</v>
      </c>
      <c r="E394" s="0" t="n">
        <v>191</v>
      </c>
      <c r="F394" s="0" t="n">
        <v>106</v>
      </c>
      <c r="G394" s="2" t="n">
        <f aca="false">F394/E394*100</f>
        <v>55.4973821989529</v>
      </c>
    </row>
    <row r="395" customFormat="false" ht="14.25" hidden="false" customHeight="false" outlineLevel="0" collapsed="false">
      <c r="A395" s="0" t="s">
        <v>826</v>
      </c>
      <c r="B395" s="0" t="s">
        <v>827</v>
      </c>
      <c r="C395" s="0" t="s">
        <v>9</v>
      </c>
      <c r="D395" s="0" t="s">
        <v>10</v>
      </c>
      <c r="E395" s="0" t="n">
        <v>529</v>
      </c>
      <c r="F395" s="0" t="n">
        <v>170</v>
      </c>
      <c r="G395" s="2" t="n">
        <f aca="false">F395/E395*100</f>
        <v>32.1361058601134</v>
      </c>
    </row>
    <row r="396" customFormat="false" ht="14.25" hidden="false" customHeight="false" outlineLevel="0" collapsed="false">
      <c r="A396" s="0" t="s">
        <v>828</v>
      </c>
      <c r="B396" s="0" t="s">
        <v>829</v>
      </c>
      <c r="C396" s="0" t="s">
        <v>9</v>
      </c>
      <c r="D396" s="0" t="s">
        <v>10</v>
      </c>
      <c r="E396" s="0" t="n">
        <v>241</v>
      </c>
      <c r="F396" s="0" t="n">
        <v>108</v>
      </c>
      <c r="G396" s="2" t="n">
        <f aca="false">F396/E396*100</f>
        <v>44.8132780082988</v>
      </c>
    </row>
    <row r="397" customFormat="false" ht="14.25" hidden="false" customHeight="false" outlineLevel="0" collapsed="false">
      <c r="A397" s="0" t="s">
        <v>830</v>
      </c>
      <c r="B397" s="0" t="s">
        <v>831</v>
      </c>
      <c r="C397" s="0" t="s">
        <v>9</v>
      </c>
      <c r="D397" s="0" t="s">
        <v>10</v>
      </c>
      <c r="E397" s="0" t="n">
        <v>2408</v>
      </c>
      <c r="F397" s="0" t="n">
        <v>946</v>
      </c>
      <c r="G397" s="2" t="n">
        <f aca="false">F397/E397*100</f>
        <v>39.2857142857143</v>
      </c>
    </row>
    <row r="398" customFormat="false" ht="14.25" hidden="false" customHeight="false" outlineLevel="0" collapsed="false">
      <c r="A398" s="0" t="s">
        <v>832</v>
      </c>
      <c r="B398" s="0" t="s">
        <v>833</v>
      </c>
      <c r="C398" s="0" t="s">
        <v>9</v>
      </c>
      <c r="D398" s="0" t="s">
        <v>10</v>
      </c>
      <c r="E398" s="0" t="n">
        <v>115</v>
      </c>
      <c r="F398" s="0" t="n">
        <v>43</v>
      </c>
      <c r="G398" s="2" t="n">
        <f aca="false">F398/E398*100</f>
        <v>37.3913043478261</v>
      </c>
    </row>
    <row r="399" customFormat="false" ht="14.25" hidden="false" customHeight="false" outlineLevel="0" collapsed="false">
      <c r="A399" s="0" t="s">
        <v>834</v>
      </c>
      <c r="B399" s="0" t="s">
        <v>835</v>
      </c>
      <c r="C399" s="0" t="s">
        <v>9</v>
      </c>
      <c r="D399" s="0" t="s">
        <v>10</v>
      </c>
      <c r="E399" s="0" t="n">
        <v>769</v>
      </c>
      <c r="F399" s="0" t="n">
        <v>261</v>
      </c>
      <c r="G399" s="2" t="n">
        <f aca="false">F399/E399*100</f>
        <v>33.9401820546164</v>
      </c>
    </row>
    <row r="400" customFormat="false" ht="14.25" hidden="false" customHeight="false" outlineLevel="0" collapsed="false">
      <c r="A400" s="0" t="s">
        <v>836</v>
      </c>
      <c r="B400" s="0" t="s">
        <v>837</v>
      </c>
      <c r="C400" s="0" t="s">
        <v>9</v>
      </c>
      <c r="D400" s="0" t="s">
        <v>10</v>
      </c>
      <c r="E400" s="0" t="n">
        <v>226</v>
      </c>
      <c r="F400" s="0" t="n">
        <v>88</v>
      </c>
      <c r="G400" s="2" t="n">
        <f aca="false">F400/E400*100</f>
        <v>38.9380530973451</v>
      </c>
    </row>
    <row r="401" customFormat="false" ht="14.25" hidden="false" customHeight="false" outlineLevel="0" collapsed="false">
      <c r="A401" s="0" t="s">
        <v>838</v>
      </c>
      <c r="B401" s="0" t="s">
        <v>839</v>
      </c>
      <c r="C401" s="0" t="s">
        <v>9</v>
      </c>
      <c r="D401" s="0" t="s">
        <v>10</v>
      </c>
      <c r="E401" s="0" t="n">
        <v>217</v>
      </c>
      <c r="F401" s="0" t="n">
        <v>89</v>
      </c>
      <c r="G401" s="2" t="n">
        <f aca="false">F401/E401*100</f>
        <v>41.0138248847926</v>
      </c>
    </row>
    <row r="402" customFormat="false" ht="14.25" hidden="false" customHeight="false" outlineLevel="0" collapsed="false">
      <c r="A402" s="0" t="s">
        <v>840</v>
      </c>
      <c r="B402" s="0" t="s">
        <v>841</v>
      </c>
      <c r="C402" s="0" t="s">
        <v>9</v>
      </c>
      <c r="D402" s="0" t="s">
        <v>10</v>
      </c>
      <c r="E402" s="0" t="n">
        <v>446</v>
      </c>
      <c r="F402" s="0" t="n">
        <v>148</v>
      </c>
      <c r="G402" s="2" t="n">
        <f aca="false">F402/E402*100</f>
        <v>33.1838565022421</v>
      </c>
    </row>
    <row r="403" customFormat="false" ht="14.25" hidden="false" customHeight="false" outlineLevel="0" collapsed="false">
      <c r="A403" s="0" t="s">
        <v>842</v>
      </c>
      <c r="B403" s="0" t="s">
        <v>843</v>
      </c>
      <c r="C403" s="0" t="s">
        <v>9</v>
      </c>
      <c r="D403" s="0" t="s">
        <v>10</v>
      </c>
      <c r="E403" s="0" t="n">
        <v>416</v>
      </c>
      <c r="F403" s="0" t="n">
        <v>211</v>
      </c>
      <c r="G403" s="2" t="n">
        <f aca="false">F403/E403*100</f>
        <v>50.7211538461539</v>
      </c>
    </row>
    <row r="404" customFormat="false" ht="14.25" hidden="false" customHeight="false" outlineLevel="0" collapsed="false">
      <c r="A404" s="0" t="s">
        <v>844</v>
      </c>
      <c r="B404" s="0" t="s">
        <v>845</v>
      </c>
      <c r="C404" s="0" t="s">
        <v>9</v>
      </c>
      <c r="D404" s="0" t="s">
        <v>10</v>
      </c>
      <c r="E404" s="0" t="n">
        <v>2049</v>
      </c>
      <c r="F404" s="0" t="n">
        <v>507</v>
      </c>
      <c r="G404" s="2" t="n">
        <f aca="false">F404/E404*100</f>
        <v>24.7437774524158</v>
      </c>
    </row>
    <row r="405" customFormat="false" ht="14.25" hidden="false" customHeight="false" outlineLevel="0" collapsed="false">
      <c r="A405" s="0" t="s">
        <v>846</v>
      </c>
      <c r="B405" s="0" t="s">
        <v>847</v>
      </c>
      <c r="C405" s="0" t="s">
        <v>9</v>
      </c>
      <c r="D405" s="0" t="s">
        <v>10</v>
      </c>
      <c r="E405" s="0" t="n">
        <v>221</v>
      </c>
      <c r="F405" s="0" t="n">
        <v>97</v>
      </c>
      <c r="G405" s="2" t="n">
        <f aca="false">F405/E405*100</f>
        <v>43.8914027149321</v>
      </c>
    </row>
    <row r="406" customFormat="false" ht="14.25" hidden="false" customHeight="false" outlineLevel="0" collapsed="false">
      <c r="A406" s="0" t="s">
        <v>848</v>
      </c>
      <c r="B406" s="0" t="s">
        <v>849</v>
      </c>
      <c r="C406" s="0" t="s">
        <v>9</v>
      </c>
      <c r="D406" s="0" t="s">
        <v>10</v>
      </c>
      <c r="E406" s="0" t="n">
        <v>746</v>
      </c>
      <c r="F406" s="0" t="n">
        <v>291</v>
      </c>
      <c r="G406" s="2" t="n">
        <f aca="false">F406/E406*100</f>
        <v>39.0080428954424</v>
      </c>
    </row>
    <row r="407" customFormat="false" ht="14.25" hidden="false" customHeight="false" outlineLevel="0" collapsed="false">
      <c r="A407" s="0" t="s">
        <v>850</v>
      </c>
      <c r="B407" s="0" t="s">
        <v>851</v>
      </c>
      <c r="C407" s="0" t="s">
        <v>9</v>
      </c>
      <c r="D407" s="0" t="s">
        <v>10</v>
      </c>
      <c r="E407" s="0" t="n">
        <v>346</v>
      </c>
      <c r="F407" s="0" t="n">
        <v>194</v>
      </c>
      <c r="G407" s="2" t="n">
        <f aca="false">F407/E407*100</f>
        <v>56.0693641618497</v>
      </c>
    </row>
    <row r="408" customFormat="false" ht="14.25" hidden="false" customHeight="false" outlineLevel="0" collapsed="false">
      <c r="A408" s="0" t="s">
        <v>852</v>
      </c>
      <c r="B408" s="0" t="s">
        <v>853</v>
      </c>
      <c r="C408" s="0" t="s">
        <v>9</v>
      </c>
      <c r="D408" s="0" t="s">
        <v>10</v>
      </c>
      <c r="E408" s="0" t="n">
        <v>222</v>
      </c>
      <c r="F408" s="0" t="n">
        <v>84</v>
      </c>
      <c r="G408" s="2" t="n">
        <f aca="false">F408/E408*100</f>
        <v>37.8378378378378</v>
      </c>
    </row>
    <row r="409" customFormat="false" ht="14.25" hidden="false" customHeight="false" outlineLevel="0" collapsed="false">
      <c r="A409" s="0" t="s">
        <v>854</v>
      </c>
      <c r="B409" s="0" t="s">
        <v>855</v>
      </c>
      <c r="C409" s="0" t="s">
        <v>9</v>
      </c>
      <c r="D409" s="0" t="s">
        <v>10</v>
      </c>
      <c r="E409" s="0" t="n">
        <v>241</v>
      </c>
      <c r="F409" s="0" t="n">
        <v>141</v>
      </c>
      <c r="G409" s="2" t="n">
        <f aca="false">F409/E409*100</f>
        <v>58.5062240663901</v>
      </c>
    </row>
    <row r="410" customFormat="false" ht="14.25" hidden="false" customHeight="false" outlineLevel="0" collapsed="false">
      <c r="A410" s="0" t="s">
        <v>856</v>
      </c>
      <c r="B410" s="0" t="s">
        <v>857</v>
      </c>
      <c r="C410" s="0" t="s">
        <v>9</v>
      </c>
      <c r="D410" s="0" t="s">
        <v>10</v>
      </c>
      <c r="E410" s="0" t="n">
        <v>225</v>
      </c>
      <c r="F410" s="0" t="n">
        <v>103</v>
      </c>
      <c r="G410" s="2" t="n">
        <f aca="false">F410/E410*100</f>
        <v>45.7777777777778</v>
      </c>
    </row>
    <row r="411" customFormat="false" ht="14.25" hidden="false" customHeight="false" outlineLevel="0" collapsed="false">
      <c r="A411" s="0" t="s">
        <v>858</v>
      </c>
      <c r="B411" s="0" t="s">
        <v>859</v>
      </c>
      <c r="C411" s="0" t="s">
        <v>9</v>
      </c>
      <c r="D411" s="0" t="s">
        <v>10</v>
      </c>
      <c r="E411" s="0" t="n">
        <v>1023</v>
      </c>
      <c r="F411" s="0" t="n">
        <v>357</v>
      </c>
      <c r="G411" s="2" t="n">
        <f aca="false">F411/E411*100</f>
        <v>34.8973607038123</v>
      </c>
    </row>
    <row r="412" customFormat="false" ht="14.25" hidden="false" customHeight="false" outlineLevel="0" collapsed="false">
      <c r="A412" s="0" t="s">
        <v>860</v>
      </c>
      <c r="B412" s="0" t="s">
        <v>861</v>
      </c>
      <c r="C412" s="0" t="s">
        <v>9</v>
      </c>
      <c r="D412" s="0" t="s">
        <v>10</v>
      </c>
      <c r="E412" s="0" t="n">
        <v>3815</v>
      </c>
      <c r="F412" s="0" t="n">
        <v>1140</v>
      </c>
      <c r="G412" s="2" t="n">
        <f aca="false">F412/E412*100</f>
        <v>29.8820445609436</v>
      </c>
    </row>
    <row r="413" customFormat="false" ht="14.25" hidden="false" customHeight="false" outlineLevel="0" collapsed="false">
      <c r="A413" s="0" t="s">
        <v>862</v>
      </c>
      <c r="B413" s="0" t="s">
        <v>863</v>
      </c>
      <c r="C413" s="0" t="s">
        <v>9</v>
      </c>
      <c r="D413" s="0" t="s">
        <v>10</v>
      </c>
      <c r="E413" s="0" t="n">
        <v>114</v>
      </c>
      <c r="F413" s="0" t="n">
        <v>33</v>
      </c>
      <c r="G413" s="2" t="n">
        <f aca="false">F413/E413*100</f>
        <v>28.9473684210526</v>
      </c>
    </row>
    <row r="414" customFormat="false" ht="14.25" hidden="false" customHeight="false" outlineLevel="0" collapsed="false">
      <c r="A414" s="0" t="s">
        <v>864</v>
      </c>
      <c r="B414" s="0" t="s">
        <v>865</v>
      </c>
      <c r="C414" s="0" t="s">
        <v>9</v>
      </c>
      <c r="D414" s="0" t="s">
        <v>10</v>
      </c>
      <c r="E414" s="0" t="n">
        <v>210</v>
      </c>
      <c r="F414" s="0" t="n">
        <v>69</v>
      </c>
      <c r="G414" s="2" t="n">
        <f aca="false">F414/E414*100</f>
        <v>32.8571428571429</v>
      </c>
    </row>
    <row r="415" customFormat="false" ht="14.25" hidden="false" customHeight="false" outlineLevel="0" collapsed="false">
      <c r="A415" s="0" t="s">
        <v>866</v>
      </c>
      <c r="B415" s="0" t="s">
        <v>867</v>
      </c>
      <c r="C415" s="0" t="s">
        <v>9</v>
      </c>
      <c r="D415" s="0" t="s">
        <v>10</v>
      </c>
      <c r="E415" s="0" t="n">
        <v>960</v>
      </c>
      <c r="F415" s="0" t="n">
        <v>376</v>
      </c>
      <c r="G415" s="2" t="n">
        <f aca="false">F415/E415*100</f>
        <v>39.1666666666667</v>
      </c>
    </row>
    <row r="416" customFormat="false" ht="14.25" hidden="false" customHeight="false" outlineLevel="0" collapsed="false">
      <c r="A416" s="0" t="s">
        <v>868</v>
      </c>
      <c r="B416" s="0" t="s">
        <v>869</v>
      </c>
      <c r="C416" s="0" t="s">
        <v>9</v>
      </c>
      <c r="D416" s="0" t="s">
        <v>10</v>
      </c>
      <c r="E416" s="0" t="n">
        <v>1629</v>
      </c>
      <c r="F416" s="0" t="n">
        <v>537</v>
      </c>
      <c r="G416" s="2" t="n">
        <f aca="false">F416/E416*100</f>
        <v>32.9650092081031</v>
      </c>
    </row>
    <row r="417" customFormat="false" ht="14.25" hidden="false" customHeight="false" outlineLevel="0" collapsed="false">
      <c r="A417" s="0" t="s">
        <v>870</v>
      </c>
      <c r="B417" s="0" t="s">
        <v>871</v>
      </c>
      <c r="C417" s="0" t="s">
        <v>9</v>
      </c>
      <c r="D417" s="0" t="s">
        <v>10</v>
      </c>
      <c r="E417" s="0" t="n">
        <v>1829</v>
      </c>
      <c r="F417" s="0" t="n">
        <v>665</v>
      </c>
      <c r="G417" s="2" t="n">
        <f aca="false">F417/E417*100</f>
        <v>36.3586659376709</v>
      </c>
    </row>
    <row r="418" customFormat="false" ht="14.25" hidden="false" customHeight="false" outlineLevel="0" collapsed="false">
      <c r="A418" s="0" t="s">
        <v>872</v>
      </c>
      <c r="B418" s="0" t="s">
        <v>873</v>
      </c>
      <c r="C418" s="0" t="s">
        <v>9</v>
      </c>
      <c r="D418" s="0" t="s">
        <v>10</v>
      </c>
      <c r="E418" s="0" t="n">
        <v>28066</v>
      </c>
      <c r="F418" s="0" t="n">
        <v>5397</v>
      </c>
      <c r="G418" s="2" t="n">
        <f aca="false">F418/E418*100</f>
        <v>19.2296729138459</v>
      </c>
    </row>
    <row r="419" customFormat="false" ht="14.25" hidden="false" customHeight="false" outlineLevel="0" collapsed="false">
      <c r="A419" s="0" t="s">
        <v>874</v>
      </c>
      <c r="B419" s="0" t="s">
        <v>875</v>
      </c>
      <c r="C419" s="0" t="s">
        <v>9</v>
      </c>
      <c r="D419" s="0" t="s">
        <v>10</v>
      </c>
      <c r="E419" s="0" t="n">
        <v>274</v>
      </c>
      <c r="F419" s="0" t="n">
        <v>158</v>
      </c>
      <c r="G419" s="2" t="n">
        <f aca="false">F419/E419*100</f>
        <v>57.6642335766423</v>
      </c>
    </row>
    <row r="420" customFormat="false" ht="14.25" hidden="false" customHeight="false" outlineLevel="0" collapsed="false">
      <c r="A420" s="0" t="s">
        <v>876</v>
      </c>
      <c r="B420" s="0" t="s">
        <v>877</v>
      </c>
      <c r="C420" s="0" t="s">
        <v>9</v>
      </c>
      <c r="D420" s="0" t="s">
        <v>10</v>
      </c>
      <c r="E420" s="0" t="n">
        <v>1327</v>
      </c>
      <c r="F420" s="0" t="n">
        <v>580</v>
      </c>
      <c r="G420" s="2" t="n">
        <f aca="false">F420/E420*100</f>
        <v>43.7076111529766</v>
      </c>
    </row>
    <row r="421" customFormat="false" ht="14.25" hidden="false" customHeight="false" outlineLevel="0" collapsed="false">
      <c r="A421" s="0" t="s">
        <v>878</v>
      </c>
      <c r="B421" s="0" t="s">
        <v>879</v>
      </c>
      <c r="C421" s="0" t="s">
        <v>9</v>
      </c>
      <c r="D421" s="0" t="s">
        <v>10</v>
      </c>
      <c r="E421" s="0" t="n">
        <v>1028</v>
      </c>
      <c r="F421" s="0" t="n">
        <v>299</v>
      </c>
      <c r="G421" s="2" t="n">
        <f aca="false">F421/E421*100</f>
        <v>29.0856031128405</v>
      </c>
    </row>
    <row r="422" customFormat="false" ht="14.25" hidden="false" customHeight="false" outlineLevel="0" collapsed="false">
      <c r="A422" s="0" t="s">
        <v>880</v>
      </c>
      <c r="B422" s="0" t="s">
        <v>881</v>
      </c>
      <c r="C422" s="0" t="s">
        <v>9</v>
      </c>
      <c r="D422" s="0" t="s">
        <v>10</v>
      </c>
      <c r="E422" s="0" t="n">
        <v>262</v>
      </c>
      <c r="F422" s="0" t="n">
        <v>60</v>
      </c>
      <c r="G422" s="2" t="n">
        <f aca="false">F422/E422*100</f>
        <v>22.9007633587786</v>
      </c>
    </row>
    <row r="423" customFormat="false" ht="14.25" hidden="false" customHeight="false" outlineLevel="0" collapsed="false">
      <c r="A423" s="0" t="s">
        <v>882</v>
      </c>
      <c r="B423" s="0" t="s">
        <v>883</v>
      </c>
      <c r="C423" s="0" t="s">
        <v>9</v>
      </c>
      <c r="D423" s="0" t="s">
        <v>10</v>
      </c>
      <c r="E423" s="0" t="n">
        <v>140</v>
      </c>
      <c r="F423" s="0" t="n">
        <v>78</v>
      </c>
      <c r="G423" s="2" t="n">
        <f aca="false">F423/E423*100</f>
        <v>55.7142857142857</v>
      </c>
    </row>
    <row r="424" customFormat="false" ht="14.25" hidden="false" customHeight="false" outlineLevel="0" collapsed="false">
      <c r="A424" s="0" t="s">
        <v>884</v>
      </c>
      <c r="B424" s="0" t="s">
        <v>885</v>
      </c>
      <c r="C424" s="0" t="s">
        <v>9</v>
      </c>
      <c r="D424" s="0" t="s">
        <v>10</v>
      </c>
      <c r="E424" s="0" t="n">
        <v>1453</v>
      </c>
      <c r="F424" s="0" t="n">
        <v>587</v>
      </c>
      <c r="G424" s="2" t="n">
        <f aca="false">F424/E424*100</f>
        <v>40.3991741225052</v>
      </c>
    </row>
    <row r="425" customFormat="false" ht="14.25" hidden="false" customHeight="false" outlineLevel="0" collapsed="false">
      <c r="A425" s="0" t="s">
        <v>886</v>
      </c>
      <c r="B425" s="0" t="s">
        <v>887</v>
      </c>
      <c r="C425" s="0" t="s">
        <v>9</v>
      </c>
      <c r="D425" s="0" t="s">
        <v>10</v>
      </c>
      <c r="E425" s="0" t="n">
        <v>243</v>
      </c>
      <c r="F425" s="0" t="n">
        <v>112</v>
      </c>
      <c r="G425" s="2" t="n">
        <f aca="false">F425/E425*100</f>
        <v>46.0905349794239</v>
      </c>
    </row>
    <row r="426" customFormat="false" ht="14.25" hidden="false" customHeight="false" outlineLevel="0" collapsed="false">
      <c r="A426" s="0" t="s">
        <v>888</v>
      </c>
      <c r="B426" s="0" t="s">
        <v>889</v>
      </c>
      <c r="C426" s="0" t="s">
        <v>9</v>
      </c>
      <c r="D426" s="0" t="s">
        <v>10</v>
      </c>
      <c r="E426" s="0" t="n">
        <v>2026</v>
      </c>
      <c r="F426" s="0" t="n">
        <v>470</v>
      </c>
      <c r="G426" s="2" t="n">
        <f aca="false">F426/E426*100</f>
        <v>23.1984205330701</v>
      </c>
    </row>
    <row r="427" customFormat="false" ht="14.25" hidden="false" customHeight="false" outlineLevel="0" collapsed="false">
      <c r="A427" s="0" t="s">
        <v>890</v>
      </c>
      <c r="B427" s="0" t="s">
        <v>891</v>
      </c>
      <c r="C427" s="0" t="s">
        <v>9</v>
      </c>
      <c r="D427" s="0" t="s">
        <v>10</v>
      </c>
      <c r="E427" s="0" t="n">
        <v>574</v>
      </c>
      <c r="F427" s="0" t="n">
        <v>212</v>
      </c>
      <c r="G427" s="2" t="n">
        <f aca="false">F427/E427*100</f>
        <v>36.9337979094077</v>
      </c>
    </row>
    <row r="428" customFormat="false" ht="14.25" hidden="false" customHeight="false" outlineLevel="0" collapsed="false">
      <c r="A428" s="0" t="s">
        <v>892</v>
      </c>
      <c r="B428" s="0" t="s">
        <v>893</v>
      </c>
      <c r="C428" s="0" t="s">
        <v>9</v>
      </c>
      <c r="D428" s="0" t="s">
        <v>10</v>
      </c>
      <c r="E428" s="0" t="n">
        <v>349</v>
      </c>
      <c r="F428" s="0" t="n">
        <v>108</v>
      </c>
      <c r="G428" s="2" t="n">
        <f aca="false">F428/E428*100</f>
        <v>30.945558739255</v>
      </c>
    </row>
    <row r="429" customFormat="false" ht="14.25" hidden="false" customHeight="false" outlineLevel="0" collapsed="false">
      <c r="A429" s="0" t="s">
        <v>894</v>
      </c>
      <c r="B429" s="0" t="s">
        <v>895</v>
      </c>
      <c r="C429" s="0" t="s">
        <v>9</v>
      </c>
      <c r="D429" s="0" t="s">
        <v>10</v>
      </c>
      <c r="E429" s="0" t="n">
        <v>1147</v>
      </c>
      <c r="F429" s="0" t="n">
        <v>417</v>
      </c>
      <c r="G429" s="2" t="n">
        <f aca="false">F429/E429*100</f>
        <v>36.3557105492589</v>
      </c>
    </row>
    <row r="430" customFormat="false" ht="14.25" hidden="false" customHeight="false" outlineLevel="0" collapsed="false">
      <c r="A430" s="0" t="s">
        <v>896</v>
      </c>
      <c r="B430" s="0" t="s">
        <v>897</v>
      </c>
      <c r="C430" s="0" t="s">
        <v>9</v>
      </c>
      <c r="D430" s="0" t="s">
        <v>10</v>
      </c>
      <c r="E430" s="0" t="n">
        <v>164</v>
      </c>
      <c r="F430" s="0" t="n">
        <v>68</v>
      </c>
      <c r="G430" s="2" t="n">
        <f aca="false">F430/E430*100</f>
        <v>41.4634146341463</v>
      </c>
    </row>
    <row r="431" customFormat="false" ht="14.25" hidden="false" customHeight="false" outlineLevel="0" collapsed="false">
      <c r="A431" s="0" t="s">
        <v>898</v>
      </c>
      <c r="B431" s="0" t="s">
        <v>899</v>
      </c>
      <c r="C431" s="0" t="s">
        <v>9</v>
      </c>
      <c r="D431" s="0" t="s">
        <v>10</v>
      </c>
      <c r="E431" s="0" t="n">
        <v>180</v>
      </c>
      <c r="F431" s="0" t="n">
        <v>65</v>
      </c>
      <c r="G431" s="2" t="n">
        <f aca="false">F431/E431*100</f>
        <v>36.1111111111111</v>
      </c>
    </row>
    <row r="432" customFormat="false" ht="14.25" hidden="false" customHeight="false" outlineLevel="0" collapsed="false">
      <c r="A432" s="0" t="s">
        <v>900</v>
      </c>
      <c r="B432" s="0" t="s">
        <v>901</v>
      </c>
      <c r="C432" s="0" t="s">
        <v>9</v>
      </c>
      <c r="D432" s="0" t="s">
        <v>10</v>
      </c>
      <c r="E432" s="0" t="n">
        <v>520</v>
      </c>
      <c r="F432" s="0" t="n">
        <v>182</v>
      </c>
      <c r="G432" s="2" t="n">
        <f aca="false">F432/E432*100</f>
        <v>35</v>
      </c>
    </row>
    <row r="433" customFormat="false" ht="14.25" hidden="false" customHeight="false" outlineLevel="0" collapsed="false">
      <c r="A433" s="0" t="s">
        <v>902</v>
      </c>
      <c r="B433" s="0" t="s">
        <v>903</v>
      </c>
      <c r="C433" s="0" t="s">
        <v>9</v>
      </c>
      <c r="D433" s="0" t="s">
        <v>10</v>
      </c>
      <c r="E433" s="0" t="n">
        <v>687</v>
      </c>
      <c r="F433" s="0" t="n">
        <v>416</v>
      </c>
      <c r="G433" s="2" t="n">
        <f aca="false">F433/E433*100</f>
        <v>60.5531295487627</v>
      </c>
    </row>
    <row r="434" customFormat="false" ht="14.25" hidden="false" customHeight="false" outlineLevel="0" collapsed="false">
      <c r="A434" s="0" t="s">
        <v>904</v>
      </c>
      <c r="B434" s="0" t="s">
        <v>905</v>
      </c>
      <c r="C434" s="0" t="s">
        <v>9</v>
      </c>
      <c r="D434" s="0" t="s">
        <v>10</v>
      </c>
      <c r="E434" s="0" t="n">
        <v>81</v>
      </c>
      <c r="F434" s="0" t="n">
        <v>23</v>
      </c>
      <c r="G434" s="2" t="n">
        <f aca="false">F434/E434*100</f>
        <v>28.3950617283951</v>
      </c>
    </row>
    <row r="435" customFormat="false" ht="14.25" hidden="false" customHeight="false" outlineLevel="0" collapsed="false">
      <c r="A435" s="0" t="s">
        <v>906</v>
      </c>
      <c r="B435" s="0" t="s">
        <v>907</v>
      </c>
      <c r="C435" s="0" t="s">
        <v>9</v>
      </c>
      <c r="D435" s="0" t="s">
        <v>10</v>
      </c>
      <c r="E435" s="0" t="n">
        <v>236</v>
      </c>
      <c r="F435" s="0" t="n">
        <v>137</v>
      </c>
      <c r="G435" s="2" t="n">
        <f aca="false">F435/E435*100</f>
        <v>58.0508474576271</v>
      </c>
    </row>
    <row r="436" customFormat="false" ht="14.25" hidden="false" customHeight="false" outlineLevel="0" collapsed="false">
      <c r="A436" s="0" t="s">
        <v>908</v>
      </c>
      <c r="B436" s="0" t="s">
        <v>909</v>
      </c>
      <c r="C436" s="0" t="s">
        <v>9</v>
      </c>
      <c r="D436" s="0" t="s">
        <v>10</v>
      </c>
      <c r="E436" s="0" t="n">
        <v>4067</v>
      </c>
      <c r="F436" s="0" t="n">
        <v>1301</v>
      </c>
      <c r="G436" s="2" t="n">
        <f aca="false">F436/E436*100</f>
        <v>31.9891812146545</v>
      </c>
    </row>
    <row r="437" customFormat="false" ht="14.25" hidden="false" customHeight="false" outlineLevel="0" collapsed="false">
      <c r="A437" s="0" t="s">
        <v>910</v>
      </c>
      <c r="B437" s="0" t="s">
        <v>911</v>
      </c>
      <c r="C437" s="0" t="s">
        <v>9</v>
      </c>
      <c r="D437" s="0" t="s">
        <v>10</v>
      </c>
      <c r="E437" s="0" t="n">
        <v>330</v>
      </c>
      <c r="F437" s="0" t="n">
        <v>131</v>
      </c>
      <c r="G437" s="2" t="n">
        <f aca="false">F437/E437*100</f>
        <v>39.6969696969697</v>
      </c>
    </row>
    <row r="438" customFormat="false" ht="14.25" hidden="false" customHeight="false" outlineLevel="0" collapsed="false">
      <c r="A438" s="0" t="s">
        <v>912</v>
      </c>
      <c r="B438" s="0" t="s">
        <v>913</v>
      </c>
      <c r="C438" s="0" t="s">
        <v>9</v>
      </c>
      <c r="D438" s="0" t="s">
        <v>10</v>
      </c>
      <c r="E438" s="0" t="n">
        <v>126</v>
      </c>
      <c r="F438" s="0" t="n">
        <v>39</v>
      </c>
      <c r="G438" s="2" t="n">
        <f aca="false">F438/E438*100</f>
        <v>30.952380952381</v>
      </c>
    </row>
    <row r="439" customFormat="false" ht="14.25" hidden="false" customHeight="false" outlineLevel="0" collapsed="false">
      <c r="A439" s="0" t="s">
        <v>914</v>
      </c>
      <c r="B439" s="0" t="s">
        <v>915</v>
      </c>
      <c r="C439" s="0" t="s">
        <v>9</v>
      </c>
      <c r="D439" s="0" t="s">
        <v>10</v>
      </c>
      <c r="E439" s="0" t="n">
        <v>348</v>
      </c>
      <c r="F439" s="0" t="n">
        <v>129</v>
      </c>
      <c r="G439" s="2" t="n">
        <f aca="false">F439/E439*100</f>
        <v>37.0689655172414</v>
      </c>
    </row>
    <row r="440" customFormat="false" ht="14.25" hidden="false" customHeight="false" outlineLevel="0" collapsed="false">
      <c r="A440" s="0" t="s">
        <v>916</v>
      </c>
      <c r="B440" s="0" t="s">
        <v>917</v>
      </c>
      <c r="C440" s="0" t="s">
        <v>9</v>
      </c>
      <c r="D440" s="0" t="s">
        <v>10</v>
      </c>
      <c r="E440" s="0" t="n">
        <v>539</v>
      </c>
      <c r="F440" s="0" t="n">
        <v>157</v>
      </c>
      <c r="G440" s="2" t="n">
        <f aca="false">F440/E440*100</f>
        <v>29.1280148423006</v>
      </c>
    </row>
    <row r="441" customFormat="false" ht="14.25" hidden="false" customHeight="false" outlineLevel="0" collapsed="false">
      <c r="A441" s="0" t="s">
        <v>918</v>
      </c>
      <c r="B441" s="0" t="s">
        <v>919</v>
      </c>
      <c r="C441" s="0" t="s">
        <v>9</v>
      </c>
      <c r="D441" s="0" t="s">
        <v>10</v>
      </c>
      <c r="E441" s="0" t="n">
        <v>139</v>
      </c>
      <c r="F441" s="0" t="n">
        <v>65</v>
      </c>
      <c r="G441" s="2" t="n">
        <f aca="false">F441/E441*100</f>
        <v>46.7625899280576</v>
      </c>
    </row>
    <row r="442" customFormat="false" ht="14.25" hidden="false" customHeight="false" outlineLevel="0" collapsed="false">
      <c r="A442" s="0" t="s">
        <v>920</v>
      </c>
      <c r="B442" s="0" t="s">
        <v>921</v>
      </c>
      <c r="C442" s="0" t="s">
        <v>9</v>
      </c>
      <c r="D442" s="0" t="s">
        <v>10</v>
      </c>
      <c r="E442" s="0" t="n">
        <v>373</v>
      </c>
      <c r="F442" s="0" t="n">
        <v>201</v>
      </c>
      <c r="G442" s="2" t="n">
        <f aca="false">F442/E442*100</f>
        <v>53.887399463807</v>
      </c>
    </row>
    <row r="443" customFormat="false" ht="14.25" hidden="false" customHeight="false" outlineLevel="0" collapsed="false">
      <c r="A443" s="0" t="s">
        <v>922</v>
      </c>
      <c r="B443" s="0" t="s">
        <v>923</v>
      </c>
      <c r="C443" s="0" t="s">
        <v>9</v>
      </c>
      <c r="D443" s="0" t="s">
        <v>10</v>
      </c>
      <c r="E443" s="0" t="n">
        <v>180</v>
      </c>
      <c r="F443" s="0" t="n">
        <v>50</v>
      </c>
      <c r="G443" s="2" t="n">
        <f aca="false">F443/E443*100</f>
        <v>27.7777777777778</v>
      </c>
    </row>
    <row r="444" customFormat="false" ht="14.25" hidden="false" customHeight="false" outlineLevel="0" collapsed="false">
      <c r="A444" s="0" t="s">
        <v>924</v>
      </c>
      <c r="B444" s="0" t="s">
        <v>925</v>
      </c>
      <c r="C444" s="0" t="s">
        <v>9</v>
      </c>
      <c r="D444" s="0" t="s">
        <v>10</v>
      </c>
      <c r="E444" s="0" t="n">
        <v>2221</v>
      </c>
      <c r="F444" s="0" t="n">
        <v>880</v>
      </c>
      <c r="G444" s="2" t="n">
        <f aca="false">F444/E444*100</f>
        <v>39.6217919855921</v>
      </c>
    </row>
    <row r="445" customFormat="false" ht="14.25" hidden="false" customHeight="false" outlineLevel="0" collapsed="false">
      <c r="A445" s="0" t="s">
        <v>926</v>
      </c>
      <c r="B445" s="0" t="s">
        <v>927</v>
      </c>
      <c r="C445" s="0" t="s">
        <v>9</v>
      </c>
      <c r="D445" s="0" t="s">
        <v>10</v>
      </c>
      <c r="E445" s="0" t="n">
        <v>1544</v>
      </c>
      <c r="F445" s="0" t="n">
        <v>499</v>
      </c>
      <c r="G445" s="2" t="n">
        <f aca="false">F445/E445*100</f>
        <v>32.3186528497409</v>
      </c>
    </row>
    <row r="446" customFormat="false" ht="14.25" hidden="false" customHeight="false" outlineLevel="0" collapsed="false">
      <c r="A446" s="0" t="s">
        <v>928</v>
      </c>
      <c r="B446" s="0" t="s">
        <v>929</v>
      </c>
      <c r="C446" s="0" t="s">
        <v>9</v>
      </c>
      <c r="D446" s="0" t="s">
        <v>10</v>
      </c>
      <c r="E446" s="0" t="n">
        <v>103</v>
      </c>
      <c r="F446" s="0" t="n">
        <v>43</v>
      </c>
      <c r="G446" s="2" t="n">
        <f aca="false">F446/E446*100</f>
        <v>41.747572815534</v>
      </c>
    </row>
    <row r="447" customFormat="false" ht="14.25" hidden="false" customHeight="false" outlineLevel="0" collapsed="false">
      <c r="A447" s="0" t="s">
        <v>930</v>
      </c>
      <c r="B447" s="0" t="s">
        <v>931</v>
      </c>
      <c r="C447" s="0" t="s">
        <v>9</v>
      </c>
      <c r="D447" s="0" t="s">
        <v>10</v>
      </c>
      <c r="E447" s="0" t="n">
        <v>163</v>
      </c>
      <c r="F447" s="0" t="n">
        <v>66</v>
      </c>
      <c r="G447" s="2" t="n">
        <f aca="false">F447/E447*100</f>
        <v>40.4907975460123</v>
      </c>
    </row>
    <row r="448" customFormat="false" ht="14.25" hidden="false" customHeight="false" outlineLevel="0" collapsed="false">
      <c r="A448" s="0" t="s">
        <v>932</v>
      </c>
      <c r="B448" s="0" t="s">
        <v>933</v>
      </c>
      <c r="C448" s="0" t="s">
        <v>9</v>
      </c>
      <c r="D448" s="0" t="s">
        <v>10</v>
      </c>
      <c r="E448" s="0" t="n">
        <v>354</v>
      </c>
      <c r="F448" s="0" t="n">
        <v>155</v>
      </c>
      <c r="G448" s="2" t="n">
        <f aca="false">F448/E448*100</f>
        <v>43.7853107344633</v>
      </c>
    </row>
    <row r="449" customFormat="false" ht="14.25" hidden="false" customHeight="false" outlineLevel="0" collapsed="false">
      <c r="A449" s="0" t="s">
        <v>934</v>
      </c>
      <c r="B449" s="0" t="s">
        <v>935</v>
      </c>
      <c r="C449" s="0" t="s">
        <v>9</v>
      </c>
      <c r="D449" s="0" t="s">
        <v>10</v>
      </c>
      <c r="E449" s="0" t="n">
        <v>277</v>
      </c>
      <c r="F449" s="0" t="n">
        <v>174</v>
      </c>
      <c r="G449" s="2" t="n">
        <f aca="false">F449/E449*100</f>
        <v>62.8158844765343</v>
      </c>
    </row>
    <row r="450" customFormat="false" ht="14.25" hidden="false" customHeight="false" outlineLevel="0" collapsed="false">
      <c r="A450" s="0" t="s">
        <v>936</v>
      </c>
      <c r="B450" s="0" t="s">
        <v>937</v>
      </c>
      <c r="C450" s="0" t="s">
        <v>9</v>
      </c>
      <c r="D450" s="0" t="s">
        <v>10</v>
      </c>
      <c r="E450" s="0" t="n">
        <v>289</v>
      </c>
      <c r="F450" s="0" t="n">
        <v>87</v>
      </c>
      <c r="G450" s="2" t="n">
        <f aca="false">F450/E450*100</f>
        <v>30.1038062283737</v>
      </c>
    </row>
    <row r="451" customFormat="false" ht="14.25" hidden="false" customHeight="false" outlineLevel="0" collapsed="false">
      <c r="A451" s="0" t="s">
        <v>938</v>
      </c>
      <c r="B451" s="0" t="s">
        <v>939</v>
      </c>
      <c r="C451" s="0" t="s">
        <v>9</v>
      </c>
      <c r="D451" s="0" t="s">
        <v>10</v>
      </c>
      <c r="E451" s="0" t="n">
        <v>202</v>
      </c>
      <c r="F451" s="0" t="n">
        <v>119</v>
      </c>
      <c r="G451" s="2" t="n">
        <f aca="false">F451/E451*100</f>
        <v>58.9108910891089</v>
      </c>
    </row>
    <row r="452" customFormat="false" ht="14.25" hidden="false" customHeight="false" outlineLevel="0" collapsed="false">
      <c r="A452" s="0" t="s">
        <v>940</v>
      </c>
      <c r="B452" s="0" t="s">
        <v>941</v>
      </c>
      <c r="C452" s="0" t="s">
        <v>9</v>
      </c>
      <c r="D452" s="0" t="s">
        <v>10</v>
      </c>
      <c r="E452" s="0" t="n">
        <v>521</v>
      </c>
      <c r="F452" s="0" t="n">
        <v>285</v>
      </c>
      <c r="G452" s="2" t="n">
        <f aca="false">F452/E452*100</f>
        <v>54.7024952015355</v>
      </c>
    </row>
    <row r="453" customFormat="false" ht="14.25" hidden="false" customHeight="false" outlineLevel="0" collapsed="false">
      <c r="A453" s="0" t="s">
        <v>942</v>
      </c>
      <c r="B453" s="0" t="s">
        <v>943</v>
      </c>
      <c r="C453" s="0" t="s">
        <v>9</v>
      </c>
      <c r="D453" s="0" t="s">
        <v>10</v>
      </c>
      <c r="E453" s="0" t="n">
        <v>456</v>
      </c>
      <c r="F453" s="0" t="n">
        <v>225</v>
      </c>
      <c r="G453" s="2" t="n">
        <f aca="false">F453/E453*100</f>
        <v>49.3421052631579</v>
      </c>
    </row>
    <row r="454" customFormat="false" ht="14.25" hidden="false" customHeight="false" outlineLevel="0" collapsed="false">
      <c r="A454" s="0" t="s">
        <v>944</v>
      </c>
      <c r="B454" s="0" t="s">
        <v>945</v>
      </c>
      <c r="C454" s="0" t="s">
        <v>9</v>
      </c>
      <c r="D454" s="0" t="s">
        <v>10</v>
      </c>
      <c r="E454" s="0" t="n">
        <v>118</v>
      </c>
      <c r="F454" s="0" t="n">
        <v>59</v>
      </c>
      <c r="G454" s="2" t="n">
        <f aca="false">F454/E454*100</f>
        <v>50</v>
      </c>
    </row>
    <row r="455" customFormat="false" ht="14.25" hidden="false" customHeight="false" outlineLevel="0" collapsed="false">
      <c r="A455" s="0" t="s">
        <v>946</v>
      </c>
      <c r="B455" s="0" t="s">
        <v>947</v>
      </c>
      <c r="C455" s="0" t="s">
        <v>9</v>
      </c>
      <c r="D455" s="0" t="s">
        <v>10</v>
      </c>
      <c r="E455" s="0" t="n">
        <v>1243</v>
      </c>
      <c r="F455" s="0" t="n">
        <v>507</v>
      </c>
      <c r="G455" s="2" t="n">
        <f aca="false">F455/E455*100</f>
        <v>40.7884151246983</v>
      </c>
    </row>
    <row r="456" customFormat="false" ht="14.25" hidden="false" customHeight="false" outlineLevel="0" collapsed="false">
      <c r="A456" s="0" t="s">
        <v>948</v>
      </c>
      <c r="B456" s="0" t="s">
        <v>949</v>
      </c>
      <c r="C456" s="0" t="s">
        <v>9</v>
      </c>
      <c r="D456" s="0" t="s">
        <v>10</v>
      </c>
      <c r="E456" s="0" t="n">
        <v>2233</v>
      </c>
      <c r="F456" s="0" t="n">
        <v>756</v>
      </c>
      <c r="G456" s="2" t="n">
        <f aca="false">F456/E456*100</f>
        <v>33.8557993730408</v>
      </c>
    </row>
    <row r="457" customFormat="false" ht="14.25" hidden="false" customHeight="false" outlineLevel="0" collapsed="false">
      <c r="A457" s="0" t="s">
        <v>950</v>
      </c>
      <c r="B457" s="0" t="s">
        <v>951</v>
      </c>
      <c r="C457" s="0" t="s">
        <v>9</v>
      </c>
      <c r="D457" s="0" t="s">
        <v>10</v>
      </c>
      <c r="E457" s="0" t="n">
        <v>88</v>
      </c>
      <c r="F457" s="0" t="n">
        <v>51</v>
      </c>
      <c r="G457" s="2" t="n">
        <f aca="false">F457/E457*100</f>
        <v>57.9545454545455</v>
      </c>
    </row>
    <row r="458" customFormat="false" ht="14.25" hidden="false" customHeight="false" outlineLevel="0" collapsed="false">
      <c r="A458" s="0" t="s">
        <v>952</v>
      </c>
      <c r="B458" s="0" t="s">
        <v>953</v>
      </c>
      <c r="C458" s="0" t="s">
        <v>9</v>
      </c>
      <c r="D458" s="0" t="s">
        <v>10</v>
      </c>
      <c r="E458" s="0" t="n">
        <v>591</v>
      </c>
      <c r="F458" s="0" t="n">
        <v>263</v>
      </c>
      <c r="G458" s="2" t="n">
        <f aca="false">F458/E458*100</f>
        <v>44.5008460236887</v>
      </c>
    </row>
    <row r="459" customFormat="false" ht="14.25" hidden="false" customHeight="false" outlineLevel="0" collapsed="false">
      <c r="A459" s="0" t="s">
        <v>954</v>
      </c>
      <c r="B459" s="0" t="s">
        <v>955</v>
      </c>
      <c r="C459" s="0" t="s">
        <v>9</v>
      </c>
      <c r="D459" s="0" t="s">
        <v>10</v>
      </c>
      <c r="E459" s="0" t="n">
        <v>379</v>
      </c>
      <c r="F459" s="0" t="n">
        <v>149</v>
      </c>
      <c r="G459" s="2" t="n">
        <f aca="false">F459/E459*100</f>
        <v>39.3139841688654</v>
      </c>
    </row>
    <row r="460" customFormat="false" ht="14.25" hidden="false" customHeight="false" outlineLevel="0" collapsed="false">
      <c r="A460" s="0" t="s">
        <v>956</v>
      </c>
      <c r="B460" s="0" t="s">
        <v>957</v>
      </c>
      <c r="C460" s="0" t="s">
        <v>9</v>
      </c>
      <c r="D460" s="0" t="s">
        <v>10</v>
      </c>
      <c r="E460" s="0" t="n">
        <v>496</v>
      </c>
      <c r="F460" s="0" t="n">
        <v>249</v>
      </c>
      <c r="G460" s="2" t="n">
        <f aca="false">F460/E460*100</f>
        <v>50.2016129032258</v>
      </c>
    </row>
    <row r="461" customFormat="false" ht="14.25" hidden="false" customHeight="false" outlineLevel="0" collapsed="false">
      <c r="A461" s="0" t="s">
        <v>958</v>
      </c>
      <c r="B461" s="0" t="s">
        <v>959</v>
      </c>
      <c r="C461" s="0" t="s">
        <v>9</v>
      </c>
      <c r="D461" s="0" t="s">
        <v>10</v>
      </c>
      <c r="E461" s="0" t="n">
        <v>293</v>
      </c>
      <c r="F461" s="0" t="n">
        <v>148</v>
      </c>
      <c r="G461" s="2" t="n">
        <f aca="false">F461/E461*100</f>
        <v>50.5119453924915</v>
      </c>
    </row>
    <row r="462" customFormat="false" ht="14.25" hidden="false" customHeight="false" outlineLevel="0" collapsed="false">
      <c r="A462" s="0" t="s">
        <v>960</v>
      </c>
      <c r="B462" s="0" t="s">
        <v>961</v>
      </c>
      <c r="C462" s="0" t="s">
        <v>9</v>
      </c>
      <c r="D462" s="0" t="s">
        <v>10</v>
      </c>
      <c r="E462" s="0" t="n">
        <v>2537</v>
      </c>
      <c r="F462" s="0" t="n">
        <v>1258</v>
      </c>
      <c r="G462" s="2" t="n">
        <f aca="false">F462/E462*100</f>
        <v>49.5861253448956</v>
      </c>
    </row>
    <row r="463" customFormat="false" ht="14.25" hidden="false" customHeight="false" outlineLevel="0" collapsed="false">
      <c r="A463" s="0" t="s">
        <v>962</v>
      </c>
      <c r="B463" s="0" t="s">
        <v>963</v>
      </c>
      <c r="C463" s="0" t="s">
        <v>9</v>
      </c>
      <c r="D463" s="0" t="s">
        <v>10</v>
      </c>
      <c r="E463" s="0" t="n">
        <v>814</v>
      </c>
      <c r="F463" s="0" t="n">
        <v>269</v>
      </c>
      <c r="G463" s="2" t="n">
        <f aca="false">F463/E463*100</f>
        <v>33.046683046683</v>
      </c>
    </row>
    <row r="464" customFormat="false" ht="14.25" hidden="false" customHeight="false" outlineLevel="0" collapsed="false">
      <c r="A464" s="0" t="s">
        <v>964</v>
      </c>
      <c r="B464" s="0" t="s">
        <v>965</v>
      </c>
      <c r="C464" s="0" t="s">
        <v>9</v>
      </c>
      <c r="D464" s="0" t="s">
        <v>10</v>
      </c>
      <c r="E464" s="0" t="n">
        <v>198</v>
      </c>
      <c r="F464" s="0" t="n">
        <v>88</v>
      </c>
      <c r="G464" s="2" t="n">
        <f aca="false">F464/E464*100</f>
        <v>44.4444444444444</v>
      </c>
    </row>
    <row r="465" customFormat="false" ht="14.25" hidden="false" customHeight="false" outlineLevel="0" collapsed="false">
      <c r="A465" s="0" t="s">
        <v>966</v>
      </c>
      <c r="B465" s="0" t="s">
        <v>967</v>
      </c>
      <c r="C465" s="0" t="s">
        <v>9</v>
      </c>
      <c r="D465" s="0" t="s">
        <v>10</v>
      </c>
      <c r="E465" s="0" t="n">
        <v>141</v>
      </c>
      <c r="F465" s="0" t="n">
        <v>52</v>
      </c>
      <c r="G465" s="2" t="n">
        <f aca="false">F465/E465*100</f>
        <v>36.8794326241135</v>
      </c>
    </row>
    <row r="466" customFormat="false" ht="14.25" hidden="false" customHeight="false" outlineLevel="0" collapsed="false">
      <c r="A466" s="0" t="s">
        <v>968</v>
      </c>
      <c r="B466" s="0" t="s">
        <v>969</v>
      </c>
      <c r="C466" s="0" t="s">
        <v>9</v>
      </c>
      <c r="D466" s="0" t="s">
        <v>10</v>
      </c>
      <c r="E466" s="0" t="n">
        <v>280</v>
      </c>
      <c r="F466" s="0" t="n">
        <v>114</v>
      </c>
      <c r="G466" s="2" t="n">
        <f aca="false">F466/E466*100</f>
        <v>40.7142857142857</v>
      </c>
    </row>
    <row r="467" customFormat="false" ht="14.25" hidden="false" customHeight="false" outlineLevel="0" collapsed="false">
      <c r="A467" s="0" t="s">
        <v>970</v>
      </c>
      <c r="B467" s="0" t="s">
        <v>971</v>
      </c>
      <c r="C467" s="0" t="s">
        <v>9</v>
      </c>
      <c r="D467" s="0" t="s">
        <v>10</v>
      </c>
      <c r="E467" s="0" t="n">
        <v>77</v>
      </c>
      <c r="F467" s="0" t="n">
        <v>26</v>
      </c>
      <c r="G467" s="2" t="n">
        <f aca="false">F467/E467*100</f>
        <v>33.7662337662338</v>
      </c>
    </row>
    <row r="468" customFormat="false" ht="14.25" hidden="false" customHeight="false" outlineLevel="0" collapsed="false">
      <c r="A468" s="0" t="s">
        <v>972</v>
      </c>
      <c r="B468" s="0" t="s">
        <v>973</v>
      </c>
      <c r="C468" s="0" t="s">
        <v>9</v>
      </c>
      <c r="D468" s="0" t="s">
        <v>10</v>
      </c>
      <c r="E468" s="0" t="n">
        <v>252</v>
      </c>
      <c r="F468" s="0" t="n">
        <v>71</v>
      </c>
      <c r="G468" s="2" t="n">
        <f aca="false">F468/E468*100</f>
        <v>28.1746031746032</v>
      </c>
    </row>
    <row r="469" customFormat="false" ht="14.25" hidden="false" customHeight="false" outlineLevel="0" collapsed="false">
      <c r="A469" s="0" t="s">
        <v>974</v>
      </c>
      <c r="B469" s="0" t="s">
        <v>975</v>
      </c>
      <c r="C469" s="0" t="s">
        <v>9</v>
      </c>
      <c r="D469" s="0" t="s">
        <v>10</v>
      </c>
      <c r="E469" s="0" t="n">
        <v>301</v>
      </c>
      <c r="F469" s="0" t="n">
        <v>120</v>
      </c>
      <c r="G469" s="2" t="n">
        <f aca="false">F469/E469*100</f>
        <v>39.8671096345515</v>
      </c>
    </row>
    <row r="470" customFormat="false" ht="14.25" hidden="false" customHeight="false" outlineLevel="0" collapsed="false">
      <c r="A470" s="0" t="s">
        <v>976</v>
      </c>
      <c r="B470" s="0" t="s">
        <v>977</v>
      </c>
      <c r="C470" s="0" t="s">
        <v>9</v>
      </c>
      <c r="D470" s="0" t="s">
        <v>10</v>
      </c>
      <c r="E470" s="0" t="n">
        <v>221</v>
      </c>
      <c r="F470" s="0" t="n">
        <v>74</v>
      </c>
      <c r="G470" s="2" t="n">
        <f aca="false">F470/E470*100</f>
        <v>33.4841628959276</v>
      </c>
    </row>
    <row r="471" customFormat="false" ht="14.25" hidden="false" customHeight="false" outlineLevel="0" collapsed="false">
      <c r="A471" s="0" t="s">
        <v>978</v>
      </c>
      <c r="B471" s="0" t="s">
        <v>979</v>
      </c>
      <c r="C471" s="0" t="s">
        <v>9</v>
      </c>
      <c r="D471" s="0" t="s">
        <v>10</v>
      </c>
      <c r="E471" s="0" t="n">
        <v>50</v>
      </c>
      <c r="F471" s="0" t="n">
        <v>16</v>
      </c>
      <c r="G471" s="2" t="n">
        <f aca="false">F471/E471*100</f>
        <v>32</v>
      </c>
    </row>
    <row r="472" customFormat="false" ht="14.25" hidden="false" customHeight="false" outlineLevel="0" collapsed="false">
      <c r="A472" s="0" t="s">
        <v>980</v>
      </c>
      <c r="B472" s="0" t="s">
        <v>981</v>
      </c>
      <c r="C472" s="0" t="s">
        <v>9</v>
      </c>
      <c r="D472" s="0" t="s">
        <v>10</v>
      </c>
      <c r="E472" s="0" t="n">
        <v>273</v>
      </c>
      <c r="F472" s="0" t="n">
        <v>125</v>
      </c>
      <c r="G472" s="2" t="n">
        <f aca="false">F472/E472*100</f>
        <v>45.7875457875458</v>
      </c>
    </row>
    <row r="473" customFormat="false" ht="14.25" hidden="false" customHeight="false" outlineLevel="0" collapsed="false">
      <c r="A473" s="0" t="s">
        <v>982</v>
      </c>
      <c r="B473" s="0" t="s">
        <v>983</v>
      </c>
      <c r="C473" s="0" t="s">
        <v>9</v>
      </c>
      <c r="D473" s="0" t="s">
        <v>10</v>
      </c>
      <c r="E473" s="0" t="n">
        <v>1770</v>
      </c>
      <c r="F473" s="0" t="n">
        <v>422</v>
      </c>
      <c r="G473" s="2" t="n">
        <f aca="false">F473/E473*100</f>
        <v>23.8418079096045</v>
      </c>
    </row>
    <row r="474" customFormat="false" ht="14.25" hidden="false" customHeight="false" outlineLevel="0" collapsed="false">
      <c r="A474" s="0" t="s">
        <v>984</v>
      </c>
      <c r="B474" s="0" t="s">
        <v>985</v>
      </c>
      <c r="C474" s="0" t="s">
        <v>9</v>
      </c>
      <c r="D474" s="0" t="s">
        <v>10</v>
      </c>
      <c r="E474" s="0" t="n">
        <v>1980</v>
      </c>
      <c r="F474" s="0" t="n">
        <v>776</v>
      </c>
      <c r="G474" s="2" t="n">
        <f aca="false">F474/E474*100</f>
        <v>39.1919191919192</v>
      </c>
    </row>
    <row r="475" customFormat="false" ht="14.25" hidden="false" customHeight="false" outlineLevel="0" collapsed="false">
      <c r="A475" s="0" t="s">
        <v>986</v>
      </c>
      <c r="B475" s="0" t="s">
        <v>987</v>
      </c>
      <c r="C475" s="0" t="s">
        <v>9</v>
      </c>
      <c r="D475" s="0" t="s">
        <v>10</v>
      </c>
      <c r="E475" s="0" t="n">
        <v>719</v>
      </c>
      <c r="F475" s="0" t="n">
        <v>380</v>
      </c>
      <c r="G475" s="2" t="n">
        <f aca="false">F475/E475*100</f>
        <v>52.8511821974965</v>
      </c>
    </row>
    <row r="476" customFormat="false" ht="14.25" hidden="false" customHeight="false" outlineLevel="0" collapsed="false">
      <c r="A476" s="0" t="s">
        <v>988</v>
      </c>
      <c r="B476" s="0" t="s">
        <v>989</v>
      </c>
      <c r="C476" s="0" t="s">
        <v>9</v>
      </c>
      <c r="D476" s="0" t="s">
        <v>10</v>
      </c>
      <c r="E476" s="0" t="n">
        <v>103</v>
      </c>
      <c r="F476" s="0" t="n">
        <v>40</v>
      </c>
      <c r="G476" s="2" t="n">
        <f aca="false">F476/E476*100</f>
        <v>38.8349514563107</v>
      </c>
    </row>
    <row r="477" customFormat="false" ht="14.25" hidden="false" customHeight="false" outlineLevel="0" collapsed="false">
      <c r="A477" s="0" t="s">
        <v>990</v>
      </c>
      <c r="B477" s="0" t="s">
        <v>991</v>
      </c>
      <c r="C477" s="0" t="s">
        <v>9</v>
      </c>
      <c r="D477" s="0" t="s">
        <v>10</v>
      </c>
      <c r="E477" s="0" t="n">
        <v>185</v>
      </c>
      <c r="F477" s="0" t="n">
        <v>74</v>
      </c>
      <c r="G477" s="2" t="n">
        <f aca="false">F477/E477*100</f>
        <v>40</v>
      </c>
    </row>
    <row r="478" customFormat="false" ht="14.25" hidden="false" customHeight="false" outlineLevel="0" collapsed="false">
      <c r="A478" s="0" t="s">
        <v>992</v>
      </c>
      <c r="B478" s="0" t="s">
        <v>993</v>
      </c>
      <c r="C478" s="0" t="s">
        <v>9</v>
      </c>
      <c r="D478" s="0" t="s">
        <v>10</v>
      </c>
      <c r="E478" s="0" t="n">
        <v>1336</v>
      </c>
      <c r="F478" s="0" t="n">
        <v>417</v>
      </c>
      <c r="G478" s="2" t="n">
        <f aca="false">F478/E478*100</f>
        <v>31.2125748502994</v>
      </c>
    </row>
    <row r="479" customFormat="false" ht="14.25" hidden="false" customHeight="false" outlineLevel="0" collapsed="false">
      <c r="A479" s="0" t="s">
        <v>994</v>
      </c>
      <c r="B479" s="0" t="s">
        <v>995</v>
      </c>
      <c r="C479" s="0" t="s">
        <v>9</v>
      </c>
      <c r="D479" s="0" t="s">
        <v>10</v>
      </c>
      <c r="E479" s="0" t="n">
        <v>730</v>
      </c>
      <c r="F479" s="0" t="n">
        <v>325</v>
      </c>
      <c r="G479" s="2" t="n">
        <f aca="false">F479/E479*100</f>
        <v>44.5205479452055</v>
      </c>
    </row>
    <row r="480" customFormat="false" ht="14.25" hidden="false" customHeight="false" outlineLevel="0" collapsed="false">
      <c r="A480" s="0" t="s">
        <v>996</v>
      </c>
      <c r="B480" s="0" t="s">
        <v>997</v>
      </c>
      <c r="C480" s="0" t="s">
        <v>9</v>
      </c>
      <c r="D480" s="0" t="s">
        <v>10</v>
      </c>
      <c r="E480" s="0" t="n">
        <v>389</v>
      </c>
      <c r="F480" s="0" t="n">
        <v>183</v>
      </c>
      <c r="G480" s="2" t="n">
        <f aca="false">F480/E480*100</f>
        <v>47.0437017994859</v>
      </c>
    </row>
    <row r="481" customFormat="false" ht="14.25" hidden="false" customHeight="false" outlineLevel="0" collapsed="false">
      <c r="A481" s="0" t="s">
        <v>998</v>
      </c>
      <c r="B481" s="0" t="s">
        <v>999</v>
      </c>
      <c r="C481" s="0" t="s">
        <v>9</v>
      </c>
      <c r="D481" s="0" t="s">
        <v>10</v>
      </c>
      <c r="E481" s="0" t="n">
        <v>238</v>
      </c>
      <c r="F481" s="0" t="n">
        <v>100</v>
      </c>
      <c r="G481" s="2" t="n">
        <f aca="false">F481/E481*100</f>
        <v>42.0168067226891</v>
      </c>
    </row>
    <row r="482" customFormat="false" ht="14.25" hidden="false" customHeight="false" outlineLevel="0" collapsed="false">
      <c r="A482" s="0" t="s">
        <v>1000</v>
      </c>
      <c r="B482" s="0" t="s">
        <v>1001</v>
      </c>
      <c r="C482" s="0" t="s">
        <v>9</v>
      </c>
      <c r="D482" s="0" t="s">
        <v>10</v>
      </c>
      <c r="E482" s="0" t="n">
        <v>179</v>
      </c>
      <c r="F482" s="0" t="n">
        <v>79</v>
      </c>
      <c r="G482" s="2" t="n">
        <f aca="false">F482/E482*100</f>
        <v>44.1340782122905</v>
      </c>
    </row>
    <row r="483" customFormat="false" ht="14.25" hidden="false" customHeight="false" outlineLevel="0" collapsed="false">
      <c r="A483" s="0" t="s">
        <v>1002</v>
      </c>
      <c r="B483" s="0" t="s">
        <v>1003</v>
      </c>
      <c r="C483" s="0" t="s">
        <v>9</v>
      </c>
      <c r="D483" s="0" t="s">
        <v>10</v>
      </c>
      <c r="E483" s="0" t="n">
        <v>117</v>
      </c>
      <c r="F483" s="0" t="n">
        <v>57</v>
      </c>
      <c r="G483" s="2" t="n">
        <f aca="false">F483/E483*100</f>
        <v>48.7179487179487</v>
      </c>
    </row>
    <row r="484" customFormat="false" ht="14.25" hidden="false" customHeight="false" outlineLevel="0" collapsed="false">
      <c r="A484" s="0" t="s">
        <v>1004</v>
      </c>
      <c r="B484" s="0" t="s">
        <v>1005</v>
      </c>
      <c r="C484" s="0" t="s">
        <v>9</v>
      </c>
      <c r="D484" s="0" t="s">
        <v>10</v>
      </c>
      <c r="E484" s="0" t="n">
        <v>1556</v>
      </c>
      <c r="F484" s="0" t="n">
        <v>678</v>
      </c>
      <c r="G484" s="2" t="n">
        <f aca="false">F484/E484*100</f>
        <v>43.573264781491</v>
      </c>
    </row>
    <row r="485" customFormat="false" ht="14.25" hidden="false" customHeight="false" outlineLevel="0" collapsed="false">
      <c r="A485" s="0" t="s">
        <v>1006</v>
      </c>
      <c r="B485" s="0" t="s">
        <v>1007</v>
      </c>
      <c r="C485" s="0" t="s">
        <v>9</v>
      </c>
      <c r="D485" s="0" t="s">
        <v>10</v>
      </c>
      <c r="E485" s="0" t="n">
        <v>236</v>
      </c>
      <c r="F485" s="0" t="n">
        <v>111</v>
      </c>
      <c r="G485" s="2" t="n">
        <f aca="false">F485/E485*100</f>
        <v>47.0338983050848</v>
      </c>
    </row>
    <row r="486" customFormat="false" ht="14.25" hidden="false" customHeight="false" outlineLevel="0" collapsed="false">
      <c r="A486" s="0" t="s">
        <v>1008</v>
      </c>
      <c r="B486" s="0" t="s">
        <v>1009</v>
      </c>
      <c r="C486" s="0" t="s">
        <v>9</v>
      </c>
      <c r="D486" s="0" t="s">
        <v>10</v>
      </c>
      <c r="E486" s="0" t="n">
        <v>4299</v>
      </c>
      <c r="F486" s="0" t="n">
        <v>1494</v>
      </c>
      <c r="G486" s="2" t="n">
        <f aca="false">F486/E486*100</f>
        <v>34.7522679692952</v>
      </c>
    </row>
    <row r="487" customFormat="false" ht="14.25" hidden="false" customHeight="false" outlineLevel="0" collapsed="false">
      <c r="A487" s="0" t="s">
        <v>1010</v>
      </c>
      <c r="B487" s="0" t="s">
        <v>1011</v>
      </c>
      <c r="C487" s="0" t="s">
        <v>9</v>
      </c>
      <c r="D487" s="0" t="s">
        <v>10</v>
      </c>
      <c r="E487" s="0" t="n">
        <v>437</v>
      </c>
      <c r="F487" s="0" t="n">
        <v>228</v>
      </c>
      <c r="G487" s="2" t="n">
        <f aca="false">F487/E487*100</f>
        <v>52.1739130434783</v>
      </c>
    </row>
    <row r="488" customFormat="false" ht="14.25" hidden="false" customHeight="false" outlineLevel="0" collapsed="false">
      <c r="A488" s="0" t="s">
        <v>1012</v>
      </c>
      <c r="B488" s="0" t="s">
        <v>1013</v>
      </c>
      <c r="C488" s="0" t="s">
        <v>9</v>
      </c>
      <c r="D488" s="0" t="s">
        <v>10</v>
      </c>
      <c r="E488" s="0" t="n">
        <v>1175</v>
      </c>
      <c r="F488" s="0" t="n">
        <v>662</v>
      </c>
      <c r="G488" s="2" t="n">
        <f aca="false">F488/E488*100</f>
        <v>56.3404255319149</v>
      </c>
    </row>
    <row r="489" customFormat="false" ht="14.25" hidden="false" customHeight="false" outlineLevel="0" collapsed="false">
      <c r="A489" s="0" t="s">
        <v>1014</v>
      </c>
      <c r="B489" s="0" t="s">
        <v>1015</v>
      </c>
      <c r="C489" s="0" t="s">
        <v>9</v>
      </c>
      <c r="D489" s="0" t="s">
        <v>10</v>
      </c>
      <c r="E489" s="0" t="n">
        <v>157</v>
      </c>
      <c r="F489" s="0" t="n">
        <v>77</v>
      </c>
      <c r="G489" s="2" t="n">
        <f aca="false">F489/E489*100</f>
        <v>49.0445859872611</v>
      </c>
    </row>
    <row r="490" customFormat="false" ht="14.25" hidden="false" customHeight="false" outlineLevel="0" collapsed="false">
      <c r="A490" s="0" t="s">
        <v>1016</v>
      </c>
      <c r="B490" s="0" t="s">
        <v>1017</v>
      </c>
      <c r="C490" s="0" t="s">
        <v>9</v>
      </c>
      <c r="D490" s="0" t="s">
        <v>10</v>
      </c>
      <c r="E490" s="0" t="n">
        <v>583</v>
      </c>
      <c r="F490" s="0" t="n">
        <v>190</v>
      </c>
      <c r="G490" s="2" t="n">
        <f aca="false">F490/E490*100</f>
        <v>32.590051457976</v>
      </c>
    </row>
    <row r="491" customFormat="false" ht="14.25" hidden="false" customHeight="false" outlineLevel="0" collapsed="false">
      <c r="A491" s="0" t="s">
        <v>1018</v>
      </c>
      <c r="B491" s="0" t="s">
        <v>1019</v>
      </c>
      <c r="C491" s="0" t="s">
        <v>9</v>
      </c>
      <c r="D491" s="0" t="s">
        <v>10</v>
      </c>
      <c r="E491" s="0" t="n">
        <v>116</v>
      </c>
      <c r="F491" s="0" t="n">
        <v>45</v>
      </c>
      <c r="G491" s="2" t="n">
        <f aca="false">F491/E491*100</f>
        <v>38.7931034482759</v>
      </c>
    </row>
    <row r="492" customFormat="false" ht="14.25" hidden="false" customHeight="false" outlineLevel="0" collapsed="false">
      <c r="A492" s="0" t="s">
        <v>1020</v>
      </c>
      <c r="B492" s="0" t="s">
        <v>1021</v>
      </c>
      <c r="C492" s="0" t="s">
        <v>9</v>
      </c>
      <c r="D492" s="0" t="s">
        <v>10</v>
      </c>
      <c r="E492" s="0" t="n">
        <v>666</v>
      </c>
      <c r="F492" s="0" t="n">
        <v>321</v>
      </c>
      <c r="G492" s="2" t="n">
        <f aca="false">F492/E492*100</f>
        <v>48.1981981981982</v>
      </c>
    </row>
    <row r="493" customFormat="false" ht="14.25" hidden="false" customHeight="false" outlineLevel="0" collapsed="false">
      <c r="A493" s="0" t="s">
        <v>1022</v>
      </c>
      <c r="B493" s="0" t="s">
        <v>1023</v>
      </c>
      <c r="C493" s="0" t="s">
        <v>9</v>
      </c>
      <c r="D493" s="0" t="s">
        <v>10</v>
      </c>
      <c r="E493" s="0" t="n">
        <v>307</v>
      </c>
      <c r="F493" s="0" t="n">
        <v>115</v>
      </c>
      <c r="G493" s="2" t="n">
        <f aca="false">F493/E493*100</f>
        <v>37.4592833876221</v>
      </c>
    </row>
    <row r="494" customFormat="false" ht="14.25" hidden="false" customHeight="false" outlineLevel="0" collapsed="false">
      <c r="A494" s="0" t="s">
        <v>1024</v>
      </c>
      <c r="B494" s="0" t="s">
        <v>1025</v>
      </c>
      <c r="C494" s="0" t="s">
        <v>9</v>
      </c>
      <c r="D494" s="0" t="s">
        <v>10</v>
      </c>
      <c r="E494" s="0" t="n">
        <v>529</v>
      </c>
      <c r="F494" s="0" t="n">
        <v>210</v>
      </c>
      <c r="G494" s="2" t="n">
        <f aca="false">F494/E494*100</f>
        <v>39.6975425330813</v>
      </c>
    </row>
    <row r="495" customFormat="false" ht="14.25" hidden="false" customHeight="false" outlineLevel="0" collapsed="false">
      <c r="A495" s="0" t="s">
        <v>1026</v>
      </c>
      <c r="B495" s="0" t="s">
        <v>1027</v>
      </c>
      <c r="C495" s="0" t="s">
        <v>9</v>
      </c>
      <c r="D495" s="0" t="s">
        <v>10</v>
      </c>
      <c r="E495" s="0" t="n">
        <v>41</v>
      </c>
      <c r="F495" s="0" t="n">
        <v>23</v>
      </c>
      <c r="G495" s="2" t="n">
        <f aca="false">F495/E495*100</f>
        <v>56.0975609756098</v>
      </c>
    </row>
    <row r="496" customFormat="false" ht="14.25" hidden="false" customHeight="false" outlineLevel="0" collapsed="false">
      <c r="A496" s="0" t="s">
        <v>1028</v>
      </c>
      <c r="B496" s="0" t="s">
        <v>1029</v>
      </c>
      <c r="C496" s="0" t="s">
        <v>9</v>
      </c>
      <c r="D496" s="0" t="s">
        <v>10</v>
      </c>
      <c r="E496" s="0" t="n">
        <v>928</v>
      </c>
      <c r="F496" s="0" t="n">
        <v>397</v>
      </c>
      <c r="G496" s="2" t="n">
        <f aca="false">F496/E496*100</f>
        <v>42.7801724137931</v>
      </c>
    </row>
    <row r="497" customFormat="false" ht="14.25" hidden="false" customHeight="false" outlineLevel="0" collapsed="false">
      <c r="A497" s="0" t="s">
        <v>1030</v>
      </c>
      <c r="B497" s="0" t="s">
        <v>1031</v>
      </c>
      <c r="C497" s="0" t="s">
        <v>9</v>
      </c>
      <c r="D497" s="0" t="s">
        <v>10</v>
      </c>
      <c r="E497" s="0" t="n">
        <v>424</v>
      </c>
      <c r="F497" s="0" t="n">
        <v>207</v>
      </c>
      <c r="G497" s="2" t="n">
        <f aca="false">F497/E497*100</f>
        <v>48.8207547169811</v>
      </c>
    </row>
    <row r="498" customFormat="false" ht="14.25" hidden="false" customHeight="false" outlineLevel="0" collapsed="false">
      <c r="A498" s="0" t="s">
        <v>1032</v>
      </c>
      <c r="B498" s="0" t="s">
        <v>1033</v>
      </c>
      <c r="C498" s="0" t="s">
        <v>9</v>
      </c>
      <c r="D498" s="0" t="s">
        <v>10</v>
      </c>
      <c r="E498" s="0" t="n">
        <v>183</v>
      </c>
      <c r="F498" s="0" t="n">
        <v>70</v>
      </c>
      <c r="G498" s="2" t="n">
        <f aca="false">F498/E498*100</f>
        <v>38.2513661202186</v>
      </c>
    </row>
    <row r="499" customFormat="false" ht="14.25" hidden="false" customHeight="false" outlineLevel="0" collapsed="false">
      <c r="A499" s="0" t="s">
        <v>1034</v>
      </c>
      <c r="B499" s="0" t="s">
        <v>1035</v>
      </c>
      <c r="C499" s="0" t="s">
        <v>9</v>
      </c>
      <c r="D499" s="0" t="s">
        <v>10</v>
      </c>
      <c r="E499" s="0" t="n">
        <v>9865</v>
      </c>
      <c r="F499" s="0" t="n">
        <v>2567</v>
      </c>
      <c r="G499" s="2" t="n">
        <f aca="false">F499/E499*100</f>
        <v>26.0212873796249</v>
      </c>
    </row>
    <row r="500" customFormat="false" ht="14.25" hidden="false" customHeight="false" outlineLevel="0" collapsed="false">
      <c r="A500" s="0" t="s">
        <v>1036</v>
      </c>
      <c r="B500" s="0" t="s">
        <v>1037</v>
      </c>
      <c r="C500" s="0" t="s">
        <v>9</v>
      </c>
      <c r="D500" s="0" t="s">
        <v>10</v>
      </c>
      <c r="E500" s="0" t="n">
        <v>227</v>
      </c>
      <c r="F500" s="0" t="n">
        <v>126</v>
      </c>
      <c r="G500" s="2" t="n">
        <f aca="false">F500/E500*100</f>
        <v>55.5066079295154</v>
      </c>
    </row>
    <row r="501" customFormat="false" ht="14.25" hidden="false" customHeight="false" outlineLevel="0" collapsed="false">
      <c r="A501" s="0" t="s">
        <v>1038</v>
      </c>
      <c r="B501" s="0" t="s">
        <v>1039</v>
      </c>
      <c r="C501" s="0" t="s">
        <v>9</v>
      </c>
      <c r="D501" s="0" t="s">
        <v>10</v>
      </c>
      <c r="E501" s="0" t="n">
        <v>157</v>
      </c>
      <c r="F501" s="0" t="n">
        <v>68</v>
      </c>
      <c r="G501" s="2" t="n">
        <f aca="false">F501/E501*100</f>
        <v>43.312101910828</v>
      </c>
    </row>
    <row r="502" customFormat="false" ht="14.25" hidden="false" customHeight="false" outlineLevel="0" collapsed="false">
      <c r="A502" s="0" t="s">
        <v>1040</v>
      </c>
      <c r="B502" s="0" t="s">
        <v>1041</v>
      </c>
      <c r="C502" s="0" t="s">
        <v>9</v>
      </c>
      <c r="D502" s="0" t="s">
        <v>10</v>
      </c>
      <c r="E502" s="0" t="n">
        <v>676</v>
      </c>
      <c r="F502" s="0" t="n">
        <v>279</v>
      </c>
      <c r="G502" s="2" t="n">
        <f aca="false">F502/E502*100</f>
        <v>41.2721893491124</v>
      </c>
    </row>
    <row r="503" customFormat="false" ht="14.25" hidden="false" customHeight="false" outlineLevel="0" collapsed="false">
      <c r="A503" s="0" t="s">
        <v>1042</v>
      </c>
      <c r="B503" s="0" t="s">
        <v>1043</v>
      </c>
      <c r="C503" s="0" t="s">
        <v>9</v>
      </c>
      <c r="D503" s="0" t="s">
        <v>10</v>
      </c>
      <c r="E503" s="0" t="n">
        <v>595</v>
      </c>
      <c r="F503" s="0" t="n">
        <v>228</v>
      </c>
      <c r="G503" s="2" t="n">
        <f aca="false">F503/E503*100</f>
        <v>38.3193277310924</v>
      </c>
    </row>
    <row r="504" customFormat="false" ht="14.25" hidden="false" customHeight="false" outlineLevel="0" collapsed="false">
      <c r="A504" s="0" t="s">
        <v>1044</v>
      </c>
      <c r="B504" s="0" t="s">
        <v>1045</v>
      </c>
      <c r="C504" s="0" t="s">
        <v>9</v>
      </c>
      <c r="D504" s="0" t="s">
        <v>10</v>
      </c>
      <c r="E504" s="0" t="n">
        <v>463</v>
      </c>
      <c r="F504" s="0" t="n">
        <v>166</v>
      </c>
      <c r="G504" s="2" t="n">
        <f aca="false">F504/E504*100</f>
        <v>35.85313174946</v>
      </c>
    </row>
    <row r="505" customFormat="false" ht="14.25" hidden="false" customHeight="false" outlineLevel="0" collapsed="false">
      <c r="A505" s="0" t="s">
        <v>1046</v>
      </c>
      <c r="B505" s="0" t="s">
        <v>1047</v>
      </c>
      <c r="C505" s="0" t="s">
        <v>9</v>
      </c>
      <c r="D505" s="0" t="s">
        <v>10</v>
      </c>
      <c r="E505" s="0" t="n">
        <v>564</v>
      </c>
      <c r="F505" s="0" t="n">
        <v>278</v>
      </c>
      <c r="G505" s="2" t="n">
        <f aca="false">F505/E505*100</f>
        <v>49.290780141844</v>
      </c>
    </row>
    <row r="506" customFormat="false" ht="14.25" hidden="false" customHeight="false" outlineLevel="0" collapsed="false">
      <c r="A506" s="0" t="s">
        <v>1048</v>
      </c>
      <c r="B506" s="0" t="s">
        <v>1049</v>
      </c>
      <c r="C506" s="0" t="s">
        <v>9</v>
      </c>
      <c r="D506" s="0" t="s">
        <v>10</v>
      </c>
      <c r="E506" s="0" t="n">
        <v>1381</v>
      </c>
      <c r="F506" s="0" t="n">
        <v>613</v>
      </c>
      <c r="G506" s="2" t="n">
        <f aca="false">F506/E506*100</f>
        <v>44.3881245474294</v>
      </c>
    </row>
    <row r="507" customFormat="false" ht="14.25" hidden="false" customHeight="false" outlineLevel="0" collapsed="false">
      <c r="A507" s="0" t="s">
        <v>1050</v>
      </c>
      <c r="B507" s="0" t="s">
        <v>1051</v>
      </c>
      <c r="C507" s="0" t="s">
        <v>9</v>
      </c>
      <c r="D507" s="0" t="s">
        <v>10</v>
      </c>
      <c r="E507" s="0" t="n">
        <v>576</v>
      </c>
      <c r="F507" s="0" t="n">
        <v>237</v>
      </c>
      <c r="G507" s="2" t="n">
        <f aca="false">F507/E507*100</f>
        <v>41.1458333333333</v>
      </c>
    </row>
    <row r="508" customFormat="false" ht="14.25" hidden="false" customHeight="false" outlineLevel="0" collapsed="false">
      <c r="A508" s="0" t="s">
        <v>1052</v>
      </c>
      <c r="B508" s="0" t="s">
        <v>1053</v>
      </c>
      <c r="C508" s="0" t="s">
        <v>9</v>
      </c>
      <c r="D508" s="0" t="s">
        <v>10</v>
      </c>
      <c r="E508" s="0" t="n">
        <v>250</v>
      </c>
      <c r="F508" s="0" t="n">
        <v>97</v>
      </c>
      <c r="G508" s="2" t="n">
        <f aca="false">F508/E508*100</f>
        <v>38.8</v>
      </c>
    </row>
    <row r="509" customFormat="false" ht="14.25" hidden="false" customHeight="false" outlineLevel="0" collapsed="false">
      <c r="A509" s="0" t="s">
        <v>1054</v>
      </c>
      <c r="B509" s="0" t="s">
        <v>1055</v>
      </c>
      <c r="C509" s="0" t="s">
        <v>9</v>
      </c>
      <c r="D509" s="0" t="s">
        <v>10</v>
      </c>
      <c r="E509" s="0" t="n">
        <v>73</v>
      </c>
      <c r="F509" s="0" t="n">
        <v>31</v>
      </c>
      <c r="G509" s="2" t="n">
        <f aca="false">F509/E509*100</f>
        <v>42.4657534246575</v>
      </c>
    </row>
    <row r="510" customFormat="false" ht="14.25" hidden="false" customHeight="false" outlineLevel="0" collapsed="false">
      <c r="A510" s="0" t="s">
        <v>1056</v>
      </c>
      <c r="B510" s="0" t="s">
        <v>1057</v>
      </c>
      <c r="C510" s="0" t="s">
        <v>9</v>
      </c>
      <c r="D510" s="0" t="s">
        <v>10</v>
      </c>
      <c r="E510" s="0" t="n">
        <v>184</v>
      </c>
      <c r="F510" s="0" t="n">
        <v>86</v>
      </c>
      <c r="G510" s="2" t="n">
        <f aca="false">F510/E510*100</f>
        <v>46.7391304347826</v>
      </c>
    </row>
    <row r="511" customFormat="false" ht="14.25" hidden="false" customHeight="false" outlineLevel="0" collapsed="false">
      <c r="A511" s="0" t="s">
        <v>1058</v>
      </c>
      <c r="B511" s="0" t="s">
        <v>1059</v>
      </c>
      <c r="C511" s="0" t="s">
        <v>9</v>
      </c>
      <c r="D511" s="0" t="s">
        <v>10</v>
      </c>
      <c r="E511" s="0" t="n">
        <v>10565</v>
      </c>
      <c r="F511" s="0" t="n">
        <v>3425</v>
      </c>
      <c r="G511" s="2" t="n">
        <f aca="false">F511/E511*100</f>
        <v>32.4183625177473</v>
      </c>
    </row>
    <row r="512" customFormat="false" ht="14.25" hidden="false" customHeight="false" outlineLevel="0" collapsed="false">
      <c r="A512" s="0" t="s">
        <v>1060</v>
      </c>
      <c r="B512" s="0" t="s">
        <v>1061</v>
      </c>
      <c r="C512" s="0" t="s">
        <v>9</v>
      </c>
      <c r="D512" s="0" t="s">
        <v>10</v>
      </c>
      <c r="E512" s="0" t="n">
        <v>2651</v>
      </c>
      <c r="F512" s="0" t="n">
        <v>978</v>
      </c>
      <c r="G512" s="2" t="n">
        <f aca="false">F512/E512*100</f>
        <v>36.8917389664278</v>
      </c>
    </row>
    <row r="513" customFormat="false" ht="14.25" hidden="false" customHeight="false" outlineLevel="0" collapsed="false">
      <c r="A513" s="0" t="s">
        <v>1062</v>
      </c>
      <c r="B513" s="0" t="s">
        <v>1063</v>
      </c>
      <c r="C513" s="0" t="s">
        <v>9</v>
      </c>
      <c r="D513" s="0" t="s">
        <v>10</v>
      </c>
      <c r="E513" s="0" t="n">
        <v>1135</v>
      </c>
      <c r="F513" s="0" t="n">
        <v>262</v>
      </c>
      <c r="G513" s="2" t="n">
        <f aca="false">F513/E513*100</f>
        <v>23.0837004405286</v>
      </c>
    </row>
    <row r="514" customFormat="false" ht="14.25" hidden="false" customHeight="false" outlineLevel="0" collapsed="false">
      <c r="A514" s="0" t="s">
        <v>1064</v>
      </c>
      <c r="B514" s="0" t="s">
        <v>1065</v>
      </c>
      <c r="C514" s="0" t="s">
        <v>9</v>
      </c>
      <c r="D514" s="0" t="s">
        <v>10</v>
      </c>
      <c r="E514" s="0" t="n">
        <v>768</v>
      </c>
      <c r="F514" s="0" t="n">
        <v>355</v>
      </c>
      <c r="G514" s="2" t="n">
        <f aca="false">F514/E514*100</f>
        <v>46.2239583333333</v>
      </c>
    </row>
    <row r="515" customFormat="false" ht="14.25" hidden="false" customHeight="false" outlineLevel="0" collapsed="false">
      <c r="A515" s="0" t="s">
        <v>1066</v>
      </c>
      <c r="B515" s="0" t="s">
        <v>1067</v>
      </c>
      <c r="C515" s="0" t="s">
        <v>9</v>
      </c>
      <c r="D515" s="0" t="s">
        <v>10</v>
      </c>
      <c r="E515" s="0" t="n">
        <v>4007</v>
      </c>
      <c r="F515" s="0" t="n">
        <v>884</v>
      </c>
      <c r="G515" s="2" t="n">
        <f aca="false">F515/E515*100</f>
        <v>22.0613925630147</v>
      </c>
    </row>
    <row r="516" customFormat="false" ht="14.25" hidden="false" customHeight="false" outlineLevel="0" collapsed="false">
      <c r="A516" s="0" t="s">
        <v>1068</v>
      </c>
      <c r="B516" s="0" t="s">
        <v>1069</v>
      </c>
      <c r="C516" s="0" t="s">
        <v>9</v>
      </c>
      <c r="D516" s="0" t="s">
        <v>10</v>
      </c>
      <c r="E516" s="0" t="n">
        <v>467</v>
      </c>
      <c r="F516" s="0" t="n">
        <v>207</v>
      </c>
      <c r="G516" s="2" t="n">
        <f aca="false">F516/E516*100</f>
        <v>44.3254817987152</v>
      </c>
    </row>
    <row r="517" customFormat="false" ht="14.25" hidden="false" customHeight="false" outlineLevel="0" collapsed="false">
      <c r="A517" s="0" t="s">
        <v>1070</v>
      </c>
      <c r="B517" s="0" t="s">
        <v>1071</v>
      </c>
      <c r="C517" s="0" t="s">
        <v>9</v>
      </c>
      <c r="D517" s="0" t="s">
        <v>10</v>
      </c>
      <c r="E517" s="0" t="n">
        <v>235</v>
      </c>
      <c r="F517" s="0" t="n">
        <v>124</v>
      </c>
      <c r="G517" s="2" t="n">
        <f aca="false">F517/E517*100</f>
        <v>52.7659574468085</v>
      </c>
    </row>
    <row r="518" customFormat="false" ht="14.25" hidden="false" customHeight="false" outlineLevel="0" collapsed="false">
      <c r="A518" s="0" t="s">
        <v>1072</v>
      </c>
      <c r="B518" s="0" t="s">
        <v>1073</v>
      </c>
      <c r="C518" s="0" t="s">
        <v>9</v>
      </c>
      <c r="D518" s="0" t="s">
        <v>10</v>
      </c>
      <c r="E518" s="0" t="n">
        <v>621</v>
      </c>
      <c r="F518" s="0" t="n">
        <v>366</v>
      </c>
      <c r="G518" s="2" t="n">
        <f aca="false">F518/E518*100</f>
        <v>58.9371980676328</v>
      </c>
    </row>
    <row r="519" customFormat="false" ht="14.25" hidden="false" customHeight="false" outlineLevel="0" collapsed="false">
      <c r="A519" s="0" t="s">
        <v>1074</v>
      </c>
      <c r="B519" s="0" t="s">
        <v>1075</v>
      </c>
      <c r="C519" s="0" t="s">
        <v>9</v>
      </c>
      <c r="D519" s="0" t="s">
        <v>10</v>
      </c>
      <c r="E519" s="0" t="n">
        <v>709</v>
      </c>
      <c r="F519" s="0" t="n">
        <v>235</v>
      </c>
      <c r="G519" s="2" t="n">
        <f aca="false">F519/E519*100</f>
        <v>33.1452750352609</v>
      </c>
    </row>
    <row r="520" customFormat="false" ht="14.25" hidden="false" customHeight="false" outlineLevel="0" collapsed="false">
      <c r="A520" s="0" t="s">
        <v>1076</v>
      </c>
      <c r="B520" s="0" t="s">
        <v>1077</v>
      </c>
      <c r="C520" s="0" t="s">
        <v>9</v>
      </c>
      <c r="D520" s="0" t="s">
        <v>10</v>
      </c>
      <c r="E520" s="0" t="n">
        <v>2287</v>
      </c>
      <c r="F520" s="0" t="n">
        <v>1018</v>
      </c>
      <c r="G520" s="2" t="n">
        <f aca="false">F520/E520*100</f>
        <v>44.5124617402711</v>
      </c>
    </row>
    <row r="521" customFormat="false" ht="14.25" hidden="false" customHeight="false" outlineLevel="0" collapsed="false">
      <c r="A521" s="0" t="s">
        <v>1078</v>
      </c>
      <c r="B521" s="0" t="s">
        <v>1079</v>
      </c>
      <c r="C521" s="0" t="s">
        <v>9</v>
      </c>
      <c r="D521" s="0" t="s">
        <v>10</v>
      </c>
      <c r="E521" s="0" t="n">
        <v>2421</v>
      </c>
      <c r="F521" s="0" t="n">
        <v>787</v>
      </c>
      <c r="G521" s="2" t="n">
        <f aca="false">F521/E521*100</f>
        <v>32.5072284180091</v>
      </c>
    </row>
    <row r="522" customFormat="false" ht="14.25" hidden="false" customHeight="false" outlineLevel="0" collapsed="false">
      <c r="A522" s="0" t="s">
        <v>1080</v>
      </c>
      <c r="B522" s="0" t="s">
        <v>1081</v>
      </c>
      <c r="C522" s="0" t="s">
        <v>9</v>
      </c>
      <c r="D522" s="0" t="s">
        <v>10</v>
      </c>
      <c r="E522" s="0" t="n">
        <v>829</v>
      </c>
      <c r="F522" s="0" t="n">
        <v>345</v>
      </c>
      <c r="G522" s="2" t="n">
        <f aca="false">F522/E522*100</f>
        <v>41.6164053075995</v>
      </c>
    </row>
    <row r="523" customFormat="false" ht="14.25" hidden="false" customHeight="false" outlineLevel="0" collapsed="false">
      <c r="A523" s="0" t="s">
        <v>1082</v>
      </c>
      <c r="B523" s="0" t="s">
        <v>1083</v>
      </c>
      <c r="C523" s="0" t="s">
        <v>9</v>
      </c>
      <c r="D523" s="0" t="s">
        <v>10</v>
      </c>
      <c r="E523" s="0" t="n">
        <v>174</v>
      </c>
      <c r="F523" s="0" t="n">
        <v>78</v>
      </c>
      <c r="G523" s="2" t="n">
        <f aca="false">F523/E523*100</f>
        <v>44.8275862068966</v>
      </c>
    </row>
    <row r="524" customFormat="false" ht="14.25" hidden="false" customHeight="false" outlineLevel="0" collapsed="false">
      <c r="A524" s="0" t="s">
        <v>1084</v>
      </c>
      <c r="B524" s="0" t="s">
        <v>1085</v>
      </c>
      <c r="C524" s="0" t="s">
        <v>9</v>
      </c>
      <c r="D524" s="0" t="s">
        <v>10</v>
      </c>
      <c r="E524" s="0" t="n">
        <v>646</v>
      </c>
      <c r="F524" s="0" t="n">
        <v>278</v>
      </c>
      <c r="G524" s="2" t="n">
        <f aca="false">F524/E524*100</f>
        <v>43.0340557275542</v>
      </c>
    </row>
    <row r="525" customFormat="false" ht="14.25" hidden="false" customHeight="false" outlineLevel="0" collapsed="false">
      <c r="A525" s="0" t="s">
        <v>1086</v>
      </c>
      <c r="B525" s="0" t="s">
        <v>1087</v>
      </c>
      <c r="C525" s="0" t="s">
        <v>9</v>
      </c>
      <c r="D525" s="0" t="s">
        <v>10</v>
      </c>
      <c r="E525" s="0" t="n">
        <v>131</v>
      </c>
      <c r="F525" s="0" t="n">
        <v>58</v>
      </c>
      <c r="G525" s="2" t="n">
        <f aca="false">F525/E525*100</f>
        <v>44.2748091603053</v>
      </c>
    </row>
    <row r="526" customFormat="false" ht="14.25" hidden="false" customHeight="false" outlineLevel="0" collapsed="false">
      <c r="A526" s="0" t="s">
        <v>1088</v>
      </c>
      <c r="B526" s="0" t="s">
        <v>1089</v>
      </c>
      <c r="C526" s="0" t="s">
        <v>9</v>
      </c>
      <c r="D526" s="0" t="s">
        <v>10</v>
      </c>
      <c r="E526" s="0" t="n">
        <v>115</v>
      </c>
      <c r="F526" s="0" t="n">
        <v>50</v>
      </c>
      <c r="G526" s="2" t="n">
        <f aca="false">F526/E526*100</f>
        <v>43.4782608695652</v>
      </c>
    </row>
    <row r="527" customFormat="false" ht="14.25" hidden="false" customHeight="false" outlineLevel="0" collapsed="false">
      <c r="A527" s="0" t="s">
        <v>1090</v>
      </c>
      <c r="B527" s="0" t="s">
        <v>1091</v>
      </c>
      <c r="C527" s="0" t="s">
        <v>9</v>
      </c>
      <c r="D527" s="0" t="s">
        <v>10</v>
      </c>
      <c r="E527" s="0" t="n">
        <v>108</v>
      </c>
      <c r="F527" s="0" t="n">
        <v>42</v>
      </c>
      <c r="G527" s="2" t="n">
        <f aca="false">F527/E527*100</f>
        <v>38.8888888888889</v>
      </c>
    </row>
    <row r="528" customFormat="false" ht="14.25" hidden="false" customHeight="false" outlineLevel="0" collapsed="false">
      <c r="A528" s="0" t="s">
        <v>1092</v>
      </c>
      <c r="B528" s="0" t="s">
        <v>1093</v>
      </c>
      <c r="C528" s="0" t="s">
        <v>9</v>
      </c>
      <c r="D528" s="0" t="s">
        <v>10</v>
      </c>
      <c r="E528" s="0" t="n">
        <v>491</v>
      </c>
      <c r="F528" s="0" t="n">
        <v>195</v>
      </c>
      <c r="G528" s="2" t="n">
        <f aca="false">F528/E528*100</f>
        <v>39.7148676171079</v>
      </c>
    </row>
    <row r="529" customFormat="false" ht="14.25" hidden="false" customHeight="false" outlineLevel="0" collapsed="false">
      <c r="A529" s="0" t="s">
        <v>1094</v>
      </c>
      <c r="B529" s="0" t="s">
        <v>1095</v>
      </c>
      <c r="C529" s="0" t="s">
        <v>9</v>
      </c>
      <c r="D529" s="0" t="s">
        <v>10</v>
      </c>
      <c r="E529" s="0" t="n">
        <v>1546</v>
      </c>
      <c r="F529" s="0" t="n">
        <v>741</v>
      </c>
      <c r="G529" s="2" t="n">
        <f aca="false">F529/E529*100</f>
        <v>47.9301423027167</v>
      </c>
    </row>
    <row r="530" customFormat="false" ht="14.25" hidden="false" customHeight="false" outlineLevel="0" collapsed="false">
      <c r="A530" s="0" t="s">
        <v>1096</v>
      </c>
      <c r="B530" s="0" t="s">
        <v>1097</v>
      </c>
      <c r="C530" s="0" t="s">
        <v>9</v>
      </c>
      <c r="D530" s="0" t="s">
        <v>10</v>
      </c>
      <c r="E530" s="0" t="n">
        <v>475</v>
      </c>
      <c r="F530" s="0" t="n">
        <v>115</v>
      </c>
      <c r="G530" s="2" t="n">
        <f aca="false">F530/E530*100</f>
        <v>24.2105263157895</v>
      </c>
    </row>
    <row r="531" customFormat="false" ht="14.25" hidden="false" customHeight="false" outlineLevel="0" collapsed="false">
      <c r="A531" s="0" t="s">
        <v>1098</v>
      </c>
      <c r="B531" s="0" t="s">
        <v>1099</v>
      </c>
      <c r="C531" s="0" t="s">
        <v>9</v>
      </c>
      <c r="D531" s="0" t="s">
        <v>10</v>
      </c>
      <c r="E531" s="0" t="n">
        <v>111</v>
      </c>
      <c r="F531" s="0" t="n">
        <v>29</v>
      </c>
      <c r="G531" s="2" t="n">
        <f aca="false">F531/E531*100</f>
        <v>26.1261261261261</v>
      </c>
    </row>
    <row r="532" customFormat="false" ht="14.25" hidden="false" customHeight="false" outlineLevel="0" collapsed="false">
      <c r="A532" s="0" t="s">
        <v>1100</v>
      </c>
      <c r="B532" s="0" t="s">
        <v>1101</v>
      </c>
      <c r="C532" s="0" t="s">
        <v>9</v>
      </c>
      <c r="D532" s="0" t="s">
        <v>10</v>
      </c>
      <c r="E532" s="0" t="n">
        <v>553</v>
      </c>
      <c r="F532" s="0" t="n">
        <v>282</v>
      </c>
      <c r="G532" s="2" t="n">
        <f aca="false">F532/E532*100</f>
        <v>50.994575045208</v>
      </c>
    </row>
    <row r="533" customFormat="false" ht="14.25" hidden="false" customHeight="false" outlineLevel="0" collapsed="false">
      <c r="A533" s="0" t="s">
        <v>1102</v>
      </c>
      <c r="B533" s="0" t="s">
        <v>1103</v>
      </c>
      <c r="C533" s="0" t="s">
        <v>9</v>
      </c>
      <c r="D533" s="0" t="s">
        <v>10</v>
      </c>
      <c r="E533" s="0" t="n">
        <v>7916</v>
      </c>
      <c r="F533" s="0" t="n">
        <v>2099</v>
      </c>
      <c r="G533" s="2" t="n">
        <f aca="false">F533/E533*100</f>
        <v>26.5159171298636</v>
      </c>
    </row>
    <row r="534" customFormat="false" ht="14.25" hidden="false" customHeight="false" outlineLevel="0" collapsed="false">
      <c r="A534" s="0" t="s">
        <v>1104</v>
      </c>
      <c r="B534" s="0" t="s">
        <v>1105</v>
      </c>
      <c r="C534" s="0" t="s">
        <v>9</v>
      </c>
      <c r="D534" s="0" t="s">
        <v>10</v>
      </c>
      <c r="E534" s="0" t="n">
        <v>1167</v>
      </c>
      <c r="F534" s="0" t="n">
        <v>610</v>
      </c>
      <c r="G534" s="2" t="n">
        <f aca="false">F534/E534*100</f>
        <v>52.2707797772065</v>
      </c>
    </row>
    <row r="535" customFormat="false" ht="14.25" hidden="false" customHeight="false" outlineLevel="0" collapsed="false">
      <c r="A535" s="0" t="s">
        <v>1106</v>
      </c>
      <c r="B535" s="0" t="s">
        <v>1107</v>
      </c>
      <c r="C535" s="0" t="s">
        <v>9</v>
      </c>
      <c r="D535" s="0" t="s">
        <v>10</v>
      </c>
      <c r="E535" s="0" t="n">
        <v>89</v>
      </c>
      <c r="F535" s="0" t="n">
        <v>41</v>
      </c>
      <c r="G535" s="2" t="n">
        <f aca="false">F535/E535*100</f>
        <v>46.0674157303371</v>
      </c>
    </row>
    <row r="536" customFormat="false" ht="14.25" hidden="false" customHeight="false" outlineLevel="0" collapsed="false">
      <c r="A536" s="0" t="s">
        <v>1108</v>
      </c>
      <c r="B536" s="0" t="s">
        <v>1109</v>
      </c>
      <c r="C536" s="0" t="s">
        <v>9</v>
      </c>
      <c r="D536" s="0" t="s">
        <v>10</v>
      </c>
      <c r="E536" s="0" t="n">
        <v>1588</v>
      </c>
      <c r="F536" s="0" t="n">
        <v>366</v>
      </c>
      <c r="G536" s="2" t="n">
        <f aca="false">F536/E536*100</f>
        <v>23.0478589420655</v>
      </c>
    </row>
    <row r="537" customFormat="false" ht="14.25" hidden="false" customHeight="false" outlineLevel="0" collapsed="false">
      <c r="A537" s="0" t="s">
        <v>1110</v>
      </c>
      <c r="B537" s="0" t="s">
        <v>1111</v>
      </c>
      <c r="C537" s="0" t="s">
        <v>9</v>
      </c>
      <c r="D537" s="0" t="s">
        <v>10</v>
      </c>
      <c r="E537" s="0" t="n">
        <v>171</v>
      </c>
      <c r="F537" s="0" t="n">
        <v>73</v>
      </c>
      <c r="G537" s="2" t="n">
        <f aca="false">F537/E537*100</f>
        <v>42.6900584795322</v>
      </c>
    </row>
    <row r="538" customFormat="false" ht="14.25" hidden="false" customHeight="false" outlineLevel="0" collapsed="false">
      <c r="A538" s="0" t="s">
        <v>1112</v>
      </c>
      <c r="B538" s="0" t="s">
        <v>1113</v>
      </c>
      <c r="C538" s="0" t="s">
        <v>9</v>
      </c>
      <c r="D538" s="0" t="s">
        <v>10</v>
      </c>
      <c r="E538" s="0" t="n">
        <v>264</v>
      </c>
      <c r="F538" s="0" t="n">
        <v>94</v>
      </c>
      <c r="G538" s="2" t="n">
        <f aca="false">F538/E538*100</f>
        <v>35.6060606060606</v>
      </c>
    </row>
    <row r="539" customFormat="false" ht="14.25" hidden="false" customHeight="false" outlineLevel="0" collapsed="false">
      <c r="A539" s="0" t="s">
        <v>1114</v>
      </c>
      <c r="B539" s="0" t="s">
        <v>1115</v>
      </c>
      <c r="C539" s="0" t="s">
        <v>9</v>
      </c>
      <c r="D539" s="0" t="s">
        <v>10</v>
      </c>
      <c r="E539" s="0" t="n">
        <v>929</v>
      </c>
      <c r="F539" s="0" t="n">
        <v>352</v>
      </c>
      <c r="G539" s="2" t="n">
        <f aca="false">F539/E539*100</f>
        <v>37.8902045209903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539"/>
  <sheetViews>
    <sheetView showFormulas="false" showGridLines="true" showRowColHeaders="true" showZeros="true" rightToLeft="false" tabSelected="true" showOutlineSymbols="true" defaultGridColor="true" view="normal" topLeftCell="J80" colorId="64" zoomScale="100" zoomScaleNormal="100" zoomScalePageLayoutView="100" workbookViewId="0">
      <selection pane="topLeft" activeCell="N193" activeCellId="0" sqref="N193"/>
    </sheetView>
  </sheetViews>
  <sheetFormatPr defaultColWidth="10.5390625" defaultRowHeight="14.25" zeroHeight="false" outlineLevelRow="0" outlineLevelCol="0"/>
  <cols>
    <col collapsed="false" customWidth="true" hidden="false" outlineLevel="0" max="4" min="1" style="0" width="11.44"/>
    <col collapsed="false" customWidth="true" hidden="true" outlineLevel="0" max="7" min="5" style="0" width="9.14"/>
    <col collapsed="false" customWidth="true" hidden="false" outlineLevel="0" max="13" min="8" style="0" width="11.44"/>
    <col collapsed="false" customWidth="true" hidden="false" outlineLevel="0" max="14" min="14" style="0" width="12.11"/>
    <col collapsed="false" customWidth="true" hidden="false" outlineLevel="0" max="15" min="15" style="0" width="11.44"/>
    <col collapsed="false" customWidth="true" hidden="false" outlineLevel="0" max="16" min="16" style="0" width="20.11"/>
    <col collapsed="false" customWidth="true" hidden="false" outlineLevel="0" max="17" min="17" style="0" width="11.44"/>
    <col collapsed="false" customWidth="true" hidden="false" outlineLevel="0" max="18" min="18" style="0" width="6.55"/>
    <col collapsed="false" customWidth="true" hidden="false" outlineLevel="0" max="19" min="19" style="0" width="16.11"/>
    <col collapsed="false" customWidth="true" hidden="false" outlineLevel="0" max="20" min="20" style="0" width="11.44"/>
  </cols>
  <sheetData>
    <row r="1" customFormat="false" ht="14.25" hidden="false" customHeight="false" outlineLevel="0" collapsed="false">
      <c r="A1" s="1" t="s">
        <v>0</v>
      </c>
      <c r="B1" s="1" t="s">
        <v>1</v>
      </c>
      <c r="C1" s="1" t="s">
        <v>2</v>
      </c>
      <c r="D1" s="1" t="s">
        <v>3</v>
      </c>
      <c r="E1" s="1" t="s">
        <v>1116</v>
      </c>
      <c r="F1" s="1" t="s">
        <v>1117</v>
      </c>
      <c r="G1" s="1" t="s">
        <v>1118</v>
      </c>
      <c r="H1" s="1" t="s">
        <v>1119</v>
      </c>
      <c r="I1" s="1" t="s">
        <v>1120</v>
      </c>
      <c r="J1" s="1" t="s">
        <v>1121</v>
      </c>
      <c r="K1" s="1" t="s">
        <v>1122</v>
      </c>
      <c r="L1" s="1" t="s">
        <v>1123</v>
      </c>
      <c r="M1" s="1" t="s">
        <v>1124</v>
      </c>
      <c r="N1" s="1" t="s">
        <v>1125</v>
      </c>
    </row>
    <row r="2" customFormat="false" ht="14.25" hidden="false" customHeight="false" outlineLevel="0" collapsed="false">
      <c r="A2" s="0" t="s">
        <v>7</v>
      </c>
      <c r="B2" s="0" t="s">
        <v>8</v>
      </c>
      <c r="C2" s="0" t="s">
        <v>9</v>
      </c>
      <c r="D2" s="0" t="s">
        <v>10</v>
      </c>
      <c r="E2" s="0" t="n">
        <v>680</v>
      </c>
      <c r="F2" s="0" t="n">
        <v>750</v>
      </c>
      <c r="G2" s="0" t="n">
        <f aca="false">E2+F2</f>
        <v>1430</v>
      </c>
      <c r="H2" s="0" t="n">
        <v>10</v>
      </c>
      <c r="I2" s="0" t="n">
        <v>45</v>
      </c>
      <c r="J2" s="0" t="n">
        <v>55</v>
      </c>
      <c r="K2" s="0" t="n">
        <v>170</v>
      </c>
      <c r="L2" s="0" t="n">
        <v>210</v>
      </c>
      <c r="M2" s="0" t="n">
        <v>225</v>
      </c>
      <c r="N2" s="2" t="n">
        <f aca="false">J2/(H2+I2+K2+L2+M2)*100</f>
        <v>8.33333333333333</v>
      </c>
    </row>
    <row r="3" customFormat="false" ht="14.25" hidden="false" customHeight="false" outlineLevel="0" collapsed="false">
      <c r="A3" s="0" t="s">
        <v>11</v>
      </c>
      <c r="B3" s="0" t="s">
        <v>12</v>
      </c>
      <c r="C3" s="0" t="s">
        <v>9</v>
      </c>
      <c r="D3" s="0" t="s">
        <v>10</v>
      </c>
      <c r="E3" s="0" t="n">
        <v>894.84</v>
      </c>
      <c r="F3" s="0" t="n">
        <v>904.01</v>
      </c>
      <c r="G3" s="0" t="n">
        <f aca="false">E3+F3</f>
        <v>1798.85</v>
      </c>
      <c r="H3" s="0" t="n">
        <v>10.08</v>
      </c>
      <c r="I3" s="0" t="n">
        <v>83.56</v>
      </c>
      <c r="J3" s="0" t="n">
        <v>84.55</v>
      </c>
      <c r="K3" s="0" t="n">
        <v>286.96</v>
      </c>
      <c r="L3" s="0" t="n">
        <v>228.39</v>
      </c>
      <c r="M3" s="0" t="n">
        <v>234.45</v>
      </c>
      <c r="N3" s="2" t="n">
        <f aca="false">J3/(H3+I3+K3+L3+M3)*100</f>
        <v>10.0244237882956</v>
      </c>
    </row>
    <row r="4" customFormat="false" ht="14.25" hidden="false" customHeight="false" outlineLevel="0" collapsed="false">
      <c r="A4" s="0" t="s">
        <v>13</v>
      </c>
      <c r="B4" s="0" t="s">
        <v>14</v>
      </c>
      <c r="C4" s="0" t="s">
        <v>9</v>
      </c>
      <c r="D4" s="0" t="s">
        <v>10</v>
      </c>
      <c r="E4" s="0" t="n">
        <v>1162.49</v>
      </c>
      <c r="F4" s="0" t="n">
        <v>1180.46</v>
      </c>
      <c r="G4" s="0" t="n">
        <f aca="false">E4+F4</f>
        <v>2342.95</v>
      </c>
      <c r="H4" s="0" t="n">
        <v>20.4</v>
      </c>
      <c r="I4" s="0" t="n">
        <v>69.27</v>
      </c>
      <c r="J4" s="0" t="n">
        <v>110.87</v>
      </c>
      <c r="K4" s="0" t="n">
        <v>309.58</v>
      </c>
      <c r="L4" s="0" t="n">
        <v>271.62</v>
      </c>
      <c r="M4" s="0" t="n">
        <v>307.97</v>
      </c>
      <c r="N4" s="2" t="n">
        <f aca="false">J4/(H4+I4+K4+L4+M4)*100</f>
        <v>11.3266723877242</v>
      </c>
    </row>
    <row r="5" customFormat="false" ht="14.25" hidden="false" customHeight="false" outlineLevel="0" collapsed="false">
      <c r="A5" s="0" t="s">
        <v>15</v>
      </c>
      <c r="B5" s="0" t="s">
        <v>16</v>
      </c>
      <c r="C5" s="0" t="s">
        <v>9</v>
      </c>
      <c r="D5" s="0" t="s">
        <v>10</v>
      </c>
      <c r="E5" s="0" t="n">
        <v>365.64</v>
      </c>
      <c r="F5" s="0" t="n">
        <v>331.51</v>
      </c>
      <c r="G5" s="0" t="n">
        <f aca="false">E5+F5</f>
        <v>697.15</v>
      </c>
      <c r="H5" s="0" t="n">
        <v>39</v>
      </c>
      <c r="I5" s="0" t="n">
        <v>48.75</v>
      </c>
      <c r="J5" s="0" t="n">
        <v>29.25</v>
      </c>
      <c r="K5" s="0" t="n">
        <v>58.5</v>
      </c>
      <c r="L5" s="0" t="n">
        <v>78</v>
      </c>
      <c r="M5" s="0" t="n">
        <v>73.13</v>
      </c>
      <c r="N5" s="2" t="n">
        <f aca="false">J5/(H5+I5+K5+L5+M5)*100</f>
        <v>9.83590019503665</v>
      </c>
    </row>
    <row r="6" customFormat="false" ht="14.25" hidden="false" customHeight="false" outlineLevel="0" collapsed="false">
      <c r="A6" s="0" t="s">
        <v>17</v>
      </c>
      <c r="B6" s="0" t="s">
        <v>18</v>
      </c>
      <c r="C6" s="0" t="s">
        <v>9</v>
      </c>
      <c r="D6" s="0" t="s">
        <v>10</v>
      </c>
      <c r="E6" s="0" t="n">
        <v>985</v>
      </c>
      <c r="F6" s="0" t="n">
        <v>1020</v>
      </c>
      <c r="G6" s="0" t="n">
        <f aca="false">E6+F6</f>
        <v>2005</v>
      </c>
      <c r="H6" s="0" t="n">
        <v>40</v>
      </c>
      <c r="I6" s="0" t="n">
        <v>75</v>
      </c>
      <c r="J6" s="0" t="n">
        <v>40</v>
      </c>
      <c r="K6" s="0" t="n">
        <v>225</v>
      </c>
      <c r="L6" s="0" t="n">
        <v>225</v>
      </c>
      <c r="M6" s="0" t="n">
        <v>250</v>
      </c>
      <c r="N6" s="2" t="n">
        <f aca="false">J6/(H6+I6+K6+L6+M6)*100</f>
        <v>4.9079754601227</v>
      </c>
    </row>
    <row r="7" customFormat="false" ht="14.25" hidden="false" customHeight="false" outlineLevel="0" collapsed="false">
      <c r="A7" s="0" t="s">
        <v>19</v>
      </c>
      <c r="B7" s="0" t="s">
        <v>20</v>
      </c>
      <c r="C7" s="0" t="s">
        <v>9</v>
      </c>
      <c r="D7" s="0" t="s">
        <v>10</v>
      </c>
      <c r="E7" s="0" t="n">
        <v>90</v>
      </c>
      <c r="F7" s="0" t="n">
        <v>105</v>
      </c>
      <c r="G7" s="0" t="n">
        <f aca="false">E7+F7</f>
        <v>195</v>
      </c>
      <c r="H7" s="0" t="n">
        <v>25</v>
      </c>
      <c r="I7" s="0" t="n">
        <v>10</v>
      </c>
      <c r="J7" s="0" t="n">
        <v>20</v>
      </c>
      <c r="K7" s="0" t="n">
        <v>10</v>
      </c>
      <c r="L7" s="0" t="n">
        <v>20</v>
      </c>
      <c r="M7" s="0" t="n">
        <v>30</v>
      </c>
      <c r="N7" s="2" t="n">
        <f aca="false">J7/(H7+I7+K7+L7+M7)*100</f>
        <v>21.0526315789474</v>
      </c>
    </row>
    <row r="8" customFormat="false" ht="14.25" hidden="false" customHeight="false" outlineLevel="0" collapsed="false">
      <c r="A8" s="0" t="s">
        <v>21</v>
      </c>
      <c r="B8" s="0" t="s">
        <v>22</v>
      </c>
      <c r="C8" s="0" t="s">
        <v>9</v>
      </c>
      <c r="D8" s="0" t="s">
        <v>10</v>
      </c>
      <c r="E8" s="0" t="n">
        <v>101.65</v>
      </c>
      <c r="F8" s="0" t="n">
        <v>127.06</v>
      </c>
      <c r="G8" s="0" t="n">
        <f aca="false">E8+F8</f>
        <v>228.71</v>
      </c>
      <c r="H8" s="0" t="n">
        <v>4.24</v>
      </c>
      <c r="I8" s="0" t="n">
        <v>4.24</v>
      </c>
      <c r="J8" s="0" t="n">
        <v>4.24</v>
      </c>
      <c r="K8" s="0" t="n">
        <v>25.41</v>
      </c>
      <c r="L8" s="0" t="n">
        <v>38.12</v>
      </c>
      <c r="M8" s="0" t="n">
        <v>33.88</v>
      </c>
      <c r="N8" s="2" t="n">
        <f aca="false">J8/(H8+I8+K8+L8+M8)*100</f>
        <v>4.00415525545377</v>
      </c>
    </row>
    <row r="9" customFormat="false" ht="14.25" hidden="false" customHeight="false" outlineLevel="0" collapsed="false">
      <c r="A9" s="0" t="s">
        <v>23</v>
      </c>
      <c r="B9" s="0" t="s">
        <v>24</v>
      </c>
      <c r="C9" s="0" t="s">
        <v>9</v>
      </c>
      <c r="D9" s="0" t="s">
        <v>10</v>
      </c>
      <c r="E9" s="0" t="n">
        <v>24.1</v>
      </c>
      <c r="F9" s="0" t="n">
        <v>24.1</v>
      </c>
      <c r="G9" s="0" t="n">
        <f aca="false">E9+F9</f>
        <v>48.2</v>
      </c>
      <c r="H9" s="0" t="n">
        <v>6.03</v>
      </c>
      <c r="I9" s="0" t="n">
        <v>0</v>
      </c>
      <c r="J9" s="0" t="n">
        <v>0</v>
      </c>
      <c r="K9" s="0" t="n">
        <v>0</v>
      </c>
      <c r="L9" s="0" t="n">
        <v>18.08</v>
      </c>
      <c r="M9" s="0" t="n">
        <v>0</v>
      </c>
      <c r="N9" s="2" t="n">
        <f aca="false">J9/(H9+I9+K9+L9+M9)*100</f>
        <v>0</v>
      </c>
    </row>
    <row r="10" customFormat="false" ht="14.25" hidden="false" customHeight="false" outlineLevel="0" collapsed="false">
      <c r="A10" s="0" t="s">
        <v>25</v>
      </c>
      <c r="B10" s="0" t="s">
        <v>26</v>
      </c>
      <c r="C10" s="0" t="s">
        <v>9</v>
      </c>
      <c r="D10" s="0" t="s">
        <v>10</v>
      </c>
      <c r="E10" s="0" t="n">
        <v>2075.06</v>
      </c>
      <c r="F10" s="0" t="n">
        <v>2091.12</v>
      </c>
      <c r="G10" s="0" t="n">
        <f aca="false">E10+F10</f>
        <v>4166.18</v>
      </c>
      <c r="H10" s="0" t="n">
        <v>19.2</v>
      </c>
      <c r="I10" s="0" t="n">
        <v>76.8</v>
      </c>
      <c r="J10" s="0" t="n">
        <v>91.2</v>
      </c>
      <c r="K10" s="0" t="n">
        <v>288</v>
      </c>
      <c r="L10" s="0" t="n">
        <v>571.21</v>
      </c>
      <c r="M10" s="0" t="n">
        <v>547.21</v>
      </c>
      <c r="N10" s="2" t="n">
        <f aca="false">J10/(H10+I10+K10+L10+M10)*100</f>
        <v>6.07020673313721</v>
      </c>
    </row>
    <row r="11" customFormat="false" ht="14.25" hidden="false" customHeight="false" outlineLevel="0" collapsed="false">
      <c r="A11" s="0" t="s">
        <v>27</v>
      </c>
      <c r="B11" s="0" t="s">
        <v>28</v>
      </c>
      <c r="C11" s="0" t="s">
        <v>9</v>
      </c>
      <c r="D11" s="0" t="s">
        <v>10</v>
      </c>
      <c r="E11" s="0" t="n">
        <v>196.38</v>
      </c>
      <c r="F11" s="0" t="n">
        <v>196.38</v>
      </c>
      <c r="G11" s="0" t="n">
        <f aca="false">E11+F11</f>
        <v>392.76</v>
      </c>
      <c r="H11" s="0" t="n">
        <v>0</v>
      </c>
      <c r="I11" s="0" t="n">
        <v>33.53</v>
      </c>
      <c r="J11" s="0" t="n">
        <v>4.79</v>
      </c>
      <c r="K11" s="0" t="n">
        <v>47.9</v>
      </c>
      <c r="L11" s="0" t="n">
        <v>52.69</v>
      </c>
      <c r="M11" s="0" t="n">
        <v>52.69</v>
      </c>
      <c r="N11" s="2" t="n">
        <f aca="false">J11/(H11+I11+K11+L11+M11)*100</f>
        <v>2.56410256410256</v>
      </c>
    </row>
    <row r="12" customFormat="false" ht="15" hidden="false" customHeight="false" outlineLevel="0" collapsed="false">
      <c r="A12" s="0" t="s">
        <v>29</v>
      </c>
      <c r="B12" s="0" t="s">
        <v>30</v>
      </c>
      <c r="C12" s="0" t="s">
        <v>9</v>
      </c>
      <c r="D12" s="0" t="s">
        <v>10</v>
      </c>
      <c r="E12" s="0" t="n">
        <v>238.07</v>
      </c>
      <c r="F12" s="0" t="n">
        <v>233.11</v>
      </c>
      <c r="G12" s="0" t="n">
        <f aca="false">E12+F12</f>
        <v>471.18</v>
      </c>
      <c r="H12" s="0" t="n">
        <v>4.96</v>
      </c>
      <c r="I12" s="0" t="n">
        <v>14.88</v>
      </c>
      <c r="J12" s="0" t="n">
        <v>9.92</v>
      </c>
      <c r="K12" s="0" t="n">
        <v>54.56</v>
      </c>
      <c r="L12" s="0" t="n">
        <v>74.4</v>
      </c>
      <c r="M12" s="0" t="n">
        <v>74.4</v>
      </c>
      <c r="N12" s="2" t="n">
        <f aca="false">J12/(H12+I12+K12+L12+M12)*100</f>
        <v>4.44444444444444</v>
      </c>
    </row>
    <row r="13" customFormat="false" ht="14.25" hidden="false" customHeight="false" outlineLevel="0" collapsed="false">
      <c r="A13" s="0" t="s">
        <v>31</v>
      </c>
      <c r="B13" s="0" t="s">
        <v>32</v>
      </c>
      <c r="C13" s="0" t="s">
        <v>9</v>
      </c>
      <c r="D13" s="0" t="s">
        <v>10</v>
      </c>
      <c r="E13" s="0" t="n">
        <v>93.8</v>
      </c>
      <c r="F13" s="0" t="n">
        <v>113.34</v>
      </c>
      <c r="G13" s="0" t="n">
        <f aca="false">E13+F13</f>
        <v>207.14</v>
      </c>
      <c r="H13" s="0" t="n">
        <v>0</v>
      </c>
      <c r="I13" s="0" t="n">
        <v>15.63</v>
      </c>
      <c r="J13" s="0" t="n">
        <v>3.91</v>
      </c>
      <c r="K13" s="0" t="n">
        <v>15.63</v>
      </c>
      <c r="L13" s="0" t="n">
        <v>27.36</v>
      </c>
      <c r="M13" s="0" t="n">
        <v>19.54</v>
      </c>
      <c r="N13" s="2" t="n">
        <f aca="false">J13/(H13+I13+K13+L13+M13)*100</f>
        <v>5.00255885363357</v>
      </c>
      <c r="P13" s="4" t="s">
        <v>35</v>
      </c>
      <c r="Q13" s="5" t="n">
        <f aca="false">AVERAGE(N2:N539)</f>
        <v>11.3117425268057</v>
      </c>
    </row>
    <row r="14" customFormat="false" ht="14.25" hidden="false" customHeight="false" outlineLevel="0" collapsed="false">
      <c r="A14" s="0" t="s">
        <v>33</v>
      </c>
      <c r="B14" s="0" t="s">
        <v>34</v>
      </c>
      <c r="C14" s="0" t="s">
        <v>9</v>
      </c>
      <c r="D14" s="0" t="s">
        <v>10</v>
      </c>
      <c r="E14" s="0" t="n">
        <v>64.47</v>
      </c>
      <c r="F14" s="0" t="n">
        <v>74.39</v>
      </c>
      <c r="G14" s="0" t="n">
        <f aca="false">E14+F14</f>
        <v>138.86</v>
      </c>
      <c r="H14" s="0" t="n">
        <v>4.96</v>
      </c>
      <c r="I14" s="0" t="n">
        <v>0</v>
      </c>
      <c r="J14" s="0" t="n">
        <v>14.88</v>
      </c>
      <c r="K14" s="0" t="n">
        <v>9.92</v>
      </c>
      <c r="L14" s="0" t="n">
        <v>29.75</v>
      </c>
      <c r="M14" s="0" t="n">
        <v>4.96</v>
      </c>
      <c r="N14" s="2" t="n">
        <f aca="false">J14/(H14+I14+K14+L14+M14)*100</f>
        <v>30.0060496067756</v>
      </c>
      <c r="P14" s="6" t="s">
        <v>38</v>
      </c>
      <c r="Q14" s="7" t="n">
        <f aca="false">MEDIAN(N2:N539)</f>
        <v>9.09090909090909</v>
      </c>
    </row>
    <row r="15" customFormat="false" ht="14.25" hidden="false" customHeight="false" outlineLevel="0" collapsed="false">
      <c r="A15" s="0" t="s">
        <v>36</v>
      </c>
      <c r="B15" s="0" t="s">
        <v>37</v>
      </c>
      <c r="C15" s="0" t="s">
        <v>9</v>
      </c>
      <c r="D15" s="0" t="s">
        <v>10</v>
      </c>
      <c r="E15" s="0" t="n">
        <v>637.09</v>
      </c>
      <c r="F15" s="0" t="n">
        <v>697.77</v>
      </c>
      <c r="G15" s="0" t="n">
        <f aca="false">E15+F15</f>
        <v>1334.86</v>
      </c>
      <c r="H15" s="0" t="n">
        <v>0</v>
      </c>
      <c r="I15" s="0" t="n">
        <v>45.51</v>
      </c>
      <c r="J15" s="0" t="n">
        <v>20.23</v>
      </c>
      <c r="K15" s="0" t="n">
        <v>45.51</v>
      </c>
      <c r="L15" s="0" t="n">
        <v>146.63</v>
      </c>
      <c r="M15" s="0" t="n">
        <v>156.75</v>
      </c>
      <c r="N15" s="2" t="n">
        <f aca="false">J15/(H15+I15+K15+L15+M15)*100</f>
        <v>5.12931034482759</v>
      </c>
      <c r="P15" s="6" t="s">
        <v>41</v>
      </c>
      <c r="Q15" s="23" t="n">
        <f aca="false">_xlfn.STDEV.S(N2:N539)</f>
        <v>9.41139924553299</v>
      </c>
    </row>
    <row r="16" customFormat="false" ht="14.25" hidden="false" customHeight="false" outlineLevel="0" collapsed="false">
      <c r="A16" s="0" t="s">
        <v>39</v>
      </c>
      <c r="B16" s="0" t="s">
        <v>40</v>
      </c>
      <c r="C16" s="0" t="s">
        <v>9</v>
      </c>
      <c r="D16" s="0" t="s">
        <v>10</v>
      </c>
      <c r="E16" s="0" t="n">
        <v>385</v>
      </c>
      <c r="F16" s="0" t="n">
        <v>400</v>
      </c>
      <c r="G16" s="0" t="n">
        <f aca="false">E16+F16</f>
        <v>785</v>
      </c>
      <c r="H16" s="0" t="n">
        <v>5</v>
      </c>
      <c r="I16" s="0" t="n">
        <v>40</v>
      </c>
      <c r="J16" s="0" t="n">
        <v>50</v>
      </c>
      <c r="K16" s="0" t="n">
        <v>90</v>
      </c>
      <c r="L16" s="0" t="n">
        <v>105</v>
      </c>
      <c r="M16" s="0" t="n">
        <v>115</v>
      </c>
      <c r="N16" s="2" t="n">
        <f aca="false">J16/(H16+I16+K16+L16+M16)*100</f>
        <v>14.0845070422535</v>
      </c>
      <c r="P16" s="6" t="s">
        <v>44</v>
      </c>
      <c r="Q16" s="23" t="n">
        <f aca="false">Q15/Q13</f>
        <v>0.832002604658883</v>
      </c>
    </row>
    <row r="17" customFormat="false" ht="14.25" hidden="false" customHeight="false" outlineLevel="0" collapsed="false">
      <c r="A17" s="0" t="s">
        <v>42</v>
      </c>
      <c r="B17" s="0" t="s">
        <v>43</v>
      </c>
      <c r="C17" s="0" t="s">
        <v>9</v>
      </c>
      <c r="D17" s="0" t="s">
        <v>10</v>
      </c>
      <c r="E17" s="0" t="n">
        <v>4443.63</v>
      </c>
      <c r="F17" s="0" t="n">
        <v>4616.61</v>
      </c>
      <c r="G17" s="0" t="n">
        <f aca="false">E17+F17</f>
        <v>9060.24</v>
      </c>
      <c r="H17" s="0" t="n">
        <v>22.76</v>
      </c>
      <c r="I17" s="0" t="n">
        <v>436.99</v>
      </c>
      <c r="J17" s="0" t="n">
        <v>646.38</v>
      </c>
      <c r="K17" s="0" t="n">
        <v>1320.08</v>
      </c>
      <c r="L17" s="0" t="n">
        <v>1442.98</v>
      </c>
      <c r="M17" s="0" t="n">
        <v>887.64</v>
      </c>
      <c r="N17" s="2" t="n">
        <f aca="false">J17/(H17+I17+K17+L17+M17)*100</f>
        <v>15.7252855526767</v>
      </c>
      <c r="P17" s="6" t="s">
        <v>47</v>
      </c>
      <c r="Q17" s="7" t="n">
        <f aca="false">MIN(N2:N539)</f>
        <v>0</v>
      </c>
    </row>
    <row r="18" customFormat="false" ht="14.25" hidden="false" customHeight="false" outlineLevel="0" collapsed="false">
      <c r="A18" s="0" t="s">
        <v>45</v>
      </c>
      <c r="B18" s="0" t="s">
        <v>46</v>
      </c>
      <c r="C18" s="0" t="s">
        <v>9</v>
      </c>
      <c r="D18" s="0" t="s">
        <v>10</v>
      </c>
      <c r="E18" s="0" t="n">
        <v>254.52</v>
      </c>
      <c r="F18" s="0" t="n">
        <v>249.63</v>
      </c>
      <c r="G18" s="0" t="n">
        <f aca="false">E18+F18</f>
        <v>504.15</v>
      </c>
      <c r="H18" s="0" t="n">
        <v>19.58</v>
      </c>
      <c r="I18" s="0" t="n">
        <v>34.26</v>
      </c>
      <c r="J18" s="0" t="n">
        <v>34.26</v>
      </c>
      <c r="K18" s="0" t="n">
        <v>53.84</v>
      </c>
      <c r="L18" s="0" t="n">
        <v>58.74</v>
      </c>
      <c r="M18" s="0" t="n">
        <v>78.31</v>
      </c>
      <c r="N18" s="2" t="n">
        <f aca="false">J18/(H18+I18+K18+L18+M18)*100</f>
        <v>13.9991010501369</v>
      </c>
      <c r="P18" s="6" t="s">
        <v>50</v>
      </c>
      <c r="Q18" s="7" t="n">
        <f aca="false">MAX(N2:N539)</f>
        <v>100</v>
      </c>
    </row>
    <row r="19" customFormat="false" ht="15" hidden="false" customHeight="false" outlineLevel="0" collapsed="false">
      <c r="A19" s="0" t="s">
        <v>48</v>
      </c>
      <c r="B19" s="0" t="s">
        <v>49</v>
      </c>
      <c r="C19" s="0" t="s">
        <v>9</v>
      </c>
      <c r="D19" s="0" t="s">
        <v>10</v>
      </c>
      <c r="E19" s="0" t="n">
        <v>173.94</v>
      </c>
      <c r="F19" s="0" t="n">
        <v>149.79</v>
      </c>
      <c r="G19" s="0" t="n">
        <f aca="false">E19+F19</f>
        <v>323.73</v>
      </c>
      <c r="H19" s="0" t="n">
        <v>4.83</v>
      </c>
      <c r="I19" s="0" t="n">
        <v>9.66</v>
      </c>
      <c r="J19" s="0" t="n">
        <v>14.5</v>
      </c>
      <c r="K19" s="0" t="n">
        <v>19.33</v>
      </c>
      <c r="L19" s="0" t="n">
        <v>28.99</v>
      </c>
      <c r="M19" s="0" t="n">
        <v>57.98</v>
      </c>
      <c r="N19" s="2" t="n">
        <f aca="false">J19/(H19+I19+K19+L19+M19)*100</f>
        <v>12.0043049921351</v>
      </c>
      <c r="P19" s="8" t="s">
        <v>53</v>
      </c>
      <c r="Q19" s="9" t="n">
        <f aca="false">Q18-Q17</f>
        <v>100</v>
      </c>
    </row>
    <row r="20" customFormat="false" ht="15" hidden="false" customHeight="false" outlineLevel="0" collapsed="false">
      <c r="A20" s="0" t="s">
        <v>51</v>
      </c>
      <c r="B20" s="0" t="s">
        <v>52</v>
      </c>
      <c r="C20" s="0" t="s">
        <v>9</v>
      </c>
      <c r="D20" s="0" t="s">
        <v>10</v>
      </c>
      <c r="E20" s="0" t="n">
        <v>721.12</v>
      </c>
      <c r="F20" s="0" t="n">
        <v>736.43</v>
      </c>
      <c r="G20" s="0" t="n">
        <f aca="false">E20+F20</f>
        <v>1457.55</v>
      </c>
      <c r="H20" s="0" t="n">
        <v>25.25</v>
      </c>
      <c r="I20" s="0" t="n">
        <v>54.31</v>
      </c>
      <c r="J20" s="0" t="n">
        <v>40.06</v>
      </c>
      <c r="K20" s="0" t="n">
        <v>133.92</v>
      </c>
      <c r="L20" s="0" t="n">
        <v>223.37</v>
      </c>
      <c r="M20" s="0" t="n">
        <v>153.97</v>
      </c>
      <c r="N20" s="2" t="n">
        <f aca="false">J20/(H20+I20+K20+L20+M20)*100</f>
        <v>6.78040689211604</v>
      </c>
    </row>
    <row r="21" customFormat="false" ht="14.25" hidden="false" customHeight="false" outlineLevel="0" collapsed="false">
      <c r="A21" s="0" t="s">
        <v>54</v>
      </c>
      <c r="B21" s="0" t="s">
        <v>55</v>
      </c>
      <c r="C21" s="0" t="s">
        <v>9</v>
      </c>
      <c r="D21" s="0" t="s">
        <v>10</v>
      </c>
      <c r="E21" s="0" t="n">
        <v>230</v>
      </c>
      <c r="F21" s="0" t="n">
        <v>275</v>
      </c>
      <c r="G21" s="0" t="n">
        <f aca="false">E21+F21</f>
        <v>505</v>
      </c>
      <c r="H21" s="0" t="n">
        <v>0</v>
      </c>
      <c r="I21" s="0" t="n">
        <v>10</v>
      </c>
      <c r="J21" s="0" t="n">
        <v>10</v>
      </c>
      <c r="K21" s="0" t="n">
        <v>65</v>
      </c>
      <c r="L21" s="0" t="n">
        <v>80</v>
      </c>
      <c r="M21" s="0" t="n">
        <v>40</v>
      </c>
      <c r="N21" s="2" t="n">
        <f aca="false">J21/(H21+I21+K21+L21+M21)*100</f>
        <v>5.12820512820513</v>
      </c>
      <c r="P21" s="10" t="s">
        <v>58</v>
      </c>
      <c r="Q21" s="11" t="n">
        <v>10</v>
      </c>
    </row>
    <row r="22" customFormat="false" ht="15" hidden="false" customHeight="false" outlineLevel="0" collapsed="false">
      <c r="A22" s="0" t="s">
        <v>56</v>
      </c>
      <c r="B22" s="0" t="s">
        <v>57</v>
      </c>
      <c r="C22" s="0" t="s">
        <v>9</v>
      </c>
      <c r="D22" s="0" t="s">
        <v>10</v>
      </c>
      <c r="E22" s="0" t="n">
        <v>303.09</v>
      </c>
      <c r="F22" s="0" t="n">
        <v>303.09</v>
      </c>
      <c r="G22" s="0" t="n">
        <f aca="false">E22+F22</f>
        <v>606.18</v>
      </c>
      <c r="H22" s="0" t="n">
        <v>4.89</v>
      </c>
      <c r="I22" s="0" t="n">
        <v>53.77</v>
      </c>
      <c r="J22" s="0" t="n">
        <v>29.33</v>
      </c>
      <c r="K22" s="0" t="n">
        <v>63.55</v>
      </c>
      <c r="L22" s="0" t="n">
        <v>117.32</v>
      </c>
      <c r="M22" s="0" t="n">
        <v>68.44</v>
      </c>
      <c r="N22" s="2" t="n">
        <f aca="false">J22/(H22+I22+K22+L22+M22)*100</f>
        <v>9.52365490145144</v>
      </c>
      <c r="P22" s="12" t="s">
        <v>61</v>
      </c>
      <c r="Q22" s="24" t="n">
        <f aca="false">Q19/Q21</f>
        <v>10</v>
      </c>
    </row>
    <row r="23" customFormat="false" ht="15" hidden="false" customHeight="false" outlineLevel="0" collapsed="false">
      <c r="A23" s="0" t="s">
        <v>59</v>
      </c>
      <c r="B23" s="0" t="s">
        <v>60</v>
      </c>
      <c r="C23" s="0" t="s">
        <v>9</v>
      </c>
      <c r="D23" s="0" t="s">
        <v>10</v>
      </c>
      <c r="E23" s="0" t="n">
        <v>592.71</v>
      </c>
      <c r="F23" s="0" t="n">
        <v>591.89</v>
      </c>
      <c r="G23" s="0" t="n">
        <f aca="false">E23+F23</f>
        <v>1184.6</v>
      </c>
      <c r="H23" s="0" t="n">
        <v>12.17</v>
      </c>
      <c r="I23" s="0" t="n">
        <v>24.31</v>
      </c>
      <c r="J23" s="0" t="n">
        <v>64.97</v>
      </c>
      <c r="K23" s="0" t="n">
        <v>125.96</v>
      </c>
      <c r="L23" s="0" t="n">
        <v>150.02</v>
      </c>
      <c r="M23" s="0" t="n">
        <v>153.8</v>
      </c>
      <c r="N23" s="2" t="n">
        <f aca="false">J23/(H23+I23+K23+L23+M23)*100</f>
        <v>13.9342855917299</v>
      </c>
    </row>
    <row r="24" customFormat="false" ht="14.25" hidden="false" customHeight="false" outlineLevel="0" collapsed="false">
      <c r="A24" s="0" t="s">
        <v>62</v>
      </c>
      <c r="B24" s="0" t="s">
        <v>63</v>
      </c>
      <c r="C24" s="0" t="s">
        <v>9</v>
      </c>
      <c r="D24" s="0" t="s">
        <v>10</v>
      </c>
      <c r="E24" s="0" t="n">
        <v>130</v>
      </c>
      <c r="F24" s="0" t="n">
        <v>155</v>
      </c>
      <c r="G24" s="0" t="n">
        <f aca="false">E24+F24</f>
        <v>285</v>
      </c>
      <c r="H24" s="0" t="n">
        <v>5</v>
      </c>
      <c r="I24" s="0" t="n">
        <v>20</v>
      </c>
      <c r="J24" s="0" t="n">
        <v>15</v>
      </c>
      <c r="K24" s="0" t="n">
        <v>30</v>
      </c>
      <c r="L24" s="0" t="n">
        <v>25</v>
      </c>
      <c r="M24" s="0" t="n">
        <v>35</v>
      </c>
      <c r="N24" s="2" t="n">
        <f aca="false">J24/(H24+I24+K24+L24+M24)*100</f>
        <v>13.0434782608696</v>
      </c>
      <c r="P24" s="13" t="s">
        <v>66</v>
      </c>
      <c r="Q24" s="14" t="n">
        <f aca="false">MIN(N2:N539)+Q22</f>
        <v>10</v>
      </c>
      <c r="S24" s="13" t="s">
        <v>67</v>
      </c>
      <c r="T24" s="15" t="s">
        <v>68</v>
      </c>
    </row>
    <row r="25" customFormat="false" ht="14.25" hidden="false" customHeight="false" outlineLevel="0" collapsed="false">
      <c r="A25" s="0" t="s">
        <v>64</v>
      </c>
      <c r="B25" s="0" t="s">
        <v>65</v>
      </c>
      <c r="C25" s="0" t="s">
        <v>9</v>
      </c>
      <c r="D25" s="0" t="s">
        <v>10</v>
      </c>
      <c r="E25" s="0" t="n">
        <v>111.74</v>
      </c>
      <c r="F25" s="0" t="n">
        <v>82.59</v>
      </c>
      <c r="G25" s="0" t="n">
        <f aca="false">E25+F25</f>
        <v>194.33</v>
      </c>
      <c r="H25" s="0" t="n">
        <v>0</v>
      </c>
      <c r="I25" s="0" t="n">
        <v>4.86</v>
      </c>
      <c r="J25" s="0" t="n">
        <v>0</v>
      </c>
      <c r="K25" s="0" t="n">
        <v>14.58</v>
      </c>
      <c r="L25" s="0" t="n">
        <v>14.58</v>
      </c>
      <c r="M25" s="0" t="n">
        <v>24.29</v>
      </c>
      <c r="N25" s="2" t="n">
        <f aca="false">J25/(H25+I25+K25+L25+M25)*100</f>
        <v>0</v>
      </c>
      <c r="P25" s="16" t="s">
        <v>71</v>
      </c>
      <c r="Q25" s="17" t="n">
        <f aca="false">Q24+Q$22</f>
        <v>20</v>
      </c>
      <c r="S25" s="25" t="n">
        <v>10</v>
      </c>
      <c r="T25" s="19" t="n">
        <v>293</v>
      </c>
    </row>
    <row r="26" customFormat="false" ht="14.25" hidden="false" customHeight="false" outlineLevel="0" collapsed="false">
      <c r="A26" s="0" t="s">
        <v>69</v>
      </c>
      <c r="B26" s="0" t="s">
        <v>70</v>
      </c>
      <c r="C26" s="0" t="s">
        <v>9</v>
      </c>
      <c r="D26" s="0" t="s">
        <v>10</v>
      </c>
      <c r="E26" s="0" t="n">
        <v>1390.83</v>
      </c>
      <c r="F26" s="0" t="n">
        <v>1420.19</v>
      </c>
      <c r="G26" s="0" t="n">
        <f aca="false">E26+F26</f>
        <v>2811.02</v>
      </c>
      <c r="H26" s="0" t="n">
        <v>5.04</v>
      </c>
      <c r="I26" s="0" t="n">
        <v>80.65</v>
      </c>
      <c r="J26" s="0" t="n">
        <v>246.98</v>
      </c>
      <c r="K26" s="0" t="n">
        <v>433.47</v>
      </c>
      <c r="L26" s="0" t="n">
        <v>357.86</v>
      </c>
      <c r="M26" s="0" t="n">
        <v>287.26</v>
      </c>
      <c r="N26" s="2" t="n">
        <f aca="false">J26/(H26+I26+K26+L26+M26)*100</f>
        <v>21.2131102483939</v>
      </c>
      <c r="P26" s="16" t="s">
        <v>74</v>
      </c>
      <c r="Q26" s="17" t="n">
        <f aca="false">Q25+Q$22</f>
        <v>30</v>
      </c>
      <c r="S26" s="25" t="n">
        <v>20</v>
      </c>
      <c r="T26" s="19" t="n">
        <v>175</v>
      </c>
    </row>
    <row r="27" customFormat="false" ht="14.25" hidden="false" customHeight="false" outlineLevel="0" collapsed="false">
      <c r="A27" s="0" t="s">
        <v>72</v>
      </c>
      <c r="B27" s="0" t="s">
        <v>73</v>
      </c>
      <c r="C27" s="0" t="s">
        <v>9</v>
      </c>
      <c r="D27" s="0" t="s">
        <v>10</v>
      </c>
      <c r="E27" s="0" t="n">
        <v>726.61</v>
      </c>
      <c r="F27" s="0" t="n">
        <v>760.98</v>
      </c>
      <c r="G27" s="0" t="n">
        <f aca="false">E27+F27</f>
        <v>1487.59</v>
      </c>
      <c r="H27" s="0" t="n">
        <v>14.73</v>
      </c>
      <c r="I27" s="0" t="n">
        <v>39.28</v>
      </c>
      <c r="J27" s="0" t="n">
        <v>49.1</v>
      </c>
      <c r="K27" s="0" t="n">
        <v>181.65</v>
      </c>
      <c r="L27" s="0" t="n">
        <v>196.38</v>
      </c>
      <c r="M27" s="0" t="n">
        <v>171.83</v>
      </c>
      <c r="N27" s="2" t="n">
        <f aca="false">J27/(H27+I27+K27+L27+M27)*100</f>
        <v>8.13088909864706</v>
      </c>
      <c r="P27" s="16" t="s">
        <v>77</v>
      </c>
      <c r="Q27" s="17" t="n">
        <f aca="false">Q26+Q$22</f>
        <v>40</v>
      </c>
      <c r="S27" s="25" t="n">
        <v>30</v>
      </c>
      <c r="T27" s="19" t="n">
        <v>45</v>
      </c>
    </row>
    <row r="28" customFormat="false" ht="14.25" hidden="false" customHeight="false" outlineLevel="0" collapsed="false">
      <c r="A28" s="0" t="s">
        <v>75</v>
      </c>
      <c r="B28" s="0" t="s">
        <v>76</v>
      </c>
      <c r="C28" s="0" t="s">
        <v>9</v>
      </c>
      <c r="D28" s="0" t="s">
        <v>10</v>
      </c>
      <c r="E28" s="0" t="n">
        <v>3312.11</v>
      </c>
      <c r="F28" s="0" t="n">
        <v>3719.63</v>
      </c>
      <c r="G28" s="0" t="n">
        <f aca="false">E28+F28</f>
        <v>7031.74</v>
      </c>
      <c r="H28" s="0" t="n">
        <v>12.33</v>
      </c>
      <c r="I28" s="0" t="n">
        <v>173.27</v>
      </c>
      <c r="J28" s="0" t="n">
        <v>218.08</v>
      </c>
      <c r="K28" s="0" t="n">
        <v>797.33</v>
      </c>
      <c r="L28" s="0" t="n">
        <v>1185.88</v>
      </c>
      <c r="M28" s="0" t="n">
        <v>978.54</v>
      </c>
      <c r="N28" s="2" t="n">
        <f aca="false">J28/(H28+I28+K28+L28+M28)*100</f>
        <v>6.9290037650722</v>
      </c>
      <c r="P28" s="16" t="s">
        <v>80</v>
      </c>
      <c r="Q28" s="17" t="n">
        <f aca="false">Q27+Q$22</f>
        <v>50</v>
      </c>
      <c r="S28" s="25" t="n">
        <v>40</v>
      </c>
      <c r="T28" s="19" t="n">
        <v>21</v>
      </c>
    </row>
    <row r="29" customFormat="false" ht="14.25" hidden="false" customHeight="false" outlineLevel="0" collapsed="false">
      <c r="A29" s="0" t="s">
        <v>78</v>
      </c>
      <c r="B29" s="0" t="s">
        <v>79</v>
      </c>
      <c r="C29" s="0" t="s">
        <v>9</v>
      </c>
      <c r="D29" s="0" t="s">
        <v>10</v>
      </c>
      <c r="E29" s="0" t="n">
        <v>161.88</v>
      </c>
      <c r="F29" s="0" t="n">
        <v>222.22</v>
      </c>
      <c r="G29" s="0" t="n">
        <f aca="false">E29+F29</f>
        <v>384.1</v>
      </c>
      <c r="H29" s="0" t="n">
        <v>8.25</v>
      </c>
      <c r="I29" s="0" t="n">
        <v>11.27</v>
      </c>
      <c r="J29" s="0" t="n">
        <v>18.85</v>
      </c>
      <c r="K29" s="0" t="n">
        <v>22.77</v>
      </c>
      <c r="L29" s="0" t="n">
        <v>60.4</v>
      </c>
      <c r="M29" s="0" t="n">
        <v>74.22</v>
      </c>
      <c r="N29" s="2" t="n">
        <f aca="false">J29/(H29+I29+K29+L29+M29)*100</f>
        <v>10.6551353795715</v>
      </c>
      <c r="P29" s="16" t="s">
        <v>83</v>
      </c>
      <c r="Q29" s="17" t="n">
        <f aca="false">Q28+Q$22</f>
        <v>60</v>
      </c>
      <c r="S29" s="25" t="n">
        <v>50</v>
      </c>
      <c r="T29" s="19" t="n">
        <v>1</v>
      </c>
    </row>
    <row r="30" customFormat="false" ht="14.25" hidden="false" customHeight="false" outlineLevel="0" collapsed="false">
      <c r="A30" s="0" t="s">
        <v>81</v>
      </c>
      <c r="B30" s="0" t="s">
        <v>82</v>
      </c>
      <c r="C30" s="0" t="s">
        <v>9</v>
      </c>
      <c r="D30" s="0" t="s">
        <v>10</v>
      </c>
      <c r="E30" s="0" t="n">
        <v>976.85</v>
      </c>
      <c r="F30" s="0" t="n">
        <v>1017.22</v>
      </c>
      <c r="G30" s="0" t="n">
        <f aca="false">E30+F30</f>
        <v>1994.07</v>
      </c>
      <c r="H30" s="0" t="n">
        <v>20.15</v>
      </c>
      <c r="I30" s="0" t="n">
        <v>45.33</v>
      </c>
      <c r="J30" s="0" t="n">
        <v>45.33</v>
      </c>
      <c r="K30" s="0" t="n">
        <v>166.21</v>
      </c>
      <c r="L30" s="0" t="n">
        <v>226.66</v>
      </c>
      <c r="M30" s="0" t="n">
        <v>367.36</v>
      </c>
      <c r="N30" s="2" t="n">
        <f aca="false">J30/(H30+I30+K30+L30+M30)*100</f>
        <v>5.48982088142326</v>
      </c>
      <c r="P30" s="16" t="s">
        <v>1126</v>
      </c>
      <c r="Q30" s="17" t="n">
        <f aca="false">Q29+Q$22</f>
        <v>70</v>
      </c>
      <c r="S30" s="25" t="n">
        <v>60</v>
      </c>
      <c r="T30" s="19" t="n">
        <v>1</v>
      </c>
    </row>
    <row r="31" customFormat="false" ht="14.25" hidden="false" customHeight="false" outlineLevel="0" collapsed="false">
      <c r="A31" s="0" t="s">
        <v>84</v>
      </c>
      <c r="B31" s="0" t="s">
        <v>85</v>
      </c>
      <c r="C31" s="0" t="s">
        <v>9</v>
      </c>
      <c r="D31" s="0" t="s">
        <v>10</v>
      </c>
      <c r="E31" s="0" t="n">
        <v>375</v>
      </c>
      <c r="F31" s="0" t="n">
        <v>375</v>
      </c>
      <c r="G31" s="0" t="n">
        <f aca="false">E31+F31</f>
        <v>750</v>
      </c>
      <c r="H31" s="0" t="n">
        <v>5</v>
      </c>
      <c r="I31" s="0" t="n">
        <v>15</v>
      </c>
      <c r="J31" s="0" t="n">
        <v>30</v>
      </c>
      <c r="K31" s="0" t="n">
        <v>70</v>
      </c>
      <c r="L31" s="0" t="n">
        <v>120</v>
      </c>
      <c r="M31" s="0" t="n">
        <v>100</v>
      </c>
      <c r="N31" s="2" t="n">
        <f aca="false">J31/(H31+I31+K31+L31+M31)*100</f>
        <v>9.67741935483871</v>
      </c>
      <c r="P31" s="16" t="s">
        <v>1127</v>
      </c>
      <c r="Q31" s="17" t="n">
        <f aca="false">Q30+Q$22</f>
        <v>80</v>
      </c>
      <c r="S31" s="25" t="n">
        <v>70</v>
      </c>
      <c r="T31" s="19" t="n">
        <v>1</v>
      </c>
    </row>
    <row r="32" customFormat="false" ht="14.25" hidden="false" customHeight="false" outlineLevel="0" collapsed="false">
      <c r="A32" s="0" t="s">
        <v>87</v>
      </c>
      <c r="B32" s="0" t="s">
        <v>88</v>
      </c>
      <c r="C32" s="0" t="s">
        <v>9</v>
      </c>
      <c r="D32" s="0" t="s">
        <v>10</v>
      </c>
      <c r="E32" s="0" t="n">
        <v>635.04</v>
      </c>
      <c r="F32" s="0" t="n">
        <v>626.17</v>
      </c>
      <c r="G32" s="0" t="n">
        <f aca="false">E32+F32</f>
        <v>1261.21</v>
      </c>
      <c r="H32" s="0" t="n">
        <v>25.17</v>
      </c>
      <c r="I32" s="0" t="n">
        <v>39.51</v>
      </c>
      <c r="J32" s="0" t="n">
        <v>34.92</v>
      </c>
      <c r="K32" s="0" t="n">
        <v>118.48</v>
      </c>
      <c r="L32" s="0" t="n">
        <v>127.82</v>
      </c>
      <c r="M32" s="0" t="n">
        <v>218.1</v>
      </c>
      <c r="N32" s="2" t="n">
        <f aca="false">J32/(H32+I32+K32+L32+M32)*100</f>
        <v>6.60013608528011</v>
      </c>
      <c r="P32" s="16" t="s">
        <v>1128</v>
      </c>
      <c r="Q32" s="17" t="n">
        <f aca="false">Q31+Q$22</f>
        <v>90</v>
      </c>
      <c r="S32" s="25" t="n">
        <v>80</v>
      </c>
      <c r="T32" s="19" t="n">
        <v>0</v>
      </c>
    </row>
    <row r="33" customFormat="false" ht="14.25" hidden="false" customHeight="false" outlineLevel="0" collapsed="false">
      <c r="A33" s="0" t="s">
        <v>90</v>
      </c>
      <c r="B33" s="0" t="s">
        <v>91</v>
      </c>
      <c r="C33" s="0" t="s">
        <v>9</v>
      </c>
      <c r="D33" s="0" t="s">
        <v>10</v>
      </c>
      <c r="E33" s="0" t="n">
        <v>269.4</v>
      </c>
      <c r="F33" s="0" t="n">
        <v>279.19</v>
      </c>
      <c r="G33" s="0" t="n">
        <f aca="false">E33+F33</f>
        <v>548.59</v>
      </c>
      <c r="H33" s="0" t="n">
        <v>0</v>
      </c>
      <c r="I33" s="0" t="n">
        <v>24.49</v>
      </c>
      <c r="J33" s="0" t="n">
        <v>0</v>
      </c>
      <c r="K33" s="0" t="n">
        <v>68.57</v>
      </c>
      <c r="L33" s="0" t="n">
        <v>83.27</v>
      </c>
      <c r="M33" s="0" t="n">
        <v>93.06</v>
      </c>
      <c r="N33" s="2" t="n">
        <f aca="false">J33/(H33+I33+K33+L33+M33)*100</f>
        <v>0</v>
      </c>
      <c r="P33" s="16" t="s">
        <v>95</v>
      </c>
      <c r="Q33" s="17" t="n">
        <f aca="false">Q32+Q$22</f>
        <v>100</v>
      </c>
      <c r="S33" s="25" t="n">
        <v>90</v>
      </c>
      <c r="T33" s="19" t="n">
        <v>0</v>
      </c>
    </row>
    <row r="34" customFormat="false" ht="15" hidden="false" customHeight="false" outlineLevel="0" collapsed="false">
      <c r="A34" s="0" t="s">
        <v>93</v>
      </c>
      <c r="B34" s="0" t="s">
        <v>94</v>
      </c>
      <c r="C34" s="0" t="s">
        <v>9</v>
      </c>
      <c r="D34" s="0" t="s">
        <v>10</v>
      </c>
      <c r="E34" s="0" t="n">
        <v>46.79</v>
      </c>
      <c r="F34" s="0" t="n">
        <v>31.2</v>
      </c>
      <c r="G34" s="0" t="n">
        <f aca="false">E34+F34</f>
        <v>77.99</v>
      </c>
      <c r="H34" s="0" t="n">
        <v>0</v>
      </c>
      <c r="I34" s="0" t="n">
        <v>5.2</v>
      </c>
      <c r="J34" s="0" t="n">
        <v>0</v>
      </c>
      <c r="K34" s="0" t="n">
        <v>5.2</v>
      </c>
      <c r="L34" s="0" t="n">
        <v>15.6</v>
      </c>
      <c r="M34" s="0" t="n">
        <v>5.2</v>
      </c>
      <c r="N34" s="2" t="n">
        <f aca="false">J34/(H34+I34+K34+L34+M34)*100</f>
        <v>0</v>
      </c>
      <c r="P34" s="16" t="s">
        <v>98</v>
      </c>
      <c r="Q34" s="17" t="n">
        <f aca="false" t="array" ref="Q34:Q44">FREQUENCY(N2:N539,Q24:Q33)</f>
        <v>293</v>
      </c>
      <c r="S34" s="26" t="n">
        <v>100</v>
      </c>
      <c r="T34" s="21" t="n">
        <v>1</v>
      </c>
    </row>
    <row r="35" customFormat="false" ht="14.25" hidden="false" customHeight="false" outlineLevel="0" collapsed="false">
      <c r="A35" s="0" t="s">
        <v>96</v>
      </c>
      <c r="B35" s="0" t="s">
        <v>97</v>
      </c>
      <c r="C35" s="0" t="s">
        <v>9</v>
      </c>
      <c r="D35" s="0" t="s">
        <v>10</v>
      </c>
      <c r="E35" s="0" t="n">
        <v>80</v>
      </c>
      <c r="F35" s="0" t="n">
        <v>90</v>
      </c>
      <c r="G35" s="0" t="n">
        <f aca="false">E35+F35</f>
        <v>170</v>
      </c>
      <c r="H35" s="0" t="n">
        <v>10</v>
      </c>
      <c r="I35" s="0" t="n">
        <v>15</v>
      </c>
      <c r="J35" s="0" t="n">
        <v>0</v>
      </c>
      <c r="K35" s="0" t="n">
        <v>15</v>
      </c>
      <c r="L35" s="0" t="n">
        <v>15</v>
      </c>
      <c r="M35" s="0" t="n">
        <v>25</v>
      </c>
      <c r="N35" s="2" t="n">
        <f aca="false">J35/(H35+I35+K35+L35+M35)*100</f>
        <v>0</v>
      </c>
      <c r="P35" s="16" t="s">
        <v>101</v>
      </c>
      <c r="Q35" s="19" t="n">
        <v>175</v>
      </c>
    </row>
    <row r="36" customFormat="false" ht="14.25" hidden="false" customHeight="false" outlineLevel="0" collapsed="false">
      <c r="A36" s="0" t="s">
        <v>99</v>
      </c>
      <c r="B36" s="0" t="s">
        <v>100</v>
      </c>
      <c r="C36" s="0" t="s">
        <v>9</v>
      </c>
      <c r="D36" s="0" t="s">
        <v>10</v>
      </c>
      <c r="E36" s="0" t="n">
        <v>187.75</v>
      </c>
      <c r="F36" s="0" t="n">
        <v>125.16</v>
      </c>
      <c r="G36" s="0" t="n">
        <f aca="false">E36+F36</f>
        <v>312.91</v>
      </c>
      <c r="H36" s="0" t="n">
        <v>5.22</v>
      </c>
      <c r="I36" s="0" t="n">
        <v>15.65</v>
      </c>
      <c r="J36" s="0" t="n">
        <v>10.43</v>
      </c>
      <c r="K36" s="0" t="n">
        <v>15.65</v>
      </c>
      <c r="L36" s="0" t="n">
        <v>52.15</v>
      </c>
      <c r="M36" s="0" t="n">
        <v>73.01</v>
      </c>
      <c r="N36" s="2" t="n">
        <f aca="false">J36/(H36+I36+K36+L36+M36)*100</f>
        <v>6.45101434933201</v>
      </c>
      <c r="P36" s="16" t="s">
        <v>104</v>
      </c>
      <c r="Q36" s="19" t="n">
        <v>45</v>
      </c>
    </row>
    <row r="37" customFormat="false" ht="14.25" hidden="false" customHeight="false" outlineLevel="0" collapsed="false">
      <c r="A37" s="0" t="s">
        <v>102</v>
      </c>
      <c r="B37" s="0" t="s">
        <v>103</v>
      </c>
      <c r="C37" s="0" t="s">
        <v>9</v>
      </c>
      <c r="D37" s="0" t="s">
        <v>10</v>
      </c>
      <c r="E37" s="0" t="n">
        <v>135</v>
      </c>
      <c r="F37" s="0" t="n">
        <v>160</v>
      </c>
      <c r="G37" s="0" t="n">
        <f aca="false">E37+F37</f>
        <v>295</v>
      </c>
      <c r="H37" s="0" t="n">
        <v>0</v>
      </c>
      <c r="I37" s="0" t="n">
        <v>10</v>
      </c>
      <c r="J37" s="0" t="n">
        <v>30</v>
      </c>
      <c r="K37" s="0" t="n">
        <v>25</v>
      </c>
      <c r="L37" s="0" t="n">
        <v>65</v>
      </c>
      <c r="M37" s="0" t="n">
        <v>20</v>
      </c>
      <c r="N37" s="2" t="n">
        <f aca="false">J37/(H37+I37+K37+L37+M37)*100</f>
        <v>25</v>
      </c>
      <c r="P37" s="16" t="s">
        <v>107</v>
      </c>
      <c r="Q37" s="19" t="n">
        <v>21</v>
      </c>
    </row>
    <row r="38" customFormat="false" ht="14.25" hidden="false" customHeight="false" outlineLevel="0" collapsed="false">
      <c r="A38" s="0" t="s">
        <v>105</v>
      </c>
      <c r="B38" s="0" t="s">
        <v>106</v>
      </c>
      <c r="C38" s="0" t="s">
        <v>9</v>
      </c>
      <c r="D38" s="0" t="s">
        <v>10</v>
      </c>
      <c r="E38" s="0" t="n">
        <v>135</v>
      </c>
      <c r="F38" s="0" t="n">
        <v>135</v>
      </c>
      <c r="G38" s="0" t="n">
        <f aca="false">E38+F38</f>
        <v>270</v>
      </c>
      <c r="H38" s="0" t="n">
        <v>20</v>
      </c>
      <c r="I38" s="0" t="n">
        <v>15</v>
      </c>
      <c r="J38" s="0" t="n">
        <v>25</v>
      </c>
      <c r="K38" s="0" t="n">
        <v>25</v>
      </c>
      <c r="L38" s="0" t="n">
        <v>20</v>
      </c>
      <c r="M38" s="0" t="n">
        <v>50</v>
      </c>
      <c r="N38" s="2" t="n">
        <f aca="false">J38/(H38+I38+K38+L38+M38)*100</f>
        <v>19.2307692307692</v>
      </c>
      <c r="P38" s="16" t="s">
        <v>110</v>
      </c>
      <c r="Q38" s="19" t="n">
        <v>1</v>
      </c>
    </row>
    <row r="39" customFormat="false" ht="14.25" hidden="false" customHeight="false" outlineLevel="0" collapsed="false">
      <c r="A39" s="0" t="s">
        <v>108</v>
      </c>
      <c r="B39" s="0" t="s">
        <v>109</v>
      </c>
      <c r="C39" s="0" t="s">
        <v>9</v>
      </c>
      <c r="D39" s="0" t="s">
        <v>10</v>
      </c>
      <c r="E39" s="0" t="n">
        <v>204</v>
      </c>
      <c r="F39" s="0" t="n">
        <v>242.86</v>
      </c>
      <c r="G39" s="0" t="n">
        <f aca="false">E39+F39</f>
        <v>446.86</v>
      </c>
      <c r="H39" s="0" t="n">
        <v>0</v>
      </c>
      <c r="I39" s="0" t="n">
        <v>43.71</v>
      </c>
      <c r="J39" s="0" t="n">
        <v>4.86</v>
      </c>
      <c r="K39" s="0" t="n">
        <v>38.86</v>
      </c>
      <c r="L39" s="0" t="n">
        <v>72.86</v>
      </c>
      <c r="M39" s="0" t="n">
        <v>38.86</v>
      </c>
      <c r="N39" s="2" t="n">
        <f aca="false">J39/(H39+I39+K39+L39+M39)*100</f>
        <v>2.50141540995419</v>
      </c>
      <c r="P39" s="16" t="s">
        <v>113</v>
      </c>
      <c r="Q39" s="19" t="n">
        <v>1</v>
      </c>
    </row>
    <row r="40" customFormat="false" ht="14.25" hidden="false" customHeight="false" outlineLevel="0" collapsed="false">
      <c r="A40" s="0" t="s">
        <v>111</v>
      </c>
      <c r="B40" s="0" t="s">
        <v>112</v>
      </c>
      <c r="C40" s="0" t="s">
        <v>9</v>
      </c>
      <c r="D40" s="0" t="s">
        <v>10</v>
      </c>
      <c r="E40" s="0" t="n">
        <v>787.68</v>
      </c>
      <c r="F40" s="0" t="n">
        <v>835.71</v>
      </c>
      <c r="G40" s="0" t="n">
        <f aca="false">E40+F40</f>
        <v>1623.39</v>
      </c>
      <c r="H40" s="0" t="n">
        <v>4.8</v>
      </c>
      <c r="I40" s="0" t="n">
        <v>57.64</v>
      </c>
      <c r="J40" s="0" t="n">
        <v>115.27</v>
      </c>
      <c r="K40" s="0" t="n">
        <v>230.54</v>
      </c>
      <c r="L40" s="0" t="n">
        <v>225.74</v>
      </c>
      <c r="M40" s="0" t="n">
        <v>124.88</v>
      </c>
      <c r="N40" s="2" t="n">
        <f aca="false">J40/(H40+I40+K40+L40+M40)*100</f>
        <v>17.9101926662523</v>
      </c>
      <c r="P40" s="16" t="s">
        <v>116</v>
      </c>
      <c r="Q40" s="19" t="n">
        <v>1</v>
      </c>
    </row>
    <row r="41" customFormat="false" ht="14.25" hidden="false" customHeight="false" outlineLevel="0" collapsed="false">
      <c r="A41" s="0" t="s">
        <v>114</v>
      </c>
      <c r="B41" s="0" t="s">
        <v>115</v>
      </c>
      <c r="C41" s="0" t="s">
        <v>9</v>
      </c>
      <c r="D41" s="0" t="s">
        <v>10</v>
      </c>
      <c r="E41" s="0" t="n">
        <v>551.15</v>
      </c>
      <c r="F41" s="0" t="n">
        <v>611.78</v>
      </c>
      <c r="G41" s="0" t="n">
        <f aca="false">E41+F41</f>
        <v>1162.93</v>
      </c>
      <c r="H41" s="0" t="n">
        <v>65.74</v>
      </c>
      <c r="I41" s="0" t="n">
        <v>55.63</v>
      </c>
      <c r="J41" s="0" t="n">
        <v>45.51</v>
      </c>
      <c r="K41" s="0" t="n">
        <v>65.74</v>
      </c>
      <c r="L41" s="0" t="n">
        <v>111.25</v>
      </c>
      <c r="M41" s="0" t="n">
        <v>121.37</v>
      </c>
      <c r="N41" s="2" t="n">
        <f aca="false">J41/(H41+I41+K41+L41+M41)*100</f>
        <v>10.8426845829462</v>
      </c>
      <c r="P41" s="16" t="s">
        <v>119</v>
      </c>
      <c r="Q41" s="19" t="n">
        <v>0</v>
      </c>
    </row>
    <row r="42" customFormat="false" ht="14.25" hidden="false" customHeight="false" outlineLevel="0" collapsed="false">
      <c r="A42" s="0" t="s">
        <v>117</v>
      </c>
      <c r="B42" s="0" t="s">
        <v>118</v>
      </c>
      <c r="C42" s="0" t="s">
        <v>9</v>
      </c>
      <c r="D42" s="0" t="s">
        <v>10</v>
      </c>
      <c r="E42" s="0" t="n">
        <v>323.05</v>
      </c>
      <c r="F42" s="0" t="n">
        <v>343.81</v>
      </c>
      <c r="G42" s="0" t="n">
        <f aca="false">E42+F42</f>
        <v>666.86</v>
      </c>
      <c r="H42" s="0" t="n">
        <v>28.25</v>
      </c>
      <c r="I42" s="0" t="n">
        <v>24.12</v>
      </c>
      <c r="J42" s="0" t="n">
        <v>20</v>
      </c>
      <c r="K42" s="0" t="n">
        <v>103.35</v>
      </c>
      <c r="L42" s="0" t="n">
        <v>75.87</v>
      </c>
      <c r="M42" s="0" t="n">
        <v>63.91</v>
      </c>
      <c r="N42" s="2" t="n">
        <f aca="false">J42/(H42+I42+K42+L42+M42)*100</f>
        <v>6.76818950930626</v>
      </c>
      <c r="P42" s="16" t="s">
        <v>122</v>
      </c>
      <c r="Q42" s="19" t="n">
        <v>0</v>
      </c>
    </row>
    <row r="43" customFormat="false" ht="15" hidden="false" customHeight="false" outlineLevel="0" collapsed="false">
      <c r="A43" s="0" t="s">
        <v>120</v>
      </c>
      <c r="B43" s="0" t="s">
        <v>121</v>
      </c>
      <c r="C43" s="0" t="s">
        <v>9</v>
      </c>
      <c r="D43" s="0" t="s">
        <v>10</v>
      </c>
      <c r="E43" s="0" t="n">
        <v>266.25</v>
      </c>
      <c r="F43" s="0" t="n">
        <v>321.7</v>
      </c>
      <c r="G43" s="0" t="n">
        <f aca="false">E43+F43</f>
        <v>587.95</v>
      </c>
      <c r="H43" s="0" t="n">
        <v>0</v>
      </c>
      <c r="I43" s="0" t="n">
        <v>20.17</v>
      </c>
      <c r="J43" s="0" t="n">
        <v>15.13</v>
      </c>
      <c r="K43" s="0" t="n">
        <v>70.59</v>
      </c>
      <c r="L43" s="0" t="n">
        <v>65.56</v>
      </c>
      <c r="M43" s="0" t="n">
        <v>95.81</v>
      </c>
      <c r="N43" s="2" t="n">
        <f aca="false">J43/(H43+I43+K43+L43+M43)*100</f>
        <v>6.0008725657399</v>
      </c>
      <c r="P43" s="22" t="s">
        <v>125</v>
      </c>
      <c r="Q43" s="21" t="n">
        <v>1</v>
      </c>
    </row>
    <row r="44" customFormat="false" ht="14.25" hidden="false" customHeight="false" outlineLevel="0" collapsed="false">
      <c r="A44" s="0" t="s">
        <v>123</v>
      </c>
      <c r="B44" s="0" t="s">
        <v>124</v>
      </c>
      <c r="C44" s="0" t="s">
        <v>9</v>
      </c>
      <c r="D44" s="0" t="s">
        <v>10</v>
      </c>
      <c r="E44" s="0" t="n">
        <v>33.62</v>
      </c>
      <c r="F44" s="0" t="n">
        <v>48.03</v>
      </c>
      <c r="G44" s="0" t="n">
        <f aca="false">E44+F44</f>
        <v>81.65</v>
      </c>
      <c r="H44" s="0" t="n">
        <v>9.61</v>
      </c>
      <c r="I44" s="0" t="n">
        <v>0</v>
      </c>
      <c r="J44" s="0" t="n">
        <v>4.8</v>
      </c>
      <c r="K44" s="0" t="n">
        <v>0</v>
      </c>
      <c r="L44" s="0" t="n">
        <v>0</v>
      </c>
      <c r="M44" s="0" t="n">
        <v>14.41</v>
      </c>
      <c r="N44" s="2" t="n">
        <f aca="false">J44/(H44+I44+K44+L44+M44)*100</f>
        <v>19.9833472106578</v>
      </c>
      <c r="Q44" s="0" t="n">
        <v>0</v>
      </c>
    </row>
    <row r="45" customFormat="false" ht="14.25" hidden="false" customHeight="false" outlineLevel="0" collapsed="false">
      <c r="A45" s="0" t="s">
        <v>126</v>
      </c>
      <c r="B45" s="0" t="s">
        <v>127</v>
      </c>
      <c r="C45" s="0" t="s">
        <v>9</v>
      </c>
      <c r="D45" s="0" t="s">
        <v>10</v>
      </c>
      <c r="E45" s="0" t="n">
        <v>225.53</v>
      </c>
      <c r="F45" s="0" t="n">
        <v>220.4</v>
      </c>
      <c r="G45" s="0" t="n">
        <f aca="false">E45+F45</f>
        <v>445.93</v>
      </c>
      <c r="H45" s="0" t="n">
        <v>20.5</v>
      </c>
      <c r="I45" s="0" t="n">
        <v>5.13</v>
      </c>
      <c r="J45" s="0" t="n">
        <v>15.38</v>
      </c>
      <c r="K45" s="0" t="n">
        <v>66.63</v>
      </c>
      <c r="L45" s="0" t="n">
        <v>35.88</v>
      </c>
      <c r="M45" s="0" t="n">
        <v>61.51</v>
      </c>
      <c r="N45" s="2" t="n">
        <f aca="false">J45/(H45+I45+K45+L45+M45)*100</f>
        <v>8.10967571842869</v>
      </c>
    </row>
    <row r="46" customFormat="false" ht="14.25" hidden="false" customHeight="false" outlineLevel="0" collapsed="false">
      <c r="A46" s="0" t="s">
        <v>128</v>
      </c>
      <c r="B46" s="0" t="s">
        <v>129</v>
      </c>
      <c r="C46" s="0" t="s">
        <v>9</v>
      </c>
      <c r="D46" s="0" t="s">
        <v>10</v>
      </c>
      <c r="E46" s="0" t="n">
        <v>7769.45</v>
      </c>
      <c r="F46" s="0" t="n">
        <v>8117.55</v>
      </c>
      <c r="G46" s="0" t="n">
        <f aca="false">E46+F46</f>
        <v>15887</v>
      </c>
      <c r="H46" s="0" t="n">
        <v>6.74</v>
      </c>
      <c r="I46" s="0" t="n">
        <v>682.94</v>
      </c>
      <c r="J46" s="0" t="n">
        <v>588.28</v>
      </c>
      <c r="K46" s="0" t="n">
        <v>1847.14</v>
      </c>
      <c r="L46" s="0" t="n">
        <v>2402.04</v>
      </c>
      <c r="M46" s="0" t="n">
        <v>2083.18</v>
      </c>
      <c r="N46" s="2" t="n">
        <f aca="false">J46/(H46+I46+K46+L46+M46)*100</f>
        <v>8.37762245729161</v>
      </c>
    </row>
    <row r="47" customFormat="false" ht="14.25" hidden="false" customHeight="false" outlineLevel="0" collapsed="false">
      <c r="A47" s="0" t="s">
        <v>130</v>
      </c>
      <c r="B47" s="0" t="s">
        <v>131</v>
      </c>
      <c r="C47" s="0" t="s">
        <v>9</v>
      </c>
      <c r="D47" s="0" t="s">
        <v>10</v>
      </c>
      <c r="E47" s="0" t="n">
        <v>385</v>
      </c>
      <c r="F47" s="0" t="n">
        <v>435</v>
      </c>
      <c r="G47" s="0" t="n">
        <f aca="false">E47+F47</f>
        <v>820</v>
      </c>
      <c r="H47" s="0" t="n">
        <v>10</v>
      </c>
      <c r="I47" s="0" t="n">
        <v>40</v>
      </c>
      <c r="J47" s="0" t="n">
        <v>75</v>
      </c>
      <c r="K47" s="0" t="n">
        <v>130</v>
      </c>
      <c r="L47" s="0" t="n">
        <v>100</v>
      </c>
      <c r="M47" s="0" t="n">
        <v>65</v>
      </c>
      <c r="N47" s="2" t="n">
        <f aca="false">J47/(H47+I47+K47+L47+M47)*100</f>
        <v>21.7391304347826</v>
      </c>
    </row>
    <row r="48" customFormat="false" ht="14.25" hidden="false" customHeight="false" outlineLevel="0" collapsed="false">
      <c r="A48" s="0" t="s">
        <v>132</v>
      </c>
      <c r="B48" s="0" t="s">
        <v>133</v>
      </c>
      <c r="C48" s="0" t="s">
        <v>9</v>
      </c>
      <c r="D48" s="0" t="s">
        <v>10</v>
      </c>
      <c r="E48" s="0" t="n">
        <v>659.27</v>
      </c>
      <c r="F48" s="0" t="n">
        <v>719.67</v>
      </c>
      <c r="G48" s="0" t="n">
        <f aca="false">E48+F48</f>
        <v>1378.94</v>
      </c>
      <c r="H48" s="0" t="n">
        <v>10.07</v>
      </c>
      <c r="I48" s="0" t="n">
        <v>65.42</v>
      </c>
      <c r="J48" s="0" t="n">
        <v>100.65</v>
      </c>
      <c r="K48" s="0" t="n">
        <v>161.04</v>
      </c>
      <c r="L48" s="0" t="n">
        <v>211.37</v>
      </c>
      <c r="M48" s="0" t="n">
        <v>171.11</v>
      </c>
      <c r="N48" s="2" t="n">
        <f aca="false">J48/(H48+I48+K48+L48+M48)*100</f>
        <v>16.2598342514661</v>
      </c>
    </row>
    <row r="49" customFormat="false" ht="14.25" hidden="false" customHeight="false" outlineLevel="0" collapsed="false">
      <c r="A49" s="0" t="s">
        <v>134</v>
      </c>
      <c r="B49" s="0" t="s">
        <v>135</v>
      </c>
      <c r="C49" s="0" t="s">
        <v>9</v>
      </c>
      <c r="D49" s="0" t="s">
        <v>10</v>
      </c>
      <c r="E49" s="0" t="n">
        <v>3995</v>
      </c>
      <c r="F49" s="0" t="n">
        <v>4585</v>
      </c>
      <c r="G49" s="0" t="n">
        <f aca="false">E49+F49</f>
        <v>8580</v>
      </c>
      <c r="H49" s="0" t="n">
        <v>30</v>
      </c>
      <c r="I49" s="0" t="n">
        <v>295</v>
      </c>
      <c r="J49" s="0" t="n">
        <v>225</v>
      </c>
      <c r="K49" s="0" t="n">
        <v>715</v>
      </c>
      <c r="L49" s="0" t="n">
        <v>1405</v>
      </c>
      <c r="M49" s="0" t="n">
        <v>1130</v>
      </c>
      <c r="N49" s="2" t="n">
        <f aca="false">J49/(H49+I49+K49+L49+M49)*100</f>
        <v>6.29370629370629</v>
      </c>
    </row>
    <row r="50" customFormat="false" ht="14.25" hidden="false" customHeight="false" outlineLevel="0" collapsed="false">
      <c r="A50" s="0" t="s">
        <v>136</v>
      </c>
      <c r="B50" s="0" t="s">
        <v>137</v>
      </c>
      <c r="C50" s="0" t="s">
        <v>9</v>
      </c>
      <c r="D50" s="0" t="s">
        <v>10</v>
      </c>
      <c r="E50" s="0" t="n">
        <v>439.65</v>
      </c>
      <c r="F50" s="0" t="n">
        <v>458.77</v>
      </c>
      <c r="G50" s="0" t="n">
        <f aca="false">E50+F50</f>
        <v>898.42</v>
      </c>
      <c r="H50" s="0" t="n">
        <v>4.78</v>
      </c>
      <c r="I50" s="0" t="n">
        <v>33.45</v>
      </c>
      <c r="J50" s="0" t="n">
        <v>47.79</v>
      </c>
      <c r="K50" s="0" t="n">
        <v>90.8</v>
      </c>
      <c r="L50" s="0" t="n">
        <v>105.13</v>
      </c>
      <c r="M50" s="0" t="n">
        <v>81.24</v>
      </c>
      <c r="N50" s="2" t="n">
        <f aca="false">J50/(H50+I50+K50+L50+M50)*100</f>
        <v>15.1521876981611</v>
      </c>
    </row>
    <row r="51" customFormat="false" ht="14.25" hidden="false" customHeight="false" outlineLevel="0" collapsed="false">
      <c r="A51" s="0" t="s">
        <v>138</v>
      </c>
      <c r="B51" s="0" t="s">
        <v>139</v>
      </c>
      <c r="C51" s="0" t="s">
        <v>9</v>
      </c>
      <c r="D51" s="0" t="s">
        <v>10</v>
      </c>
      <c r="E51" s="0" t="n">
        <v>2028.96</v>
      </c>
      <c r="F51" s="0" t="n">
        <v>2301.96</v>
      </c>
      <c r="G51" s="0" t="n">
        <f aca="false">E51+F51</f>
        <v>4330.92</v>
      </c>
      <c r="H51" s="0" t="n">
        <v>20.07</v>
      </c>
      <c r="I51" s="0" t="n">
        <v>104.63</v>
      </c>
      <c r="J51" s="0" t="n">
        <v>108.68</v>
      </c>
      <c r="K51" s="0" t="n">
        <v>386.09</v>
      </c>
      <c r="L51" s="0" t="n">
        <v>543.26</v>
      </c>
      <c r="M51" s="0" t="n">
        <v>482.27</v>
      </c>
      <c r="N51" s="2" t="n">
        <f aca="false">J51/(H51+I51+K51+L51+M51)*100</f>
        <v>7.07404707352635</v>
      </c>
    </row>
    <row r="52" customFormat="false" ht="14.25" hidden="false" customHeight="false" outlineLevel="0" collapsed="false">
      <c r="A52" s="0" t="s">
        <v>140</v>
      </c>
      <c r="B52" s="0" t="s">
        <v>141</v>
      </c>
      <c r="C52" s="0" t="s">
        <v>9</v>
      </c>
      <c r="D52" s="0" t="s">
        <v>10</v>
      </c>
      <c r="E52" s="0" t="n">
        <v>1724.37</v>
      </c>
      <c r="F52" s="0" t="n">
        <v>1740.02</v>
      </c>
      <c r="G52" s="0" t="n">
        <f aca="false">E52+F52</f>
        <v>3464.39</v>
      </c>
      <c r="H52" s="0" t="n">
        <v>9.56</v>
      </c>
      <c r="I52" s="0" t="n">
        <v>157.7</v>
      </c>
      <c r="J52" s="0" t="n">
        <v>305.84</v>
      </c>
      <c r="K52" s="0" t="n">
        <v>496.99</v>
      </c>
      <c r="L52" s="0" t="n">
        <v>406.2</v>
      </c>
      <c r="M52" s="0" t="n">
        <v>238.94</v>
      </c>
      <c r="N52" s="2" t="n">
        <f aca="false">J52/(H52+I52+K52+L52+M52)*100</f>
        <v>23.3574412512697</v>
      </c>
    </row>
    <row r="53" customFormat="false" ht="14.25" hidden="false" customHeight="false" outlineLevel="0" collapsed="false">
      <c r="A53" s="0" t="s">
        <v>142</v>
      </c>
      <c r="B53" s="0" t="s">
        <v>143</v>
      </c>
      <c r="C53" s="0" t="s">
        <v>9</v>
      </c>
      <c r="D53" s="0" t="s">
        <v>10</v>
      </c>
      <c r="E53" s="0" t="n">
        <v>432.5</v>
      </c>
      <c r="F53" s="0" t="n">
        <v>376.79</v>
      </c>
      <c r="G53" s="0" t="n">
        <f aca="false">E53+F53</f>
        <v>809.29</v>
      </c>
      <c r="H53" s="0" t="n">
        <v>24.84</v>
      </c>
      <c r="I53" s="0" t="n">
        <v>49.9</v>
      </c>
      <c r="J53" s="0" t="n">
        <v>15.08</v>
      </c>
      <c r="K53" s="0" t="n">
        <v>49.83</v>
      </c>
      <c r="L53" s="0" t="n">
        <v>98.54</v>
      </c>
      <c r="M53" s="0" t="n">
        <v>109.52</v>
      </c>
      <c r="N53" s="2" t="n">
        <f aca="false">J53/(H53+I53+K53+L53+M53)*100</f>
        <v>4.53356582388841</v>
      </c>
    </row>
    <row r="54" customFormat="false" ht="14.25" hidden="false" customHeight="false" outlineLevel="0" collapsed="false">
      <c r="A54" s="0" t="s">
        <v>144</v>
      </c>
      <c r="B54" s="0" t="s">
        <v>145</v>
      </c>
      <c r="C54" s="0" t="s">
        <v>9</v>
      </c>
      <c r="D54" s="0" t="s">
        <v>10</v>
      </c>
      <c r="E54" s="0" t="n">
        <v>1015</v>
      </c>
      <c r="F54" s="0" t="n">
        <v>1065</v>
      </c>
      <c r="G54" s="0" t="n">
        <f aca="false">E54+F54</f>
        <v>2080</v>
      </c>
      <c r="H54" s="0" t="n">
        <v>10</v>
      </c>
      <c r="I54" s="0" t="n">
        <v>80</v>
      </c>
      <c r="J54" s="0" t="n">
        <v>55</v>
      </c>
      <c r="K54" s="0" t="n">
        <v>155</v>
      </c>
      <c r="L54" s="0" t="n">
        <v>290</v>
      </c>
      <c r="M54" s="0" t="n">
        <v>330</v>
      </c>
      <c r="N54" s="2" t="n">
        <f aca="false">J54/(H54+I54+K54+L54+M54)*100</f>
        <v>6.35838150289017</v>
      </c>
    </row>
    <row r="55" customFormat="false" ht="14.25" hidden="false" customHeight="false" outlineLevel="0" collapsed="false">
      <c r="A55" s="0" t="s">
        <v>146</v>
      </c>
      <c r="B55" s="0" t="s">
        <v>147</v>
      </c>
      <c r="C55" s="0" t="s">
        <v>9</v>
      </c>
      <c r="D55" s="0" t="s">
        <v>10</v>
      </c>
      <c r="E55" s="0" t="n">
        <v>1152.71</v>
      </c>
      <c r="F55" s="0" t="n">
        <v>1167.55</v>
      </c>
      <c r="G55" s="0" t="n">
        <f aca="false">E55+F55</f>
        <v>2320.26</v>
      </c>
      <c r="H55" s="0" t="n">
        <v>4.95</v>
      </c>
      <c r="I55" s="0" t="n">
        <v>74.21</v>
      </c>
      <c r="J55" s="0" t="n">
        <v>34.63</v>
      </c>
      <c r="K55" s="0" t="n">
        <v>212.73</v>
      </c>
      <c r="L55" s="0" t="n">
        <v>366.1</v>
      </c>
      <c r="M55" s="0" t="n">
        <v>336.41</v>
      </c>
      <c r="N55" s="2" t="n">
        <f aca="false">J55/(H55+I55+K55+L55+M55)*100</f>
        <v>3.48250201126307</v>
      </c>
    </row>
    <row r="56" customFormat="false" ht="14.25" hidden="false" customHeight="false" outlineLevel="0" collapsed="false">
      <c r="A56" s="0" t="s">
        <v>148</v>
      </c>
      <c r="B56" s="0" t="s">
        <v>149</v>
      </c>
      <c r="C56" s="0" t="s">
        <v>9</v>
      </c>
      <c r="D56" s="0" t="s">
        <v>10</v>
      </c>
      <c r="E56" s="0" t="n">
        <v>290</v>
      </c>
      <c r="F56" s="0" t="n">
        <v>230</v>
      </c>
      <c r="G56" s="0" t="n">
        <f aca="false">E56+F56</f>
        <v>520</v>
      </c>
      <c r="H56" s="0" t="n">
        <v>0</v>
      </c>
      <c r="I56" s="0" t="n">
        <v>15</v>
      </c>
      <c r="J56" s="0" t="n">
        <v>10</v>
      </c>
      <c r="K56" s="0" t="n">
        <v>30</v>
      </c>
      <c r="L56" s="0" t="n">
        <v>60</v>
      </c>
      <c r="M56" s="0" t="n">
        <v>120</v>
      </c>
      <c r="N56" s="2" t="n">
        <f aca="false">J56/(H56+I56+K56+L56+M56)*100</f>
        <v>4.44444444444444</v>
      </c>
    </row>
    <row r="57" customFormat="false" ht="14.25" hidden="false" customHeight="false" outlineLevel="0" collapsed="false">
      <c r="A57" s="0" t="s">
        <v>150</v>
      </c>
      <c r="B57" s="0" t="s">
        <v>151</v>
      </c>
      <c r="C57" s="0" t="s">
        <v>9</v>
      </c>
      <c r="D57" s="0" t="s">
        <v>10</v>
      </c>
      <c r="E57" s="0" t="n">
        <v>538.58</v>
      </c>
      <c r="F57" s="0" t="n">
        <v>574.15</v>
      </c>
      <c r="G57" s="0" t="n">
        <f aca="false">E57+F57</f>
        <v>1112.73</v>
      </c>
      <c r="H57" s="0" t="n">
        <v>35.57</v>
      </c>
      <c r="I57" s="0" t="n">
        <v>50.81</v>
      </c>
      <c r="J57" s="0" t="n">
        <v>40.65</v>
      </c>
      <c r="K57" s="0" t="n">
        <v>142.27</v>
      </c>
      <c r="L57" s="0" t="n">
        <v>111.78</v>
      </c>
      <c r="M57" s="0" t="n">
        <v>111.78</v>
      </c>
      <c r="N57" s="2" t="n">
        <f aca="false">J57/(H57+I57+K57+L57+M57)*100</f>
        <v>8.98918643992835</v>
      </c>
    </row>
    <row r="58" customFormat="false" ht="14.25" hidden="false" customHeight="false" outlineLevel="0" collapsed="false">
      <c r="A58" s="0" t="s">
        <v>152</v>
      </c>
      <c r="B58" s="0" t="s">
        <v>153</v>
      </c>
      <c r="C58" s="0" t="s">
        <v>9</v>
      </c>
      <c r="D58" s="0" t="s">
        <v>10</v>
      </c>
      <c r="E58" s="0" t="n">
        <v>1182.59</v>
      </c>
      <c r="F58" s="0" t="n">
        <v>1339.49</v>
      </c>
      <c r="G58" s="0" t="n">
        <f aca="false">E58+F58</f>
        <v>2522.08</v>
      </c>
      <c r="H58" s="0" t="n">
        <v>4.07</v>
      </c>
      <c r="I58" s="0" t="n">
        <v>83.04</v>
      </c>
      <c r="J58" s="0" t="n">
        <v>72.34</v>
      </c>
      <c r="K58" s="0" t="n">
        <v>273.93</v>
      </c>
      <c r="L58" s="0" t="n">
        <v>318.89</v>
      </c>
      <c r="M58" s="0" t="n">
        <v>277.34</v>
      </c>
      <c r="N58" s="2" t="n">
        <f aca="false">J58/(H58+I58+K58+L58+M58)*100</f>
        <v>7.55690661986691</v>
      </c>
    </row>
    <row r="59" customFormat="false" ht="14.25" hidden="false" customHeight="false" outlineLevel="0" collapsed="false">
      <c r="A59" s="0" t="s">
        <v>154</v>
      </c>
      <c r="B59" s="0" t="s">
        <v>155</v>
      </c>
      <c r="C59" s="0" t="s">
        <v>9</v>
      </c>
      <c r="D59" s="0" t="s">
        <v>10</v>
      </c>
      <c r="E59" s="0" t="n">
        <v>2591.92</v>
      </c>
      <c r="F59" s="0" t="n">
        <v>2725.93</v>
      </c>
      <c r="G59" s="0" t="n">
        <f aca="false">E59+F59</f>
        <v>5317.85</v>
      </c>
      <c r="H59" s="0" t="n">
        <v>51.93</v>
      </c>
      <c r="I59" s="0" t="n">
        <v>196.22</v>
      </c>
      <c r="J59" s="0" t="n">
        <v>181.53</v>
      </c>
      <c r="K59" s="0" t="n">
        <v>479.55</v>
      </c>
      <c r="L59" s="0" t="n">
        <v>809.15</v>
      </c>
      <c r="M59" s="0" t="n">
        <v>754.52</v>
      </c>
      <c r="N59" s="2" t="n">
        <f aca="false">J59/(H59+I59+K59+L59+M59)*100</f>
        <v>7.92233467314314</v>
      </c>
    </row>
    <row r="60" customFormat="false" ht="14.25" hidden="false" customHeight="false" outlineLevel="0" collapsed="false">
      <c r="A60" s="0" t="s">
        <v>156</v>
      </c>
      <c r="B60" s="0" t="s">
        <v>157</v>
      </c>
      <c r="C60" s="0" t="s">
        <v>9</v>
      </c>
      <c r="D60" s="0" t="s">
        <v>10</v>
      </c>
      <c r="E60" s="0" t="n">
        <v>270</v>
      </c>
      <c r="F60" s="0" t="n">
        <v>220</v>
      </c>
      <c r="G60" s="0" t="n">
        <f aca="false">E60+F60</f>
        <v>490</v>
      </c>
      <c r="H60" s="0" t="n">
        <v>0</v>
      </c>
      <c r="I60" s="0" t="n">
        <v>15</v>
      </c>
      <c r="J60" s="0" t="n">
        <v>40</v>
      </c>
      <c r="K60" s="0" t="n">
        <v>45</v>
      </c>
      <c r="L60" s="0" t="n">
        <v>115</v>
      </c>
      <c r="M60" s="0" t="n">
        <v>70</v>
      </c>
      <c r="N60" s="2" t="n">
        <f aca="false">J60/(H60+I60+K60+L60+M60)*100</f>
        <v>16.3265306122449</v>
      </c>
    </row>
    <row r="61" customFormat="false" ht="14.25" hidden="false" customHeight="false" outlineLevel="0" collapsed="false">
      <c r="A61" s="0" t="s">
        <v>158</v>
      </c>
      <c r="B61" s="0" t="s">
        <v>159</v>
      </c>
      <c r="C61" s="0" t="s">
        <v>9</v>
      </c>
      <c r="D61" s="0" t="s">
        <v>10</v>
      </c>
      <c r="E61" s="0" t="n">
        <v>905</v>
      </c>
      <c r="F61" s="0" t="n">
        <v>945</v>
      </c>
      <c r="G61" s="0" t="n">
        <f aca="false">E61+F61</f>
        <v>1850</v>
      </c>
      <c r="H61" s="0" t="n">
        <v>10</v>
      </c>
      <c r="I61" s="0" t="n">
        <v>65</v>
      </c>
      <c r="J61" s="0" t="n">
        <v>80</v>
      </c>
      <c r="K61" s="0" t="n">
        <v>240</v>
      </c>
      <c r="L61" s="0" t="n">
        <v>300</v>
      </c>
      <c r="M61" s="0" t="n">
        <v>250</v>
      </c>
      <c r="N61" s="2" t="n">
        <f aca="false">J61/(H61+I61+K61+L61+M61)*100</f>
        <v>9.2485549132948</v>
      </c>
    </row>
    <row r="62" customFormat="false" ht="14.25" hidden="false" customHeight="false" outlineLevel="0" collapsed="false">
      <c r="A62" s="0" t="s">
        <v>160</v>
      </c>
      <c r="B62" s="0" t="s">
        <v>161</v>
      </c>
      <c r="C62" s="0" t="s">
        <v>9</v>
      </c>
      <c r="D62" s="0" t="s">
        <v>10</v>
      </c>
      <c r="E62" s="0" t="n">
        <v>297.3</v>
      </c>
      <c r="F62" s="0" t="n">
        <v>436.36</v>
      </c>
      <c r="G62" s="0" t="n">
        <f aca="false">E62+F62</f>
        <v>733.66</v>
      </c>
      <c r="H62" s="0" t="n">
        <v>0</v>
      </c>
      <c r="I62" s="0" t="n">
        <v>23.98</v>
      </c>
      <c r="J62" s="0" t="n">
        <v>38.36</v>
      </c>
      <c r="K62" s="0" t="n">
        <v>110.29</v>
      </c>
      <c r="L62" s="0" t="n">
        <v>124.67</v>
      </c>
      <c r="M62" s="0" t="n">
        <v>76.72</v>
      </c>
      <c r="N62" s="2" t="n">
        <f aca="false">J62/(H62+I62+K62+L62+M62)*100</f>
        <v>11.4282309479831</v>
      </c>
    </row>
    <row r="63" customFormat="false" ht="14.25" hidden="false" customHeight="false" outlineLevel="0" collapsed="false">
      <c r="A63" s="0" t="s">
        <v>162</v>
      </c>
      <c r="B63" s="0" t="s">
        <v>163</v>
      </c>
      <c r="C63" s="0" t="s">
        <v>9</v>
      </c>
      <c r="D63" s="0" t="s">
        <v>10</v>
      </c>
      <c r="E63" s="0" t="n">
        <v>349.57</v>
      </c>
      <c r="F63" s="0" t="n">
        <v>275.33</v>
      </c>
      <c r="G63" s="0" t="n">
        <f aca="false">E63+F63</f>
        <v>624.9</v>
      </c>
      <c r="H63" s="0" t="n">
        <v>8.14</v>
      </c>
      <c r="I63" s="0" t="n">
        <v>33.4</v>
      </c>
      <c r="J63" s="0" t="n">
        <v>30.4</v>
      </c>
      <c r="K63" s="0" t="n">
        <v>33.67</v>
      </c>
      <c r="L63" s="0" t="n">
        <v>70.59</v>
      </c>
      <c r="M63" s="0" t="n">
        <v>103.51</v>
      </c>
      <c r="N63" s="2" t="n">
        <f aca="false">J63/(H63+I63+K63+L63+M63)*100</f>
        <v>12.1936544863824</v>
      </c>
    </row>
    <row r="64" customFormat="false" ht="14.25" hidden="false" customHeight="false" outlineLevel="0" collapsed="false">
      <c r="A64" s="0" t="s">
        <v>164</v>
      </c>
      <c r="B64" s="0" t="s">
        <v>165</v>
      </c>
      <c r="C64" s="0" t="s">
        <v>9</v>
      </c>
      <c r="D64" s="0" t="s">
        <v>10</v>
      </c>
      <c r="E64" s="0" t="n">
        <v>177.1</v>
      </c>
      <c r="F64" s="0" t="n">
        <v>146.74</v>
      </c>
      <c r="G64" s="0" t="n">
        <f aca="false">E64+F64</f>
        <v>323.84</v>
      </c>
      <c r="H64" s="0" t="n">
        <v>35.42</v>
      </c>
      <c r="I64" s="0" t="n">
        <v>5.06</v>
      </c>
      <c r="J64" s="0" t="n">
        <v>25.3</v>
      </c>
      <c r="K64" s="0" t="n">
        <v>30.36</v>
      </c>
      <c r="L64" s="0" t="n">
        <v>40.48</v>
      </c>
      <c r="M64" s="0" t="n">
        <v>35.42</v>
      </c>
      <c r="N64" s="2" t="n">
        <f aca="false">J64/(H64+I64+K64+L64+M64)*100</f>
        <v>17.2413793103448</v>
      </c>
    </row>
    <row r="65" customFormat="false" ht="14.25" hidden="false" customHeight="false" outlineLevel="0" collapsed="false">
      <c r="A65" s="0" t="s">
        <v>166</v>
      </c>
      <c r="B65" s="0" t="s">
        <v>167</v>
      </c>
      <c r="C65" s="0" t="s">
        <v>9</v>
      </c>
      <c r="D65" s="0" t="s">
        <v>10</v>
      </c>
      <c r="E65" s="0" t="n">
        <v>52.23</v>
      </c>
      <c r="F65" s="0" t="n">
        <v>56.97</v>
      </c>
      <c r="G65" s="0" t="n">
        <f aca="false">E65+F65</f>
        <v>109.2</v>
      </c>
      <c r="H65" s="0" t="n">
        <v>14.24</v>
      </c>
      <c r="I65" s="0" t="n">
        <v>0</v>
      </c>
      <c r="J65" s="0" t="n">
        <v>0</v>
      </c>
      <c r="K65" s="0" t="n">
        <v>0</v>
      </c>
      <c r="L65" s="0" t="n">
        <v>4.75</v>
      </c>
      <c r="M65" s="0" t="n">
        <v>4.75</v>
      </c>
      <c r="N65" s="2" t="n">
        <f aca="false">J65/(H65+I65+K65+L65+M65)*100</f>
        <v>0</v>
      </c>
    </row>
    <row r="66" customFormat="false" ht="14.25" hidden="false" customHeight="false" outlineLevel="0" collapsed="false">
      <c r="A66" s="0" t="s">
        <v>168</v>
      </c>
      <c r="B66" s="0" t="s">
        <v>169</v>
      </c>
      <c r="C66" s="0" t="s">
        <v>9</v>
      </c>
      <c r="D66" s="0" t="s">
        <v>10</v>
      </c>
      <c r="E66" s="0" t="n">
        <v>253.51</v>
      </c>
      <c r="F66" s="0" t="n">
        <v>217.93</v>
      </c>
      <c r="G66" s="0" t="n">
        <f aca="false">E66+F66</f>
        <v>471.44</v>
      </c>
      <c r="H66" s="0" t="n">
        <v>10.18</v>
      </c>
      <c r="I66" s="0" t="n">
        <v>25.17</v>
      </c>
      <c r="J66" s="0" t="n">
        <v>15.12</v>
      </c>
      <c r="K66" s="0" t="n">
        <v>40.55</v>
      </c>
      <c r="L66" s="0" t="n">
        <v>55.71</v>
      </c>
      <c r="M66" s="0" t="n">
        <v>86.39</v>
      </c>
      <c r="N66" s="2" t="n">
        <f aca="false">J66/(H66+I66+K66+L66+M66)*100</f>
        <v>6.93577981651376</v>
      </c>
    </row>
    <row r="67" customFormat="false" ht="14.25" hidden="false" customHeight="false" outlineLevel="0" collapsed="false">
      <c r="A67" s="0" t="s">
        <v>170</v>
      </c>
      <c r="B67" s="0" t="s">
        <v>171</v>
      </c>
      <c r="C67" s="0" t="s">
        <v>9</v>
      </c>
      <c r="D67" s="0" t="s">
        <v>10</v>
      </c>
      <c r="E67" s="0" t="n">
        <v>3307.27</v>
      </c>
      <c r="F67" s="0" t="n">
        <v>3508.05</v>
      </c>
      <c r="G67" s="0" t="n">
        <f aca="false">E67+F67</f>
        <v>6815.32</v>
      </c>
      <c r="H67" s="0" t="n">
        <v>29.4</v>
      </c>
      <c r="I67" s="0" t="n">
        <v>269.47</v>
      </c>
      <c r="J67" s="0" t="n">
        <v>529.15</v>
      </c>
      <c r="K67" s="0" t="n">
        <v>788.82</v>
      </c>
      <c r="L67" s="0" t="n">
        <v>989.7</v>
      </c>
      <c r="M67" s="0" t="n">
        <v>651.73</v>
      </c>
      <c r="N67" s="2" t="n">
        <f aca="false">J67/(H67+I67+K67+L67+M67)*100</f>
        <v>19.389033827754</v>
      </c>
    </row>
    <row r="68" customFormat="false" ht="14.25" hidden="false" customHeight="false" outlineLevel="0" collapsed="false">
      <c r="A68" s="0" t="s">
        <v>172</v>
      </c>
      <c r="B68" s="0" t="s">
        <v>173</v>
      </c>
      <c r="C68" s="0" t="s">
        <v>9</v>
      </c>
      <c r="D68" s="0" t="s">
        <v>10</v>
      </c>
      <c r="E68" s="0" t="n">
        <v>215</v>
      </c>
      <c r="F68" s="0" t="n">
        <v>205</v>
      </c>
      <c r="G68" s="0" t="n">
        <f aca="false">E68+F68</f>
        <v>420</v>
      </c>
      <c r="H68" s="0" t="n">
        <v>10</v>
      </c>
      <c r="I68" s="0" t="n">
        <v>15</v>
      </c>
      <c r="J68" s="0" t="n">
        <v>20</v>
      </c>
      <c r="K68" s="0" t="n">
        <v>30</v>
      </c>
      <c r="L68" s="0" t="n">
        <v>80</v>
      </c>
      <c r="M68" s="0" t="n">
        <v>45</v>
      </c>
      <c r="N68" s="2" t="n">
        <f aca="false">J68/(H68+I68+K68+L68+M68)*100</f>
        <v>11.1111111111111</v>
      </c>
    </row>
    <row r="69" customFormat="false" ht="14.25" hidden="false" customHeight="false" outlineLevel="0" collapsed="false">
      <c r="A69" s="0" t="s">
        <v>174</v>
      </c>
      <c r="B69" s="0" t="s">
        <v>175</v>
      </c>
      <c r="C69" s="0" t="s">
        <v>9</v>
      </c>
      <c r="D69" s="0" t="s">
        <v>10</v>
      </c>
      <c r="E69" s="0" t="n">
        <v>1028.72</v>
      </c>
      <c r="F69" s="0" t="n">
        <v>1125.61</v>
      </c>
      <c r="G69" s="0" t="n">
        <f aca="false">E69+F69</f>
        <v>2154.33</v>
      </c>
      <c r="H69" s="0" t="n">
        <v>4.85</v>
      </c>
      <c r="I69" s="0" t="n">
        <v>92.18</v>
      </c>
      <c r="J69" s="0" t="n">
        <v>150.4</v>
      </c>
      <c r="K69" s="0" t="n">
        <v>247.44</v>
      </c>
      <c r="L69" s="0" t="n">
        <v>310.51</v>
      </c>
      <c r="M69" s="0" t="n">
        <v>218.48</v>
      </c>
      <c r="N69" s="2" t="n">
        <f aca="false">J69/(H69+I69+K69+L69+M69)*100</f>
        <v>17.218876651478</v>
      </c>
    </row>
    <row r="70" customFormat="false" ht="14.25" hidden="false" customHeight="false" outlineLevel="0" collapsed="false">
      <c r="A70" s="0" t="s">
        <v>176</v>
      </c>
      <c r="B70" s="0" t="s">
        <v>177</v>
      </c>
      <c r="C70" s="0" t="s">
        <v>9</v>
      </c>
      <c r="D70" s="0" t="s">
        <v>10</v>
      </c>
      <c r="E70" s="0" t="n">
        <v>169.78</v>
      </c>
      <c r="F70" s="0" t="n">
        <v>155.22</v>
      </c>
      <c r="G70" s="0" t="n">
        <f aca="false">E70+F70</f>
        <v>325</v>
      </c>
      <c r="H70" s="0" t="n">
        <v>19.4</v>
      </c>
      <c r="I70" s="0" t="n">
        <v>24.25</v>
      </c>
      <c r="J70" s="0" t="n">
        <v>14.55</v>
      </c>
      <c r="K70" s="0" t="n">
        <v>9.7</v>
      </c>
      <c r="L70" s="0" t="n">
        <v>33.96</v>
      </c>
      <c r="M70" s="0" t="n">
        <v>43.66</v>
      </c>
      <c r="N70" s="2" t="n">
        <f aca="false">J70/(H70+I70+K70+L70+M70)*100</f>
        <v>11.109414369703</v>
      </c>
    </row>
    <row r="71" customFormat="false" ht="14.25" hidden="false" customHeight="false" outlineLevel="0" collapsed="false">
      <c r="A71" s="0" t="s">
        <v>178</v>
      </c>
      <c r="B71" s="0" t="s">
        <v>179</v>
      </c>
      <c r="C71" s="0" t="s">
        <v>9</v>
      </c>
      <c r="D71" s="0" t="s">
        <v>10</v>
      </c>
      <c r="E71" s="0" t="n">
        <v>29.22</v>
      </c>
      <c r="F71" s="0" t="n">
        <v>43.83</v>
      </c>
      <c r="G71" s="0" t="n">
        <f aca="false">E71+F71</f>
        <v>73.05</v>
      </c>
      <c r="H71" s="0" t="n">
        <v>9.74</v>
      </c>
      <c r="I71" s="0" t="n">
        <v>9.74</v>
      </c>
      <c r="J71" s="0" t="n">
        <v>4.87</v>
      </c>
      <c r="K71" s="0" t="n">
        <v>4.87</v>
      </c>
      <c r="L71" s="0" t="n">
        <v>0</v>
      </c>
      <c r="M71" s="0" t="n">
        <v>4.87</v>
      </c>
      <c r="N71" s="2" t="n">
        <f aca="false">J71/(H71+I71+K71+L71+M71)*100</f>
        <v>16.6666666666667</v>
      </c>
    </row>
    <row r="72" customFormat="false" ht="14.25" hidden="false" customHeight="false" outlineLevel="0" collapsed="false">
      <c r="A72" s="0" t="s">
        <v>180</v>
      </c>
      <c r="B72" s="0" t="s">
        <v>181</v>
      </c>
      <c r="C72" s="0" t="s">
        <v>9</v>
      </c>
      <c r="D72" s="0" t="s">
        <v>10</v>
      </c>
      <c r="E72" s="0" t="n">
        <v>433.11</v>
      </c>
      <c r="F72" s="0" t="n">
        <v>472.94</v>
      </c>
      <c r="G72" s="0" t="n">
        <f aca="false">E72+F72</f>
        <v>906.05</v>
      </c>
      <c r="H72" s="0" t="n">
        <v>19.91</v>
      </c>
      <c r="I72" s="0" t="n">
        <v>4.98</v>
      </c>
      <c r="J72" s="0" t="n">
        <v>34.85</v>
      </c>
      <c r="K72" s="0" t="n">
        <v>114.5</v>
      </c>
      <c r="L72" s="0" t="n">
        <v>124.46</v>
      </c>
      <c r="M72" s="0" t="n">
        <v>114.5</v>
      </c>
      <c r="N72" s="2" t="n">
        <f aca="false">J72/(H72+I72+K72+L72+M72)*100</f>
        <v>9.211047971455</v>
      </c>
    </row>
    <row r="73" customFormat="false" ht="14.25" hidden="false" customHeight="false" outlineLevel="0" collapsed="false">
      <c r="A73" s="0" t="s">
        <v>182</v>
      </c>
      <c r="B73" s="0" t="s">
        <v>183</v>
      </c>
      <c r="C73" s="0" t="s">
        <v>9</v>
      </c>
      <c r="D73" s="0" t="s">
        <v>10</v>
      </c>
      <c r="E73" s="0" t="n">
        <v>83.55</v>
      </c>
      <c r="F73" s="0" t="n">
        <v>78.64</v>
      </c>
      <c r="G73" s="0" t="n">
        <f aca="false">E73+F73</f>
        <v>162.19</v>
      </c>
      <c r="H73" s="0" t="n">
        <v>4.91</v>
      </c>
      <c r="I73" s="0" t="n">
        <v>9.83</v>
      </c>
      <c r="J73" s="0" t="n">
        <v>9.83</v>
      </c>
      <c r="K73" s="0" t="n">
        <v>24.57</v>
      </c>
      <c r="L73" s="0" t="n">
        <v>19.66</v>
      </c>
      <c r="M73" s="0" t="n">
        <v>9.83</v>
      </c>
      <c r="N73" s="2" t="n">
        <f aca="false">J73/(H73+I73+K73+L73+M73)*100</f>
        <v>14.2877906976744</v>
      </c>
    </row>
    <row r="74" customFormat="false" ht="14.25" hidden="false" customHeight="false" outlineLevel="0" collapsed="false">
      <c r="A74" s="0" t="s">
        <v>184</v>
      </c>
      <c r="B74" s="0" t="s">
        <v>185</v>
      </c>
      <c r="C74" s="0" t="s">
        <v>9</v>
      </c>
      <c r="D74" s="0" t="s">
        <v>10</v>
      </c>
      <c r="E74" s="0" t="n">
        <v>394.7</v>
      </c>
      <c r="F74" s="0" t="n">
        <v>444.03</v>
      </c>
      <c r="G74" s="0" t="n">
        <f aca="false">E74+F74</f>
        <v>838.73</v>
      </c>
      <c r="H74" s="0" t="n">
        <v>29.6</v>
      </c>
      <c r="I74" s="0" t="n">
        <v>24.66</v>
      </c>
      <c r="J74" s="0" t="n">
        <v>24.66</v>
      </c>
      <c r="K74" s="0" t="n">
        <v>103.66</v>
      </c>
      <c r="L74" s="0" t="n">
        <v>108.52</v>
      </c>
      <c r="M74" s="0" t="n">
        <v>64.13</v>
      </c>
      <c r="N74" s="2" t="n">
        <f aca="false">J74/(H74+I74+K74+L74+M74)*100</f>
        <v>7.45984209093384</v>
      </c>
    </row>
    <row r="75" customFormat="false" ht="14.25" hidden="false" customHeight="false" outlineLevel="0" collapsed="false">
      <c r="A75" s="0" t="s">
        <v>186</v>
      </c>
      <c r="B75" s="0" t="s">
        <v>187</v>
      </c>
      <c r="C75" s="0" t="s">
        <v>9</v>
      </c>
      <c r="D75" s="0" t="s">
        <v>10</v>
      </c>
      <c r="E75" s="0" t="n">
        <v>674.67</v>
      </c>
      <c r="F75" s="0" t="n">
        <v>747.89</v>
      </c>
      <c r="G75" s="0" t="n">
        <f aca="false">E75+F75</f>
        <v>1422.56</v>
      </c>
      <c r="H75" s="0" t="n">
        <v>57.53</v>
      </c>
      <c r="I75" s="0" t="n">
        <v>31.38</v>
      </c>
      <c r="J75" s="0" t="n">
        <v>67.99</v>
      </c>
      <c r="K75" s="0" t="n">
        <v>104.6</v>
      </c>
      <c r="L75" s="0" t="n">
        <v>141.21</v>
      </c>
      <c r="M75" s="0" t="n">
        <v>214.43</v>
      </c>
      <c r="N75" s="2" t="n">
        <f aca="false">J75/(H75+I75+K75+L75+M75)*100</f>
        <v>12.3809523809524</v>
      </c>
    </row>
    <row r="76" customFormat="false" ht="14.25" hidden="false" customHeight="false" outlineLevel="0" collapsed="false">
      <c r="A76" s="0" t="s">
        <v>188</v>
      </c>
      <c r="B76" s="0" t="s">
        <v>189</v>
      </c>
      <c r="C76" s="0" t="s">
        <v>9</v>
      </c>
      <c r="D76" s="0" t="s">
        <v>10</v>
      </c>
      <c r="E76" s="0" t="n">
        <v>85.45</v>
      </c>
      <c r="F76" s="0" t="n">
        <v>105.56</v>
      </c>
      <c r="G76" s="0" t="n">
        <f aca="false">E76+F76</f>
        <v>191.01</v>
      </c>
      <c r="H76" s="0" t="n">
        <v>5.03</v>
      </c>
      <c r="I76" s="0" t="n">
        <v>25.13</v>
      </c>
      <c r="J76" s="0" t="n">
        <v>5.03</v>
      </c>
      <c r="K76" s="0" t="n">
        <v>15.08</v>
      </c>
      <c r="L76" s="0" t="n">
        <v>30.16</v>
      </c>
      <c r="M76" s="0" t="n">
        <v>25.13</v>
      </c>
      <c r="N76" s="2" t="n">
        <f aca="false">J76/(H76+I76+K76+L76+M76)*100</f>
        <v>5.00348154779668</v>
      </c>
    </row>
    <row r="77" customFormat="false" ht="14.25" hidden="false" customHeight="false" outlineLevel="0" collapsed="false">
      <c r="A77" s="0" t="s">
        <v>190</v>
      </c>
      <c r="B77" s="0" t="s">
        <v>191</v>
      </c>
      <c r="C77" s="0" t="s">
        <v>9</v>
      </c>
      <c r="D77" s="0" t="s">
        <v>10</v>
      </c>
      <c r="E77" s="0" t="n">
        <v>292.36</v>
      </c>
      <c r="F77" s="0" t="n">
        <v>262.63</v>
      </c>
      <c r="G77" s="0" t="n">
        <f aca="false">E77+F77</f>
        <v>554.99</v>
      </c>
      <c r="H77" s="0" t="n">
        <v>29.73</v>
      </c>
      <c r="I77" s="0" t="n">
        <v>29.73</v>
      </c>
      <c r="J77" s="0" t="n">
        <v>4.96</v>
      </c>
      <c r="K77" s="0" t="n">
        <v>44.6</v>
      </c>
      <c r="L77" s="0" t="n">
        <v>89.19</v>
      </c>
      <c r="M77" s="0" t="n">
        <v>99.1</v>
      </c>
      <c r="N77" s="2" t="n">
        <f aca="false">J77/(H77+I77+K77+L77+M77)*100</f>
        <v>1.69659654523687</v>
      </c>
    </row>
    <row r="78" customFormat="false" ht="14.25" hidden="false" customHeight="false" outlineLevel="0" collapsed="false">
      <c r="A78" s="0" t="s">
        <v>192</v>
      </c>
      <c r="B78" s="0" t="s">
        <v>193</v>
      </c>
      <c r="C78" s="0" t="s">
        <v>9</v>
      </c>
      <c r="D78" s="0" t="s">
        <v>10</v>
      </c>
      <c r="E78" s="0" t="n">
        <v>357.27</v>
      </c>
      <c r="F78" s="0" t="n">
        <v>403.87</v>
      </c>
      <c r="G78" s="0" t="n">
        <f aca="false">E78+F78</f>
        <v>761.14</v>
      </c>
      <c r="H78" s="0" t="n">
        <v>20.71</v>
      </c>
      <c r="I78" s="0" t="n">
        <v>62.13</v>
      </c>
      <c r="J78" s="0" t="n">
        <v>15.53</v>
      </c>
      <c r="K78" s="0" t="n">
        <v>93.2</v>
      </c>
      <c r="L78" s="0" t="n">
        <v>113.91</v>
      </c>
      <c r="M78" s="0" t="n">
        <v>72.49</v>
      </c>
      <c r="N78" s="2" t="n">
        <f aca="false">J78/(H78+I78+K78+L78+M78)*100</f>
        <v>4.284847147114</v>
      </c>
    </row>
    <row r="79" customFormat="false" ht="14.25" hidden="false" customHeight="false" outlineLevel="0" collapsed="false">
      <c r="A79" s="0" t="s">
        <v>194</v>
      </c>
      <c r="B79" s="0" t="s">
        <v>195</v>
      </c>
      <c r="C79" s="0" t="s">
        <v>9</v>
      </c>
      <c r="D79" s="0" t="s">
        <v>10</v>
      </c>
      <c r="E79" s="0" t="n">
        <v>672.08</v>
      </c>
      <c r="F79" s="0" t="n">
        <v>834.89</v>
      </c>
      <c r="G79" s="0" t="n">
        <f aca="false">E79+F79</f>
        <v>1506.97</v>
      </c>
      <c r="H79" s="0" t="n">
        <v>14.42</v>
      </c>
      <c r="I79" s="0" t="n">
        <v>38.46</v>
      </c>
      <c r="J79" s="0" t="n">
        <v>33.65</v>
      </c>
      <c r="K79" s="0" t="n">
        <v>100.95</v>
      </c>
      <c r="L79" s="0" t="n">
        <v>168.25</v>
      </c>
      <c r="M79" s="0" t="n">
        <v>161.24</v>
      </c>
      <c r="N79" s="2" t="n">
        <f aca="false">J79/(H79+I79+K79+L79+M79)*100</f>
        <v>6.96226102789042</v>
      </c>
    </row>
    <row r="80" customFormat="false" ht="14.25" hidden="false" customHeight="false" outlineLevel="0" collapsed="false">
      <c r="A80" s="0" t="s">
        <v>196</v>
      </c>
      <c r="B80" s="0" t="s">
        <v>197</v>
      </c>
      <c r="C80" s="0" t="s">
        <v>9</v>
      </c>
      <c r="D80" s="0" t="s">
        <v>10</v>
      </c>
      <c r="E80" s="0" t="n">
        <v>61.88</v>
      </c>
      <c r="F80" s="0" t="n">
        <v>56.72</v>
      </c>
      <c r="G80" s="0" t="n">
        <f aca="false">E80+F80</f>
        <v>118.6</v>
      </c>
      <c r="H80" s="0" t="n">
        <v>0</v>
      </c>
      <c r="I80" s="0" t="n">
        <v>5.16</v>
      </c>
      <c r="J80" s="0" t="n">
        <v>10.31</v>
      </c>
      <c r="K80" s="0" t="n">
        <v>0</v>
      </c>
      <c r="L80" s="0" t="n">
        <v>10.31</v>
      </c>
      <c r="M80" s="0" t="n">
        <v>10.31</v>
      </c>
      <c r="N80" s="2" t="n">
        <f aca="false">J80/(H80+I80+K80+L80+M80)*100</f>
        <v>39.9922420480993</v>
      </c>
    </row>
    <row r="81" customFormat="false" ht="14.25" hidden="false" customHeight="false" outlineLevel="0" collapsed="false">
      <c r="A81" s="0" t="s">
        <v>198</v>
      </c>
      <c r="B81" s="0" t="s">
        <v>199</v>
      </c>
      <c r="C81" s="0" t="s">
        <v>9</v>
      </c>
      <c r="D81" s="0" t="s">
        <v>10</v>
      </c>
      <c r="E81" s="0" t="n">
        <v>110.4</v>
      </c>
      <c r="F81" s="0" t="n">
        <v>160.58</v>
      </c>
      <c r="G81" s="0" t="n">
        <f aca="false">E81+F81</f>
        <v>270.98</v>
      </c>
      <c r="H81" s="0" t="n">
        <v>15.05</v>
      </c>
      <c r="I81" s="0" t="n">
        <v>10.04</v>
      </c>
      <c r="J81" s="0" t="n">
        <v>0</v>
      </c>
      <c r="K81" s="0" t="n">
        <v>15.05</v>
      </c>
      <c r="L81" s="0" t="n">
        <v>30.11</v>
      </c>
      <c r="M81" s="0" t="n">
        <v>35.13</v>
      </c>
      <c r="N81" s="2" t="n">
        <f aca="false">J81/(H81+I81+K81+L81+M81)*100</f>
        <v>0</v>
      </c>
    </row>
    <row r="82" customFormat="false" ht="14.25" hidden="false" customHeight="false" outlineLevel="0" collapsed="false">
      <c r="A82" s="0" t="s">
        <v>200</v>
      </c>
      <c r="B82" s="0" t="s">
        <v>201</v>
      </c>
      <c r="C82" s="0" t="s">
        <v>9</v>
      </c>
      <c r="D82" s="0" t="s">
        <v>10</v>
      </c>
      <c r="E82" s="0" t="n">
        <v>115</v>
      </c>
      <c r="F82" s="0" t="n">
        <v>125</v>
      </c>
      <c r="G82" s="0" t="n">
        <f aca="false">E82+F82</f>
        <v>240</v>
      </c>
      <c r="H82" s="0" t="n">
        <v>10</v>
      </c>
      <c r="I82" s="0" t="n">
        <v>10</v>
      </c>
      <c r="J82" s="0" t="n">
        <v>0</v>
      </c>
      <c r="K82" s="0" t="n">
        <v>15</v>
      </c>
      <c r="L82" s="0" t="n">
        <v>5</v>
      </c>
      <c r="M82" s="0" t="n">
        <v>50</v>
      </c>
      <c r="N82" s="2" t="n">
        <f aca="false">J82/(H82+I82+K82+L82+M82)*100</f>
        <v>0</v>
      </c>
    </row>
    <row r="83" customFormat="false" ht="14.25" hidden="false" customHeight="false" outlineLevel="0" collapsed="false">
      <c r="A83" s="0" t="s">
        <v>202</v>
      </c>
      <c r="B83" s="0" t="s">
        <v>203</v>
      </c>
      <c r="C83" s="0" t="s">
        <v>9</v>
      </c>
      <c r="D83" s="0" t="s">
        <v>10</v>
      </c>
      <c r="E83" s="0" t="n">
        <v>1091.05</v>
      </c>
      <c r="F83" s="0" t="n">
        <v>1202.18</v>
      </c>
      <c r="G83" s="0" t="n">
        <f aca="false">E83+F83</f>
        <v>2293.23</v>
      </c>
      <c r="H83" s="0" t="n">
        <v>28.82</v>
      </c>
      <c r="I83" s="0" t="n">
        <v>82.36</v>
      </c>
      <c r="J83" s="0" t="n">
        <v>65.87</v>
      </c>
      <c r="K83" s="0" t="n">
        <v>226.42</v>
      </c>
      <c r="L83" s="0" t="n">
        <v>370.53</v>
      </c>
      <c r="M83" s="0" t="n">
        <v>300.59</v>
      </c>
      <c r="N83" s="2" t="n">
        <f aca="false">J83/(H83+I83+K83+L83+M83)*100</f>
        <v>6.53005789515426</v>
      </c>
    </row>
    <row r="84" customFormat="false" ht="14.25" hidden="false" customHeight="false" outlineLevel="0" collapsed="false">
      <c r="A84" s="0" t="s">
        <v>204</v>
      </c>
      <c r="B84" s="0" t="s">
        <v>205</v>
      </c>
      <c r="C84" s="0" t="s">
        <v>9</v>
      </c>
      <c r="D84" s="0" t="s">
        <v>10</v>
      </c>
      <c r="E84" s="0" t="n">
        <v>222.71</v>
      </c>
      <c r="F84" s="0" t="n">
        <v>264.15</v>
      </c>
      <c r="G84" s="0" t="n">
        <f aca="false">E84+F84</f>
        <v>486.86</v>
      </c>
      <c r="H84" s="0" t="n">
        <v>5.18</v>
      </c>
      <c r="I84" s="0" t="n">
        <v>20.72</v>
      </c>
      <c r="J84" s="0" t="n">
        <v>10.36</v>
      </c>
      <c r="K84" s="0" t="n">
        <v>88.05</v>
      </c>
      <c r="L84" s="0" t="n">
        <v>77.69</v>
      </c>
      <c r="M84" s="0" t="n">
        <v>67.33</v>
      </c>
      <c r="N84" s="2" t="n">
        <f aca="false">J84/(H84+I84+K84+L84+M84)*100</f>
        <v>4.000463374136</v>
      </c>
    </row>
    <row r="85" customFormat="false" ht="14.25" hidden="false" customHeight="false" outlineLevel="0" collapsed="false">
      <c r="A85" s="0" t="s">
        <v>206</v>
      </c>
      <c r="B85" s="0" t="s">
        <v>207</v>
      </c>
      <c r="C85" s="0" t="s">
        <v>9</v>
      </c>
      <c r="D85" s="0" t="s">
        <v>10</v>
      </c>
      <c r="E85" s="0" t="n">
        <v>850.71</v>
      </c>
      <c r="F85" s="0" t="n">
        <v>920.36</v>
      </c>
      <c r="G85" s="0" t="n">
        <f aca="false">E85+F85</f>
        <v>1771.07</v>
      </c>
      <c r="H85" s="0" t="n">
        <v>39.8</v>
      </c>
      <c r="I85" s="0" t="n">
        <v>49.75</v>
      </c>
      <c r="J85" s="0" t="n">
        <v>44.77</v>
      </c>
      <c r="K85" s="0" t="n">
        <v>179.1</v>
      </c>
      <c r="L85" s="0" t="n">
        <v>228.85</v>
      </c>
      <c r="M85" s="0" t="n">
        <v>189.05</v>
      </c>
      <c r="N85" s="2" t="n">
        <f aca="false">J85/(H85+I85+K85+L85+M85)*100</f>
        <v>6.52101085135824</v>
      </c>
    </row>
    <row r="86" customFormat="false" ht="14.25" hidden="false" customHeight="false" outlineLevel="0" collapsed="false">
      <c r="A86" s="0" t="s">
        <v>208</v>
      </c>
      <c r="B86" s="0" t="s">
        <v>209</v>
      </c>
      <c r="C86" s="0" t="s">
        <v>9</v>
      </c>
      <c r="D86" s="0" t="s">
        <v>10</v>
      </c>
      <c r="E86" s="0" t="n">
        <v>330.88</v>
      </c>
      <c r="F86" s="0" t="n">
        <v>400.01</v>
      </c>
      <c r="G86" s="0" t="n">
        <f aca="false">E86+F86</f>
        <v>730.89</v>
      </c>
      <c r="H86" s="0" t="n">
        <v>4.94</v>
      </c>
      <c r="I86" s="0" t="n">
        <v>44.45</v>
      </c>
      <c r="J86" s="0" t="n">
        <v>29.63</v>
      </c>
      <c r="K86" s="0" t="n">
        <v>34.57</v>
      </c>
      <c r="L86" s="0" t="n">
        <v>118.52</v>
      </c>
      <c r="M86" s="0" t="n">
        <v>44.45</v>
      </c>
      <c r="N86" s="2" t="n">
        <f aca="false">J86/(H86+I86+K86+L86+M86)*100</f>
        <v>11.9993520430891</v>
      </c>
    </row>
    <row r="87" customFormat="false" ht="14.25" hidden="false" customHeight="false" outlineLevel="0" collapsed="false">
      <c r="A87" s="0" t="s">
        <v>210</v>
      </c>
      <c r="B87" s="0" t="s">
        <v>211</v>
      </c>
      <c r="C87" s="0" t="s">
        <v>9</v>
      </c>
      <c r="D87" s="0" t="s">
        <v>10</v>
      </c>
      <c r="E87" s="0" t="n">
        <v>1444.27</v>
      </c>
      <c r="F87" s="0" t="n">
        <v>1417.19</v>
      </c>
      <c r="G87" s="0" t="n">
        <f aca="false">E87+F87</f>
        <v>2861.46</v>
      </c>
      <c r="H87" s="0" t="n">
        <v>9.03</v>
      </c>
      <c r="I87" s="0" t="n">
        <v>153.45</v>
      </c>
      <c r="J87" s="0" t="n">
        <v>121.86</v>
      </c>
      <c r="K87" s="0" t="n">
        <v>365.58</v>
      </c>
      <c r="L87" s="0" t="n">
        <v>419.74</v>
      </c>
      <c r="M87" s="0" t="n">
        <v>284.34</v>
      </c>
      <c r="N87" s="2" t="n">
        <f aca="false">J87/(H87+I87+K87+L87+M87)*100</f>
        <v>9.89010989010989</v>
      </c>
    </row>
    <row r="88" customFormat="false" ht="14.25" hidden="false" customHeight="false" outlineLevel="0" collapsed="false">
      <c r="A88" s="0" t="s">
        <v>212</v>
      </c>
      <c r="B88" s="0" t="s">
        <v>213</v>
      </c>
      <c r="C88" s="0" t="s">
        <v>9</v>
      </c>
      <c r="D88" s="0" t="s">
        <v>10</v>
      </c>
      <c r="E88" s="0" t="n">
        <v>264.17</v>
      </c>
      <c r="F88" s="0" t="n">
        <v>258.22</v>
      </c>
      <c r="G88" s="0" t="n">
        <f aca="false">E88+F88</f>
        <v>522.39</v>
      </c>
      <c r="H88" s="0" t="n">
        <v>14.84</v>
      </c>
      <c r="I88" s="0" t="n">
        <v>29.15</v>
      </c>
      <c r="J88" s="0" t="n">
        <v>14.53</v>
      </c>
      <c r="K88" s="0" t="n">
        <v>39.05</v>
      </c>
      <c r="L88" s="0" t="n">
        <v>63.65</v>
      </c>
      <c r="M88" s="0" t="n">
        <v>48.52</v>
      </c>
      <c r="N88" s="2" t="n">
        <f aca="false">J88/(H88+I88+K88+L88+M88)*100</f>
        <v>7.44326622611547</v>
      </c>
    </row>
    <row r="89" customFormat="false" ht="14.25" hidden="false" customHeight="false" outlineLevel="0" collapsed="false">
      <c r="A89" s="0" t="s">
        <v>214</v>
      </c>
      <c r="B89" s="0" t="s">
        <v>215</v>
      </c>
      <c r="C89" s="0" t="s">
        <v>9</v>
      </c>
      <c r="D89" s="0" t="s">
        <v>10</v>
      </c>
      <c r="E89" s="0" t="n">
        <v>420</v>
      </c>
      <c r="F89" s="0" t="n">
        <v>390</v>
      </c>
      <c r="G89" s="0" t="n">
        <f aca="false">E89+F89</f>
        <v>810</v>
      </c>
      <c r="H89" s="0" t="n">
        <v>10</v>
      </c>
      <c r="I89" s="0" t="n">
        <v>30</v>
      </c>
      <c r="J89" s="0" t="n">
        <v>50</v>
      </c>
      <c r="K89" s="0" t="n">
        <v>65</v>
      </c>
      <c r="L89" s="0" t="n">
        <v>100</v>
      </c>
      <c r="M89" s="0" t="n">
        <v>120</v>
      </c>
      <c r="N89" s="2" t="n">
        <f aca="false">J89/(H89+I89+K89+L89+M89)*100</f>
        <v>15.3846153846154</v>
      </c>
    </row>
    <row r="90" customFormat="false" ht="14.25" hidden="false" customHeight="false" outlineLevel="0" collapsed="false">
      <c r="A90" s="0" t="s">
        <v>216</v>
      </c>
      <c r="B90" s="0" t="s">
        <v>217</v>
      </c>
      <c r="C90" s="0" t="s">
        <v>9</v>
      </c>
      <c r="D90" s="0" t="s">
        <v>10</v>
      </c>
      <c r="E90" s="0" t="n">
        <v>96.56</v>
      </c>
      <c r="F90" s="0" t="n">
        <v>137.22</v>
      </c>
      <c r="G90" s="0" t="n">
        <f aca="false">E90+F90</f>
        <v>233.78</v>
      </c>
      <c r="H90" s="0" t="n">
        <v>20.33</v>
      </c>
      <c r="I90" s="0" t="n">
        <v>5.08</v>
      </c>
      <c r="J90" s="0" t="n">
        <v>5.08</v>
      </c>
      <c r="K90" s="0" t="n">
        <v>30.49</v>
      </c>
      <c r="L90" s="0" t="n">
        <v>25.41</v>
      </c>
      <c r="M90" s="0" t="n">
        <v>20.33</v>
      </c>
      <c r="N90" s="2" t="n">
        <f aca="false">J90/(H90+I90+K90+L90+M90)*100</f>
        <v>4.99803227075954</v>
      </c>
    </row>
    <row r="91" customFormat="false" ht="14.25" hidden="false" customHeight="false" outlineLevel="0" collapsed="false">
      <c r="A91" s="0" t="s">
        <v>218</v>
      </c>
      <c r="B91" s="0" t="s">
        <v>219</v>
      </c>
      <c r="C91" s="0" t="s">
        <v>9</v>
      </c>
      <c r="D91" s="0" t="s">
        <v>10</v>
      </c>
      <c r="E91" s="0" t="n">
        <v>106.82</v>
      </c>
      <c r="F91" s="0" t="n">
        <v>59.34</v>
      </c>
      <c r="G91" s="0" t="n">
        <f aca="false">E91+F91</f>
        <v>166.16</v>
      </c>
      <c r="H91" s="0" t="n">
        <v>0</v>
      </c>
      <c r="I91" s="0" t="n">
        <v>15.83</v>
      </c>
      <c r="J91" s="0" t="n">
        <v>15.83</v>
      </c>
      <c r="K91" s="0" t="n">
        <v>23.74</v>
      </c>
      <c r="L91" s="0" t="n">
        <v>31.65</v>
      </c>
      <c r="M91" s="0" t="n">
        <v>15.83</v>
      </c>
      <c r="N91" s="2" t="n">
        <f aca="false">J91/(H91+I91+K91+L91+M91)*100</f>
        <v>18.1849511774842</v>
      </c>
    </row>
    <row r="92" customFormat="false" ht="14.25" hidden="false" customHeight="false" outlineLevel="0" collapsed="false">
      <c r="A92" s="0" t="s">
        <v>220</v>
      </c>
      <c r="B92" s="0" t="s">
        <v>221</v>
      </c>
      <c r="C92" s="0" t="s">
        <v>9</v>
      </c>
      <c r="D92" s="0" t="s">
        <v>10</v>
      </c>
      <c r="E92" s="0" t="n">
        <v>452.38</v>
      </c>
      <c r="F92" s="0" t="n">
        <v>456.78</v>
      </c>
      <c r="G92" s="0" t="n">
        <f aca="false">E92+F92</f>
        <v>909.16</v>
      </c>
      <c r="H92" s="0" t="n">
        <v>5.2</v>
      </c>
      <c r="I92" s="0" t="n">
        <v>55.31</v>
      </c>
      <c r="J92" s="0" t="n">
        <v>4.95</v>
      </c>
      <c r="K92" s="0" t="n">
        <v>105.08</v>
      </c>
      <c r="L92" s="0" t="n">
        <v>139.15</v>
      </c>
      <c r="M92" s="0" t="n">
        <v>124.41</v>
      </c>
      <c r="N92" s="2" t="n">
        <f aca="false">J92/(H92+I92+K92+L92+M92)*100</f>
        <v>1.1534428521496</v>
      </c>
    </row>
    <row r="93" customFormat="false" ht="14.25" hidden="false" customHeight="false" outlineLevel="0" collapsed="false">
      <c r="A93" s="0" t="s">
        <v>222</v>
      </c>
      <c r="B93" s="0" t="s">
        <v>223</v>
      </c>
      <c r="C93" s="0" t="s">
        <v>9</v>
      </c>
      <c r="D93" s="0" t="s">
        <v>10</v>
      </c>
      <c r="E93" s="0" t="n">
        <v>522.15</v>
      </c>
      <c r="F93" s="0" t="n">
        <v>492.84</v>
      </c>
      <c r="G93" s="0" t="n">
        <f aca="false">E93+F93</f>
        <v>1014.99</v>
      </c>
      <c r="H93" s="0" t="n">
        <v>10.17</v>
      </c>
      <c r="I93" s="0" t="n">
        <v>35.75</v>
      </c>
      <c r="J93" s="0" t="n">
        <v>34.6</v>
      </c>
      <c r="K93" s="0" t="n">
        <v>91.65</v>
      </c>
      <c r="L93" s="0" t="n">
        <v>122.21</v>
      </c>
      <c r="M93" s="0" t="n">
        <v>109.87</v>
      </c>
      <c r="N93" s="2" t="n">
        <f aca="false">J93/(H93+I93+K93+L93+M93)*100</f>
        <v>9.36020559989179</v>
      </c>
    </row>
    <row r="94" customFormat="false" ht="14.25" hidden="false" customHeight="false" outlineLevel="0" collapsed="false">
      <c r="A94" s="0" t="s">
        <v>224</v>
      </c>
      <c r="B94" s="0" t="s">
        <v>225</v>
      </c>
      <c r="C94" s="0" t="s">
        <v>9</v>
      </c>
      <c r="D94" s="0" t="s">
        <v>10</v>
      </c>
      <c r="E94" s="0" t="n">
        <v>75</v>
      </c>
      <c r="F94" s="0" t="n">
        <v>75</v>
      </c>
      <c r="G94" s="0" t="n">
        <f aca="false">E94+F94</f>
        <v>150</v>
      </c>
      <c r="H94" s="0" t="n">
        <v>5</v>
      </c>
      <c r="I94" s="0" t="n">
        <v>10</v>
      </c>
      <c r="J94" s="0" t="n">
        <v>5</v>
      </c>
      <c r="K94" s="0" t="n">
        <v>10</v>
      </c>
      <c r="L94" s="0" t="n">
        <v>15</v>
      </c>
      <c r="M94" s="0" t="n">
        <v>15</v>
      </c>
      <c r="N94" s="2" t="n">
        <f aca="false">J94/(H94+I94+K94+L94+M94)*100</f>
        <v>9.09090909090909</v>
      </c>
    </row>
    <row r="95" customFormat="false" ht="14.25" hidden="false" customHeight="false" outlineLevel="0" collapsed="false">
      <c r="A95" s="0" t="s">
        <v>226</v>
      </c>
      <c r="B95" s="0" t="s">
        <v>227</v>
      </c>
      <c r="C95" s="0" t="s">
        <v>9</v>
      </c>
      <c r="D95" s="0" t="s">
        <v>10</v>
      </c>
      <c r="E95" s="0" t="n">
        <v>2681.22</v>
      </c>
      <c r="F95" s="0" t="n">
        <v>2925.88</v>
      </c>
      <c r="G95" s="0" t="n">
        <f aca="false">E95+F95</f>
        <v>5607.1</v>
      </c>
      <c r="H95" s="0" t="n">
        <v>0</v>
      </c>
      <c r="I95" s="0" t="n">
        <v>244.74</v>
      </c>
      <c r="J95" s="0" t="n">
        <v>354.81</v>
      </c>
      <c r="K95" s="0" t="n">
        <v>738.39</v>
      </c>
      <c r="L95" s="0" t="n">
        <v>843.88</v>
      </c>
      <c r="M95" s="0" t="n">
        <v>661.67</v>
      </c>
      <c r="N95" s="2" t="n">
        <f aca="false">J95/(H95+I95+K95+L95+M95)*100</f>
        <v>14.256955494479</v>
      </c>
    </row>
    <row r="96" customFormat="false" ht="14.25" hidden="false" customHeight="false" outlineLevel="0" collapsed="false">
      <c r="A96" s="0" t="s">
        <v>228</v>
      </c>
      <c r="B96" s="0" t="s">
        <v>229</v>
      </c>
      <c r="C96" s="0" t="s">
        <v>9</v>
      </c>
      <c r="D96" s="0" t="s">
        <v>10</v>
      </c>
      <c r="E96" s="0" t="n">
        <v>132.15</v>
      </c>
      <c r="F96" s="0" t="n">
        <v>141.27</v>
      </c>
      <c r="G96" s="0" t="n">
        <f aca="false">E96+F96</f>
        <v>273.42</v>
      </c>
      <c r="H96" s="0" t="n">
        <v>0</v>
      </c>
      <c r="I96" s="0" t="n">
        <v>13.67</v>
      </c>
      <c r="J96" s="0" t="n">
        <v>18.23</v>
      </c>
      <c r="K96" s="0" t="n">
        <v>13.67</v>
      </c>
      <c r="L96" s="0" t="n">
        <v>22.78</v>
      </c>
      <c r="M96" s="0" t="n">
        <v>50.13</v>
      </c>
      <c r="N96" s="2" t="n">
        <f aca="false">J96/(H96+I96+K96+L96+M96)*100</f>
        <v>18.1845386533666</v>
      </c>
    </row>
    <row r="97" customFormat="false" ht="14.25" hidden="false" customHeight="false" outlineLevel="0" collapsed="false">
      <c r="A97" s="0" t="s">
        <v>230</v>
      </c>
      <c r="B97" s="0" t="s">
        <v>231</v>
      </c>
      <c r="C97" s="0" t="s">
        <v>9</v>
      </c>
      <c r="D97" s="0" t="s">
        <v>10</v>
      </c>
      <c r="E97" s="0" t="n">
        <v>1130.11</v>
      </c>
      <c r="F97" s="0" t="n">
        <v>1217.64</v>
      </c>
      <c r="G97" s="0" t="n">
        <f aca="false">E97+F97</f>
        <v>2347.75</v>
      </c>
      <c r="H97" s="0" t="n">
        <v>15.11</v>
      </c>
      <c r="I97" s="0" t="n">
        <v>80</v>
      </c>
      <c r="J97" s="0" t="n">
        <v>64.76</v>
      </c>
      <c r="K97" s="0" t="n">
        <v>189.64</v>
      </c>
      <c r="L97" s="0" t="n">
        <v>288.15</v>
      </c>
      <c r="M97" s="0" t="n">
        <v>343.84</v>
      </c>
      <c r="N97" s="2" t="n">
        <f aca="false">J97/(H97+I97+K97+L97+M97)*100</f>
        <v>7.06416213975609</v>
      </c>
    </row>
    <row r="98" customFormat="false" ht="14.25" hidden="false" customHeight="false" outlineLevel="0" collapsed="false">
      <c r="A98" s="0" t="s">
        <v>232</v>
      </c>
      <c r="B98" s="0" t="s">
        <v>233</v>
      </c>
      <c r="C98" s="0" t="s">
        <v>9</v>
      </c>
      <c r="D98" s="0" t="s">
        <v>10</v>
      </c>
      <c r="E98" s="0" t="n">
        <v>779.47</v>
      </c>
      <c r="F98" s="0" t="n">
        <v>749.67</v>
      </c>
      <c r="G98" s="0" t="n">
        <f aca="false">E98+F98</f>
        <v>1529.14</v>
      </c>
      <c r="H98" s="0" t="n">
        <v>19.84</v>
      </c>
      <c r="I98" s="0" t="n">
        <v>40</v>
      </c>
      <c r="J98" s="0" t="n">
        <v>70.21</v>
      </c>
      <c r="K98" s="0" t="n">
        <v>164.51</v>
      </c>
      <c r="L98" s="0" t="n">
        <v>175.07</v>
      </c>
      <c r="M98" s="0" t="n">
        <v>184.99</v>
      </c>
      <c r="N98" s="2" t="n">
        <f aca="false">J98/(H98+I98+K98+L98+M98)*100</f>
        <v>12.013825909892</v>
      </c>
    </row>
    <row r="99" customFormat="false" ht="14.25" hidden="false" customHeight="false" outlineLevel="0" collapsed="false">
      <c r="A99" s="0" t="s">
        <v>234</v>
      </c>
      <c r="B99" s="0" t="s">
        <v>235</v>
      </c>
      <c r="C99" s="0" t="s">
        <v>9</v>
      </c>
      <c r="D99" s="0" t="s">
        <v>10</v>
      </c>
      <c r="E99" s="0" t="n">
        <v>745</v>
      </c>
      <c r="F99" s="0" t="n">
        <v>680</v>
      </c>
      <c r="G99" s="0" t="n">
        <f aca="false">E99+F99</f>
        <v>1425</v>
      </c>
      <c r="H99" s="0" t="n">
        <v>10</v>
      </c>
      <c r="I99" s="0" t="n">
        <v>35</v>
      </c>
      <c r="J99" s="0" t="n">
        <v>45</v>
      </c>
      <c r="K99" s="0" t="n">
        <v>190</v>
      </c>
      <c r="L99" s="0" t="n">
        <v>255</v>
      </c>
      <c r="M99" s="0" t="n">
        <v>185</v>
      </c>
      <c r="N99" s="2" t="n">
        <f aca="false">J99/(H99+I99+K99+L99+M99)*100</f>
        <v>6.66666666666667</v>
      </c>
    </row>
    <row r="100" customFormat="false" ht="14.25" hidden="false" customHeight="false" outlineLevel="0" collapsed="false">
      <c r="A100" s="0" t="s">
        <v>236</v>
      </c>
      <c r="B100" s="0" t="s">
        <v>237</v>
      </c>
      <c r="C100" s="0" t="s">
        <v>9</v>
      </c>
      <c r="D100" s="0" t="s">
        <v>10</v>
      </c>
      <c r="E100" s="0" t="n">
        <v>3835.22</v>
      </c>
      <c r="F100" s="0" t="n">
        <v>3463.89</v>
      </c>
      <c r="G100" s="0" t="n">
        <f aca="false">E100+F100</f>
        <v>7299.11</v>
      </c>
      <c r="H100" s="0" t="n">
        <v>0</v>
      </c>
      <c r="I100" s="0" t="n">
        <v>165.02</v>
      </c>
      <c r="J100" s="0" t="n">
        <v>915.61</v>
      </c>
      <c r="K100" s="0" t="n">
        <v>1040.62</v>
      </c>
      <c r="L100" s="0" t="n">
        <v>1209.44</v>
      </c>
      <c r="M100" s="0" t="n">
        <v>362.74</v>
      </c>
      <c r="N100" s="2" t="n">
        <f aca="false">J100/(H100+I100+K100+L100+M100)*100</f>
        <v>32.9614589858234</v>
      </c>
    </row>
    <row r="101" customFormat="false" ht="14.25" hidden="false" customHeight="false" outlineLevel="0" collapsed="false">
      <c r="A101" s="0" t="s">
        <v>238</v>
      </c>
      <c r="B101" s="0" t="s">
        <v>239</v>
      </c>
      <c r="C101" s="0" t="s">
        <v>9</v>
      </c>
      <c r="D101" s="0" t="s">
        <v>10</v>
      </c>
      <c r="E101" s="0" t="n">
        <v>239.05</v>
      </c>
      <c r="F101" s="0" t="n">
        <v>249.01</v>
      </c>
      <c r="G101" s="0" t="n">
        <f aca="false">E101+F101</f>
        <v>488.06</v>
      </c>
      <c r="H101" s="0" t="n">
        <v>0</v>
      </c>
      <c r="I101" s="0" t="n">
        <v>34.86</v>
      </c>
      <c r="J101" s="0" t="n">
        <v>39.84</v>
      </c>
      <c r="K101" s="0" t="n">
        <v>34.86</v>
      </c>
      <c r="L101" s="0" t="n">
        <v>54.78</v>
      </c>
      <c r="M101" s="0" t="n">
        <v>49.8</v>
      </c>
      <c r="N101" s="2" t="n">
        <f aca="false">J101/(H101+I101+K101+L101+M101)*100</f>
        <v>22.8571428571429</v>
      </c>
    </row>
    <row r="102" customFormat="false" ht="14.25" hidden="false" customHeight="false" outlineLevel="0" collapsed="false">
      <c r="A102" s="0" t="s">
        <v>240</v>
      </c>
      <c r="B102" s="0" t="s">
        <v>241</v>
      </c>
      <c r="C102" s="0" t="s">
        <v>9</v>
      </c>
      <c r="D102" s="0" t="s">
        <v>10</v>
      </c>
      <c r="E102" s="0" t="n">
        <v>2540</v>
      </c>
      <c r="F102" s="0" t="n">
        <v>2750</v>
      </c>
      <c r="G102" s="0" t="n">
        <f aca="false">E102+F102</f>
        <v>5290</v>
      </c>
      <c r="H102" s="0" t="n">
        <v>5</v>
      </c>
      <c r="I102" s="0" t="n">
        <v>260</v>
      </c>
      <c r="J102" s="0" t="n">
        <v>270</v>
      </c>
      <c r="K102" s="0" t="n">
        <v>695</v>
      </c>
      <c r="L102" s="0" t="n">
        <v>805</v>
      </c>
      <c r="M102" s="0" t="n">
        <v>655</v>
      </c>
      <c r="N102" s="2" t="n">
        <f aca="false">J102/(H102+I102+K102+L102+M102)*100</f>
        <v>11.1570247933884</v>
      </c>
    </row>
    <row r="103" customFormat="false" ht="14.25" hidden="false" customHeight="false" outlineLevel="0" collapsed="false">
      <c r="A103" s="0" t="s">
        <v>242</v>
      </c>
      <c r="B103" s="0" t="s">
        <v>243</v>
      </c>
      <c r="C103" s="0" t="s">
        <v>9</v>
      </c>
      <c r="D103" s="0" t="s">
        <v>10</v>
      </c>
      <c r="E103" s="0" t="n">
        <v>417.21</v>
      </c>
      <c r="F103" s="0" t="n">
        <v>386.93</v>
      </c>
      <c r="G103" s="0" t="n">
        <f aca="false">E103+F103</f>
        <v>804.14</v>
      </c>
      <c r="H103" s="0" t="n">
        <v>25.28</v>
      </c>
      <c r="I103" s="0" t="n">
        <v>15.19</v>
      </c>
      <c r="J103" s="0" t="n">
        <v>25.46</v>
      </c>
      <c r="K103" s="0" t="n">
        <v>61.11</v>
      </c>
      <c r="L103" s="0" t="n">
        <v>106.94</v>
      </c>
      <c r="M103" s="0" t="n">
        <v>162.96</v>
      </c>
      <c r="N103" s="2" t="n">
        <f aca="false">J103/(H103+I103+K103+L103+M103)*100</f>
        <v>6.8536664154194</v>
      </c>
    </row>
    <row r="104" customFormat="false" ht="14.25" hidden="false" customHeight="false" outlineLevel="0" collapsed="false">
      <c r="A104" s="0" t="s">
        <v>244</v>
      </c>
      <c r="B104" s="0" t="s">
        <v>245</v>
      </c>
      <c r="C104" s="0" t="s">
        <v>9</v>
      </c>
      <c r="D104" s="0" t="s">
        <v>10</v>
      </c>
      <c r="E104" s="0" t="n">
        <v>1120</v>
      </c>
      <c r="F104" s="0" t="n">
        <v>1125</v>
      </c>
      <c r="G104" s="0" t="n">
        <f aca="false">E104+F104</f>
        <v>2245</v>
      </c>
      <c r="H104" s="0" t="n">
        <v>25</v>
      </c>
      <c r="I104" s="0" t="n">
        <v>95</v>
      </c>
      <c r="J104" s="0" t="n">
        <v>70</v>
      </c>
      <c r="K104" s="0" t="n">
        <v>195</v>
      </c>
      <c r="L104" s="0" t="n">
        <v>345</v>
      </c>
      <c r="M104" s="0" t="n">
        <v>305</v>
      </c>
      <c r="N104" s="2" t="n">
        <f aca="false">J104/(H104+I104+K104+L104+M104)*100</f>
        <v>7.25388601036269</v>
      </c>
    </row>
    <row r="105" customFormat="false" ht="14.25" hidden="false" customHeight="false" outlineLevel="0" collapsed="false">
      <c r="A105" s="0" t="s">
        <v>246</v>
      </c>
      <c r="B105" s="0" t="s">
        <v>247</v>
      </c>
      <c r="C105" s="0" t="s">
        <v>9</v>
      </c>
      <c r="D105" s="0" t="s">
        <v>10</v>
      </c>
      <c r="E105" s="0" t="n">
        <v>425</v>
      </c>
      <c r="F105" s="0" t="n">
        <v>455</v>
      </c>
      <c r="G105" s="0" t="n">
        <f aca="false">E105+F105</f>
        <v>880</v>
      </c>
      <c r="H105" s="0" t="n">
        <v>20</v>
      </c>
      <c r="I105" s="0" t="n">
        <v>40</v>
      </c>
      <c r="J105" s="0" t="n">
        <v>40</v>
      </c>
      <c r="K105" s="0" t="n">
        <v>85</v>
      </c>
      <c r="L105" s="0" t="n">
        <v>130</v>
      </c>
      <c r="M105" s="0" t="n">
        <v>80</v>
      </c>
      <c r="N105" s="2" t="n">
        <f aca="false">J105/(H105+I105+K105+L105+M105)*100</f>
        <v>11.2676056338028</v>
      </c>
    </row>
    <row r="106" customFormat="false" ht="14.25" hidden="false" customHeight="false" outlineLevel="0" collapsed="false">
      <c r="A106" s="0" t="s">
        <v>248</v>
      </c>
      <c r="B106" s="0" t="s">
        <v>249</v>
      </c>
      <c r="C106" s="0" t="s">
        <v>9</v>
      </c>
      <c r="D106" s="0" t="s">
        <v>10</v>
      </c>
      <c r="E106" s="0" t="n">
        <v>1537.05</v>
      </c>
      <c r="F106" s="0" t="n">
        <v>1655.68</v>
      </c>
      <c r="G106" s="0" t="n">
        <f aca="false">E106+F106</f>
        <v>3192.73</v>
      </c>
      <c r="H106" s="0" t="n">
        <v>25.06</v>
      </c>
      <c r="I106" s="0" t="n">
        <v>83.45</v>
      </c>
      <c r="J106" s="0" t="n">
        <v>54.33</v>
      </c>
      <c r="K106" s="0" t="n">
        <v>341.82</v>
      </c>
      <c r="L106" s="0" t="n">
        <v>472.69</v>
      </c>
      <c r="M106" s="0" t="n">
        <v>475.78</v>
      </c>
      <c r="N106" s="2" t="n">
        <f aca="false">J106/(H106+I106+K106+L106+M106)*100</f>
        <v>3.88404346582785</v>
      </c>
    </row>
    <row r="107" customFormat="false" ht="14.25" hidden="false" customHeight="false" outlineLevel="0" collapsed="false">
      <c r="A107" s="0" t="s">
        <v>250</v>
      </c>
      <c r="B107" s="0" t="s">
        <v>251</v>
      </c>
      <c r="C107" s="0" t="s">
        <v>9</v>
      </c>
      <c r="D107" s="0" t="s">
        <v>10</v>
      </c>
      <c r="E107" s="0" t="n">
        <v>702.59</v>
      </c>
      <c r="F107" s="0" t="n">
        <v>740.32</v>
      </c>
      <c r="G107" s="0" t="n">
        <f aca="false">E107+F107</f>
        <v>1442.91</v>
      </c>
      <c r="H107" s="0" t="n">
        <v>4.51</v>
      </c>
      <c r="I107" s="0" t="n">
        <v>36.1</v>
      </c>
      <c r="J107" s="0" t="n">
        <v>58.67</v>
      </c>
      <c r="K107" s="0" t="n">
        <v>217.3</v>
      </c>
      <c r="L107" s="0" t="n">
        <v>270.78</v>
      </c>
      <c r="M107" s="0" t="n">
        <v>137.74</v>
      </c>
      <c r="N107" s="2" t="n">
        <f aca="false">J107/(H107+I107+K107+L107+M107)*100</f>
        <v>8.80362528697688</v>
      </c>
    </row>
    <row r="108" customFormat="false" ht="14.25" hidden="false" customHeight="false" outlineLevel="0" collapsed="false">
      <c r="A108" s="0" t="s">
        <v>252</v>
      </c>
      <c r="B108" s="0" t="s">
        <v>253</v>
      </c>
      <c r="C108" s="0" t="s">
        <v>9</v>
      </c>
      <c r="D108" s="0" t="s">
        <v>10</v>
      </c>
      <c r="E108" s="0" t="n">
        <v>45</v>
      </c>
      <c r="F108" s="0" t="n">
        <v>90</v>
      </c>
      <c r="G108" s="0" t="n">
        <f aca="false">E108+F108</f>
        <v>135</v>
      </c>
      <c r="H108" s="0" t="n">
        <v>5</v>
      </c>
      <c r="I108" s="0" t="n">
        <v>15</v>
      </c>
      <c r="J108" s="0" t="n">
        <v>5</v>
      </c>
      <c r="K108" s="0" t="n">
        <v>5</v>
      </c>
      <c r="L108" s="0" t="n">
        <v>15</v>
      </c>
      <c r="M108" s="0" t="n">
        <v>25</v>
      </c>
      <c r="N108" s="2" t="n">
        <f aca="false">J108/(H108+I108+K108+L108+M108)*100</f>
        <v>7.69230769230769</v>
      </c>
    </row>
    <row r="109" customFormat="false" ht="14.25" hidden="false" customHeight="false" outlineLevel="0" collapsed="false">
      <c r="A109" s="0" t="s">
        <v>254</v>
      </c>
      <c r="B109" s="0" t="s">
        <v>255</v>
      </c>
      <c r="C109" s="0" t="s">
        <v>9</v>
      </c>
      <c r="D109" s="0" t="s">
        <v>10</v>
      </c>
      <c r="E109" s="0" t="n">
        <v>416.67</v>
      </c>
      <c r="F109" s="0" t="n">
        <v>418.84</v>
      </c>
      <c r="G109" s="0" t="n">
        <f aca="false">E109+F109</f>
        <v>835.51</v>
      </c>
      <c r="H109" s="0" t="n">
        <v>11.71</v>
      </c>
      <c r="I109" s="0" t="n">
        <v>36.76</v>
      </c>
      <c r="J109" s="0" t="n">
        <v>74</v>
      </c>
      <c r="K109" s="0" t="n">
        <v>143.98</v>
      </c>
      <c r="L109" s="0" t="n">
        <v>107.43</v>
      </c>
      <c r="M109" s="0" t="n">
        <v>61.58</v>
      </c>
      <c r="N109" s="2" t="n">
        <f aca="false">J109/(H109+I109+K109+L109+M109)*100</f>
        <v>20.4725280805622</v>
      </c>
    </row>
    <row r="110" customFormat="false" ht="14.25" hidden="false" customHeight="false" outlineLevel="0" collapsed="false">
      <c r="A110" s="0" t="s">
        <v>256</v>
      </c>
      <c r="B110" s="0" t="s">
        <v>257</v>
      </c>
      <c r="C110" s="0" t="s">
        <v>9</v>
      </c>
      <c r="D110" s="0" t="s">
        <v>10</v>
      </c>
      <c r="E110" s="0" t="n">
        <v>284.59</v>
      </c>
      <c r="F110" s="0" t="n">
        <v>275.81</v>
      </c>
      <c r="G110" s="0" t="n">
        <f aca="false">E110+F110</f>
        <v>560.4</v>
      </c>
      <c r="H110" s="0" t="n">
        <v>10.08</v>
      </c>
      <c r="I110" s="0" t="n">
        <v>20.15</v>
      </c>
      <c r="J110" s="0" t="n">
        <v>25.19</v>
      </c>
      <c r="K110" s="0" t="n">
        <v>40.31</v>
      </c>
      <c r="L110" s="0" t="n">
        <v>105.8</v>
      </c>
      <c r="M110" s="0" t="n">
        <v>94.44</v>
      </c>
      <c r="N110" s="2" t="n">
        <f aca="false">J110/(H110+I110+K110+L110+M110)*100</f>
        <v>9.30275500406234</v>
      </c>
    </row>
    <row r="111" customFormat="false" ht="14.25" hidden="false" customHeight="false" outlineLevel="0" collapsed="false">
      <c r="A111" s="0" t="s">
        <v>258</v>
      </c>
      <c r="B111" s="0" t="s">
        <v>259</v>
      </c>
      <c r="C111" s="0" t="s">
        <v>9</v>
      </c>
      <c r="D111" s="0" t="s">
        <v>10</v>
      </c>
      <c r="E111" s="0" t="n">
        <v>110.55</v>
      </c>
      <c r="F111" s="0" t="n">
        <v>100.5</v>
      </c>
      <c r="G111" s="0" t="n">
        <f aca="false">E111+F111</f>
        <v>211.05</v>
      </c>
      <c r="H111" s="0" t="n">
        <v>10.05</v>
      </c>
      <c r="I111" s="0" t="n">
        <v>5.02</v>
      </c>
      <c r="J111" s="0" t="n">
        <v>0</v>
      </c>
      <c r="K111" s="0" t="n">
        <v>5.02</v>
      </c>
      <c r="L111" s="0" t="n">
        <v>25.12</v>
      </c>
      <c r="M111" s="0" t="n">
        <v>35.17</v>
      </c>
      <c r="N111" s="2" t="n">
        <f aca="false">J111/(H111+I111+K111+L111+M111)*100</f>
        <v>0</v>
      </c>
    </row>
    <row r="112" customFormat="false" ht="14.25" hidden="false" customHeight="false" outlineLevel="0" collapsed="false">
      <c r="A112" s="0" t="s">
        <v>260</v>
      </c>
      <c r="B112" s="0" t="s">
        <v>261</v>
      </c>
      <c r="C112" s="0" t="s">
        <v>9</v>
      </c>
      <c r="D112" s="0" t="s">
        <v>10</v>
      </c>
      <c r="E112" s="0" t="n">
        <v>931.87</v>
      </c>
      <c r="F112" s="0" t="n">
        <v>971.83</v>
      </c>
      <c r="G112" s="0" t="n">
        <f aca="false">E112+F112</f>
        <v>1903.7</v>
      </c>
      <c r="H112" s="0" t="n">
        <v>15.15</v>
      </c>
      <c r="I112" s="0" t="n">
        <v>95.47</v>
      </c>
      <c r="J112" s="0" t="n">
        <v>126.01</v>
      </c>
      <c r="K112" s="0" t="n">
        <v>209.91</v>
      </c>
      <c r="L112" s="0" t="n">
        <v>293.39</v>
      </c>
      <c r="M112" s="0" t="n">
        <v>251.41</v>
      </c>
      <c r="N112" s="2" t="n">
        <f aca="false">J112/(H112+I112+K112+L112+M112)*100</f>
        <v>14.5620745842627</v>
      </c>
    </row>
    <row r="113" customFormat="false" ht="14.25" hidden="false" customHeight="false" outlineLevel="0" collapsed="false">
      <c r="A113" s="0" t="s">
        <v>262</v>
      </c>
      <c r="B113" s="0" t="s">
        <v>263</v>
      </c>
      <c r="C113" s="0" t="s">
        <v>9</v>
      </c>
      <c r="D113" s="0" t="s">
        <v>10</v>
      </c>
      <c r="E113" s="0" t="n">
        <v>62.25</v>
      </c>
      <c r="F113" s="0" t="n">
        <v>45.27</v>
      </c>
      <c r="G113" s="0" t="n">
        <f aca="false">E113+F113</f>
        <v>107.52</v>
      </c>
      <c r="H113" s="0" t="n">
        <v>0</v>
      </c>
      <c r="I113" s="0" t="n">
        <v>5.66</v>
      </c>
      <c r="J113" s="0" t="n">
        <v>0</v>
      </c>
      <c r="K113" s="0" t="n">
        <v>5.66</v>
      </c>
      <c r="L113" s="0" t="n">
        <v>16.98</v>
      </c>
      <c r="M113" s="0" t="n">
        <v>16.98</v>
      </c>
      <c r="N113" s="2" t="n">
        <f aca="false">J113/(H113+I113+K113+L113+M113)*100</f>
        <v>0</v>
      </c>
    </row>
    <row r="114" customFormat="false" ht="14.25" hidden="false" customHeight="false" outlineLevel="0" collapsed="false">
      <c r="A114" s="0" t="s">
        <v>264</v>
      </c>
      <c r="B114" s="0" t="s">
        <v>265</v>
      </c>
      <c r="C114" s="0" t="s">
        <v>9</v>
      </c>
      <c r="D114" s="0" t="s">
        <v>10</v>
      </c>
      <c r="E114" s="0" t="n">
        <v>818.46</v>
      </c>
      <c r="F114" s="0" t="n">
        <v>794.59</v>
      </c>
      <c r="G114" s="0" t="n">
        <f aca="false">E114+F114</f>
        <v>1613.05</v>
      </c>
      <c r="H114" s="0" t="n">
        <v>4.81</v>
      </c>
      <c r="I114" s="0" t="n">
        <v>38.5</v>
      </c>
      <c r="J114" s="0" t="n">
        <v>81.81</v>
      </c>
      <c r="K114" s="0" t="n">
        <v>211.74</v>
      </c>
      <c r="L114" s="0" t="n">
        <v>221.37</v>
      </c>
      <c r="M114" s="0" t="n">
        <v>154.18</v>
      </c>
      <c r="N114" s="2" t="n">
        <f aca="false">J114/(H114+I114+K114+L114+M114)*100</f>
        <v>12.9733587059943</v>
      </c>
    </row>
    <row r="115" customFormat="false" ht="14.25" hidden="false" customHeight="false" outlineLevel="0" collapsed="false">
      <c r="A115" s="0" t="s">
        <v>266</v>
      </c>
      <c r="B115" s="0" t="s">
        <v>267</v>
      </c>
      <c r="C115" s="0" t="s">
        <v>9</v>
      </c>
      <c r="D115" s="0" t="s">
        <v>10</v>
      </c>
      <c r="E115" s="0" t="n">
        <v>185.5</v>
      </c>
      <c r="F115" s="0" t="n">
        <v>210.54</v>
      </c>
      <c r="G115" s="0" t="n">
        <f aca="false">E115+F115</f>
        <v>396.04</v>
      </c>
      <c r="H115" s="0" t="n">
        <v>5.01</v>
      </c>
      <c r="I115" s="0" t="n">
        <v>20.06</v>
      </c>
      <c r="J115" s="0" t="n">
        <v>0</v>
      </c>
      <c r="K115" s="0" t="n">
        <v>60.17</v>
      </c>
      <c r="L115" s="0" t="n">
        <v>70.19</v>
      </c>
      <c r="M115" s="0" t="n">
        <v>15.04</v>
      </c>
      <c r="N115" s="2" t="n">
        <f aca="false">J115/(H115+I115+K115+L115+M115)*100</f>
        <v>0</v>
      </c>
    </row>
    <row r="116" customFormat="false" ht="14.25" hidden="false" customHeight="false" outlineLevel="0" collapsed="false">
      <c r="A116" s="0" t="s">
        <v>268</v>
      </c>
      <c r="B116" s="0" t="s">
        <v>269</v>
      </c>
      <c r="C116" s="0" t="s">
        <v>9</v>
      </c>
      <c r="D116" s="0" t="s">
        <v>10</v>
      </c>
      <c r="E116" s="0" t="n">
        <v>59.27</v>
      </c>
      <c r="F116" s="0" t="n">
        <v>45.32</v>
      </c>
      <c r="G116" s="0" t="n">
        <f aca="false">E116+F116</f>
        <v>104.59</v>
      </c>
      <c r="H116" s="0" t="n">
        <v>0</v>
      </c>
      <c r="I116" s="0" t="n">
        <v>0</v>
      </c>
      <c r="J116" s="0" t="n">
        <v>25.18</v>
      </c>
      <c r="K116" s="0" t="n">
        <v>30.21</v>
      </c>
      <c r="L116" s="0" t="n">
        <v>5.04</v>
      </c>
      <c r="M116" s="0" t="n">
        <v>5.04</v>
      </c>
      <c r="N116" s="2" t="n">
        <f aca="false">J116/(H116+I116+K116+L116+M116)*100</f>
        <v>62.4968974931745</v>
      </c>
    </row>
    <row r="117" customFormat="false" ht="14.25" hidden="false" customHeight="false" outlineLevel="0" collapsed="false">
      <c r="A117" s="0" t="s">
        <v>270</v>
      </c>
      <c r="B117" s="0" t="s">
        <v>271</v>
      </c>
      <c r="C117" s="0" t="s">
        <v>9</v>
      </c>
      <c r="D117" s="0" t="s">
        <v>10</v>
      </c>
      <c r="E117" s="0" t="n">
        <v>1200.5</v>
      </c>
      <c r="F117" s="0" t="n">
        <v>1428.82</v>
      </c>
      <c r="G117" s="0" t="n">
        <f aca="false">E117+F117</f>
        <v>2629.32</v>
      </c>
      <c r="H117" s="0" t="n">
        <v>4.65</v>
      </c>
      <c r="I117" s="0" t="n">
        <v>213.75</v>
      </c>
      <c r="J117" s="0" t="n">
        <v>83.64</v>
      </c>
      <c r="K117" s="0" t="n">
        <v>176.58</v>
      </c>
      <c r="L117" s="0" t="n">
        <v>288.1</v>
      </c>
      <c r="M117" s="0" t="n">
        <v>106.88</v>
      </c>
      <c r="N117" s="2" t="n">
        <f aca="false">J117/(H117+I117+K117+L117+M117)*100</f>
        <v>10.5878778672338</v>
      </c>
    </row>
    <row r="118" customFormat="false" ht="14.25" hidden="false" customHeight="false" outlineLevel="0" collapsed="false">
      <c r="A118" s="0" t="s">
        <v>272</v>
      </c>
      <c r="B118" s="0" t="s">
        <v>273</v>
      </c>
      <c r="C118" s="0" t="s">
        <v>9</v>
      </c>
      <c r="D118" s="0" t="s">
        <v>10</v>
      </c>
      <c r="E118" s="0" t="n">
        <v>599.87</v>
      </c>
      <c r="F118" s="0" t="n">
        <v>596.01</v>
      </c>
      <c r="G118" s="0" t="n">
        <f aca="false">E118+F118</f>
        <v>1195.88</v>
      </c>
      <c r="H118" s="0" t="n">
        <v>8.3</v>
      </c>
      <c r="I118" s="0" t="n">
        <v>37.22</v>
      </c>
      <c r="J118" s="0" t="n">
        <v>28.83</v>
      </c>
      <c r="K118" s="0" t="n">
        <v>131.37</v>
      </c>
      <c r="L118" s="0" t="n">
        <v>201.6</v>
      </c>
      <c r="M118" s="0" t="n">
        <v>164.25</v>
      </c>
      <c r="N118" s="2" t="n">
        <f aca="false">J118/(H118+I118+K118+L118+M118)*100</f>
        <v>5.31193573350039</v>
      </c>
    </row>
    <row r="119" customFormat="false" ht="14.25" hidden="false" customHeight="false" outlineLevel="0" collapsed="false">
      <c r="A119" s="0" t="s">
        <v>274</v>
      </c>
      <c r="B119" s="0" t="s">
        <v>275</v>
      </c>
      <c r="C119" s="0" t="s">
        <v>9</v>
      </c>
      <c r="D119" s="0" t="s">
        <v>10</v>
      </c>
      <c r="E119" s="0" t="n">
        <v>2198.04</v>
      </c>
      <c r="F119" s="0" t="n">
        <v>2300.1</v>
      </c>
      <c r="G119" s="0" t="n">
        <f aca="false">E119+F119</f>
        <v>4498.14</v>
      </c>
      <c r="H119" s="0" t="n">
        <v>4.88</v>
      </c>
      <c r="I119" s="0" t="n">
        <v>185.53</v>
      </c>
      <c r="J119" s="0" t="n">
        <v>473.6</v>
      </c>
      <c r="K119" s="0" t="n">
        <v>712.84</v>
      </c>
      <c r="L119" s="0" t="n">
        <v>527.3</v>
      </c>
      <c r="M119" s="0" t="n">
        <v>278.3</v>
      </c>
      <c r="N119" s="2" t="n">
        <f aca="false">J119/(H119+I119+K119+L119+M119)*100</f>
        <v>27.7145448693566</v>
      </c>
    </row>
    <row r="120" customFormat="false" ht="14.25" hidden="false" customHeight="false" outlineLevel="0" collapsed="false">
      <c r="A120" s="0" t="s">
        <v>276</v>
      </c>
      <c r="B120" s="0" t="s">
        <v>277</v>
      </c>
      <c r="C120" s="0" t="s">
        <v>9</v>
      </c>
      <c r="D120" s="0" t="s">
        <v>10</v>
      </c>
      <c r="E120" s="0" t="n">
        <v>615</v>
      </c>
      <c r="F120" s="0" t="n">
        <v>670</v>
      </c>
      <c r="G120" s="0" t="n">
        <f aca="false">E120+F120</f>
        <v>1285</v>
      </c>
      <c r="H120" s="0" t="n">
        <v>20</v>
      </c>
      <c r="I120" s="0" t="n">
        <v>30</v>
      </c>
      <c r="J120" s="0" t="n">
        <v>35</v>
      </c>
      <c r="K120" s="0" t="n">
        <v>70</v>
      </c>
      <c r="L120" s="0" t="n">
        <v>220</v>
      </c>
      <c r="M120" s="0" t="n">
        <v>285</v>
      </c>
      <c r="N120" s="2" t="n">
        <f aca="false">J120/(H120+I120+K120+L120+M120)*100</f>
        <v>5.6</v>
      </c>
    </row>
    <row r="121" customFormat="false" ht="14.25" hidden="false" customHeight="false" outlineLevel="0" collapsed="false">
      <c r="A121" s="0" t="s">
        <v>278</v>
      </c>
      <c r="B121" s="0" t="s">
        <v>279</v>
      </c>
      <c r="C121" s="0" t="s">
        <v>9</v>
      </c>
      <c r="D121" s="0" t="s">
        <v>10</v>
      </c>
      <c r="E121" s="0" t="n">
        <v>1647.4</v>
      </c>
      <c r="F121" s="0" t="n">
        <v>1491.35</v>
      </c>
      <c r="G121" s="0" t="n">
        <f aca="false">E121+F121</f>
        <v>3138.75</v>
      </c>
      <c r="H121" s="0" t="n">
        <v>0</v>
      </c>
      <c r="I121" s="0" t="n">
        <v>70.51</v>
      </c>
      <c r="J121" s="0" t="n">
        <v>105.78</v>
      </c>
      <c r="K121" s="0" t="n">
        <v>251.95</v>
      </c>
      <c r="L121" s="0" t="n">
        <v>498.86</v>
      </c>
      <c r="M121" s="0" t="n">
        <v>574.44</v>
      </c>
      <c r="N121" s="2" t="n">
        <f aca="false">J121/(H121+I121+K121+L121+M121)*100</f>
        <v>7.57866681951052</v>
      </c>
    </row>
    <row r="122" customFormat="false" ht="14.25" hidden="false" customHeight="false" outlineLevel="0" collapsed="false">
      <c r="A122" s="0" t="s">
        <v>280</v>
      </c>
      <c r="B122" s="0" t="s">
        <v>281</v>
      </c>
      <c r="C122" s="0" t="s">
        <v>9</v>
      </c>
      <c r="D122" s="0" t="s">
        <v>10</v>
      </c>
      <c r="E122" s="0" t="n">
        <v>42.12</v>
      </c>
      <c r="F122" s="0" t="n">
        <v>23.4</v>
      </c>
      <c r="G122" s="0" t="n">
        <f aca="false">E122+F122</f>
        <v>65.52</v>
      </c>
      <c r="H122" s="0" t="n">
        <v>4.68</v>
      </c>
      <c r="I122" s="0" t="n">
        <v>0</v>
      </c>
      <c r="J122" s="0" t="n">
        <v>0</v>
      </c>
      <c r="K122" s="0" t="n">
        <v>4.68</v>
      </c>
      <c r="L122" s="0" t="n">
        <v>4.68</v>
      </c>
      <c r="M122" s="0" t="n">
        <v>0</v>
      </c>
      <c r="N122" s="2" t="n">
        <f aca="false">J122/(H122+I122+K122+L122+M122)*100</f>
        <v>0</v>
      </c>
    </row>
    <row r="123" customFormat="false" ht="14.25" hidden="false" customHeight="false" outlineLevel="0" collapsed="false">
      <c r="A123" s="0" t="s">
        <v>282</v>
      </c>
      <c r="B123" s="0" t="s">
        <v>283</v>
      </c>
      <c r="C123" s="0" t="s">
        <v>9</v>
      </c>
      <c r="D123" s="0" t="s">
        <v>10</v>
      </c>
      <c r="E123" s="0" t="n">
        <v>115</v>
      </c>
      <c r="F123" s="0" t="n">
        <v>110</v>
      </c>
      <c r="G123" s="0" t="n">
        <f aca="false">E123+F123</f>
        <v>225</v>
      </c>
      <c r="H123" s="0" t="n">
        <v>20</v>
      </c>
      <c r="I123" s="0" t="n">
        <v>20</v>
      </c>
      <c r="J123" s="0" t="n">
        <v>10</v>
      </c>
      <c r="K123" s="0" t="n">
        <v>15</v>
      </c>
      <c r="L123" s="0" t="n">
        <v>25</v>
      </c>
      <c r="M123" s="0" t="n">
        <v>30</v>
      </c>
      <c r="N123" s="2" t="n">
        <f aca="false">J123/(H123+I123+K123+L123+M123)*100</f>
        <v>9.09090909090909</v>
      </c>
    </row>
    <row r="124" customFormat="false" ht="14.25" hidden="false" customHeight="false" outlineLevel="0" collapsed="false">
      <c r="A124" s="0" t="s">
        <v>284</v>
      </c>
      <c r="B124" s="0" t="s">
        <v>285</v>
      </c>
      <c r="C124" s="0" t="s">
        <v>9</v>
      </c>
      <c r="D124" s="0" t="s">
        <v>10</v>
      </c>
      <c r="E124" s="0" t="n">
        <v>85</v>
      </c>
      <c r="F124" s="0" t="n">
        <v>75</v>
      </c>
      <c r="G124" s="0" t="n">
        <f aca="false">E124+F124</f>
        <v>160</v>
      </c>
      <c r="H124" s="0" t="n">
        <v>10</v>
      </c>
      <c r="I124" s="0" t="n">
        <v>15</v>
      </c>
      <c r="J124" s="0" t="n">
        <v>5</v>
      </c>
      <c r="K124" s="0" t="n">
        <v>5</v>
      </c>
      <c r="L124" s="0" t="n">
        <v>20</v>
      </c>
      <c r="M124" s="0" t="n">
        <v>35</v>
      </c>
      <c r="N124" s="2" t="n">
        <f aca="false">J124/(H124+I124+K124+L124+M124)*100</f>
        <v>5.88235294117647</v>
      </c>
    </row>
    <row r="125" customFormat="false" ht="14.25" hidden="false" customHeight="false" outlineLevel="0" collapsed="false">
      <c r="A125" s="0" t="s">
        <v>286</v>
      </c>
      <c r="B125" s="0" t="s">
        <v>287</v>
      </c>
      <c r="C125" s="0" t="s">
        <v>9</v>
      </c>
      <c r="D125" s="0" t="s">
        <v>10</v>
      </c>
      <c r="E125" s="0" t="n">
        <v>3253.25</v>
      </c>
      <c r="F125" s="0" t="n">
        <v>4134.47</v>
      </c>
      <c r="G125" s="0" t="n">
        <f aca="false">E125+F125</f>
        <v>7387.72</v>
      </c>
      <c r="H125" s="0" t="n">
        <v>24.35</v>
      </c>
      <c r="I125" s="0" t="n">
        <v>215.54</v>
      </c>
      <c r="J125" s="0" t="n">
        <v>278.61</v>
      </c>
      <c r="K125" s="0" t="n">
        <v>780.33</v>
      </c>
      <c r="L125" s="0" t="n">
        <v>1039.49</v>
      </c>
      <c r="M125" s="0" t="n">
        <v>862.53</v>
      </c>
      <c r="N125" s="2" t="n">
        <f aca="false">J125/(H125+I125+K125+L125+M125)*100</f>
        <v>9.53412450722733</v>
      </c>
    </row>
    <row r="126" customFormat="false" ht="14.25" hidden="false" customHeight="false" outlineLevel="0" collapsed="false">
      <c r="A126" s="0" t="s">
        <v>288</v>
      </c>
      <c r="B126" s="0" t="s">
        <v>289</v>
      </c>
      <c r="C126" s="0" t="s">
        <v>9</v>
      </c>
      <c r="D126" s="0" t="s">
        <v>10</v>
      </c>
      <c r="E126" s="0" t="n">
        <v>103.62</v>
      </c>
      <c r="F126" s="0" t="n">
        <v>105.44</v>
      </c>
      <c r="G126" s="0" t="n">
        <f aca="false">E126+F126</f>
        <v>209.06</v>
      </c>
      <c r="H126" s="0" t="n">
        <v>7.53</v>
      </c>
      <c r="I126" s="0" t="n">
        <v>4.07</v>
      </c>
      <c r="J126" s="0" t="n">
        <v>8.14</v>
      </c>
      <c r="K126" s="0" t="n">
        <v>26.63</v>
      </c>
      <c r="L126" s="0" t="n">
        <v>19.1</v>
      </c>
      <c r="M126" s="0" t="n">
        <v>33.5</v>
      </c>
      <c r="N126" s="2" t="n">
        <f aca="false">J126/(H126+I126+K126+L126+M126)*100</f>
        <v>8.96179676318397</v>
      </c>
    </row>
    <row r="127" customFormat="false" ht="14.25" hidden="false" customHeight="false" outlineLevel="0" collapsed="false">
      <c r="A127" s="0" t="s">
        <v>290</v>
      </c>
      <c r="B127" s="0" t="s">
        <v>291</v>
      </c>
      <c r="C127" s="0" t="s">
        <v>9</v>
      </c>
      <c r="D127" s="0" t="s">
        <v>10</v>
      </c>
      <c r="E127" s="0" t="n">
        <v>804.87</v>
      </c>
      <c r="F127" s="0" t="n">
        <v>870.45</v>
      </c>
      <c r="G127" s="0" t="n">
        <f aca="false">E127+F127</f>
        <v>1675.32</v>
      </c>
      <c r="H127" s="0" t="n">
        <v>12.48</v>
      </c>
      <c r="I127" s="0" t="n">
        <v>62.15</v>
      </c>
      <c r="J127" s="0" t="n">
        <v>74.21</v>
      </c>
      <c r="K127" s="0" t="n">
        <v>215.6</v>
      </c>
      <c r="L127" s="0" t="n">
        <v>191.06</v>
      </c>
      <c r="M127" s="0" t="n">
        <v>182.99</v>
      </c>
      <c r="N127" s="2" t="n">
        <f aca="false">J127/(H127+I127+K127+L127+M127)*100</f>
        <v>11.171493948335</v>
      </c>
    </row>
    <row r="128" customFormat="false" ht="14.25" hidden="false" customHeight="false" outlineLevel="0" collapsed="false">
      <c r="A128" s="0" t="s">
        <v>292</v>
      </c>
      <c r="B128" s="0" t="s">
        <v>293</v>
      </c>
      <c r="C128" s="0" t="s">
        <v>9</v>
      </c>
      <c r="D128" s="0" t="s">
        <v>10</v>
      </c>
      <c r="E128" s="0" t="n">
        <v>120.7</v>
      </c>
      <c r="F128" s="0" t="n">
        <v>124.86</v>
      </c>
      <c r="G128" s="0" t="n">
        <f aca="false">E128+F128</f>
        <v>245.56</v>
      </c>
      <c r="H128" s="0" t="n">
        <v>16.65</v>
      </c>
      <c r="I128" s="0" t="n">
        <v>8.32</v>
      </c>
      <c r="J128" s="0" t="n">
        <v>4.16</v>
      </c>
      <c r="K128" s="0" t="n">
        <v>24.97</v>
      </c>
      <c r="L128" s="0" t="n">
        <v>29.13</v>
      </c>
      <c r="M128" s="0" t="n">
        <v>37.46</v>
      </c>
      <c r="N128" s="2" t="n">
        <f aca="false">J128/(H128+I128+K128+L128+M128)*100</f>
        <v>3.56989616407792</v>
      </c>
    </row>
    <row r="129" customFormat="false" ht="14.25" hidden="false" customHeight="false" outlineLevel="0" collapsed="false">
      <c r="A129" s="0" t="s">
        <v>294</v>
      </c>
      <c r="B129" s="0" t="s">
        <v>295</v>
      </c>
      <c r="C129" s="0" t="s">
        <v>9</v>
      </c>
      <c r="D129" s="0" t="s">
        <v>10</v>
      </c>
      <c r="E129" s="0" t="n">
        <v>213.36</v>
      </c>
      <c r="F129" s="0" t="n">
        <v>266.7</v>
      </c>
      <c r="G129" s="0" t="n">
        <f aca="false">E129+F129</f>
        <v>480.06</v>
      </c>
      <c r="H129" s="0" t="n">
        <v>32</v>
      </c>
      <c r="I129" s="0" t="n">
        <v>0</v>
      </c>
      <c r="J129" s="0" t="n">
        <v>16</v>
      </c>
      <c r="K129" s="0" t="n">
        <v>48.01</v>
      </c>
      <c r="L129" s="0" t="n">
        <v>37.34</v>
      </c>
      <c r="M129" s="0" t="n">
        <v>69.34</v>
      </c>
      <c r="N129" s="2" t="n">
        <f aca="false">J129/(H129+I129+K129+L129+M129)*100</f>
        <v>8.57035727676898</v>
      </c>
    </row>
    <row r="130" customFormat="false" ht="14.25" hidden="false" customHeight="false" outlineLevel="0" collapsed="false">
      <c r="A130" s="0" t="s">
        <v>296</v>
      </c>
      <c r="B130" s="0" t="s">
        <v>297</v>
      </c>
      <c r="C130" s="0" t="s">
        <v>9</v>
      </c>
      <c r="D130" s="0" t="s">
        <v>10</v>
      </c>
      <c r="E130" s="0" t="n">
        <v>1062.04</v>
      </c>
      <c r="F130" s="0" t="n">
        <v>1016.93</v>
      </c>
      <c r="G130" s="0" t="n">
        <f aca="false">E130+F130</f>
        <v>2078.97</v>
      </c>
      <c r="H130" s="0" t="n">
        <v>15.03</v>
      </c>
      <c r="I130" s="0" t="n">
        <v>50.1</v>
      </c>
      <c r="J130" s="0" t="n">
        <v>90.17</v>
      </c>
      <c r="K130" s="0" t="n">
        <v>260.5</v>
      </c>
      <c r="L130" s="0" t="n">
        <v>315.61</v>
      </c>
      <c r="M130" s="0" t="n">
        <v>310.59</v>
      </c>
      <c r="N130" s="2" t="n">
        <f aca="false">J130/(H130+I130+K130+L130+M130)*100</f>
        <v>9.47333032159104</v>
      </c>
    </row>
    <row r="131" customFormat="false" ht="14.25" hidden="false" customHeight="false" outlineLevel="0" collapsed="false">
      <c r="A131" s="0" t="s">
        <v>298</v>
      </c>
      <c r="B131" s="0" t="s">
        <v>299</v>
      </c>
      <c r="C131" s="0" t="s">
        <v>9</v>
      </c>
      <c r="D131" s="0" t="s">
        <v>10</v>
      </c>
      <c r="E131" s="0" t="n">
        <v>1509.4</v>
      </c>
      <c r="F131" s="0" t="n">
        <v>1639.94</v>
      </c>
      <c r="G131" s="0" t="n">
        <f aca="false">E131+F131</f>
        <v>3149.34</v>
      </c>
      <c r="H131" s="0" t="n">
        <v>10.01</v>
      </c>
      <c r="I131" s="0" t="n">
        <v>75.72</v>
      </c>
      <c r="J131" s="0" t="n">
        <v>117.02</v>
      </c>
      <c r="K131" s="0" t="n">
        <v>332.51</v>
      </c>
      <c r="L131" s="0" t="n">
        <v>487.49</v>
      </c>
      <c r="M131" s="0" t="n">
        <v>391.22</v>
      </c>
      <c r="N131" s="2" t="n">
        <f aca="false">J131/(H131+I131+K131+L131+M131)*100</f>
        <v>9.02270712055206</v>
      </c>
    </row>
    <row r="132" customFormat="false" ht="14.25" hidden="false" customHeight="false" outlineLevel="0" collapsed="false">
      <c r="A132" s="0" t="s">
        <v>300</v>
      </c>
      <c r="B132" s="0" t="s">
        <v>301</v>
      </c>
      <c r="C132" s="0" t="s">
        <v>9</v>
      </c>
      <c r="D132" s="0" t="s">
        <v>10</v>
      </c>
      <c r="E132" s="0" t="n">
        <v>5435.02</v>
      </c>
      <c r="F132" s="0" t="n">
        <v>6243.98</v>
      </c>
      <c r="G132" s="0" t="n">
        <f aca="false">E132+F132</f>
        <v>11679</v>
      </c>
      <c r="H132" s="0" t="n">
        <v>38.79</v>
      </c>
      <c r="I132" s="0" t="n">
        <v>599.25</v>
      </c>
      <c r="J132" s="0" t="n">
        <v>785.05</v>
      </c>
      <c r="K132" s="0" t="n">
        <v>1219.29</v>
      </c>
      <c r="L132" s="0" t="n">
        <v>1190.1</v>
      </c>
      <c r="M132" s="0" t="n">
        <v>617.15</v>
      </c>
      <c r="N132" s="2" t="n">
        <f aca="false">J132/(H132+I132+K132+L132+M132)*100</f>
        <v>21.4226459785296</v>
      </c>
    </row>
    <row r="133" customFormat="false" ht="14.25" hidden="false" customHeight="false" outlineLevel="0" collapsed="false">
      <c r="A133" s="0" t="s">
        <v>302</v>
      </c>
      <c r="B133" s="0" t="s">
        <v>303</v>
      </c>
      <c r="C133" s="0" t="s">
        <v>9</v>
      </c>
      <c r="D133" s="0" t="s">
        <v>10</v>
      </c>
      <c r="E133" s="0" t="n">
        <v>4021.4</v>
      </c>
      <c r="F133" s="0" t="n">
        <v>4197.91</v>
      </c>
      <c r="G133" s="0" t="n">
        <f aca="false">E133+F133</f>
        <v>8219.31</v>
      </c>
      <c r="H133" s="0" t="n">
        <v>83.12</v>
      </c>
      <c r="I133" s="0" t="n">
        <v>563.98</v>
      </c>
      <c r="J133" s="0" t="n">
        <v>425.4</v>
      </c>
      <c r="K133" s="0" t="n">
        <v>803.57</v>
      </c>
      <c r="L133" s="0" t="n">
        <v>1100.18</v>
      </c>
      <c r="M133" s="0" t="n">
        <v>475.96</v>
      </c>
      <c r="N133" s="2" t="n">
        <f aca="false">J133/(H133+I133+K133+L133+M133)*100</f>
        <v>14.054400507465</v>
      </c>
    </row>
    <row r="134" customFormat="false" ht="14.25" hidden="false" customHeight="false" outlineLevel="0" collapsed="false">
      <c r="A134" s="0" t="s">
        <v>304</v>
      </c>
      <c r="B134" s="0" t="s">
        <v>305</v>
      </c>
      <c r="C134" s="0" t="s">
        <v>9</v>
      </c>
      <c r="D134" s="0" t="s">
        <v>10</v>
      </c>
      <c r="E134" s="0" t="n">
        <v>287.99</v>
      </c>
      <c r="F134" s="0" t="n">
        <v>343.72</v>
      </c>
      <c r="G134" s="0" t="n">
        <f aca="false">E134+F134</f>
        <v>631.71</v>
      </c>
      <c r="H134" s="0" t="n">
        <v>15.05</v>
      </c>
      <c r="I134" s="0" t="n">
        <v>20.21</v>
      </c>
      <c r="J134" s="0" t="n">
        <v>15.18</v>
      </c>
      <c r="K134" s="0" t="n">
        <v>80.79</v>
      </c>
      <c r="L134" s="0" t="n">
        <v>85.97</v>
      </c>
      <c r="M134" s="0" t="n">
        <v>75.89</v>
      </c>
      <c r="N134" s="2" t="n">
        <f aca="false">J134/(H134+I134+K134+L134+M134)*100</f>
        <v>5.46219999280343</v>
      </c>
    </row>
    <row r="135" customFormat="false" ht="14.25" hidden="false" customHeight="false" outlineLevel="0" collapsed="false">
      <c r="A135" s="0" t="s">
        <v>306</v>
      </c>
      <c r="B135" s="0" t="s">
        <v>307</v>
      </c>
      <c r="C135" s="0" t="s">
        <v>9</v>
      </c>
      <c r="D135" s="0" t="s">
        <v>10</v>
      </c>
      <c r="E135" s="0" t="n">
        <v>416.9</v>
      </c>
      <c r="F135" s="0" t="n">
        <v>491.34</v>
      </c>
      <c r="G135" s="0" t="n">
        <f aca="false">E135+F135</f>
        <v>908.24</v>
      </c>
      <c r="H135" s="0" t="n">
        <v>19.85</v>
      </c>
      <c r="I135" s="0" t="n">
        <v>39.7</v>
      </c>
      <c r="J135" s="0" t="n">
        <v>19.85</v>
      </c>
      <c r="K135" s="0" t="n">
        <v>129.04</v>
      </c>
      <c r="L135" s="0" t="n">
        <v>129.04</v>
      </c>
      <c r="M135" s="0" t="n">
        <v>104.22</v>
      </c>
      <c r="N135" s="2" t="n">
        <f aca="false">J135/(H135+I135+K135+L135+M135)*100</f>
        <v>4.70546402749793</v>
      </c>
    </row>
    <row r="136" customFormat="false" ht="14.25" hidden="false" customHeight="false" outlineLevel="0" collapsed="false">
      <c r="A136" s="0" t="s">
        <v>308</v>
      </c>
      <c r="B136" s="0" t="s">
        <v>309</v>
      </c>
      <c r="C136" s="0" t="s">
        <v>9</v>
      </c>
      <c r="D136" s="0" t="s">
        <v>10</v>
      </c>
      <c r="E136" s="0" t="n">
        <v>5216.14</v>
      </c>
      <c r="F136" s="0" t="n">
        <v>5573.55</v>
      </c>
      <c r="G136" s="0" t="n">
        <f aca="false">E136+F136</f>
        <v>10789.69</v>
      </c>
      <c r="H136" s="0" t="n">
        <v>18.8</v>
      </c>
      <c r="I136" s="0" t="n">
        <v>339.66</v>
      </c>
      <c r="J136" s="0" t="n">
        <v>587.61</v>
      </c>
      <c r="K136" s="0" t="n">
        <v>1363.25</v>
      </c>
      <c r="L136" s="0" t="n">
        <v>1924.33</v>
      </c>
      <c r="M136" s="0" t="n">
        <v>1344.75</v>
      </c>
      <c r="N136" s="2" t="n">
        <f aca="false">J136/(H136+I136+K136+L136+M136)*100</f>
        <v>11.7738875007764</v>
      </c>
    </row>
    <row r="137" customFormat="false" ht="14.25" hidden="false" customHeight="false" outlineLevel="0" collapsed="false">
      <c r="A137" s="0" t="s">
        <v>310</v>
      </c>
      <c r="B137" s="0" t="s">
        <v>311</v>
      </c>
      <c r="C137" s="0" t="s">
        <v>9</v>
      </c>
      <c r="D137" s="0" t="s">
        <v>10</v>
      </c>
      <c r="E137" s="0" t="n">
        <v>498.8</v>
      </c>
      <c r="F137" s="0" t="n">
        <v>486.59</v>
      </c>
      <c r="G137" s="0" t="n">
        <f aca="false">E137+F137</f>
        <v>985.39</v>
      </c>
      <c r="H137" s="0" t="n">
        <v>16.33</v>
      </c>
      <c r="I137" s="0" t="n">
        <v>41.05</v>
      </c>
      <c r="J137" s="0" t="n">
        <v>81.28</v>
      </c>
      <c r="K137" s="0" t="n">
        <v>122.58</v>
      </c>
      <c r="L137" s="0" t="n">
        <v>135.14</v>
      </c>
      <c r="M137" s="0" t="n">
        <v>48.98</v>
      </c>
      <c r="N137" s="2" t="n">
        <f aca="false">J137/(H137+I137+K137+L137+M137)*100</f>
        <v>22.3247637881784</v>
      </c>
    </row>
    <row r="138" customFormat="false" ht="14.25" hidden="false" customHeight="false" outlineLevel="0" collapsed="false">
      <c r="A138" s="0" t="s">
        <v>312</v>
      </c>
      <c r="B138" s="0" t="s">
        <v>313</v>
      </c>
      <c r="C138" s="0" t="s">
        <v>9</v>
      </c>
      <c r="D138" s="0" t="s">
        <v>10</v>
      </c>
      <c r="E138" s="0" t="n">
        <v>262.04</v>
      </c>
      <c r="F138" s="0" t="n">
        <v>304.15</v>
      </c>
      <c r="G138" s="0" t="n">
        <f aca="false">E138+F138</f>
        <v>566.19</v>
      </c>
      <c r="H138" s="0" t="n">
        <v>9.36</v>
      </c>
      <c r="I138" s="0" t="n">
        <v>23.4</v>
      </c>
      <c r="J138" s="0" t="n">
        <v>4.68</v>
      </c>
      <c r="K138" s="0" t="n">
        <v>28.08</v>
      </c>
      <c r="L138" s="0" t="n">
        <v>93.59</v>
      </c>
      <c r="M138" s="0" t="n">
        <v>65.51</v>
      </c>
      <c r="N138" s="2" t="n">
        <f aca="false">J138/(H138+I138+K138+L138+M138)*100</f>
        <v>2.12785305083204</v>
      </c>
    </row>
    <row r="139" customFormat="false" ht="14.25" hidden="false" customHeight="false" outlineLevel="0" collapsed="false">
      <c r="A139" s="0" t="s">
        <v>314</v>
      </c>
      <c r="B139" s="0" t="s">
        <v>315</v>
      </c>
      <c r="C139" s="0" t="s">
        <v>9</v>
      </c>
      <c r="D139" s="0" t="s">
        <v>10</v>
      </c>
      <c r="E139" s="0" t="n">
        <v>120</v>
      </c>
      <c r="F139" s="0" t="n">
        <v>120</v>
      </c>
      <c r="G139" s="0" t="n">
        <f aca="false">E139+F139</f>
        <v>240</v>
      </c>
      <c r="H139" s="0" t="n">
        <v>25</v>
      </c>
      <c r="I139" s="0" t="n">
        <v>5</v>
      </c>
      <c r="J139" s="0" t="n">
        <v>15</v>
      </c>
      <c r="K139" s="0" t="n">
        <v>25</v>
      </c>
      <c r="L139" s="0" t="n">
        <v>25</v>
      </c>
      <c r="M139" s="0" t="n">
        <v>35</v>
      </c>
      <c r="N139" s="2" t="n">
        <f aca="false">J139/(H139+I139+K139+L139+M139)*100</f>
        <v>13.0434782608696</v>
      </c>
    </row>
    <row r="140" customFormat="false" ht="14.25" hidden="false" customHeight="false" outlineLevel="0" collapsed="false">
      <c r="A140" s="0" t="s">
        <v>316</v>
      </c>
      <c r="B140" s="0" t="s">
        <v>317</v>
      </c>
      <c r="C140" s="0" t="s">
        <v>9</v>
      </c>
      <c r="D140" s="0" t="s">
        <v>10</v>
      </c>
      <c r="E140" s="0" t="n">
        <v>380</v>
      </c>
      <c r="F140" s="0" t="n">
        <v>340</v>
      </c>
      <c r="G140" s="0" t="n">
        <f aca="false">E140+F140</f>
        <v>720</v>
      </c>
      <c r="H140" s="0" t="n">
        <v>5</v>
      </c>
      <c r="I140" s="0" t="n">
        <v>15</v>
      </c>
      <c r="J140" s="0" t="n">
        <v>55</v>
      </c>
      <c r="K140" s="0" t="n">
        <v>55</v>
      </c>
      <c r="L140" s="0" t="n">
        <v>100</v>
      </c>
      <c r="M140" s="0" t="n">
        <v>135</v>
      </c>
      <c r="N140" s="2" t="n">
        <f aca="false">J140/(H140+I140+K140+L140+M140)*100</f>
        <v>17.741935483871</v>
      </c>
    </row>
    <row r="141" customFormat="false" ht="14.25" hidden="false" customHeight="false" outlineLevel="0" collapsed="false">
      <c r="A141" s="0" t="s">
        <v>318</v>
      </c>
      <c r="B141" s="0" t="s">
        <v>319</v>
      </c>
      <c r="C141" s="0" t="s">
        <v>9</v>
      </c>
      <c r="D141" s="0" t="s">
        <v>10</v>
      </c>
      <c r="E141" s="0" t="n">
        <v>299.32</v>
      </c>
      <c r="F141" s="0" t="n">
        <v>314.81</v>
      </c>
      <c r="G141" s="0" t="n">
        <f aca="false">E141+F141</f>
        <v>614.13</v>
      </c>
      <c r="H141" s="0" t="n">
        <v>15.48</v>
      </c>
      <c r="I141" s="0" t="n">
        <v>15.48</v>
      </c>
      <c r="J141" s="0" t="n">
        <v>30.96</v>
      </c>
      <c r="K141" s="0" t="n">
        <v>36.13</v>
      </c>
      <c r="L141" s="0" t="n">
        <v>61.93</v>
      </c>
      <c r="M141" s="0" t="n">
        <v>123.86</v>
      </c>
      <c r="N141" s="2" t="n">
        <f aca="false">J141/(H141+I141+K141+L141+M141)*100</f>
        <v>12.2429610882632</v>
      </c>
    </row>
    <row r="142" customFormat="false" ht="14.25" hidden="false" customHeight="false" outlineLevel="0" collapsed="false">
      <c r="A142" s="0" t="s">
        <v>320</v>
      </c>
      <c r="B142" s="0" t="s">
        <v>321</v>
      </c>
      <c r="C142" s="0" t="s">
        <v>9</v>
      </c>
      <c r="D142" s="0" t="s">
        <v>10</v>
      </c>
      <c r="E142" s="0" t="n">
        <v>425.7</v>
      </c>
      <c r="F142" s="0" t="n">
        <v>406.71</v>
      </c>
      <c r="G142" s="0" t="n">
        <f aca="false">E142+F142</f>
        <v>832.41</v>
      </c>
      <c r="H142" s="0" t="n">
        <v>0</v>
      </c>
      <c r="I142" s="0" t="n">
        <v>35.11</v>
      </c>
      <c r="J142" s="0" t="n">
        <v>44.54</v>
      </c>
      <c r="K142" s="0" t="n">
        <v>74.56</v>
      </c>
      <c r="L142" s="0" t="n">
        <v>148.53</v>
      </c>
      <c r="M142" s="0" t="n">
        <v>105.35</v>
      </c>
      <c r="N142" s="2" t="n">
        <f aca="false">J142/(H142+I142+K142+L142+M142)*100</f>
        <v>12.2514097098061</v>
      </c>
    </row>
    <row r="143" customFormat="false" ht="14.25" hidden="false" customHeight="false" outlineLevel="0" collapsed="false">
      <c r="A143" s="0" t="s">
        <v>322</v>
      </c>
      <c r="B143" s="0" t="s">
        <v>323</v>
      </c>
      <c r="C143" s="0" t="s">
        <v>9</v>
      </c>
      <c r="D143" s="0" t="s">
        <v>10</v>
      </c>
      <c r="E143" s="0" t="n">
        <v>10556.96</v>
      </c>
      <c r="F143" s="0" t="n">
        <v>11554.06</v>
      </c>
      <c r="G143" s="0" t="n">
        <f aca="false">E143+F143</f>
        <v>22111.02</v>
      </c>
      <c r="H143" s="0" t="n">
        <v>5.61</v>
      </c>
      <c r="I143" s="0" t="n">
        <v>493.51</v>
      </c>
      <c r="J143" s="0" t="n">
        <v>545.22</v>
      </c>
      <c r="K143" s="0" t="n">
        <v>1818.69</v>
      </c>
      <c r="L143" s="0" t="n">
        <v>3374.9</v>
      </c>
      <c r="M143" s="0" t="n">
        <v>3149.02</v>
      </c>
      <c r="N143" s="2" t="n">
        <f aca="false">J143/(H143+I143+K143+L143+M143)*100</f>
        <v>6.16644027809037</v>
      </c>
    </row>
    <row r="144" customFormat="false" ht="14.25" hidden="false" customHeight="false" outlineLevel="0" collapsed="false">
      <c r="A144" s="0" t="s">
        <v>324</v>
      </c>
      <c r="B144" s="0" t="s">
        <v>325</v>
      </c>
      <c r="C144" s="0" t="s">
        <v>9</v>
      </c>
      <c r="D144" s="0" t="s">
        <v>10</v>
      </c>
      <c r="E144" s="0" t="n">
        <v>415</v>
      </c>
      <c r="F144" s="0" t="n">
        <v>350</v>
      </c>
      <c r="G144" s="0" t="n">
        <f aca="false">E144+F144</f>
        <v>765</v>
      </c>
      <c r="H144" s="0" t="n">
        <v>25</v>
      </c>
      <c r="I144" s="0" t="n">
        <v>25</v>
      </c>
      <c r="J144" s="0" t="n">
        <v>10</v>
      </c>
      <c r="K144" s="0" t="n">
        <v>40</v>
      </c>
      <c r="L144" s="0" t="n">
        <v>95</v>
      </c>
      <c r="M144" s="0" t="n">
        <v>110</v>
      </c>
      <c r="N144" s="2" t="n">
        <f aca="false">J144/(H144+I144+K144+L144+M144)*100</f>
        <v>3.38983050847458</v>
      </c>
    </row>
    <row r="145" customFormat="false" ht="14.25" hidden="false" customHeight="false" outlineLevel="0" collapsed="false">
      <c r="A145" s="0" t="s">
        <v>326</v>
      </c>
      <c r="B145" s="0" t="s">
        <v>327</v>
      </c>
      <c r="C145" s="0" t="s">
        <v>9</v>
      </c>
      <c r="D145" s="0" t="s">
        <v>10</v>
      </c>
      <c r="E145" s="0" t="n">
        <v>86.74</v>
      </c>
      <c r="F145" s="0" t="n">
        <v>114.34</v>
      </c>
      <c r="G145" s="0" t="n">
        <f aca="false">E145+F145</f>
        <v>201.08</v>
      </c>
      <c r="H145" s="0" t="n">
        <v>11.83</v>
      </c>
      <c r="I145" s="0" t="n">
        <v>11.83</v>
      </c>
      <c r="J145" s="0" t="n">
        <v>0</v>
      </c>
      <c r="K145" s="0" t="n">
        <v>23.66</v>
      </c>
      <c r="L145" s="0" t="n">
        <v>27.6</v>
      </c>
      <c r="M145" s="0" t="n">
        <v>15.77</v>
      </c>
      <c r="N145" s="2" t="n">
        <f aca="false">J145/(H145+I145+K145+L145+M145)*100</f>
        <v>0</v>
      </c>
    </row>
    <row r="146" customFormat="false" ht="14.25" hidden="false" customHeight="false" outlineLevel="0" collapsed="false">
      <c r="A146" s="0" t="s">
        <v>328</v>
      </c>
      <c r="B146" s="0" t="s">
        <v>329</v>
      </c>
      <c r="C146" s="0" t="s">
        <v>9</v>
      </c>
      <c r="D146" s="0" t="s">
        <v>10</v>
      </c>
      <c r="E146" s="0" t="n">
        <v>99.03</v>
      </c>
      <c r="F146" s="0" t="n">
        <v>108.93</v>
      </c>
      <c r="G146" s="0" t="n">
        <f aca="false">E146+F146</f>
        <v>207.96</v>
      </c>
      <c r="H146" s="0" t="n">
        <v>4.95</v>
      </c>
      <c r="I146" s="0" t="n">
        <v>14.85</v>
      </c>
      <c r="J146" s="0" t="n">
        <v>9.9</v>
      </c>
      <c r="K146" s="0" t="n">
        <v>29.71</v>
      </c>
      <c r="L146" s="0" t="n">
        <v>39.61</v>
      </c>
      <c r="M146" s="0" t="n">
        <v>29.71</v>
      </c>
      <c r="N146" s="2" t="n">
        <f aca="false">J146/(H146+I146+K146+L146+M146)*100</f>
        <v>8.33122948750316</v>
      </c>
    </row>
    <row r="147" customFormat="false" ht="14.25" hidden="false" customHeight="false" outlineLevel="0" collapsed="false">
      <c r="A147" s="0" t="s">
        <v>330</v>
      </c>
      <c r="B147" s="0" t="s">
        <v>331</v>
      </c>
      <c r="C147" s="0" t="s">
        <v>9</v>
      </c>
      <c r="D147" s="0" t="s">
        <v>10</v>
      </c>
      <c r="E147" s="0" t="n">
        <v>215.58</v>
      </c>
      <c r="F147" s="0" t="n">
        <v>186.18</v>
      </c>
      <c r="G147" s="0" t="n">
        <f aca="false">E147+F147</f>
        <v>401.76</v>
      </c>
      <c r="H147" s="0" t="n">
        <v>0</v>
      </c>
      <c r="I147" s="0" t="n">
        <v>19.6</v>
      </c>
      <c r="J147" s="0" t="n">
        <v>4.9</v>
      </c>
      <c r="K147" s="0" t="n">
        <v>24.5</v>
      </c>
      <c r="L147" s="0" t="n">
        <v>58.79</v>
      </c>
      <c r="M147" s="0" t="n">
        <v>68.59</v>
      </c>
      <c r="N147" s="2" t="n">
        <f aca="false">J147/(H147+I147+K147+L147+M147)*100</f>
        <v>2.85747609050618</v>
      </c>
    </row>
    <row r="148" customFormat="false" ht="14.25" hidden="false" customHeight="false" outlineLevel="0" collapsed="false">
      <c r="A148" s="0" t="s">
        <v>332</v>
      </c>
      <c r="B148" s="0" t="s">
        <v>333</v>
      </c>
      <c r="C148" s="0" t="s">
        <v>9</v>
      </c>
      <c r="D148" s="0" t="s">
        <v>10</v>
      </c>
      <c r="E148" s="0" t="n">
        <v>2139.67</v>
      </c>
      <c r="F148" s="0" t="n">
        <v>2667.14</v>
      </c>
      <c r="G148" s="0" t="n">
        <f aca="false">E148+F148</f>
        <v>4806.81</v>
      </c>
      <c r="H148" s="0" t="n">
        <v>4.95</v>
      </c>
      <c r="I148" s="0" t="n">
        <v>59.35</v>
      </c>
      <c r="J148" s="0" t="n">
        <v>291.8</v>
      </c>
      <c r="K148" s="0" t="n">
        <v>568.76</v>
      </c>
      <c r="L148" s="0" t="n">
        <v>637.59</v>
      </c>
      <c r="M148" s="0" t="n">
        <v>608.24</v>
      </c>
      <c r="N148" s="2" t="n">
        <f aca="false">J148/(H148+I148+K148+L148+M148)*100</f>
        <v>15.5304461676841</v>
      </c>
    </row>
    <row r="149" customFormat="false" ht="14.25" hidden="false" customHeight="false" outlineLevel="0" collapsed="false">
      <c r="A149" s="0" t="s">
        <v>334</v>
      </c>
      <c r="B149" s="0" t="s">
        <v>335</v>
      </c>
      <c r="C149" s="0" t="s">
        <v>9</v>
      </c>
      <c r="D149" s="0" t="s">
        <v>10</v>
      </c>
      <c r="E149" s="0" t="n">
        <v>650</v>
      </c>
      <c r="F149" s="0" t="n">
        <v>605</v>
      </c>
      <c r="G149" s="0" t="n">
        <f aca="false">E149+F149</f>
        <v>1255</v>
      </c>
      <c r="H149" s="0" t="n">
        <v>15</v>
      </c>
      <c r="I149" s="0" t="n">
        <v>30</v>
      </c>
      <c r="J149" s="0" t="n">
        <v>55</v>
      </c>
      <c r="K149" s="0" t="n">
        <v>150</v>
      </c>
      <c r="L149" s="0" t="n">
        <v>180</v>
      </c>
      <c r="M149" s="0" t="n">
        <v>145</v>
      </c>
      <c r="N149" s="2" t="n">
        <f aca="false">J149/(H149+I149+K149+L149+M149)*100</f>
        <v>10.5769230769231</v>
      </c>
    </row>
    <row r="150" customFormat="false" ht="14.25" hidden="false" customHeight="false" outlineLevel="0" collapsed="false">
      <c r="A150" s="0" t="s">
        <v>336</v>
      </c>
      <c r="B150" s="0" t="s">
        <v>337</v>
      </c>
      <c r="C150" s="0" t="s">
        <v>9</v>
      </c>
      <c r="D150" s="0" t="s">
        <v>10</v>
      </c>
      <c r="E150" s="0" t="n">
        <v>103.45</v>
      </c>
      <c r="F150" s="0" t="n">
        <v>83.56</v>
      </c>
      <c r="G150" s="0" t="n">
        <f aca="false">E150+F150</f>
        <v>187.01</v>
      </c>
      <c r="H150" s="0" t="n">
        <v>11.94</v>
      </c>
      <c r="I150" s="0" t="n">
        <v>0</v>
      </c>
      <c r="J150" s="0" t="n">
        <v>3.98</v>
      </c>
      <c r="K150" s="0" t="n">
        <v>19.89</v>
      </c>
      <c r="L150" s="0" t="n">
        <v>23.87</v>
      </c>
      <c r="M150" s="0" t="n">
        <v>47.75</v>
      </c>
      <c r="N150" s="2" t="n">
        <f aca="false">J150/(H150+I150+K150+L150+M150)*100</f>
        <v>3.8472692121798</v>
      </c>
    </row>
    <row r="151" customFormat="false" ht="14.25" hidden="false" customHeight="false" outlineLevel="0" collapsed="false">
      <c r="A151" s="0" t="s">
        <v>338</v>
      </c>
      <c r="B151" s="0" t="s">
        <v>339</v>
      </c>
      <c r="C151" s="0" t="s">
        <v>9</v>
      </c>
      <c r="D151" s="0" t="s">
        <v>10</v>
      </c>
      <c r="E151" s="0" t="n">
        <v>8156.32</v>
      </c>
      <c r="F151" s="0" t="n">
        <v>8402.66</v>
      </c>
      <c r="G151" s="0" t="n">
        <f aca="false">E151+F151</f>
        <v>16558.98</v>
      </c>
      <c r="H151" s="0" t="n">
        <v>19.63</v>
      </c>
      <c r="I151" s="0" t="n">
        <v>445.35</v>
      </c>
      <c r="J151" s="0" t="n">
        <v>1888.45</v>
      </c>
      <c r="K151" s="0" t="n">
        <v>2150.76</v>
      </c>
      <c r="L151" s="0" t="n">
        <v>1755.99</v>
      </c>
      <c r="M151" s="0" t="n">
        <v>1130.6</v>
      </c>
      <c r="N151" s="2" t="n">
        <f aca="false">J151/(H151+I151+K151+L151+M151)*100</f>
        <v>34.3209149578451</v>
      </c>
    </row>
    <row r="152" customFormat="false" ht="14.25" hidden="false" customHeight="false" outlineLevel="0" collapsed="false">
      <c r="A152" s="0" t="s">
        <v>340</v>
      </c>
      <c r="B152" s="0" t="s">
        <v>341</v>
      </c>
      <c r="C152" s="0" t="s">
        <v>9</v>
      </c>
      <c r="D152" s="0" t="s">
        <v>10</v>
      </c>
      <c r="E152" s="0" t="n">
        <v>1111.35</v>
      </c>
      <c r="F152" s="0" t="n">
        <v>1054.7</v>
      </c>
      <c r="G152" s="0" t="n">
        <f aca="false">E152+F152</f>
        <v>2166.05</v>
      </c>
      <c r="H152" s="0" t="n">
        <v>8.7</v>
      </c>
      <c r="I152" s="0" t="n">
        <v>94.21</v>
      </c>
      <c r="J152" s="0" t="n">
        <v>88.09</v>
      </c>
      <c r="K152" s="0" t="n">
        <v>234.71</v>
      </c>
      <c r="L152" s="0" t="n">
        <v>358.06</v>
      </c>
      <c r="M152" s="0" t="n">
        <v>338.5</v>
      </c>
      <c r="N152" s="2" t="n">
        <f aca="false">J152/(H152+I152+K152+L152+M152)*100</f>
        <v>8.51785956023129</v>
      </c>
    </row>
    <row r="153" customFormat="false" ht="14.25" hidden="false" customHeight="false" outlineLevel="0" collapsed="false">
      <c r="A153" s="0" t="s">
        <v>342</v>
      </c>
      <c r="B153" s="0" t="s">
        <v>343</v>
      </c>
      <c r="C153" s="0" t="s">
        <v>9</v>
      </c>
      <c r="D153" s="0" t="s">
        <v>10</v>
      </c>
      <c r="E153" s="0" t="n">
        <v>101.18</v>
      </c>
      <c r="F153" s="0" t="n">
        <v>70.82</v>
      </c>
      <c r="G153" s="0" t="n">
        <f aca="false">E153+F153</f>
        <v>172</v>
      </c>
      <c r="H153" s="0" t="n">
        <v>5.06</v>
      </c>
      <c r="I153" s="0" t="n">
        <v>0</v>
      </c>
      <c r="J153" s="0" t="n">
        <v>10.12</v>
      </c>
      <c r="K153" s="0" t="n">
        <v>20.24</v>
      </c>
      <c r="L153" s="0" t="n">
        <v>10.12</v>
      </c>
      <c r="M153" s="0" t="n">
        <v>45.53</v>
      </c>
      <c r="N153" s="2" t="n">
        <f aca="false">J153/(H153+I153+K153+L153+M153)*100</f>
        <v>12.5015441630636</v>
      </c>
    </row>
    <row r="154" customFormat="false" ht="14.25" hidden="false" customHeight="false" outlineLevel="0" collapsed="false">
      <c r="A154" s="0" t="s">
        <v>344</v>
      </c>
      <c r="B154" s="0" t="s">
        <v>345</v>
      </c>
      <c r="C154" s="0" t="s">
        <v>9</v>
      </c>
      <c r="D154" s="0" t="s">
        <v>10</v>
      </c>
      <c r="E154" s="0" t="n">
        <v>275</v>
      </c>
      <c r="F154" s="0" t="n">
        <v>275</v>
      </c>
      <c r="G154" s="0" t="n">
        <f aca="false">E154+F154</f>
        <v>550</v>
      </c>
      <c r="H154" s="0" t="n">
        <v>10</v>
      </c>
      <c r="I154" s="0" t="n">
        <v>30</v>
      </c>
      <c r="J154" s="0" t="n">
        <v>0</v>
      </c>
      <c r="K154" s="0" t="n">
        <v>90</v>
      </c>
      <c r="L154" s="0" t="n">
        <v>50</v>
      </c>
      <c r="M154" s="0" t="n">
        <v>70</v>
      </c>
      <c r="N154" s="2" t="n">
        <f aca="false">J154/(H154+I154+K154+L154+M154)*100</f>
        <v>0</v>
      </c>
    </row>
    <row r="155" customFormat="false" ht="14.25" hidden="false" customHeight="false" outlineLevel="0" collapsed="false">
      <c r="A155" s="0" t="s">
        <v>346</v>
      </c>
      <c r="B155" s="0" t="s">
        <v>347</v>
      </c>
      <c r="C155" s="0" t="s">
        <v>9</v>
      </c>
      <c r="D155" s="0" t="s">
        <v>10</v>
      </c>
      <c r="E155" s="0" t="n">
        <v>5083.37</v>
      </c>
      <c r="F155" s="0" t="n">
        <v>5664.58</v>
      </c>
      <c r="G155" s="0" t="n">
        <f aca="false">E155+F155</f>
        <v>10747.95</v>
      </c>
      <c r="H155" s="0" t="n">
        <v>4.89</v>
      </c>
      <c r="I155" s="0" t="n">
        <v>302.91</v>
      </c>
      <c r="J155" s="0" t="n">
        <v>1250.73</v>
      </c>
      <c r="K155" s="0" t="n">
        <v>1675.05</v>
      </c>
      <c r="L155" s="0" t="n">
        <v>1749.3</v>
      </c>
      <c r="M155" s="0" t="n">
        <v>767.05</v>
      </c>
      <c r="N155" s="2" t="n">
        <f aca="false">J155/(H155+I155+K155+L155+M155)*100</f>
        <v>27.7989420341394</v>
      </c>
    </row>
    <row r="156" customFormat="false" ht="14.25" hidden="false" customHeight="false" outlineLevel="0" collapsed="false">
      <c r="A156" s="0" t="s">
        <v>348</v>
      </c>
      <c r="B156" s="0" t="s">
        <v>349</v>
      </c>
      <c r="C156" s="0" t="s">
        <v>9</v>
      </c>
      <c r="D156" s="0" t="s">
        <v>10</v>
      </c>
      <c r="E156" s="0" t="n">
        <v>28</v>
      </c>
      <c r="F156" s="0" t="n">
        <v>28</v>
      </c>
      <c r="G156" s="0" t="n">
        <f aca="false">E156+F156</f>
        <v>56</v>
      </c>
      <c r="H156" s="0" t="n">
        <v>0</v>
      </c>
      <c r="I156" s="0" t="n">
        <v>8</v>
      </c>
      <c r="J156" s="0" t="n">
        <v>0</v>
      </c>
      <c r="K156" s="0" t="n">
        <v>12</v>
      </c>
      <c r="L156" s="0" t="n">
        <v>4</v>
      </c>
      <c r="M156" s="0" t="n">
        <v>4</v>
      </c>
      <c r="N156" s="2" t="n">
        <f aca="false">J156/(H156+I156+K156+L156+M156)*100</f>
        <v>0</v>
      </c>
    </row>
    <row r="157" customFormat="false" ht="14.25" hidden="false" customHeight="false" outlineLevel="0" collapsed="false">
      <c r="A157" s="0" t="s">
        <v>350</v>
      </c>
      <c r="B157" s="0" t="s">
        <v>351</v>
      </c>
      <c r="C157" s="0" t="s">
        <v>9</v>
      </c>
      <c r="D157" s="0" t="s">
        <v>10</v>
      </c>
      <c r="E157" s="0" t="n">
        <v>391.05</v>
      </c>
      <c r="F157" s="0" t="n">
        <v>365.33</v>
      </c>
      <c r="G157" s="0" t="n">
        <f aca="false">E157+F157</f>
        <v>756.38</v>
      </c>
      <c r="H157" s="0" t="n">
        <v>20.58</v>
      </c>
      <c r="I157" s="0" t="n">
        <v>20.58</v>
      </c>
      <c r="J157" s="0" t="n">
        <v>25.73</v>
      </c>
      <c r="K157" s="0" t="n">
        <v>87.47</v>
      </c>
      <c r="L157" s="0" t="n">
        <v>92.62</v>
      </c>
      <c r="M157" s="0" t="n">
        <v>149.22</v>
      </c>
      <c r="N157" s="2" t="n">
        <f aca="false">J157/(H157+I157+K157+L157+M157)*100</f>
        <v>6.94523173266391</v>
      </c>
    </row>
    <row r="158" customFormat="false" ht="14.25" hidden="false" customHeight="false" outlineLevel="0" collapsed="false">
      <c r="A158" s="0" t="s">
        <v>352</v>
      </c>
      <c r="B158" s="0" t="s">
        <v>353</v>
      </c>
      <c r="C158" s="0" t="s">
        <v>9</v>
      </c>
      <c r="D158" s="0" t="s">
        <v>10</v>
      </c>
      <c r="E158" s="0" t="n">
        <v>104.5</v>
      </c>
      <c r="F158" s="0" t="n">
        <v>109.25</v>
      </c>
      <c r="G158" s="0" t="n">
        <f aca="false">E158+F158</f>
        <v>213.75</v>
      </c>
      <c r="H158" s="0" t="n">
        <v>9.5</v>
      </c>
      <c r="I158" s="0" t="n">
        <v>0</v>
      </c>
      <c r="J158" s="0" t="n">
        <v>9.5</v>
      </c>
      <c r="K158" s="0" t="n">
        <v>9.5</v>
      </c>
      <c r="L158" s="0" t="n">
        <v>14.25</v>
      </c>
      <c r="M158" s="0" t="n">
        <v>33.25</v>
      </c>
      <c r="N158" s="2" t="n">
        <f aca="false">J158/(H158+I158+K158+L158+M158)*100</f>
        <v>14.2857142857143</v>
      </c>
    </row>
    <row r="159" customFormat="false" ht="14.25" hidden="false" customHeight="false" outlineLevel="0" collapsed="false">
      <c r="A159" s="0" t="s">
        <v>354</v>
      </c>
      <c r="B159" s="0" t="s">
        <v>355</v>
      </c>
      <c r="C159" s="0" t="s">
        <v>9</v>
      </c>
      <c r="D159" s="0" t="s">
        <v>10</v>
      </c>
      <c r="E159" s="0" t="n">
        <v>3754.45</v>
      </c>
      <c r="F159" s="0" t="n">
        <v>3840.85</v>
      </c>
      <c r="G159" s="0" t="n">
        <f aca="false">E159+F159</f>
        <v>7595.3</v>
      </c>
      <c r="H159" s="0" t="n">
        <v>10.58</v>
      </c>
      <c r="I159" s="0" t="n">
        <v>265.24</v>
      </c>
      <c r="J159" s="0" t="n">
        <v>787.27</v>
      </c>
      <c r="K159" s="0" t="n">
        <v>1326.01</v>
      </c>
      <c r="L159" s="0" t="n">
        <v>1296.78</v>
      </c>
      <c r="M159" s="0" t="n">
        <v>539.77</v>
      </c>
      <c r="N159" s="2" t="n">
        <f aca="false">J159/(H159+I159+K159+L159+M159)*100</f>
        <v>22.8965384861475</v>
      </c>
    </row>
    <row r="160" customFormat="false" ht="14.25" hidden="false" customHeight="false" outlineLevel="0" collapsed="false">
      <c r="A160" s="0" t="s">
        <v>356</v>
      </c>
      <c r="B160" s="0" t="s">
        <v>357</v>
      </c>
      <c r="C160" s="0" t="s">
        <v>9</v>
      </c>
      <c r="D160" s="0" t="s">
        <v>10</v>
      </c>
      <c r="E160" s="0" t="n">
        <v>787.9</v>
      </c>
      <c r="F160" s="0" t="n">
        <v>813.07</v>
      </c>
      <c r="G160" s="0" t="n">
        <f aca="false">E160+F160</f>
        <v>1600.97</v>
      </c>
      <c r="H160" s="0" t="n">
        <v>4.03</v>
      </c>
      <c r="I160" s="0" t="n">
        <v>60.89</v>
      </c>
      <c r="J160" s="0" t="n">
        <v>36.62</v>
      </c>
      <c r="K160" s="0" t="n">
        <v>134.2</v>
      </c>
      <c r="L160" s="0" t="n">
        <v>211.57</v>
      </c>
      <c r="M160" s="0" t="n">
        <v>272.16</v>
      </c>
      <c r="N160" s="2" t="n">
        <f aca="false">J160/(H160+I160+K160+L160+M160)*100</f>
        <v>5.36281760269459</v>
      </c>
    </row>
    <row r="161" customFormat="false" ht="14.25" hidden="false" customHeight="false" outlineLevel="0" collapsed="false">
      <c r="A161" s="0" t="s">
        <v>358</v>
      </c>
      <c r="B161" s="0" t="s">
        <v>359</v>
      </c>
      <c r="C161" s="0" t="s">
        <v>9</v>
      </c>
      <c r="D161" s="0" t="s">
        <v>10</v>
      </c>
      <c r="E161" s="0" t="n">
        <v>582.51</v>
      </c>
      <c r="F161" s="0" t="n">
        <v>634.4</v>
      </c>
      <c r="G161" s="0" t="n">
        <f aca="false">E161+F161</f>
        <v>1216.91</v>
      </c>
      <c r="H161" s="0" t="n">
        <v>41.24</v>
      </c>
      <c r="I161" s="0" t="n">
        <v>25.82</v>
      </c>
      <c r="J161" s="0" t="n">
        <v>46.72</v>
      </c>
      <c r="K161" s="0" t="n">
        <v>139.11</v>
      </c>
      <c r="L161" s="0" t="n">
        <v>175.57</v>
      </c>
      <c r="M161" s="0" t="n">
        <v>149.36</v>
      </c>
      <c r="N161" s="2" t="n">
        <f aca="false">J161/(H161+I161+K161+L161+M161)*100</f>
        <v>8.79683675390699</v>
      </c>
    </row>
    <row r="162" customFormat="false" ht="14.25" hidden="false" customHeight="false" outlineLevel="0" collapsed="false">
      <c r="A162" s="0" t="s">
        <v>360</v>
      </c>
      <c r="B162" s="0" t="s">
        <v>361</v>
      </c>
      <c r="C162" s="0" t="s">
        <v>9</v>
      </c>
      <c r="D162" s="0" t="s">
        <v>10</v>
      </c>
      <c r="E162" s="0" t="n">
        <v>1045.18</v>
      </c>
      <c r="F162" s="0" t="n">
        <v>1090.59</v>
      </c>
      <c r="G162" s="0" t="n">
        <f aca="false">E162+F162</f>
        <v>2135.77</v>
      </c>
      <c r="H162" s="0" t="n">
        <v>35.3</v>
      </c>
      <c r="I162" s="0" t="n">
        <v>85.8</v>
      </c>
      <c r="J162" s="0" t="n">
        <v>146.45</v>
      </c>
      <c r="K162" s="0" t="n">
        <v>151.5</v>
      </c>
      <c r="L162" s="0" t="n">
        <v>262.61</v>
      </c>
      <c r="M162" s="0" t="n">
        <v>323.21</v>
      </c>
      <c r="N162" s="2" t="n">
        <f aca="false">J162/(H162+I162+K162+L162+M162)*100</f>
        <v>17.0604133174903</v>
      </c>
    </row>
    <row r="163" customFormat="false" ht="14.25" hidden="false" customHeight="false" outlineLevel="0" collapsed="false">
      <c r="A163" s="0" t="s">
        <v>362</v>
      </c>
      <c r="B163" s="0" t="s">
        <v>363</v>
      </c>
      <c r="C163" s="0" t="s">
        <v>9</v>
      </c>
      <c r="D163" s="0" t="s">
        <v>10</v>
      </c>
      <c r="E163" s="0" t="n">
        <v>4903.66</v>
      </c>
      <c r="F163" s="0" t="n">
        <v>5347.88</v>
      </c>
      <c r="G163" s="0" t="n">
        <f aca="false">E163+F163</f>
        <v>10251.54</v>
      </c>
      <c r="H163" s="0" t="n">
        <v>24.64</v>
      </c>
      <c r="I163" s="0" t="n">
        <v>276.43</v>
      </c>
      <c r="J163" s="0" t="n">
        <v>509.11</v>
      </c>
      <c r="K163" s="0" t="n">
        <v>1207.77</v>
      </c>
      <c r="L163" s="0" t="n">
        <v>1903.8</v>
      </c>
      <c r="M163" s="0" t="n">
        <v>1198.85</v>
      </c>
      <c r="N163" s="2" t="n">
        <f aca="false">J163/(H163+I163+K163+L163+M163)*100</f>
        <v>11.0400326141876</v>
      </c>
    </row>
    <row r="164" customFormat="false" ht="14.25" hidden="false" customHeight="false" outlineLevel="0" collapsed="false">
      <c r="A164" s="0" t="s">
        <v>364</v>
      </c>
      <c r="B164" s="0" t="s">
        <v>365</v>
      </c>
      <c r="C164" s="0" t="s">
        <v>9</v>
      </c>
      <c r="D164" s="0" t="s">
        <v>10</v>
      </c>
      <c r="E164" s="0" t="n">
        <v>172.81</v>
      </c>
      <c r="F164" s="0" t="n">
        <v>142.32</v>
      </c>
      <c r="G164" s="0" t="n">
        <f aca="false">E164+F164</f>
        <v>315.13</v>
      </c>
      <c r="H164" s="0" t="n">
        <v>20.33</v>
      </c>
      <c r="I164" s="0" t="n">
        <v>0</v>
      </c>
      <c r="J164" s="0" t="n">
        <v>10.17</v>
      </c>
      <c r="K164" s="0" t="n">
        <v>20.33</v>
      </c>
      <c r="L164" s="0" t="n">
        <v>45.75</v>
      </c>
      <c r="M164" s="0" t="n">
        <v>60.99</v>
      </c>
      <c r="N164" s="2" t="n">
        <f aca="false">J164/(H164+I164+K164+L164+M164)*100</f>
        <v>6.89959294436906</v>
      </c>
    </row>
    <row r="165" customFormat="false" ht="14.25" hidden="false" customHeight="false" outlineLevel="0" collapsed="false">
      <c r="A165" s="0" t="s">
        <v>366</v>
      </c>
      <c r="B165" s="0" t="s">
        <v>367</v>
      </c>
      <c r="C165" s="0" t="s">
        <v>9</v>
      </c>
      <c r="D165" s="0" t="s">
        <v>10</v>
      </c>
      <c r="E165" s="0" t="n">
        <v>410</v>
      </c>
      <c r="F165" s="0" t="n">
        <v>400</v>
      </c>
      <c r="G165" s="0" t="n">
        <f aca="false">E165+F165</f>
        <v>810</v>
      </c>
      <c r="H165" s="0" t="n">
        <v>0</v>
      </c>
      <c r="I165" s="0" t="n">
        <v>25</v>
      </c>
      <c r="J165" s="0" t="n">
        <v>45</v>
      </c>
      <c r="K165" s="0" t="n">
        <v>65</v>
      </c>
      <c r="L165" s="0" t="n">
        <v>125</v>
      </c>
      <c r="M165" s="0" t="n">
        <v>135</v>
      </c>
      <c r="N165" s="2" t="n">
        <f aca="false">J165/(H165+I165+K165+L165+M165)*100</f>
        <v>12.8571428571429</v>
      </c>
    </row>
    <row r="166" customFormat="false" ht="14.25" hidden="false" customHeight="false" outlineLevel="0" collapsed="false">
      <c r="A166" s="0" t="s">
        <v>368</v>
      </c>
      <c r="B166" s="0" t="s">
        <v>369</v>
      </c>
      <c r="C166" s="0" t="s">
        <v>9</v>
      </c>
      <c r="D166" s="0" t="s">
        <v>10</v>
      </c>
      <c r="E166" s="0" t="n">
        <v>1418</v>
      </c>
      <c r="F166" s="0" t="n">
        <v>1448.42</v>
      </c>
      <c r="G166" s="0" t="n">
        <f aca="false">E166+F166</f>
        <v>2866.42</v>
      </c>
      <c r="H166" s="0" t="n">
        <v>13.95</v>
      </c>
      <c r="I166" s="0" t="n">
        <v>135.24</v>
      </c>
      <c r="J166" s="0" t="n">
        <v>320.95</v>
      </c>
      <c r="K166" s="0" t="n">
        <v>423.28</v>
      </c>
      <c r="L166" s="0" t="n">
        <v>358.16</v>
      </c>
      <c r="M166" s="0" t="n">
        <v>248.89</v>
      </c>
      <c r="N166" s="2" t="n">
        <f aca="false">J166/(H166+I166+K166+L166+M166)*100</f>
        <v>27.2102211068909</v>
      </c>
    </row>
    <row r="167" customFormat="false" ht="14.25" hidden="false" customHeight="false" outlineLevel="0" collapsed="false">
      <c r="A167" s="0" t="s">
        <v>370</v>
      </c>
      <c r="B167" s="0" t="s">
        <v>371</v>
      </c>
      <c r="C167" s="0" t="s">
        <v>9</v>
      </c>
      <c r="D167" s="0" t="s">
        <v>10</v>
      </c>
      <c r="E167" s="0" t="n">
        <v>675</v>
      </c>
      <c r="F167" s="0" t="n">
        <v>695</v>
      </c>
      <c r="G167" s="0" t="n">
        <f aca="false">E167+F167</f>
        <v>1370</v>
      </c>
      <c r="H167" s="0" t="n">
        <v>10</v>
      </c>
      <c r="I167" s="0" t="n">
        <v>50</v>
      </c>
      <c r="J167" s="0" t="n">
        <v>30</v>
      </c>
      <c r="K167" s="0" t="n">
        <v>70</v>
      </c>
      <c r="L167" s="0" t="n">
        <v>200</v>
      </c>
      <c r="M167" s="0" t="n">
        <v>290</v>
      </c>
      <c r="N167" s="2" t="n">
        <f aca="false">J167/(H167+I167+K167+L167+M167)*100</f>
        <v>4.83870967741936</v>
      </c>
    </row>
    <row r="168" customFormat="false" ht="14.25" hidden="false" customHeight="false" outlineLevel="0" collapsed="false">
      <c r="A168" s="0" t="s">
        <v>372</v>
      </c>
      <c r="B168" s="0" t="s">
        <v>373</v>
      </c>
      <c r="C168" s="0" t="s">
        <v>9</v>
      </c>
      <c r="D168" s="0" t="s">
        <v>10</v>
      </c>
      <c r="E168" s="0" t="n">
        <v>234.4</v>
      </c>
      <c r="F168" s="0" t="n">
        <v>219.87</v>
      </c>
      <c r="G168" s="0" t="n">
        <f aca="false">E168+F168</f>
        <v>454.27</v>
      </c>
      <c r="H168" s="0" t="n">
        <v>0</v>
      </c>
      <c r="I168" s="0" t="n">
        <v>19.95</v>
      </c>
      <c r="J168" s="0" t="n">
        <v>28.79</v>
      </c>
      <c r="K168" s="0" t="n">
        <v>73.74</v>
      </c>
      <c r="L168" s="0" t="n">
        <v>55.25</v>
      </c>
      <c r="M168" s="0" t="n">
        <v>55.41</v>
      </c>
      <c r="N168" s="2" t="n">
        <f aca="false">J168/(H168+I168+K168+L168+M168)*100</f>
        <v>14.0885735258136</v>
      </c>
    </row>
    <row r="169" customFormat="false" ht="14.25" hidden="false" customHeight="false" outlineLevel="0" collapsed="false">
      <c r="A169" s="0" t="s">
        <v>374</v>
      </c>
      <c r="B169" s="0" t="s">
        <v>375</v>
      </c>
      <c r="C169" s="0" t="s">
        <v>9</v>
      </c>
      <c r="D169" s="0" t="s">
        <v>10</v>
      </c>
      <c r="E169" s="0" t="n">
        <v>1925.55</v>
      </c>
      <c r="F169" s="0" t="n">
        <v>2194.86</v>
      </c>
      <c r="G169" s="0" t="n">
        <f aca="false">E169+F169</f>
        <v>4120.41</v>
      </c>
      <c r="H169" s="0" t="n">
        <v>29.3</v>
      </c>
      <c r="I169" s="0" t="n">
        <v>194.82</v>
      </c>
      <c r="J169" s="0" t="n">
        <v>475.52</v>
      </c>
      <c r="K169" s="0" t="n">
        <v>576.17</v>
      </c>
      <c r="L169" s="0" t="n">
        <v>493.38</v>
      </c>
      <c r="M169" s="0" t="n">
        <v>261.26</v>
      </c>
      <c r="N169" s="2" t="n">
        <f aca="false">J169/(H169+I169+K169+L169+M169)*100</f>
        <v>30.5814409651881</v>
      </c>
    </row>
    <row r="170" customFormat="false" ht="14.25" hidden="false" customHeight="false" outlineLevel="0" collapsed="false">
      <c r="A170" s="0" t="s">
        <v>376</v>
      </c>
      <c r="B170" s="0" t="s">
        <v>377</v>
      </c>
      <c r="C170" s="0" t="s">
        <v>9</v>
      </c>
      <c r="D170" s="0" t="s">
        <v>10</v>
      </c>
      <c r="E170" s="0" t="n">
        <v>151.61</v>
      </c>
      <c r="F170" s="0" t="n">
        <v>166.28</v>
      </c>
      <c r="G170" s="0" t="n">
        <f aca="false">E170+F170</f>
        <v>317.89</v>
      </c>
      <c r="H170" s="0" t="n">
        <v>9.78</v>
      </c>
      <c r="I170" s="0" t="n">
        <v>14.67</v>
      </c>
      <c r="J170" s="0" t="n">
        <v>9.78</v>
      </c>
      <c r="K170" s="0" t="n">
        <v>39.12</v>
      </c>
      <c r="L170" s="0" t="n">
        <v>29.34</v>
      </c>
      <c r="M170" s="0" t="n">
        <v>24.45</v>
      </c>
      <c r="N170" s="2" t="n">
        <f aca="false">J170/(H170+I170+K170+L170+M170)*100</f>
        <v>8.33333333333333</v>
      </c>
    </row>
    <row r="171" customFormat="false" ht="14.25" hidden="false" customHeight="false" outlineLevel="0" collapsed="false">
      <c r="A171" s="0" t="s">
        <v>378</v>
      </c>
      <c r="B171" s="0" t="s">
        <v>379</v>
      </c>
      <c r="C171" s="0" t="s">
        <v>9</v>
      </c>
      <c r="D171" s="0" t="s">
        <v>10</v>
      </c>
      <c r="E171" s="0" t="n">
        <v>262.73</v>
      </c>
      <c r="F171" s="0" t="n">
        <v>212.21</v>
      </c>
      <c r="G171" s="0" t="n">
        <f aca="false">E171+F171</f>
        <v>474.94</v>
      </c>
      <c r="H171" s="0" t="n">
        <v>10.11</v>
      </c>
      <c r="I171" s="0" t="n">
        <v>20.21</v>
      </c>
      <c r="J171" s="0" t="n">
        <v>35.37</v>
      </c>
      <c r="K171" s="0" t="n">
        <v>35.37</v>
      </c>
      <c r="L171" s="0" t="n">
        <v>50.53</v>
      </c>
      <c r="M171" s="0" t="n">
        <v>80.84</v>
      </c>
      <c r="N171" s="2" t="n">
        <f aca="false">J171/(H171+I171+K171+L171+M171)*100</f>
        <v>17.9488480665787</v>
      </c>
    </row>
    <row r="172" customFormat="false" ht="14.25" hidden="false" customHeight="false" outlineLevel="0" collapsed="false">
      <c r="A172" s="0" t="s">
        <v>380</v>
      </c>
      <c r="B172" s="0" t="s">
        <v>381</v>
      </c>
      <c r="C172" s="0" t="s">
        <v>9</v>
      </c>
      <c r="D172" s="0" t="s">
        <v>10</v>
      </c>
      <c r="E172" s="0" t="n">
        <v>479.37</v>
      </c>
      <c r="F172" s="0" t="n">
        <v>532.49</v>
      </c>
      <c r="G172" s="0" t="n">
        <f aca="false">E172+F172</f>
        <v>1011.86</v>
      </c>
      <c r="H172" s="0" t="n">
        <v>15.74</v>
      </c>
      <c r="I172" s="0" t="n">
        <v>10.53</v>
      </c>
      <c r="J172" s="0" t="n">
        <v>52.59</v>
      </c>
      <c r="K172" s="0" t="n">
        <v>126.45</v>
      </c>
      <c r="L172" s="0" t="n">
        <v>194.58</v>
      </c>
      <c r="M172" s="0" t="n">
        <v>147.59</v>
      </c>
      <c r="N172" s="2" t="n">
        <f aca="false">J172/(H172+I172+K172+L172+M172)*100</f>
        <v>10.6266038917739</v>
      </c>
    </row>
    <row r="173" customFormat="false" ht="14.25" hidden="false" customHeight="false" outlineLevel="0" collapsed="false">
      <c r="A173" s="0" t="s">
        <v>382</v>
      </c>
      <c r="B173" s="0" t="s">
        <v>383</v>
      </c>
      <c r="C173" s="0" t="s">
        <v>9</v>
      </c>
      <c r="D173" s="0" t="s">
        <v>10</v>
      </c>
      <c r="E173" s="0" t="n">
        <v>12453</v>
      </c>
      <c r="F173" s="0" t="n">
        <v>12773</v>
      </c>
      <c r="G173" s="0" t="n">
        <f aca="false">E173+F173</f>
        <v>25226</v>
      </c>
      <c r="H173" s="0" t="n">
        <v>10.7</v>
      </c>
      <c r="I173" s="0" t="n">
        <v>587.5</v>
      </c>
      <c r="J173" s="0" t="n">
        <v>2705.79</v>
      </c>
      <c r="K173" s="0" t="n">
        <v>3290.66</v>
      </c>
      <c r="L173" s="0" t="n">
        <v>2813.71</v>
      </c>
      <c r="M173" s="0" t="n">
        <v>1627.55</v>
      </c>
      <c r="N173" s="2" t="n">
        <f aca="false">J173/(H173+I173+K173+L173+M173)*100</f>
        <v>32.4820050611516</v>
      </c>
    </row>
    <row r="174" customFormat="false" ht="14.25" hidden="false" customHeight="false" outlineLevel="0" collapsed="false">
      <c r="A174" s="0" t="s">
        <v>384</v>
      </c>
      <c r="B174" s="0" t="s">
        <v>385</v>
      </c>
      <c r="C174" s="0" t="s">
        <v>9</v>
      </c>
      <c r="D174" s="0" t="s">
        <v>10</v>
      </c>
      <c r="E174" s="0" t="n">
        <v>285</v>
      </c>
      <c r="F174" s="0" t="n">
        <v>285</v>
      </c>
      <c r="G174" s="0" t="n">
        <f aca="false">E174+F174</f>
        <v>570</v>
      </c>
      <c r="H174" s="0" t="n">
        <v>10</v>
      </c>
      <c r="I174" s="0" t="n">
        <v>30</v>
      </c>
      <c r="J174" s="0" t="n">
        <v>45</v>
      </c>
      <c r="K174" s="0" t="n">
        <v>60</v>
      </c>
      <c r="L174" s="0" t="n">
        <v>105</v>
      </c>
      <c r="M174" s="0" t="n">
        <v>60</v>
      </c>
      <c r="N174" s="2" t="n">
        <f aca="false">J174/(H174+I174+K174+L174+M174)*100</f>
        <v>16.9811320754717</v>
      </c>
    </row>
    <row r="175" customFormat="false" ht="14.25" hidden="false" customHeight="false" outlineLevel="0" collapsed="false">
      <c r="A175" s="0" t="s">
        <v>386</v>
      </c>
      <c r="B175" s="0" t="s">
        <v>387</v>
      </c>
      <c r="C175" s="0" t="s">
        <v>9</v>
      </c>
      <c r="D175" s="0" t="s">
        <v>10</v>
      </c>
      <c r="E175" s="0" t="n">
        <v>143.39</v>
      </c>
      <c r="F175" s="0" t="n">
        <v>153.63</v>
      </c>
      <c r="G175" s="0" t="n">
        <f aca="false">E175+F175</f>
        <v>297.02</v>
      </c>
      <c r="H175" s="0" t="n">
        <v>15.36</v>
      </c>
      <c r="I175" s="0" t="n">
        <v>25.61</v>
      </c>
      <c r="J175" s="0" t="n">
        <v>20.48</v>
      </c>
      <c r="K175" s="0" t="n">
        <v>15.36</v>
      </c>
      <c r="L175" s="0" t="n">
        <v>20.48</v>
      </c>
      <c r="M175" s="0" t="n">
        <v>20.48</v>
      </c>
      <c r="N175" s="2" t="n">
        <f aca="false">J175/(H175+I175+K175+L175+M175)*100</f>
        <v>21.0504676739644</v>
      </c>
    </row>
    <row r="176" customFormat="false" ht="14.25" hidden="false" customHeight="false" outlineLevel="0" collapsed="false">
      <c r="A176" s="0" t="s">
        <v>388</v>
      </c>
      <c r="B176" s="0" t="s">
        <v>389</v>
      </c>
      <c r="C176" s="0" t="s">
        <v>9</v>
      </c>
      <c r="D176" s="0" t="s">
        <v>10</v>
      </c>
      <c r="E176" s="0" t="n">
        <v>134.12</v>
      </c>
      <c r="F176" s="0" t="n">
        <v>213</v>
      </c>
      <c r="G176" s="0" t="n">
        <f aca="false">E176+F176</f>
        <v>347.12</v>
      </c>
      <c r="H176" s="0" t="n">
        <v>9.58</v>
      </c>
      <c r="I176" s="0" t="n">
        <v>23.95</v>
      </c>
      <c r="J176" s="0" t="n">
        <v>14.37</v>
      </c>
      <c r="K176" s="0" t="n">
        <v>14.37</v>
      </c>
      <c r="L176" s="0" t="n">
        <v>14.37</v>
      </c>
      <c r="M176" s="0" t="n">
        <v>33.53</v>
      </c>
      <c r="N176" s="2" t="n">
        <f aca="false">J176/(H176+I176+K176+L176+M176)*100</f>
        <v>15</v>
      </c>
    </row>
    <row r="177" customFormat="false" ht="14.25" hidden="false" customHeight="false" outlineLevel="0" collapsed="false">
      <c r="A177" s="0" t="s">
        <v>390</v>
      </c>
      <c r="B177" s="0" t="s">
        <v>391</v>
      </c>
      <c r="C177" s="0" t="s">
        <v>9</v>
      </c>
      <c r="D177" s="0" t="s">
        <v>10</v>
      </c>
      <c r="E177" s="0" t="n">
        <v>2184.1</v>
      </c>
      <c r="F177" s="0" t="n">
        <v>2381.84</v>
      </c>
      <c r="G177" s="0" t="n">
        <f aca="false">E177+F177</f>
        <v>4565.94</v>
      </c>
      <c r="H177" s="0" t="n">
        <v>4.07</v>
      </c>
      <c r="I177" s="0" t="n">
        <v>335.55</v>
      </c>
      <c r="J177" s="0" t="n">
        <v>242.81</v>
      </c>
      <c r="K177" s="0" t="n">
        <v>513.42</v>
      </c>
      <c r="L177" s="0" t="n">
        <v>614.79</v>
      </c>
      <c r="M177" s="0" t="n">
        <v>307.77</v>
      </c>
      <c r="N177" s="2" t="n">
        <f aca="false">J177/(H177+I177+K177+L177+M177)*100</f>
        <v>13.6748141473305</v>
      </c>
    </row>
    <row r="178" customFormat="false" ht="14.25" hidden="false" customHeight="false" outlineLevel="0" collapsed="false">
      <c r="A178" s="0" t="s">
        <v>392</v>
      </c>
      <c r="B178" s="0" t="s">
        <v>393</v>
      </c>
      <c r="C178" s="0" t="s">
        <v>9</v>
      </c>
      <c r="D178" s="0" t="s">
        <v>10</v>
      </c>
      <c r="E178" s="0" t="n">
        <v>90.46</v>
      </c>
      <c r="F178" s="0" t="n">
        <v>65.79</v>
      </c>
      <c r="G178" s="0" t="n">
        <f aca="false">E178+F178</f>
        <v>156.25</v>
      </c>
      <c r="H178" s="0" t="n">
        <v>8.22</v>
      </c>
      <c r="I178" s="0" t="n">
        <v>0</v>
      </c>
      <c r="J178" s="0" t="n">
        <v>12.34</v>
      </c>
      <c r="K178" s="0" t="n">
        <v>24.67</v>
      </c>
      <c r="L178" s="0" t="n">
        <v>20.56</v>
      </c>
      <c r="M178" s="0" t="n">
        <v>12.34</v>
      </c>
      <c r="N178" s="2" t="n">
        <f aca="false">J178/(H178+I178+K178+L178+M178)*100</f>
        <v>18.7566499468004</v>
      </c>
    </row>
    <row r="179" customFormat="false" ht="14.25" hidden="false" customHeight="false" outlineLevel="0" collapsed="false">
      <c r="A179" s="0" t="s">
        <v>394</v>
      </c>
      <c r="B179" s="0" t="s">
        <v>395</v>
      </c>
      <c r="C179" s="0" t="s">
        <v>9</v>
      </c>
      <c r="D179" s="0" t="s">
        <v>10</v>
      </c>
      <c r="E179" s="0" t="n">
        <v>1085.61</v>
      </c>
      <c r="F179" s="0" t="n">
        <v>1033.04</v>
      </c>
      <c r="G179" s="0" t="n">
        <f aca="false">E179+F179</f>
        <v>2118.65</v>
      </c>
      <c r="H179" s="0" t="n">
        <v>36.45</v>
      </c>
      <c r="I179" s="0" t="n">
        <v>85.13</v>
      </c>
      <c r="J179" s="0" t="n">
        <v>48.65</v>
      </c>
      <c r="K179" s="0" t="n">
        <v>206.42</v>
      </c>
      <c r="L179" s="0" t="n">
        <v>279.42</v>
      </c>
      <c r="M179" s="0" t="n">
        <v>405.71</v>
      </c>
      <c r="N179" s="2" t="n">
        <f aca="false">J179/(H179+I179+K179+L179+M179)*100</f>
        <v>4.80195039136142</v>
      </c>
    </row>
    <row r="180" customFormat="false" ht="14.25" hidden="false" customHeight="false" outlineLevel="0" collapsed="false">
      <c r="A180" s="0" t="s">
        <v>396</v>
      </c>
      <c r="B180" s="0" t="s">
        <v>397</v>
      </c>
      <c r="C180" s="0" t="s">
        <v>9</v>
      </c>
      <c r="D180" s="0" t="s">
        <v>10</v>
      </c>
      <c r="E180" s="0" t="n">
        <v>355.01</v>
      </c>
      <c r="F180" s="0" t="n">
        <v>325.89</v>
      </c>
      <c r="G180" s="0" t="n">
        <f aca="false">E180+F180</f>
        <v>680.9</v>
      </c>
      <c r="H180" s="0" t="n">
        <v>9.9</v>
      </c>
      <c r="I180" s="0" t="n">
        <v>4.79</v>
      </c>
      <c r="J180" s="0" t="n">
        <v>19.74</v>
      </c>
      <c r="K180" s="0" t="n">
        <v>73.71</v>
      </c>
      <c r="L180" s="0" t="n">
        <v>123.34</v>
      </c>
      <c r="M180" s="0" t="n">
        <v>93.31</v>
      </c>
      <c r="N180" s="2" t="n">
        <f aca="false">J180/(H180+I180+K180+L180+M180)*100</f>
        <v>6.47107031634158</v>
      </c>
    </row>
    <row r="181" customFormat="false" ht="14.25" hidden="false" customHeight="false" outlineLevel="0" collapsed="false">
      <c r="A181" s="0" t="s">
        <v>398</v>
      </c>
      <c r="B181" s="0" t="s">
        <v>399</v>
      </c>
      <c r="C181" s="0" t="s">
        <v>9</v>
      </c>
      <c r="D181" s="0" t="s">
        <v>10</v>
      </c>
      <c r="E181" s="0" t="n">
        <v>495.84</v>
      </c>
      <c r="F181" s="0" t="n">
        <v>498.3</v>
      </c>
      <c r="G181" s="0" t="n">
        <f aca="false">E181+F181</f>
        <v>994.14</v>
      </c>
      <c r="H181" s="0" t="n">
        <v>9.92</v>
      </c>
      <c r="I181" s="0" t="n">
        <v>19.83</v>
      </c>
      <c r="J181" s="0" t="n">
        <v>29.75</v>
      </c>
      <c r="K181" s="0" t="n">
        <v>94.21</v>
      </c>
      <c r="L181" s="0" t="n">
        <v>178.5</v>
      </c>
      <c r="M181" s="0" t="n">
        <v>104.13</v>
      </c>
      <c r="N181" s="2" t="n">
        <f aca="false">J181/(H181+I181+K181+L181+M181)*100</f>
        <v>7.31695319609435</v>
      </c>
    </row>
    <row r="182" customFormat="false" ht="14.25" hidden="false" customHeight="false" outlineLevel="0" collapsed="false">
      <c r="A182" s="0" t="s">
        <v>400</v>
      </c>
      <c r="B182" s="0" t="s">
        <v>401</v>
      </c>
      <c r="C182" s="0" t="s">
        <v>9</v>
      </c>
      <c r="D182" s="0" t="s">
        <v>10</v>
      </c>
      <c r="E182" s="0" t="n">
        <v>14805.99</v>
      </c>
      <c r="F182" s="0" t="n">
        <v>15734.06</v>
      </c>
      <c r="G182" s="0" t="n">
        <f aca="false">E182+F182</f>
        <v>30540.05</v>
      </c>
      <c r="H182" s="0" t="n">
        <v>46.69</v>
      </c>
      <c r="I182" s="0" t="n">
        <v>773.8</v>
      </c>
      <c r="J182" s="0" t="n">
        <v>3287.91</v>
      </c>
      <c r="K182" s="0" t="n">
        <v>4317.16</v>
      </c>
      <c r="L182" s="0" t="n">
        <v>4154.98</v>
      </c>
      <c r="M182" s="0" t="n">
        <v>2192.51</v>
      </c>
      <c r="N182" s="2" t="n">
        <f aca="false">J182/(H182+I182+K182+L182+M182)*100</f>
        <v>28.6275134652255</v>
      </c>
    </row>
    <row r="183" customFormat="false" ht="14.25" hidden="false" customHeight="false" outlineLevel="0" collapsed="false">
      <c r="A183" s="0" t="s">
        <v>402</v>
      </c>
      <c r="B183" s="0" t="s">
        <v>403</v>
      </c>
      <c r="C183" s="0" t="s">
        <v>9</v>
      </c>
      <c r="D183" s="0" t="s">
        <v>10</v>
      </c>
      <c r="E183" s="0" t="n">
        <v>1025.83</v>
      </c>
      <c r="F183" s="0" t="n">
        <v>1153.39</v>
      </c>
      <c r="G183" s="0" t="n">
        <f aca="false">E183+F183</f>
        <v>2179.22</v>
      </c>
      <c r="H183" s="0" t="n">
        <v>15.1</v>
      </c>
      <c r="I183" s="0" t="n">
        <v>118.41</v>
      </c>
      <c r="J183" s="0" t="n">
        <v>35.06</v>
      </c>
      <c r="K183" s="0" t="n">
        <v>139.53</v>
      </c>
      <c r="L183" s="0" t="n">
        <v>247.16</v>
      </c>
      <c r="M183" s="0" t="n">
        <v>282.23</v>
      </c>
      <c r="N183" s="2" t="n">
        <f aca="false">J183/(H183+I183+K183+L183+M183)*100</f>
        <v>4.36922846852685</v>
      </c>
    </row>
    <row r="184" customFormat="false" ht="14.25" hidden="false" customHeight="false" outlineLevel="0" collapsed="false">
      <c r="A184" s="0" t="s">
        <v>404</v>
      </c>
      <c r="B184" s="0" t="s">
        <v>405</v>
      </c>
      <c r="C184" s="0" t="s">
        <v>9</v>
      </c>
      <c r="D184" s="0" t="s">
        <v>10</v>
      </c>
      <c r="E184" s="0" t="n">
        <v>171.21</v>
      </c>
      <c r="F184" s="0" t="n">
        <v>115.82</v>
      </c>
      <c r="G184" s="0" t="n">
        <f aca="false">E184+F184</f>
        <v>287.03</v>
      </c>
      <c r="H184" s="0" t="n">
        <v>20.14</v>
      </c>
      <c r="I184" s="0" t="n">
        <v>5.04</v>
      </c>
      <c r="J184" s="0" t="n">
        <v>0</v>
      </c>
      <c r="K184" s="0" t="n">
        <v>20.14</v>
      </c>
      <c r="L184" s="0" t="n">
        <v>40.29</v>
      </c>
      <c r="M184" s="0" t="n">
        <v>35.25</v>
      </c>
      <c r="N184" s="2" t="n">
        <f aca="false">J184/(H184+I184+K184+L184+M184)*100</f>
        <v>0</v>
      </c>
    </row>
    <row r="185" customFormat="false" ht="14.25" hidden="false" customHeight="false" outlineLevel="0" collapsed="false">
      <c r="A185" s="0" t="s">
        <v>406</v>
      </c>
      <c r="B185" s="0" t="s">
        <v>407</v>
      </c>
      <c r="C185" s="0" t="s">
        <v>9</v>
      </c>
      <c r="D185" s="0" t="s">
        <v>10</v>
      </c>
      <c r="E185" s="0" t="n">
        <v>1029.14</v>
      </c>
      <c r="F185" s="0" t="n">
        <v>1039.22</v>
      </c>
      <c r="G185" s="0" t="n">
        <f aca="false">E185+F185</f>
        <v>2068.36</v>
      </c>
      <c r="H185" s="0" t="n">
        <v>27.78</v>
      </c>
      <c r="I185" s="0" t="n">
        <v>88.75</v>
      </c>
      <c r="J185" s="0" t="n">
        <v>102.27</v>
      </c>
      <c r="K185" s="0" t="n">
        <v>267.43</v>
      </c>
      <c r="L185" s="0" t="n">
        <v>308.29</v>
      </c>
      <c r="M185" s="0" t="n">
        <v>280.74</v>
      </c>
      <c r="N185" s="2" t="n">
        <f aca="false">J185/(H185+I185+K185+L185+M185)*100</f>
        <v>10.510899392594</v>
      </c>
    </row>
    <row r="186" customFormat="false" ht="14.25" hidden="false" customHeight="false" outlineLevel="0" collapsed="false">
      <c r="A186" s="0" t="s">
        <v>408</v>
      </c>
      <c r="B186" s="0" t="s">
        <v>409</v>
      </c>
      <c r="C186" s="0" t="s">
        <v>9</v>
      </c>
      <c r="D186" s="0" t="s">
        <v>10</v>
      </c>
      <c r="E186" s="0" t="n">
        <v>268.92</v>
      </c>
      <c r="F186" s="0" t="n">
        <v>243.55</v>
      </c>
      <c r="G186" s="0" t="n">
        <f aca="false">E186+F186</f>
        <v>512.47</v>
      </c>
      <c r="H186" s="0" t="n">
        <v>5.07</v>
      </c>
      <c r="I186" s="0" t="n">
        <v>30.44</v>
      </c>
      <c r="J186" s="0" t="n">
        <v>45.67</v>
      </c>
      <c r="K186" s="0" t="n">
        <v>55.81</v>
      </c>
      <c r="L186" s="0" t="n">
        <v>65.96</v>
      </c>
      <c r="M186" s="0" t="n">
        <v>30.44</v>
      </c>
      <c r="N186" s="2" t="n">
        <f aca="false">J186/(H186+I186+K186+L186+M186)*100</f>
        <v>24.3287875559344</v>
      </c>
    </row>
    <row r="187" customFormat="false" ht="14.25" hidden="false" customHeight="false" outlineLevel="0" collapsed="false">
      <c r="A187" s="0" t="s">
        <v>410</v>
      </c>
      <c r="B187" s="0" t="s">
        <v>411</v>
      </c>
      <c r="C187" s="0" t="s">
        <v>9</v>
      </c>
      <c r="D187" s="0" t="s">
        <v>10</v>
      </c>
      <c r="E187" s="0" t="n">
        <v>468.2</v>
      </c>
      <c r="F187" s="0" t="n">
        <v>442.41</v>
      </c>
      <c r="G187" s="0" t="n">
        <f aca="false">E187+F187</f>
        <v>910.61</v>
      </c>
      <c r="H187" s="0" t="n">
        <v>8</v>
      </c>
      <c r="I187" s="0" t="n">
        <v>43.58</v>
      </c>
      <c r="J187" s="0" t="n">
        <v>31.59</v>
      </c>
      <c r="K187" s="0" t="n">
        <v>63.85</v>
      </c>
      <c r="L187" s="0" t="n">
        <v>139.58</v>
      </c>
      <c r="M187" s="0" t="n">
        <v>168.92</v>
      </c>
      <c r="N187" s="2" t="n">
        <f aca="false">J187/(H187+I187+K187+L187+M187)*100</f>
        <v>7.45170193192272</v>
      </c>
    </row>
    <row r="188" customFormat="false" ht="14.25" hidden="false" customHeight="false" outlineLevel="0" collapsed="false">
      <c r="A188" s="0" t="s">
        <v>412</v>
      </c>
      <c r="B188" s="0" t="s">
        <v>413</v>
      </c>
      <c r="C188" s="0" t="s">
        <v>9</v>
      </c>
      <c r="D188" s="0" t="s">
        <v>10</v>
      </c>
      <c r="E188" s="0" t="n">
        <v>773.88</v>
      </c>
      <c r="F188" s="0" t="n">
        <v>837.96</v>
      </c>
      <c r="G188" s="0" t="n">
        <f aca="false">E188+F188</f>
        <v>1611.84</v>
      </c>
      <c r="H188" s="0" t="n">
        <v>0</v>
      </c>
      <c r="I188" s="0" t="n">
        <v>78.87</v>
      </c>
      <c r="J188" s="0" t="n">
        <v>54.22</v>
      </c>
      <c r="K188" s="0" t="n">
        <v>133.09</v>
      </c>
      <c r="L188" s="0" t="n">
        <v>251.39</v>
      </c>
      <c r="M188" s="0" t="n">
        <v>295.75</v>
      </c>
      <c r="N188" s="2" t="n">
        <f aca="false">J188/(H188+I188+K188+L188+M188)*100</f>
        <v>7.14266895007245</v>
      </c>
    </row>
    <row r="189" customFormat="false" ht="14.25" hidden="false" customHeight="false" outlineLevel="0" collapsed="false">
      <c r="A189" s="0" t="s">
        <v>414</v>
      </c>
      <c r="B189" s="0" t="s">
        <v>415</v>
      </c>
      <c r="C189" s="0" t="s">
        <v>9</v>
      </c>
      <c r="D189" s="0" t="s">
        <v>10</v>
      </c>
      <c r="E189" s="0" t="n">
        <v>255</v>
      </c>
      <c r="F189" s="0" t="n">
        <v>325</v>
      </c>
      <c r="G189" s="0" t="n">
        <f aca="false">E189+F189</f>
        <v>580</v>
      </c>
      <c r="H189" s="0" t="n">
        <v>35</v>
      </c>
      <c r="I189" s="0" t="n">
        <v>55</v>
      </c>
      <c r="J189" s="0" t="n">
        <v>5</v>
      </c>
      <c r="K189" s="0" t="n">
        <v>40</v>
      </c>
      <c r="L189" s="0" t="n">
        <v>60</v>
      </c>
      <c r="M189" s="0" t="n">
        <v>50</v>
      </c>
      <c r="N189" s="2" t="n">
        <f aca="false">J189/(H189+I189+K189+L189+M189)*100</f>
        <v>2.08333333333333</v>
      </c>
    </row>
    <row r="190" customFormat="false" ht="14.25" hidden="false" customHeight="false" outlineLevel="0" collapsed="false">
      <c r="A190" s="0" t="s">
        <v>416</v>
      </c>
      <c r="B190" s="0" t="s">
        <v>417</v>
      </c>
      <c r="C190" s="0" t="s">
        <v>9</v>
      </c>
      <c r="D190" s="0" t="s">
        <v>10</v>
      </c>
      <c r="E190" s="0" t="n">
        <v>306.32</v>
      </c>
      <c r="F190" s="0" t="n">
        <v>300.87</v>
      </c>
      <c r="G190" s="0" t="n">
        <f aca="false">E190+F190</f>
        <v>607.19</v>
      </c>
      <c r="H190" s="0" t="n">
        <v>10.37</v>
      </c>
      <c r="I190" s="0" t="n">
        <v>15.32</v>
      </c>
      <c r="J190" s="0" t="n">
        <v>45.44</v>
      </c>
      <c r="K190" s="0" t="n">
        <v>51.58</v>
      </c>
      <c r="L190" s="0" t="n">
        <v>67.08</v>
      </c>
      <c r="M190" s="0" t="n">
        <v>91.25</v>
      </c>
      <c r="N190" s="2" t="n">
        <f aca="false">J190/(H190+I190+K190+L190+M190)*100</f>
        <v>19.2869269949066</v>
      </c>
    </row>
    <row r="191" customFormat="false" ht="14.25" hidden="false" customHeight="false" outlineLevel="0" collapsed="false">
      <c r="A191" s="0" t="s">
        <v>418</v>
      </c>
      <c r="B191" s="0" t="s">
        <v>419</v>
      </c>
      <c r="C191" s="0" t="s">
        <v>9</v>
      </c>
      <c r="D191" s="0" t="s">
        <v>10</v>
      </c>
      <c r="E191" s="0" t="n">
        <v>575</v>
      </c>
      <c r="F191" s="0" t="n">
        <v>625</v>
      </c>
      <c r="G191" s="0" t="n">
        <f aca="false">E191+F191</f>
        <v>1200</v>
      </c>
      <c r="H191" s="0" t="n">
        <v>15</v>
      </c>
      <c r="I191" s="0" t="n">
        <v>25</v>
      </c>
      <c r="J191" s="0" t="n">
        <v>5</v>
      </c>
      <c r="K191" s="0" t="n">
        <v>60</v>
      </c>
      <c r="L191" s="0" t="n">
        <v>160</v>
      </c>
      <c r="M191" s="0" t="n">
        <v>245</v>
      </c>
      <c r="N191" s="2" t="n">
        <f aca="false">J191/(H191+I191+K191+L191+M191)*100</f>
        <v>0.99009900990099</v>
      </c>
    </row>
    <row r="192" customFormat="false" ht="14.25" hidden="false" customHeight="false" outlineLevel="0" collapsed="false">
      <c r="A192" s="0" t="s">
        <v>420</v>
      </c>
      <c r="B192" s="0" t="s">
        <v>421</v>
      </c>
      <c r="C192" s="0" t="s">
        <v>9</v>
      </c>
      <c r="D192" s="0" t="s">
        <v>10</v>
      </c>
      <c r="E192" s="0" t="n">
        <v>130</v>
      </c>
      <c r="F192" s="0" t="n">
        <v>155</v>
      </c>
      <c r="G192" s="0" t="n">
        <f aca="false">E192+F192</f>
        <v>285</v>
      </c>
      <c r="H192" s="0" t="n">
        <v>0</v>
      </c>
      <c r="I192" s="0" t="n">
        <v>10</v>
      </c>
      <c r="J192" s="0" t="n">
        <v>25</v>
      </c>
      <c r="K192" s="0" t="n">
        <v>45</v>
      </c>
      <c r="L192" s="0" t="n">
        <v>30</v>
      </c>
      <c r="M192" s="0" t="n">
        <v>30</v>
      </c>
      <c r="N192" s="2" t="n">
        <f aca="false">J192/(H192+I192+K192+L192+M192)*100</f>
        <v>21.7391304347826</v>
      </c>
    </row>
    <row r="193" customFormat="false" ht="14.25" hidden="false" customHeight="false" outlineLevel="0" collapsed="false">
      <c r="A193" s="0" t="s">
        <v>422</v>
      </c>
      <c r="B193" s="0" t="s">
        <v>423</v>
      </c>
      <c r="C193" s="0" t="s">
        <v>9</v>
      </c>
      <c r="D193" s="0" t="s">
        <v>10</v>
      </c>
      <c r="H193" s="0" t="n">
        <v>0</v>
      </c>
      <c r="I193" s="0" t="n">
        <v>0</v>
      </c>
      <c r="J193" s="0" t="n">
        <v>5.25</v>
      </c>
      <c r="K193" s="0" t="n">
        <v>5.25</v>
      </c>
      <c r="L193" s="0" t="n">
        <v>0</v>
      </c>
      <c r="M193" s="0" t="n">
        <v>0</v>
      </c>
      <c r="N193" s="2" t="n">
        <f aca="false">J193/(H193+I193+K193+L193+M193)*100</f>
        <v>100</v>
      </c>
    </row>
    <row r="194" customFormat="false" ht="14.25" hidden="false" customHeight="false" outlineLevel="0" collapsed="false">
      <c r="A194" s="0" t="s">
        <v>424</v>
      </c>
      <c r="B194" s="0" t="s">
        <v>425</v>
      </c>
      <c r="C194" s="0" t="s">
        <v>9</v>
      </c>
      <c r="D194" s="0" t="s">
        <v>10</v>
      </c>
      <c r="E194" s="0" t="n">
        <v>427.6</v>
      </c>
      <c r="F194" s="0" t="n">
        <v>452.46</v>
      </c>
      <c r="G194" s="0" t="n">
        <f aca="false">E194+F194</f>
        <v>880.06</v>
      </c>
      <c r="H194" s="0" t="n">
        <v>14.92</v>
      </c>
      <c r="I194" s="0" t="n">
        <v>14.92</v>
      </c>
      <c r="J194" s="0" t="n">
        <v>49.72</v>
      </c>
      <c r="K194" s="0" t="n">
        <v>39.78</v>
      </c>
      <c r="L194" s="0" t="n">
        <v>99.44</v>
      </c>
      <c r="M194" s="0" t="n">
        <v>188.94</v>
      </c>
      <c r="N194" s="2" t="n">
        <f aca="false">J194/(H194+I194+K194+L194+M194)*100</f>
        <v>13.8882681564246</v>
      </c>
    </row>
    <row r="195" customFormat="false" ht="14.25" hidden="false" customHeight="false" outlineLevel="0" collapsed="false">
      <c r="A195" s="0" t="s">
        <v>426</v>
      </c>
      <c r="B195" s="0" t="s">
        <v>427</v>
      </c>
      <c r="C195" s="0" t="s">
        <v>9</v>
      </c>
      <c r="D195" s="0" t="s">
        <v>10</v>
      </c>
      <c r="E195" s="0" t="n">
        <v>45.34</v>
      </c>
      <c r="F195" s="0" t="n">
        <v>85.65</v>
      </c>
      <c r="G195" s="0" t="n">
        <f aca="false">E195+F195</f>
        <v>130.99</v>
      </c>
      <c r="H195" s="0" t="n">
        <v>10.08</v>
      </c>
      <c r="I195" s="0" t="n">
        <v>15.11</v>
      </c>
      <c r="J195" s="0" t="n">
        <v>0</v>
      </c>
      <c r="K195" s="0" t="n">
        <v>10.08</v>
      </c>
      <c r="L195" s="0" t="n">
        <v>5.04</v>
      </c>
      <c r="M195" s="0" t="n">
        <v>20.15</v>
      </c>
      <c r="N195" s="2" t="n">
        <f aca="false">J195/(H195+I195+K195+L195+M195)*100</f>
        <v>0</v>
      </c>
    </row>
    <row r="196" customFormat="false" ht="14.25" hidden="false" customHeight="false" outlineLevel="0" collapsed="false">
      <c r="A196" s="0" t="s">
        <v>428</v>
      </c>
      <c r="B196" s="0" t="s">
        <v>429</v>
      </c>
      <c r="C196" s="0" t="s">
        <v>9</v>
      </c>
      <c r="D196" s="0" t="s">
        <v>10</v>
      </c>
      <c r="E196" s="0" t="n">
        <v>611.11</v>
      </c>
      <c r="F196" s="0" t="n">
        <v>572.27</v>
      </c>
      <c r="G196" s="0" t="n">
        <f aca="false">E196+F196</f>
        <v>1183.38</v>
      </c>
      <c r="H196" s="0" t="n">
        <v>19.23</v>
      </c>
      <c r="I196" s="0" t="n">
        <v>67.3</v>
      </c>
      <c r="J196" s="0" t="n">
        <v>67.3</v>
      </c>
      <c r="K196" s="0" t="n">
        <v>115.38</v>
      </c>
      <c r="L196" s="0" t="n">
        <v>124.99</v>
      </c>
      <c r="M196" s="0" t="n">
        <v>134.61</v>
      </c>
      <c r="N196" s="2" t="n">
        <f aca="false">J196/(H196+I196+K196+L196+M196)*100</f>
        <v>14.5825659248987</v>
      </c>
    </row>
    <row r="197" customFormat="false" ht="14.25" hidden="false" customHeight="false" outlineLevel="0" collapsed="false">
      <c r="A197" s="0" t="s">
        <v>430</v>
      </c>
      <c r="B197" s="0" t="s">
        <v>431</v>
      </c>
      <c r="C197" s="0" t="s">
        <v>9</v>
      </c>
      <c r="D197" s="0" t="s">
        <v>10</v>
      </c>
      <c r="E197" s="0" t="n">
        <v>105.6</v>
      </c>
      <c r="F197" s="0" t="n">
        <v>87.24</v>
      </c>
      <c r="G197" s="0" t="n">
        <f aca="false">E197+F197</f>
        <v>192.84</v>
      </c>
      <c r="H197" s="0" t="n">
        <v>4.59</v>
      </c>
      <c r="I197" s="0" t="n">
        <v>4.59</v>
      </c>
      <c r="J197" s="0" t="n">
        <v>18.37</v>
      </c>
      <c r="K197" s="0" t="n">
        <v>32.14</v>
      </c>
      <c r="L197" s="0" t="n">
        <v>13.77</v>
      </c>
      <c r="M197" s="0" t="n">
        <v>18.37</v>
      </c>
      <c r="N197" s="2" t="n">
        <f aca="false">J197/(H197+I197+K197+L197+M197)*100</f>
        <v>25.0068064252654</v>
      </c>
    </row>
    <row r="198" customFormat="false" ht="14.25" hidden="false" customHeight="false" outlineLevel="0" collapsed="false">
      <c r="A198" s="0" t="s">
        <v>432</v>
      </c>
      <c r="B198" s="0" t="s">
        <v>433</v>
      </c>
      <c r="C198" s="0" t="s">
        <v>9</v>
      </c>
      <c r="D198" s="0" t="s">
        <v>10</v>
      </c>
      <c r="E198" s="0" t="n">
        <v>285</v>
      </c>
      <c r="F198" s="0" t="n">
        <v>345</v>
      </c>
      <c r="G198" s="0" t="n">
        <f aca="false">E198+F198</f>
        <v>630</v>
      </c>
      <c r="H198" s="0" t="n">
        <v>5</v>
      </c>
      <c r="I198" s="0" t="n">
        <v>40</v>
      </c>
      <c r="J198" s="0" t="n">
        <v>20</v>
      </c>
      <c r="K198" s="0" t="n">
        <v>55</v>
      </c>
      <c r="L198" s="0" t="n">
        <v>80</v>
      </c>
      <c r="M198" s="0" t="n">
        <v>65</v>
      </c>
      <c r="N198" s="2" t="n">
        <f aca="false">J198/(H198+I198+K198+L198+M198)*100</f>
        <v>8.16326530612245</v>
      </c>
    </row>
    <row r="199" customFormat="false" ht="14.25" hidden="false" customHeight="false" outlineLevel="0" collapsed="false">
      <c r="A199" s="0" t="s">
        <v>434</v>
      </c>
      <c r="B199" s="0" t="s">
        <v>435</v>
      </c>
      <c r="C199" s="0" t="s">
        <v>9</v>
      </c>
      <c r="D199" s="0" t="s">
        <v>10</v>
      </c>
      <c r="E199" s="0" t="n">
        <v>580</v>
      </c>
      <c r="F199" s="0" t="n">
        <v>630</v>
      </c>
      <c r="G199" s="0" t="n">
        <f aca="false">E199+F199</f>
        <v>1210</v>
      </c>
      <c r="H199" s="0" t="n">
        <v>35</v>
      </c>
      <c r="I199" s="0" t="n">
        <v>50</v>
      </c>
      <c r="J199" s="0" t="n">
        <v>25</v>
      </c>
      <c r="K199" s="0" t="n">
        <v>95</v>
      </c>
      <c r="L199" s="0" t="n">
        <v>170</v>
      </c>
      <c r="M199" s="0" t="n">
        <v>160</v>
      </c>
      <c r="N199" s="2" t="n">
        <f aca="false">J199/(H199+I199+K199+L199+M199)*100</f>
        <v>4.90196078431373</v>
      </c>
    </row>
    <row r="200" customFormat="false" ht="14.25" hidden="false" customHeight="false" outlineLevel="0" collapsed="false">
      <c r="A200" s="0" t="s">
        <v>436</v>
      </c>
      <c r="B200" s="0" t="s">
        <v>437</v>
      </c>
      <c r="C200" s="0" t="s">
        <v>9</v>
      </c>
      <c r="D200" s="0" t="s">
        <v>10</v>
      </c>
      <c r="E200" s="0" t="n">
        <v>4763.48</v>
      </c>
      <c r="F200" s="0" t="n">
        <v>5218.49</v>
      </c>
      <c r="G200" s="0" t="n">
        <f aca="false">E200+F200</f>
        <v>9981.97</v>
      </c>
      <c r="H200" s="0" t="n">
        <v>9.83</v>
      </c>
      <c r="I200" s="0" t="n">
        <v>303.89</v>
      </c>
      <c r="J200" s="0" t="n">
        <v>1148.42</v>
      </c>
      <c r="K200" s="0" t="n">
        <v>1474.8</v>
      </c>
      <c r="L200" s="0" t="n">
        <v>1366.31</v>
      </c>
      <c r="M200" s="0" t="n">
        <v>656.35</v>
      </c>
      <c r="N200" s="2" t="n">
        <f aca="false">J200/(H200+I200+K200+L200+M200)*100</f>
        <v>30.1329247109819</v>
      </c>
    </row>
    <row r="201" customFormat="false" ht="14.25" hidden="false" customHeight="false" outlineLevel="0" collapsed="false">
      <c r="A201" s="0" t="s">
        <v>438</v>
      </c>
      <c r="B201" s="0" t="s">
        <v>439</v>
      </c>
      <c r="C201" s="0" t="s">
        <v>9</v>
      </c>
      <c r="D201" s="0" t="s">
        <v>10</v>
      </c>
      <c r="E201" s="0" t="n">
        <v>69.23</v>
      </c>
      <c r="F201" s="0" t="n">
        <v>101.87</v>
      </c>
      <c r="G201" s="0" t="n">
        <f aca="false">E201+F201</f>
        <v>171.1</v>
      </c>
      <c r="H201" s="0" t="n">
        <v>0</v>
      </c>
      <c r="I201" s="0" t="n">
        <v>9.89</v>
      </c>
      <c r="J201" s="0" t="n">
        <v>0</v>
      </c>
      <c r="K201" s="0" t="n">
        <v>39.56</v>
      </c>
      <c r="L201" s="0" t="n">
        <v>13.85</v>
      </c>
      <c r="M201" s="0" t="n">
        <v>29.67</v>
      </c>
      <c r="N201" s="2" t="n">
        <f aca="false">J201/(H201+I201+K201+L201+M201)*100</f>
        <v>0</v>
      </c>
    </row>
    <row r="202" customFormat="false" ht="14.25" hidden="false" customHeight="false" outlineLevel="0" collapsed="false">
      <c r="A202" s="0" t="s">
        <v>440</v>
      </c>
      <c r="B202" s="0" t="s">
        <v>441</v>
      </c>
      <c r="C202" s="0" t="s">
        <v>9</v>
      </c>
      <c r="D202" s="0" t="s">
        <v>10</v>
      </c>
      <c r="E202" s="0" t="n">
        <v>760.43</v>
      </c>
      <c r="F202" s="0" t="n">
        <v>891.36</v>
      </c>
      <c r="G202" s="0" t="n">
        <f aca="false">E202+F202</f>
        <v>1651.79</v>
      </c>
      <c r="H202" s="0" t="n">
        <v>0</v>
      </c>
      <c r="I202" s="0" t="n">
        <v>90.65</v>
      </c>
      <c r="J202" s="0" t="n">
        <v>30.22</v>
      </c>
      <c r="K202" s="0" t="n">
        <v>156.11</v>
      </c>
      <c r="L202" s="0" t="n">
        <v>292.09</v>
      </c>
      <c r="M202" s="0" t="n">
        <v>211.51</v>
      </c>
      <c r="N202" s="2" t="n">
        <f aca="false">J202/(H202+I202+K202+L202+M202)*100</f>
        <v>4.02740018124634</v>
      </c>
    </row>
    <row r="203" customFormat="false" ht="14.25" hidden="false" customHeight="false" outlineLevel="0" collapsed="false">
      <c r="A203" s="0" t="s">
        <v>442</v>
      </c>
      <c r="B203" s="0" t="s">
        <v>443</v>
      </c>
      <c r="C203" s="0" t="s">
        <v>9</v>
      </c>
      <c r="D203" s="0" t="s">
        <v>10</v>
      </c>
      <c r="E203" s="0" t="n">
        <v>151.03</v>
      </c>
      <c r="F203" s="0" t="n">
        <v>140.97</v>
      </c>
      <c r="G203" s="0" t="n">
        <f aca="false">E203+F203</f>
        <v>292</v>
      </c>
      <c r="H203" s="0" t="n">
        <v>10.07</v>
      </c>
      <c r="I203" s="0" t="n">
        <v>10.07</v>
      </c>
      <c r="J203" s="0" t="n">
        <v>15.1</v>
      </c>
      <c r="K203" s="0" t="n">
        <v>20.14</v>
      </c>
      <c r="L203" s="0" t="n">
        <v>35.24</v>
      </c>
      <c r="M203" s="0" t="n">
        <v>65.45</v>
      </c>
      <c r="N203" s="2" t="n">
        <f aca="false">J203/(H203+I203+K203+L203+M203)*100</f>
        <v>10.7114989004753</v>
      </c>
    </row>
    <row r="204" customFormat="false" ht="14.25" hidden="false" customHeight="false" outlineLevel="0" collapsed="false">
      <c r="A204" s="0" t="s">
        <v>444</v>
      </c>
      <c r="B204" s="0" t="s">
        <v>445</v>
      </c>
      <c r="C204" s="0" t="s">
        <v>9</v>
      </c>
      <c r="D204" s="0" t="s">
        <v>10</v>
      </c>
      <c r="E204" s="0" t="n">
        <v>1358.13</v>
      </c>
      <c r="F204" s="0" t="n">
        <v>1377.97</v>
      </c>
      <c r="G204" s="0" t="n">
        <f aca="false">E204+F204</f>
        <v>2736.1</v>
      </c>
      <c r="H204" s="0" t="n">
        <v>29.42</v>
      </c>
      <c r="I204" s="0" t="n">
        <v>115.41</v>
      </c>
      <c r="J204" s="0" t="n">
        <v>169.81</v>
      </c>
      <c r="K204" s="0" t="n">
        <v>336.2</v>
      </c>
      <c r="L204" s="0" t="n">
        <v>435.02</v>
      </c>
      <c r="M204" s="0" t="n">
        <v>327.04</v>
      </c>
      <c r="N204" s="2" t="n">
        <f aca="false">J204/(H204+I204+K204+L204+M204)*100</f>
        <v>13.6603142169915</v>
      </c>
    </row>
    <row r="205" customFormat="false" ht="14.25" hidden="false" customHeight="false" outlineLevel="0" collapsed="false">
      <c r="A205" s="0" t="s">
        <v>446</v>
      </c>
      <c r="B205" s="0" t="s">
        <v>447</v>
      </c>
      <c r="C205" s="0" t="s">
        <v>9</v>
      </c>
      <c r="D205" s="0" t="s">
        <v>10</v>
      </c>
      <c r="E205" s="0" t="n">
        <v>395.59</v>
      </c>
      <c r="F205" s="0" t="n">
        <v>372.3</v>
      </c>
      <c r="G205" s="0" t="n">
        <f aca="false">E205+F205</f>
        <v>767.89</v>
      </c>
      <c r="H205" s="0" t="n">
        <v>8.23</v>
      </c>
      <c r="I205" s="0" t="n">
        <v>32.57</v>
      </c>
      <c r="J205" s="0" t="n">
        <v>32.85</v>
      </c>
      <c r="K205" s="0" t="n">
        <v>89.32</v>
      </c>
      <c r="L205" s="0" t="n">
        <v>81.94</v>
      </c>
      <c r="M205" s="0" t="n">
        <v>135.1</v>
      </c>
      <c r="N205" s="2" t="n">
        <f aca="false">J205/(H205+I205+K205+L205+M205)*100</f>
        <v>9.46249567922572</v>
      </c>
    </row>
    <row r="206" customFormat="false" ht="14.25" hidden="false" customHeight="false" outlineLevel="0" collapsed="false">
      <c r="A206" s="0" t="s">
        <v>448</v>
      </c>
      <c r="B206" s="0" t="s">
        <v>449</v>
      </c>
      <c r="C206" s="0" t="s">
        <v>9</v>
      </c>
      <c r="D206" s="0" t="s">
        <v>10</v>
      </c>
      <c r="E206" s="0" t="n">
        <v>438.27</v>
      </c>
      <c r="F206" s="0" t="n">
        <v>441.5</v>
      </c>
      <c r="G206" s="0" t="n">
        <f aca="false">E206+F206</f>
        <v>879.77</v>
      </c>
      <c r="H206" s="0" t="n">
        <v>10.04</v>
      </c>
      <c r="I206" s="0" t="n">
        <v>24.97</v>
      </c>
      <c r="J206" s="0" t="n">
        <v>59.79</v>
      </c>
      <c r="K206" s="0" t="n">
        <v>89.36</v>
      </c>
      <c r="L206" s="0" t="n">
        <v>104.69</v>
      </c>
      <c r="M206" s="0" t="n">
        <v>109.51</v>
      </c>
      <c r="N206" s="2" t="n">
        <f aca="false">J206/(H206+I206+K206+L206+M206)*100</f>
        <v>17.659568183832</v>
      </c>
    </row>
    <row r="207" customFormat="false" ht="14.25" hidden="false" customHeight="false" outlineLevel="0" collapsed="false">
      <c r="A207" s="0" t="s">
        <v>450</v>
      </c>
      <c r="B207" s="0" t="s">
        <v>451</v>
      </c>
      <c r="C207" s="0" t="s">
        <v>9</v>
      </c>
      <c r="D207" s="0" t="s">
        <v>10</v>
      </c>
      <c r="E207" s="0" t="n">
        <v>592.12</v>
      </c>
      <c r="F207" s="0" t="n">
        <v>640.85</v>
      </c>
      <c r="G207" s="0" t="n">
        <f aca="false">E207+F207</f>
        <v>1232.97</v>
      </c>
      <c r="H207" s="0" t="n">
        <v>0</v>
      </c>
      <c r="I207" s="0" t="n">
        <v>44.83</v>
      </c>
      <c r="J207" s="0" t="n">
        <v>24.88</v>
      </c>
      <c r="K207" s="0" t="n">
        <v>164.25</v>
      </c>
      <c r="L207" s="0" t="n">
        <v>142.36</v>
      </c>
      <c r="M207" s="0" t="n">
        <v>182.14</v>
      </c>
      <c r="N207" s="2" t="n">
        <f aca="false">J207/(H207+I207+K207+L207+M207)*100</f>
        <v>4.66284343491135</v>
      </c>
    </row>
    <row r="208" customFormat="false" ht="14.25" hidden="false" customHeight="false" outlineLevel="0" collapsed="false">
      <c r="A208" s="0" t="s">
        <v>452</v>
      </c>
      <c r="B208" s="0" t="s">
        <v>453</v>
      </c>
      <c r="C208" s="0" t="s">
        <v>9</v>
      </c>
      <c r="D208" s="0" t="s">
        <v>10</v>
      </c>
      <c r="E208" s="0" t="n">
        <v>801.43</v>
      </c>
      <c r="F208" s="0" t="n">
        <v>981.81</v>
      </c>
      <c r="G208" s="0" t="n">
        <f aca="false">E208+F208</f>
        <v>1783.24</v>
      </c>
      <c r="H208" s="0" t="n">
        <v>8.26</v>
      </c>
      <c r="I208" s="0" t="n">
        <v>86.83</v>
      </c>
      <c r="J208" s="0" t="n">
        <v>61.94</v>
      </c>
      <c r="K208" s="0" t="n">
        <v>115.67</v>
      </c>
      <c r="L208" s="0" t="n">
        <v>235.58</v>
      </c>
      <c r="M208" s="0" t="n">
        <v>160.96</v>
      </c>
      <c r="N208" s="2" t="n">
        <f aca="false">J208/(H208+I208+K208+L208+M208)*100</f>
        <v>10.1992425489873</v>
      </c>
    </row>
    <row r="209" customFormat="false" ht="14.25" hidden="false" customHeight="false" outlineLevel="0" collapsed="false">
      <c r="A209" s="0" t="s">
        <v>454</v>
      </c>
      <c r="B209" s="0" t="s">
        <v>455</v>
      </c>
      <c r="C209" s="0" t="s">
        <v>9</v>
      </c>
      <c r="D209" s="0" t="s">
        <v>10</v>
      </c>
      <c r="E209" s="0" t="n">
        <v>2541.22</v>
      </c>
      <c r="F209" s="0" t="n">
        <v>2909.94</v>
      </c>
      <c r="G209" s="0" t="n">
        <f aca="false">E209+F209</f>
        <v>5451.16</v>
      </c>
      <c r="H209" s="0" t="n">
        <v>0</v>
      </c>
      <c r="I209" s="0" t="n">
        <v>122.61</v>
      </c>
      <c r="J209" s="0" t="n">
        <v>490.46</v>
      </c>
      <c r="K209" s="0" t="n">
        <v>735.69</v>
      </c>
      <c r="L209" s="0" t="n">
        <v>840.86</v>
      </c>
      <c r="M209" s="0" t="n">
        <v>461.03</v>
      </c>
      <c r="N209" s="2" t="n">
        <f aca="false">J209/(H209+I209+K209+L209+M209)*100</f>
        <v>22.7044843277675</v>
      </c>
    </row>
    <row r="210" customFormat="false" ht="14.25" hidden="false" customHeight="false" outlineLevel="0" collapsed="false">
      <c r="A210" s="0" t="s">
        <v>456</v>
      </c>
      <c r="B210" s="0" t="s">
        <v>457</v>
      </c>
      <c r="C210" s="0" t="s">
        <v>9</v>
      </c>
      <c r="D210" s="0" t="s">
        <v>10</v>
      </c>
      <c r="E210" s="0" t="n">
        <v>966.44</v>
      </c>
      <c r="F210" s="0" t="n">
        <v>956.53</v>
      </c>
      <c r="G210" s="0" t="n">
        <f aca="false">E210+F210</f>
        <v>1922.97</v>
      </c>
      <c r="H210" s="0" t="n">
        <v>34.69</v>
      </c>
      <c r="I210" s="0" t="n">
        <v>74.34</v>
      </c>
      <c r="J210" s="0" t="n">
        <v>153.63</v>
      </c>
      <c r="K210" s="0" t="n">
        <v>242.84</v>
      </c>
      <c r="L210" s="0" t="n">
        <v>218.06</v>
      </c>
      <c r="M210" s="0" t="n">
        <v>113.99</v>
      </c>
      <c r="N210" s="2" t="n">
        <f aca="false">J210/(H210+I210+K210+L210+M210)*100</f>
        <v>22.4631535852146</v>
      </c>
    </row>
    <row r="211" customFormat="false" ht="14.25" hidden="false" customHeight="false" outlineLevel="0" collapsed="false">
      <c r="A211" s="0" t="s">
        <v>458</v>
      </c>
      <c r="B211" s="0" t="s">
        <v>459</v>
      </c>
      <c r="C211" s="0" t="s">
        <v>9</v>
      </c>
      <c r="D211" s="0" t="s">
        <v>10</v>
      </c>
      <c r="E211" s="0" t="n">
        <v>192.22</v>
      </c>
      <c r="F211" s="0" t="n">
        <v>189.94</v>
      </c>
      <c r="G211" s="0" t="n">
        <f aca="false">E211+F211</f>
        <v>382.16</v>
      </c>
      <c r="H211" s="0" t="n">
        <v>5.24</v>
      </c>
      <c r="I211" s="0" t="n">
        <v>16.02</v>
      </c>
      <c r="J211" s="0" t="n">
        <v>10.56</v>
      </c>
      <c r="K211" s="0" t="n">
        <v>40.07</v>
      </c>
      <c r="L211" s="0" t="n">
        <v>46.89</v>
      </c>
      <c r="M211" s="0" t="n">
        <v>67.49</v>
      </c>
      <c r="N211" s="2" t="n">
        <f aca="false">J211/(H211+I211+K211+L211+M211)*100</f>
        <v>6.00990268055319</v>
      </c>
    </row>
    <row r="212" customFormat="false" ht="14.25" hidden="false" customHeight="false" outlineLevel="0" collapsed="false">
      <c r="A212" s="0" t="s">
        <v>460</v>
      </c>
      <c r="B212" s="0" t="s">
        <v>461</v>
      </c>
      <c r="C212" s="0" t="s">
        <v>9</v>
      </c>
      <c r="D212" s="0" t="s">
        <v>10</v>
      </c>
      <c r="E212" s="0" t="n">
        <v>64.75</v>
      </c>
      <c r="F212" s="0" t="n">
        <v>37</v>
      </c>
      <c r="G212" s="0" t="n">
        <f aca="false">E212+F212</f>
        <v>101.75</v>
      </c>
      <c r="H212" s="0" t="n">
        <v>0</v>
      </c>
      <c r="I212" s="0" t="n">
        <v>0</v>
      </c>
      <c r="J212" s="0" t="n">
        <v>18.5</v>
      </c>
      <c r="K212" s="0" t="n">
        <v>32.38</v>
      </c>
      <c r="L212" s="0" t="n">
        <v>13.88</v>
      </c>
      <c r="M212" s="0" t="n">
        <v>4.62</v>
      </c>
      <c r="N212" s="2" t="n">
        <f aca="false">J212/(H212+I212+K212+L212+M212)*100</f>
        <v>36.3600628930818</v>
      </c>
    </row>
    <row r="213" customFormat="false" ht="14.25" hidden="false" customHeight="false" outlineLevel="0" collapsed="false">
      <c r="A213" s="0" t="s">
        <v>462</v>
      </c>
      <c r="B213" s="0" t="s">
        <v>463</v>
      </c>
      <c r="C213" s="0" t="s">
        <v>9</v>
      </c>
      <c r="D213" s="0" t="s">
        <v>10</v>
      </c>
      <c r="E213" s="0" t="n">
        <v>180</v>
      </c>
      <c r="F213" s="0" t="n">
        <v>180</v>
      </c>
      <c r="G213" s="0" t="n">
        <f aca="false">E213+F213</f>
        <v>360</v>
      </c>
      <c r="H213" s="0" t="n">
        <v>10</v>
      </c>
      <c r="I213" s="0" t="n">
        <v>25</v>
      </c>
      <c r="J213" s="0" t="n">
        <v>35</v>
      </c>
      <c r="K213" s="0" t="n">
        <v>40</v>
      </c>
      <c r="L213" s="0" t="n">
        <v>10</v>
      </c>
      <c r="M213" s="0" t="n">
        <v>25</v>
      </c>
      <c r="N213" s="2" t="n">
        <f aca="false">J213/(H213+I213+K213+L213+M213)*100</f>
        <v>31.8181818181818</v>
      </c>
    </row>
    <row r="214" customFormat="false" ht="14.25" hidden="false" customHeight="false" outlineLevel="0" collapsed="false">
      <c r="A214" s="0" t="s">
        <v>464</v>
      </c>
      <c r="B214" s="0" t="s">
        <v>465</v>
      </c>
      <c r="C214" s="0" t="s">
        <v>9</v>
      </c>
      <c r="D214" s="0" t="s">
        <v>10</v>
      </c>
      <c r="E214" s="0" t="n">
        <v>373.02</v>
      </c>
      <c r="F214" s="0" t="n">
        <v>373.9</v>
      </c>
      <c r="G214" s="0" t="n">
        <f aca="false">E214+F214</f>
        <v>746.92</v>
      </c>
      <c r="H214" s="0" t="n">
        <v>10.26</v>
      </c>
      <c r="I214" s="0" t="n">
        <v>36.12</v>
      </c>
      <c r="J214" s="0" t="n">
        <v>30.8</v>
      </c>
      <c r="K214" s="0" t="n">
        <v>127.9</v>
      </c>
      <c r="L214" s="0" t="n">
        <v>138.07</v>
      </c>
      <c r="M214" s="0" t="n">
        <v>60.84</v>
      </c>
      <c r="N214" s="2" t="n">
        <f aca="false">J214/(H214+I214+K214+L214+M214)*100</f>
        <v>8.25316862724081</v>
      </c>
    </row>
    <row r="215" customFormat="false" ht="14.25" hidden="false" customHeight="false" outlineLevel="0" collapsed="false">
      <c r="A215" s="0" t="s">
        <v>466</v>
      </c>
      <c r="B215" s="0" t="s">
        <v>467</v>
      </c>
      <c r="C215" s="0" t="s">
        <v>9</v>
      </c>
      <c r="D215" s="0" t="s">
        <v>10</v>
      </c>
      <c r="E215" s="0" t="n">
        <v>1225</v>
      </c>
      <c r="F215" s="0" t="n">
        <v>1130</v>
      </c>
      <c r="G215" s="0" t="n">
        <f aca="false">E215+F215</f>
        <v>2355</v>
      </c>
      <c r="H215" s="0" t="n">
        <v>20</v>
      </c>
      <c r="I215" s="0" t="n">
        <v>125</v>
      </c>
      <c r="J215" s="0" t="n">
        <v>90</v>
      </c>
      <c r="K215" s="0" t="n">
        <v>350</v>
      </c>
      <c r="L215" s="0" t="n">
        <v>415</v>
      </c>
      <c r="M215" s="0" t="n">
        <v>340</v>
      </c>
      <c r="N215" s="2" t="n">
        <f aca="false">J215/(H215+I215+K215+L215+M215)*100</f>
        <v>7.2</v>
      </c>
    </row>
    <row r="216" customFormat="false" ht="14.25" hidden="false" customHeight="false" outlineLevel="0" collapsed="false">
      <c r="A216" s="0" t="s">
        <v>468</v>
      </c>
      <c r="B216" s="0" t="s">
        <v>469</v>
      </c>
      <c r="C216" s="0" t="s">
        <v>9</v>
      </c>
      <c r="D216" s="0" t="s">
        <v>10</v>
      </c>
      <c r="E216" s="0" t="n">
        <v>120</v>
      </c>
      <c r="F216" s="0" t="n">
        <v>100</v>
      </c>
      <c r="G216" s="0" t="n">
        <f aca="false">E216+F216</f>
        <v>220</v>
      </c>
      <c r="H216" s="0" t="n">
        <v>40</v>
      </c>
      <c r="I216" s="0" t="n">
        <v>10</v>
      </c>
      <c r="J216" s="0" t="n">
        <v>0</v>
      </c>
      <c r="K216" s="0" t="n">
        <v>30</v>
      </c>
      <c r="L216" s="0" t="n">
        <v>30</v>
      </c>
      <c r="M216" s="0" t="n">
        <v>20</v>
      </c>
      <c r="N216" s="2" t="n">
        <f aca="false">J216/(H216+I216+K216+L216+M216)*100</f>
        <v>0</v>
      </c>
    </row>
    <row r="217" customFormat="false" ht="14.25" hidden="false" customHeight="false" outlineLevel="0" collapsed="false">
      <c r="A217" s="0" t="s">
        <v>470</v>
      </c>
      <c r="B217" s="0" t="s">
        <v>471</v>
      </c>
      <c r="C217" s="0" t="s">
        <v>9</v>
      </c>
      <c r="D217" s="0" t="s">
        <v>10</v>
      </c>
      <c r="E217" s="0" t="n">
        <v>4025</v>
      </c>
      <c r="F217" s="0" t="n">
        <v>4325</v>
      </c>
      <c r="G217" s="0" t="n">
        <f aca="false">E217+F217</f>
        <v>8350</v>
      </c>
      <c r="H217" s="0" t="n">
        <v>30</v>
      </c>
      <c r="I217" s="0" t="n">
        <v>255</v>
      </c>
      <c r="J217" s="0" t="n">
        <v>615</v>
      </c>
      <c r="K217" s="0" t="n">
        <v>1210</v>
      </c>
      <c r="L217" s="0" t="n">
        <v>1295</v>
      </c>
      <c r="M217" s="0" t="n">
        <v>765</v>
      </c>
      <c r="N217" s="2" t="n">
        <f aca="false">J217/(H217+I217+K217+L217+M217)*100</f>
        <v>17.2995780590717</v>
      </c>
    </row>
    <row r="218" customFormat="false" ht="14.25" hidden="false" customHeight="false" outlineLevel="0" collapsed="false">
      <c r="A218" s="0" t="s">
        <v>472</v>
      </c>
      <c r="B218" s="0" t="s">
        <v>473</v>
      </c>
      <c r="C218" s="0" t="s">
        <v>9</v>
      </c>
      <c r="D218" s="0" t="s">
        <v>10</v>
      </c>
      <c r="E218" s="0" t="n">
        <v>130</v>
      </c>
      <c r="F218" s="0" t="n">
        <v>180</v>
      </c>
      <c r="G218" s="0" t="n">
        <f aca="false">E218+F218</f>
        <v>310</v>
      </c>
      <c r="H218" s="0" t="n">
        <v>25</v>
      </c>
      <c r="I218" s="0" t="n">
        <v>10</v>
      </c>
      <c r="J218" s="0" t="n">
        <v>10</v>
      </c>
      <c r="K218" s="0" t="n">
        <v>10</v>
      </c>
      <c r="L218" s="0" t="n">
        <v>35</v>
      </c>
      <c r="M218" s="0" t="n">
        <v>70</v>
      </c>
      <c r="N218" s="2" t="n">
        <f aca="false">J218/(H218+I218+K218+L218+M218)*100</f>
        <v>6.66666666666667</v>
      </c>
    </row>
    <row r="219" customFormat="false" ht="14.25" hidden="false" customHeight="false" outlineLevel="0" collapsed="false">
      <c r="A219" s="0" t="s">
        <v>474</v>
      </c>
      <c r="B219" s="0" t="s">
        <v>475</v>
      </c>
      <c r="C219" s="0" t="s">
        <v>9</v>
      </c>
      <c r="D219" s="0" t="s">
        <v>10</v>
      </c>
      <c r="E219" s="0" t="n">
        <v>52.13</v>
      </c>
      <c r="F219" s="0" t="n">
        <v>46.91</v>
      </c>
      <c r="G219" s="0" t="n">
        <f aca="false">E219+F219</f>
        <v>99.04</v>
      </c>
      <c r="H219" s="0" t="n">
        <v>0</v>
      </c>
      <c r="I219" s="0" t="n">
        <v>0</v>
      </c>
      <c r="J219" s="0" t="n">
        <v>15.64</v>
      </c>
      <c r="K219" s="0" t="n">
        <v>5.21</v>
      </c>
      <c r="L219" s="0" t="n">
        <v>10.43</v>
      </c>
      <c r="M219" s="0" t="n">
        <v>31.28</v>
      </c>
      <c r="N219" s="2" t="n">
        <f aca="false">J219/(H219+I219+K219+L219+M219)*100</f>
        <v>33.3333333333333</v>
      </c>
    </row>
    <row r="220" customFormat="false" ht="14.25" hidden="false" customHeight="false" outlineLevel="0" collapsed="false">
      <c r="A220" s="0" t="s">
        <v>476</v>
      </c>
      <c r="B220" s="0" t="s">
        <v>477</v>
      </c>
      <c r="C220" s="0" t="s">
        <v>9</v>
      </c>
      <c r="D220" s="0" t="s">
        <v>10</v>
      </c>
      <c r="E220" s="0" t="n">
        <v>113.01</v>
      </c>
      <c r="F220" s="0" t="n">
        <v>117.92</v>
      </c>
      <c r="G220" s="0" t="n">
        <f aca="false">E220+F220</f>
        <v>230.93</v>
      </c>
      <c r="H220" s="0" t="n">
        <v>4.91</v>
      </c>
      <c r="I220" s="0" t="n">
        <v>24.57</v>
      </c>
      <c r="J220" s="0" t="n">
        <v>4.91</v>
      </c>
      <c r="K220" s="0" t="n">
        <v>24.57</v>
      </c>
      <c r="L220" s="0" t="n">
        <v>44.22</v>
      </c>
      <c r="M220" s="0" t="n">
        <v>34.39</v>
      </c>
      <c r="N220" s="2" t="n">
        <f aca="false">J220/(H220+I220+K220+L220+M220)*100</f>
        <v>3.70119101462385</v>
      </c>
    </row>
    <row r="221" customFormat="false" ht="14.25" hidden="false" customHeight="false" outlineLevel="0" collapsed="false">
      <c r="A221" s="0" t="s">
        <v>478</v>
      </c>
      <c r="B221" s="0" t="s">
        <v>479</v>
      </c>
      <c r="C221" s="0" t="s">
        <v>9</v>
      </c>
      <c r="D221" s="0" t="s">
        <v>10</v>
      </c>
      <c r="E221" s="0" t="n">
        <v>385</v>
      </c>
      <c r="F221" s="0" t="n">
        <v>500</v>
      </c>
      <c r="G221" s="0" t="n">
        <f aca="false">E221+F221</f>
        <v>885</v>
      </c>
      <c r="H221" s="0" t="n">
        <v>10</v>
      </c>
      <c r="I221" s="0" t="n">
        <v>25</v>
      </c>
      <c r="J221" s="0" t="n">
        <v>45</v>
      </c>
      <c r="K221" s="0" t="n">
        <v>100</v>
      </c>
      <c r="L221" s="0" t="n">
        <v>70</v>
      </c>
      <c r="M221" s="0" t="n">
        <v>195</v>
      </c>
      <c r="N221" s="2" t="n">
        <f aca="false">J221/(H221+I221+K221+L221+M221)*100</f>
        <v>11.25</v>
      </c>
    </row>
    <row r="222" customFormat="false" ht="14.25" hidden="false" customHeight="false" outlineLevel="0" collapsed="false">
      <c r="A222" s="0" t="s">
        <v>480</v>
      </c>
      <c r="B222" s="0" t="s">
        <v>481</v>
      </c>
      <c r="C222" s="0" t="s">
        <v>9</v>
      </c>
      <c r="D222" s="0" t="s">
        <v>10</v>
      </c>
      <c r="E222" s="0" t="n">
        <v>873.74</v>
      </c>
      <c r="F222" s="0" t="n">
        <v>954.15</v>
      </c>
      <c r="G222" s="0" t="n">
        <f aca="false">E222+F222</f>
        <v>1827.89</v>
      </c>
      <c r="H222" s="0" t="n">
        <v>15.01</v>
      </c>
      <c r="I222" s="0" t="n">
        <v>58.12</v>
      </c>
      <c r="J222" s="0" t="n">
        <v>40.02</v>
      </c>
      <c r="K222" s="0" t="n">
        <v>134.28</v>
      </c>
      <c r="L222" s="0" t="n">
        <v>260.46</v>
      </c>
      <c r="M222" s="0" t="n">
        <v>255.57</v>
      </c>
      <c r="N222" s="2" t="n">
        <f aca="false">J222/(H222+I222+K222+L222+M222)*100</f>
        <v>5.53190312949242</v>
      </c>
    </row>
    <row r="223" customFormat="false" ht="14.25" hidden="false" customHeight="false" outlineLevel="0" collapsed="false">
      <c r="A223" s="0" t="s">
        <v>482</v>
      </c>
      <c r="B223" s="0" t="s">
        <v>483</v>
      </c>
      <c r="C223" s="0" t="s">
        <v>9</v>
      </c>
      <c r="D223" s="0" t="s">
        <v>10</v>
      </c>
      <c r="E223" s="0" t="n">
        <v>142.23</v>
      </c>
      <c r="F223" s="0" t="n">
        <v>122.61</v>
      </c>
      <c r="G223" s="0" t="n">
        <f aca="false">E223+F223</f>
        <v>264.84</v>
      </c>
      <c r="H223" s="0" t="n">
        <v>19.62</v>
      </c>
      <c r="I223" s="0" t="n">
        <v>19.62</v>
      </c>
      <c r="J223" s="0" t="n">
        <v>4.9</v>
      </c>
      <c r="K223" s="0" t="n">
        <v>49.05</v>
      </c>
      <c r="L223" s="0" t="n">
        <v>24.52</v>
      </c>
      <c r="M223" s="0" t="n">
        <v>39.24</v>
      </c>
      <c r="N223" s="2" t="n">
        <f aca="false">J223/(H223+I223+K223+L223+M223)*100</f>
        <v>3.22262413679711</v>
      </c>
    </row>
    <row r="224" customFormat="false" ht="14.25" hidden="false" customHeight="false" outlineLevel="0" collapsed="false">
      <c r="A224" s="0" t="s">
        <v>484</v>
      </c>
      <c r="B224" s="0" t="s">
        <v>485</v>
      </c>
      <c r="C224" s="0" t="s">
        <v>9</v>
      </c>
      <c r="D224" s="0" t="s">
        <v>10</v>
      </c>
      <c r="E224" s="0" t="n">
        <v>393.44</v>
      </c>
      <c r="F224" s="0" t="n">
        <v>373.3</v>
      </c>
      <c r="G224" s="0" t="n">
        <f aca="false">E224+F224</f>
        <v>766.74</v>
      </c>
      <c r="H224" s="0" t="n">
        <v>0</v>
      </c>
      <c r="I224" s="0" t="n">
        <v>35.28</v>
      </c>
      <c r="J224" s="0" t="n">
        <v>45.41</v>
      </c>
      <c r="K224" s="0" t="n">
        <v>121.1</v>
      </c>
      <c r="L224" s="0" t="n">
        <v>95.87</v>
      </c>
      <c r="M224" s="0" t="n">
        <v>100.87</v>
      </c>
      <c r="N224" s="2" t="n">
        <f aca="false">J224/(H224+I224+K224+L224+M224)*100</f>
        <v>12.8596511101042</v>
      </c>
    </row>
    <row r="225" customFormat="false" ht="14.25" hidden="false" customHeight="false" outlineLevel="0" collapsed="false">
      <c r="A225" s="0" t="s">
        <v>486</v>
      </c>
      <c r="B225" s="0" t="s">
        <v>487</v>
      </c>
      <c r="C225" s="0" t="s">
        <v>9</v>
      </c>
      <c r="D225" s="0" t="s">
        <v>10</v>
      </c>
      <c r="E225" s="0" t="n">
        <v>66.98</v>
      </c>
      <c r="F225" s="0" t="n">
        <v>71.76</v>
      </c>
      <c r="G225" s="0" t="n">
        <f aca="false">E225+F225</f>
        <v>138.74</v>
      </c>
      <c r="H225" s="0" t="n">
        <v>19.14</v>
      </c>
      <c r="I225" s="0" t="n">
        <v>0</v>
      </c>
      <c r="J225" s="0" t="n">
        <v>4.78</v>
      </c>
      <c r="K225" s="0" t="n">
        <v>9.57</v>
      </c>
      <c r="L225" s="0" t="n">
        <v>9.57</v>
      </c>
      <c r="M225" s="0" t="n">
        <v>28.71</v>
      </c>
      <c r="N225" s="2" t="n">
        <f aca="false">J225/(H225+I225+K225+L225+M225)*100</f>
        <v>7.13539334228989</v>
      </c>
    </row>
    <row r="226" customFormat="false" ht="14.25" hidden="false" customHeight="false" outlineLevel="0" collapsed="false">
      <c r="A226" s="0" t="s">
        <v>488</v>
      </c>
      <c r="B226" s="0" t="s">
        <v>489</v>
      </c>
      <c r="C226" s="0" t="s">
        <v>9</v>
      </c>
      <c r="D226" s="0" t="s">
        <v>10</v>
      </c>
      <c r="E226" s="0" t="n">
        <v>372.58</v>
      </c>
      <c r="F226" s="0" t="n">
        <v>419.2</v>
      </c>
      <c r="G226" s="0" t="n">
        <f aca="false">E226+F226</f>
        <v>791.78</v>
      </c>
      <c r="H226" s="0" t="n">
        <v>7.34</v>
      </c>
      <c r="I226" s="0" t="n">
        <v>26.99</v>
      </c>
      <c r="J226" s="0" t="n">
        <v>56.9</v>
      </c>
      <c r="K226" s="0" t="n">
        <v>77.52</v>
      </c>
      <c r="L226" s="0" t="n">
        <v>104.62</v>
      </c>
      <c r="M226" s="0" t="n">
        <v>101.18</v>
      </c>
      <c r="N226" s="2" t="n">
        <f aca="false">J226/(H226+I226+K226+L226+M226)*100</f>
        <v>17.9127971037305</v>
      </c>
    </row>
    <row r="227" customFormat="false" ht="14.25" hidden="false" customHeight="false" outlineLevel="0" collapsed="false">
      <c r="A227" s="0" t="s">
        <v>490</v>
      </c>
      <c r="B227" s="0" t="s">
        <v>491</v>
      </c>
      <c r="C227" s="0" t="s">
        <v>9</v>
      </c>
      <c r="D227" s="0" t="s">
        <v>10</v>
      </c>
      <c r="E227" s="0" t="n">
        <v>4746.6</v>
      </c>
      <c r="F227" s="0" t="n">
        <v>6155.4</v>
      </c>
      <c r="G227" s="0" t="n">
        <f aca="false">E227+F227</f>
        <v>10902</v>
      </c>
      <c r="H227" s="0" t="n">
        <v>16.58</v>
      </c>
      <c r="I227" s="0" t="n">
        <v>405.81</v>
      </c>
      <c r="J227" s="0" t="n">
        <v>553.16</v>
      </c>
      <c r="K227" s="0" t="n">
        <v>775.79</v>
      </c>
      <c r="L227" s="0" t="n">
        <v>1026.02</v>
      </c>
      <c r="M227" s="0" t="n">
        <v>511.46</v>
      </c>
      <c r="N227" s="2" t="n">
        <f aca="false">J227/(H227+I227+K227+L227+M227)*100</f>
        <v>20.2203490199806</v>
      </c>
    </row>
    <row r="228" customFormat="false" ht="14.25" hidden="false" customHeight="false" outlineLevel="0" collapsed="false">
      <c r="A228" s="0" t="s">
        <v>492</v>
      </c>
      <c r="B228" s="0" t="s">
        <v>493</v>
      </c>
      <c r="C228" s="0" t="s">
        <v>9</v>
      </c>
      <c r="D228" s="0" t="s">
        <v>10</v>
      </c>
      <c r="E228" s="0" t="n">
        <v>79.14</v>
      </c>
      <c r="F228" s="0" t="n">
        <v>91.64</v>
      </c>
      <c r="G228" s="0" t="n">
        <f aca="false">E228+F228</f>
        <v>170.78</v>
      </c>
      <c r="H228" s="0" t="n">
        <v>4.17</v>
      </c>
      <c r="I228" s="0" t="n">
        <v>20.83</v>
      </c>
      <c r="J228" s="0" t="n">
        <v>4.17</v>
      </c>
      <c r="K228" s="0" t="n">
        <v>12.5</v>
      </c>
      <c r="L228" s="0" t="n">
        <v>16.66</v>
      </c>
      <c r="M228" s="0" t="n">
        <v>8.33</v>
      </c>
      <c r="N228" s="2" t="n">
        <f aca="false">J228/(H228+I228+K228+L228+M228)*100</f>
        <v>6.67306769083053</v>
      </c>
    </row>
    <row r="229" customFormat="false" ht="14.25" hidden="false" customHeight="false" outlineLevel="0" collapsed="false">
      <c r="A229" s="0" t="s">
        <v>494</v>
      </c>
      <c r="B229" s="0" t="s">
        <v>495</v>
      </c>
      <c r="C229" s="0" t="s">
        <v>9</v>
      </c>
      <c r="D229" s="0" t="s">
        <v>10</v>
      </c>
      <c r="E229" s="0" t="n">
        <v>928.93</v>
      </c>
      <c r="F229" s="0" t="n">
        <v>984.17</v>
      </c>
      <c r="G229" s="0" t="n">
        <f aca="false">E229+F229</f>
        <v>1913.1</v>
      </c>
      <c r="H229" s="0" t="n">
        <v>20.27</v>
      </c>
      <c r="I229" s="0" t="n">
        <v>36.9</v>
      </c>
      <c r="J229" s="0" t="n">
        <v>44.7</v>
      </c>
      <c r="K229" s="0" t="n">
        <v>201.93</v>
      </c>
      <c r="L229" s="0" t="n">
        <v>336.71</v>
      </c>
      <c r="M229" s="0" t="n">
        <v>315.92</v>
      </c>
      <c r="N229" s="2" t="n">
        <f aca="false">J229/(H229+I229+K229+L229+M229)*100</f>
        <v>4.90276726662499</v>
      </c>
    </row>
    <row r="230" customFormat="false" ht="14.25" hidden="false" customHeight="false" outlineLevel="0" collapsed="false">
      <c r="A230" s="0" t="s">
        <v>496</v>
      </c>
      <c r="B230" s="0" t="s">
        <v>497</v>
      </c>
      <c r="C230" s="0" t="s">
        <v>9</v>
      </c>
      <c r="D230" s="0" t="s">
        <v>10</v>
      </c>
      <c r="E230" s="0" t="n">
        <v>683.28</v>
      </c>
      <c r="F230" s="0" t="n">
        <v>668.96</v>
      </c>
      <c r="G230" s="0" t="n">
        <f aca="false">E230+F230</f>
        <v>1352.24</v>
      </c>
      <c r="H230" s="0" t="n">
        <v>25.34</v>
      </c>
      <c r="I230" s="0" t="n">
        <v>35.48</v>
      </c>
      <c r="J230" s="0" t="n">
        <v>20.28</v>
      </c>
      <c r="K230" s="0" t="n">
        <v>147.01</v>
      </c>
      <c r="L230" s="0" t="n">
        <v>177.45</v>
      </c>
      <c r="M230" s="0" t="n">
        <v>273.71</v>
      </c>
      <c r="N230" s="2" t="n">
        <f aca="false">J230/(H230+I230+K230+L230+M230)*100</f>
        <v>3.07743668340946</v>
      </c>
    </row>
    <row r="231" customFormat="false" ht="14.25" hidden="false" customHeight="false" outlineLevel="0" collapsed="false">
      <c r="A231" s="0" t="s">
        <v>498</v>
      </c>
      <c r="B231" s="0" t="s">
        <v>499</v>
      </c>
      <c r="C231" s="0" t="s">
        <v>9</v>
      </c>
      <c r="D231" s="0" t="s">
        <v>10</v>
      </c>
      <c r="E231" s="0" t="n">
        <v>8746.77</v>
      </c>
      <c r="F231" s="0" t="n">
        <v>9442.23</v>
      </c>
      <c r="G231" s="0" t="n">
        <f aca="false">E231+F231</f>
        <v>18189</v>
      </c>
      <c r="H231" s="0" t="n">
        <v>35.51</v>
      </c>
      <c r="I231" s="0" t="n">
        <v>603.71</v>
      </c>
      <c r="J231" s="0" t="n">
        <v>1835.76</v>
      </c>
      <c r="K231" s="0" t="n">
        <v>3041.06</v>
      </c>
      <c r="L231" s="0" t="n">
        <v>2952.67</v>
      </c>
      <c r="M231" s="0" t="n">
        <v>1511.38</v>
      </c>
      <c r="N231" s="2" t="n">
        <f aca="false">J231/(H231+I231+K231+L231+M231)*100</f>
        <v>22.5403440184767</v>
      </c>
    </row>
    <row r="232" customFormat="false" ht="14.25" hidden="false" customHeight="false" outlineLevel="0" collapsed="false">
      <c r="A232" s="0" t="s">
        <v>500</v>
      </c>
      <c r="B232" s="0" t="s">
        <v>501</v>
      </c>
      <c r="C232" s="0" t="s">
        <v>9</v>
      </c>
      <c r="D232" s="0" t="s">
        <v>10</v>
      </c>
      <c r="E232" s="0" t="n">
        <v>19996.31</v>
      </c>
      <c r="F232" s="0" t="n">
        <v>22176.99</v>
      </c>
      <c r="G232" s="0" t="n">
        <f aca="false">E232+F232</f>
        <v>42173.3</v>
      </c>
      <c r="H232" s="0" t="n">
        <v>3.07</v>
      </c>
      <c r="I232" s="0" t="n">
        <v>856.43</v>
      </c>
      <c r="J232" s="0" t="n">
        <v>4847.14</v>
      </c>
      <c r="K232" s="0" t="n">
        <v>5573.44</v>
      </c>
      <c r="L232" s="0" t="n">
        <v>5608.41</v>
      </c>
      <c r="M232" s="0" t="n">
        <v>2646.79</v>
      </c>
      <c r="N232" s="2" t="n">
        <f aca="false">J232/(H232+I232+K232+L232+M232)*100</f>
        <v>33.0003662819118</v>
      </c>
    </row>
    <row r="233" customFormat="false" ht="14.25" hidden="false" customHeight="false" outlineLevel="0" collapsed="false">
      <c r="A233" s="0" t="s">
        <v>502</v>
      </c>
      <c r="B233" s="0" t="s">
        <v>503</v>
      </c>
      <c r="C233" s="0" t="s">
        <v>9</v>
      </c>
      <c r="D233" s="0" t="s">
        <v>10</v>
      </c>
      <c r="E233" s="0" t="n">
        <v>175.51</v>
      </c>
      <c r="F233" s="0" t="n">
        <v>160.47</v>
      </c>
      <c r="G233" s="0" t="n">
        <f aca="false">E233+F233</f>
        <v>335.98</v>
      </c>
      <c r="H233" s="0" t="n">
        <v>0</v>
      </c>
      <c r="I233" s="0" t="n">
        <v>10.03</v>
      </c>
      <c r="J233" s="0" t="n">
        <v>20.06</v>
      </c>
      <c r="K233" s="0" t="n">
        <v>35.1</v>
      </c>
      <c r="L233" s="0" t="n">
        <v>45.13</v>
      </c>
      <c r="M233" s="0" t="n">
        <v>40.12</v>
      </c>
      <c r="N233" s="2" t="n">
        <f aca="false">J233/(H233+I233+K233+L233+M233)*100</f>
        <v>15.3857953673876</v>
      </c>
    </row>
    <row r="234" customFormat="false" ht="14.25" hidden="false" customHeight="false" outlineLevel="0" collapsed="false">
      <c r="A234" s="0" t="s">
        <v>504</v>
      </c>
      <c r="B234" s="0" t="s">
        <v>505</v>
      </c>
      <c r="C234" s="0" t="s">
        <v>9</v>
      </c>
      <c r="D234" s="0" t="s">
        <v>10</v>
      </c>
      <c r="E234" s="0" t="n">
        <v>295</v>
      </c>
      <c r="F234" s="0" t="n">
        <v>280</v>
      </c>
      <c r="G234" s="0" t="n">
        <f aca="false">E234+F234</f>
        <v>575</v>
      </c>
      <c r="H234" s="0" t="n">
        <v>0</v>
      </c>
      <c r="I234" s="0" t="n">
        <v>50</v>
      </c>
      <c r="J234" s="0" t="n">
        <v>55</v>
      </c>
      <c r="K234" s="0" t="n">
        <v>55</v>
      </c>
      <c r="L234" s="0" t="n">
        <v>75</v>
      </c>
      <c r="M234" s="0" t="n">
        <v>55</v>
      </c>
      <c r="N234" s="2" t="n">
        <f aca="false">J234/(H234+I234+K234+L234+M234)*100</f>
        <v>23.4042553191489</v>
      </c>
    </row>
    <row r="235" customFormat="false" ht="14.25" hidden="false" customHeight="false" outlineLevel="0" collapsed="false">
      <c r="A235" s="0" t="s">
        <v>506</v>
      </c>
      <c r="B235" s="0" t="s">
        <v>507</v>
      </c>
      <c r="C235" s="0" t="s">
        <v>9</v>
      </c>
      <c r="D235" s="0" t="s">
        <v>10</v>
      </c>
      <c r="E235" s="0" t="n">
        <v>123.57</v>
      </c>
      <c r="F235" s="0" t="n">
        <v>123.57</v>
      </c>
      <c r="G235" s="0" t="n">
        <f aca="false">E235+F235</f>
        <v>247.14</v>
      </c>
      <c r="H235" s="0" t="n">
        <v>8.52</v>
      </c>
      <c r="I235" s="0" t="n">
        <v>17.04</v>
      </c>
      <c r="J235" s="0" t="n">
        <v>8.52</v>
      </c>
      <c r="K235" s="0" t="n">
        <v>25.57</v>
      </c>
      <c r="L235" s="0" t="n">
        <v>17.04</v>
      </c>
      <c r="M235" s="0" t="n">
        <v>25.57</v>
      </c>
      <c r="N235" s="2" t="n">
        <f aca="false">J235/(H235+I235+K235+L235+M235)*100</f>
        <v>9.08896949007894</v>
      </c>
    </row>
    <row r="236" customFormat="false" ht="14.25" hidden="false" customHeight="false" outlineLevel="0" collapsed="false">
      <c r="A236" s="0" t="s">
        <v>508</v>
      </c>
      <c r="B236" s="0" t="s">
        <v>509</v>
      </c>
      <c r="C236" s="0" t="s">
        <v>9</v>
      </c>
      <c r="D236" s="0" t="s">
        <v>10</v>
      </c>
      <c r="E236" s="0" t="n">
        <v>1086.46</v>
      </c>
      <c r="F236" s="0" t="n">
        <v>1056.56</v>
      </c>
      <c r="G236" s="0" t="n">
        <f aca="false">E236+F236</f>
        <v>2143.02</v>
      </c>
      <c r="H236" s="0" t="n">
        <v>14.95</v>
      </c>
      <c r="I236" s="0" t="n">
        <v>34.89</v>
      </c>
      <c r="J236" s="0" t="n">
        <v>214.3</v>
      </c>
      <c r="K236" s="0" t="n">
        <v>234.24</v>
      </c>
      <c r="L236" s="0" t="n">
        <v>318.96</v>
      </c>
      <c r="M236" s="0" t="n">
        <v>204.33</v>
      </c>
      <c r="N236" s="2" t="n">
        <f aca="false">J236/(H236+I236+K236+L236+M236)*100</f>
        <v>26.5429728625042</v>
      </c>
    </row>
    <row r="237" customFormat="false" ht="14.25" hidden="false" customHeight="false" outlineLevel="0" collapsed="false">
      <c r="A237" s="0" t="s">
        <v>510</v>
      </c>
      <c r="B237" s="0" t="s">
        <v>511</v>
      </c>
      <c r="C237" s="0" t="s">
        <v>9</v>
      </c>
      <c r="D237" s="0" t="s">
        <v>10</v>
      </c>
      <c r="E237" s="0" t="n">
        <v>225.82</v>
      </c>
      <c r="F237" s="0" t="n">
        <v>258.21</v>
      </c>
      <c r="G237" s="0" t="n">
        <f aca="false">E237+F237</f>
        <v>484.03</v>
      </c>
      <c r="H237" s="0" t="n">
        <v>4.02</v>
      </c>
      <c r="I237" s="0" t="n">
        <v>24.23</v>
      </c>
      <c r="J237" s="0" t="n">
        <v>16.1</v>
      </c>
      <c r="K237" s="0" t="n">
        <v>40.31</v>
      </c>
      <c r="L237" s="0" t="n">
        <v>40.31</v>
      </c>
      <c r="M237" s="0" t="n">
        <v>72.56</v>
      </c>
      <c r="N237" s="2" t="n">
        <f aca="false">J237/(H237+I237+K237+L237+M237)*100</f>
        <v>8.87394587444193</v>
      </c>
    </row>
    <row r="238" customFormat="false" ht="14.25" hidden="false" customHeight="false" outlineLevel="0" collapsed="false">
      <c r="A238" s="0" t="s">
        <v>512</v>
      </c>
      <c r="B238" s="0" t="s">
        <v>513</v>
      </c>
      <c r="C238" s="0" t="s">
        <v>9</v>
      </c>
      <c r="D238" s="0" t="s">
        <v>10</v>
      </c>
      <c r="E238" s="0" t="n">
        <v>266.03</v>
      </c>
      <c r="F238" s="0" t="n">
        <v>261.1</v>
      </c>
      <c r="G238" s="0" t="n">
        <f aca="false">E238+F238</f>
        <v>527.13</v>
      </c>
      <c r="H238" s="0" t="n">
        <v>9.85</v>
      </c>
      <c r="I238" s="0" t="n">
        <v>29.56</v>
      </c>
      <c r="J238" s="0" t="n">
        <v>34.49</v>
      </c>
      <c r="K238" s="0" t="n">
        <v>44.34</v>
      </c>
      <c r="L238" s="0" t="n">
        <v>49.26</v>
      </c>
      <c r="M238" s="0" t="n">
        <v>73.9</v>
      </c>
      <c r="N238" s="2" t="n">
        <f aca="false">J238/(H238+I238+K238+L238+M238)*100</f>
        <v>16.6690831762602</v>
      </c>
    </row>
    <row r="239" customFormat="false" ht="14.25" hidden="false" customHeight="false" outlineLevel="0" collapsed="false">
      <c r="A239" s="0" t="s">
        <v>514</v>
      </c>
      <c r="B239" s="0" t="s">
        <v>515</v>
      </c>
      <c r="C239" s="0" t="s">
        <v>9</v>
      </c>
      <c r="D239" s="0" t="s">
        <v>10</v>
      </c>
      <c r="E239" s="0" t="n">
        <v>287.21</v>
      </c>
      <c r="F239" s="0" t="n">
        <v>294.91</v>
      </c>
      <c r="G239" s="0" t="n">
        <f aca="false">E239+F239</f>
        <v>582.12</v>
      </c>
      <c r="H239" s="0" t="n">
        <v>8.19</v>
      </c>
      <c r="I239" s="0" t="n">
        <v>12.09</v>
      </c>
      <c r="J239" s="0" t="n">
        <v>20.34</v>
      </c>
      <c r="K239" s="0" t="n">
        <v>68.69</v>
      </c>
      <c r="L239" s="0" t="n">
        <v>76.71</v>
      </c>
      <c r="M239" s="0" t="n">
        <v>67.9</v>
      </c>
      <c r="N239" s="2" t="n">
        <f aca="false">J239/(H239+I239+K239+L239+M239)*100</f>
        <v>8.70793732340098</v>
      </c>
    </row>
    <row r="240" customFormat="false" ht="14.25" hidden="false" customHeight="false" outlineLevel="0" collapsed="false">
      <c r="A240" s="0" t="s">
        <v>516</v>
      </c>
      <c r="B240" s="0" t="s">
        <v>517</v>
      </c>
      <c r="C240" s="0" t="s">
        <v>9</v>
      </c>
      <c r="D240" s="0" t="s">
        <v>10</v>
      </c>
      <c r="E240" s="0" t="n">
        <v>1003.97</v>
      </c>
      <c r="F240" s="0" t="n">
        <v>1172.1</v>
      </c>
      <c r="G240" s="0" t="n">
        <f aca="false">E240+F240</f>
        <v>2176.07</v>
      </c>
      <c r="H240" s="0" t="n">
        <v>0</v>
      </c>
      <c r="I240" s="0" t="n">
        <v>129.7</v>
      </c>
      <c r="J240" s="0" t="n">
        <v>182.54</v>
      </c>
      <c r="K240" s="0" t="n">
        <v>297.83</v>
      </c>
      <c r="L240" s="0" t="n">
        <v>278.61</v>
      </c>
      <c r="M240" s="0" t="n">
        <v>211.36</v>
      </c>
      <c r="N240" s="2" t="n">
        <f aca="false">J240/(H240+I240+K240+L240+M240)*100</f>
        <v>19.8953678474114</v>
      </c>
    </row>
    <row r="241" customFormat="false" ht="14.25" hidden="false" customHeight="false" outlineLevel="0" collapsed="false">
      <c r="A241" s="0" t="s">
        <v>518</v>
      </c>
      <c r="B241" s="0" t="s">
        <v>519</v>
      </c>
      <c r="C241" s="0" t="s">
        <v>9</v>
      </c>
      <c r="D241" s="0" t="s">
        <v>10</v>
      </c>
      <c r="E241" s="0" t="n">
        <v>199.48</v>
      </c>
      <c r="F241" s="0" t="n">
        <v>204.47</v>
      </c>
      <c r="G241" s="0" t="n">
        <f aca="false">E241+F241</f>
        <v>403.95</v>
      </c>
      <c r="H241" s="0" t="n">
        <v>14.96</v>
      </c>
      <c r="I241" s="0" t="n">
        <v>14.96</v>
      </c>
      <c r="J241" s="0" t="n">
        <v>9.97</v>
      </c>
      <c r="K241" s="0" t="n">
        <v>24.94</v>
      </c>
      <c r="L241" s="0" t="n">
        <v>64.83</v>
      </c>
      <c r="M241" s="0" t="n">
        <v>34.91</v>
      </c>
      <c r="N241" s="2" t="n">
        <f aca="false">J241/(H241+I241+K241+L241+M241)*100</f>
        <v>6.44890038809832</v>
      </c>
    </row>
    <row r="242" customFormat="false" ht="14.25" hidden="false" customHeight="false" outlineLevel="0" collapsed="false">
      <c r="A242" s="0" t="s">
        <v>520</v>
      </c>
      <c r="B242" s="0" t="s">
        <v>521</v>
      </c>
      <c r="C242" s="0" t="s">
        <v>9</v>
      </c>
      <c r="D242" s="0" t="s">
        <v>10</v>
      </c>
      <c r="E242" s="0" t="n">
        <v>755</v>
      </c>
      <c r="F242" s="0" t="n">
        <v>795</v>
      </c>
      <c r="G242" s="0" t="n">
        <f aca="false">E242+F242</f>
        <v>1550</v>
      </c>
      <c r="H242" s="0" t="n">
        <v>25</v>
      </c>
      <c r="I242" s="0" t="n">
        <v>25</v>
      </c>
      <c r="J242" s="0" t="n">
        <v>15</v>
      </c>
      <c r="K242" s="0" t="n">
        <v>165</v>
      </c>
      <c r="L242" s="0" t="n">
        <v>200</v>
      </c>
      <c r="M242" s="0" t="n">
        <v>210</v>
      </c>
      <c r="N242" s="2" t="n">
        <f aca="false">J242/(H242+I242+K242+L242+M242)*100</f>
        <v>2.4</v>
      </c>
    </row>
    <row r="243" customFormat="false" ht="14.25" hidden="false" customHeight="false" outlineLevel="0" collapsed="false">
      <c r="A243" s="0" t="s">
        <v>522</v>
      </c>
      <c r="B243" s="0" t="s">
        <v>523</v>
      </c>
      <c r="C243" s="0" t="s">
        <v>9</v>
      </c>
      <c r="D243" s="0" t="s">
        <v>10</v>
      </c>
      <c r="E243" s="0" t="n">
        <v>149.25</v>
      </c>
      <c r="F243" s="0" t="n">
        <v>104.88</v>
      </c>
      <c r="G243" s="0" t="n">
        <f aca="false">E243+F243</f>
        <v>254.13</v>
      </c>
      <c r="H243" s="0" t="n">
        <v>4.03</v>
      </c>
      <c r="I243" s="0" t="n">
        <v>8.07</v>
      </c>
      <c r="J243" s="0" t="n">
        <v>8.07</v>
      </c>
      <c r="K243" s="0" t="n">
        <v>12.1</v>
      </c>
      <c r="L243" s="0" t="n">
        <v>28.24</v>
      </c>
      <c r="M243" s="0" t="n">
        <v>44.37</v>
      </c>
      <c r="N243" s="2" t="n">
        <f aca="false">J243/(H243+I243+K243+L243+M243)*100</f>
        <v>8.33591571118686</v>
      </c>
    </row>
    <row r="244" customFormat="false" ht="14.25" hidden="false" customHeight="false" outlineLevel="0" collapsed="false">
      <c r="A244" s="0" t="s">
        <v>524</v>
      </c>
      <c r="B244" s="0" t="s">
        <v>525</v>
      </c>
      <c r="C244" s="0" t="s">
        <v>9</v>
      </c>
      <c r="D244" s="0" t="s">
        <v>10</v>
      </c>
      <c r="E244" s="0" t="n">
        <v>115</v>
      </c>
      <c r="F244" s="0" t="n">
        <v>110</v>
      </c>
      <c r="G244" s="0" t="n">
        <f aca="false">E244+F244</f>
        <v>225</v>
      </c>
      <c r="H244" s="0" t="n">
        <v>20</v>
      </c>
      <c r="I244" s="0" t="n">
        <v>0</v>
      </c>
      <c r="J244" s="0" t="n">
        <v>10</v>
      </c>
      <c r="K244" s="0" t="n">
        <v>35</v>
      </c>
      <c r="L244" s="0" t="n">
        <v>50</v>
      </c>
      <c r="M244" s="0" t="n">
        <v>35</v>
      </c>
      <c r="N244" s="2" t="n">
        <f aca="false">J244/(H244+I244+K244+L244+M244)*100</f>
        <v>7.14285714285714</v>
      </c>
    </row>
    <row r="245" customFormat="false" ht="14.25" hidden="false" customHeight="false" outlineLevel="0" collapsed="false">
      <c r="A245" s="0" t="s">
        <v>526</v>
      </c>
      <c r="B245" s="0" t="s">
        <v>527</v>
      </c>
      <c r="C245" s="0" t="s">
        <v>9</v>
      </c>
      <c r="D245" s="0" t="s">
        <v>10</v>
      </c>
      <c r="E245" s="0" t="n">
        <v>322.04</v>
      </c>
      <c r="F245" s="0" t="n">
        <v>280.49</v>
      </c>
      <c r="G245" s="0" t="n">
        <f aca="false">E245+F245</f>
        <v>602.53</v>
      </c>
      <c r="H245" s="0" t="n">
        <v>20.78</v>
      </c>
      <c r="I245" s="0" t="n">
        <v>36.36</v>
      </c>
      <c r="J245" s="0" t="n">
        <v>20.78</v>
      </c>
      <c r="K245" s="0" t="n">
        <v>88.3</v>
      </c>
      <c r="L245" s="0" t="n">
        <v>46.75</v>
      </c>
      <c r="M245" s="0" t="n">
        <v>62.33</v>
      </c>
      <c r="N245" s="2" t="n">
        <f aca="false">J245/(H245+I245+K245+L245+M245)*100</f>
        <v>8.16438786735817</v>
      </c>
    </row>
    <row r="246" customFormat="false" ht="14.25" hidden="false" customHeight="false" outlineLevel="0" collapsed="false">
      <c r="A246" s="0" t="s">
        <v>528</v>
      </c>
      <c r="B246" s="0" t="s">
        <v>529</v>
      </c>
      <c r="C246" s="0" t="s">
        <v>9</v>
      </c>
      <c r="D246" s="0" t="s">
        <v>10</v>
      </c>
      <c r="E246" s="0" t="n">
        <v>455.52</v>
      </c>
      <c r="F246" s="0" t="n">
        <v>420.5</v>
      </c>
      <c r="G246" s="0" t="n">
        <f aca="false">E246+F246</f>
        <v>876.02</v>
      </c>
      <c r="H246" s="0" t="n">
        <v>25.03</v>
      </c>
      <c r="I246" s="0" t="n">
        <v>15.02</v>
      </c>
      <c r="J246" s="0" t="n">
        <v>10.01</v>
      </c>
      <c r="K246" s="0" t="n">
        <v>50.06</v>
      </c>
      <c r="L246" s="0" t="n">
        <v>120.15</v>
      </c>
      <c r="M246" s="0" t="n">
        <v>175.2</v>
      </c>
      <c r="N246" s="2" t="n">
        <f aca="false">J246/(H246+I246+K246+L246+M246)*100</f>
        <v>2.59689721371867</v>
      </c>
    </row>
    <row r="247" customFormat="false" ht="14.25" hidden="false" customHeight="false" outlineLevel="0" collapsed="false">
      <c r="A247" s="0" t="s">
        <v>530</v>
      </c>
      <c r="B247" s="0" t="s">
        <v>531</v>
      </c>
      <c r="C247" s="0" t="s">
        <v>9</v>
      </c>
      <c r="D247" s="0" t="s">
        <v>10</v>
      </c>
      <c r="E247" s="0" t="n">
        <v>315</v>
      </c>
      <c r="F247" s="0" t="n">
        <v>310</v>
      </c>
      <c r="G247" s="0" t="n">
        <f aca="false">E247+F247</f>
        <v>625</v>
      </c>
      <c r="H247" s="0" t="n">
        <v>5</v>
      </c>
      <c r="I247" s="0" t="n">
        <v>40</v>
      </c>
      <c r="J247" s="0" t="n">
        <v>35</v>
      </c>
      <c r="K247" s="0" t="n">
        <v>95</v>
      </c>
      <c r="L247" s="0" t="n">
        <v>90</v>
      </c>
      <c r="M247" s="0" t="n">
        <v>50</v>
      </c>
      <c r="N247" s="2" t="n">
        <f aca="false">J247/(H247+I247+K247+L247+M247)*100</f>
        <v>12.5</v>
      </c>
    </row>
    <row r="248" customFormat="false" ht="14.25" hidden="false" customHeight="false" outlineLevel="0" collapsed="false">
      <c r="A248" s="0" t="s">
        <v>532</v>
      </c>
      <c r="B248" s="0" t="s">
        <v>533</v>
      </c>
      <c r="C248" s="0" t="s">
        <v>9</v>
      </c>
      <c r="D248" s="0" t="s">
        <v>10</v>
      </c>
      <c r="E248" s="0" t="n">
        <v>1771.73</v>
      </c>
      <c r="F248" s="0" t="n">
        <v>1645.43</v>
      </c>
      <c r="G248" s="0" t="n">
        <f aca="false">E248+F248</f>
        <v>3417.16</v>
      </c>
      <c r="H248" s="0" t="n">
        <v>0</v>
      </c>
      <c r="I248" s="0" t="n">
        <v>192.25</v>
      </c>
      <c r="J248" s="0" t="n">
        <v>392.37</v>
      </c>
      <c r="K248" s="0" t="n">
        <v>440.81</v>
      </c>
      <c r="L248" s="0" t="n">
        <v>498.93</v>
      </c>
      <c r="M248" s="0" t="n">
        <v>148.65</v>
      </c>
      <c r="N248" s="2" t="n">
        <f aca="false">J248/(H248+I248+K248+L248+M248)*100</f>
        <v>30.6385869565217</v>
      </c>
    </row>
    <row r="249" customFormat="false" ht="14.25" hidden="false" customHeight="false" outlineLevel="0" collapsed="false">
      <c r="A249" s="0" t="s">
        <v>534</v>
      </c>
      <c r="B249" s="0" t="s">
        <v>535</v>
      </c>
      <c r="C249" s="0" t="s">
        <v>9</v>
      </c>
      <c r="D249" s="0" t="s">
        <v>10</v>
      </c>
      <c r="E249" s="0" t="n">
        <v>1121.49</v>
      </c>
      <c r="F249" s="0" t="n">
        <v>1142.35</v>
      </c>
      <c r="G249" s="0" t="n">
        <f aca="false">E249+F249</f>
        <v>2263.84</v>
      </c>
      <c r="H249" s="0" t="n">
        <v>28.9</v>
      </c>
      <c r="I249" s="0" t="n">
        <v>74.24</v>
      </c>
      <c r="J249" s="0" t="n">
        <v>119.63</v>
      </c>
      <c r="K249" s="0" t="n">
        <v>214.33</v>
      </c>
      <c r="L249" s="0" t="n">
        <v>362.9</v>
      </c>
      <c r="M249" s="0" t="n">
        <v>296.83</v>
      </c>
      <c r="N249" s="2" t="n">
        <f aca="false">J249/(H249+I249+K249+L249+M249)*100</f>
        <v>12.2421203438395</v>
      </c>
    </row>
    <row r="250" customFormat="false" ht="14.25" hidden="false" customHeight="false" outlineLevel="0" collapsed="false">
      <c r="A250" s="0" t="s">
        <v>536</v>
      </c>
      <c r="B250" s="0" t="s">
        <v>537</v>
      </c>
      <c r="C250" s="0" t="s">
        <v>9</v>
      </c>
      <c r="D250" s="0" t="s">
        <v>10</v>
      </c>
      <c r="E250" s="0" t="n">
        <v>2192.34</v>
      </c>
      <c r="F250" s="0" t="n">
        <v>2268.48</v>
      </c>
      <c r="G250" s="0" t="n">
        <f aca="false">E250+F250</f>
        <v>4460.82</v>
      </c>
      <c r="H250" s="0" t="n">
        <v>8.16</v>
      </c>
      <c r="I250" s="0" t="n">
        <v>127.48</v>
      </c>
      <c r="J250" s="0" t="n">
        <v>299.81</v>
      </c>
      <c r="K250" s="0" t="n">
        <v>716.46</v>
      </c>
      <c r="L250" s="0" t="n">
        <v>758.24</v>
      </c>
      <c r="M250" s="0" t="n">
        <v>528.25</v>
      </c>
      <c r="N250" s="2" t="n">
        <f aca="false">J250/(H250+I250+K250+L250+M250)*100</f>
        <v>14.0190499347701</v>
      </c>
    </row>
    <row r="251" customFormat="false" ht="14.25" hidden="false" customHeight="false" outlineLevel="0" collapsed="false">
      <c r="A251" s="0" t="s">
        <v>538</v>
      </c>
      <c r="B251" s="0" t="s">
        <v>539</v>
      </c>
      <c r="C251" s="0" t="s">
        <v>9</v>
      </c>
      <c r="D251" s="0" t="s">
        <v>10</v>
      </c>
      <c r="E251" s="0" t="n">
        <v>400</v>
      </c>
      <c r="F251" s="0" t="n">
        <v>415</v>
      </c>
      <c r="G251" s="0" t="n">
        <f aca="false">E251+F251</f>
        <v>815</v>
      </c>
      <c r="H251" s="0" t="n">
        <v>10</v>
      </c>
      <c r="I251" s="0" t="n">
        <v>20</v>
      </c>
      <c r="J251" s="0" t="n">
        <v>40</v>
      </c>
      <c r="K251" s="0" t="n">
        <v>130</v>
      </c>
      <c r="L251" s="0" t="n">
        <v>125</v>
      </c>
      <c r="M251" s="0" t="n">
        <v>85</v>
      </c>
      <c r="N251" s="2" t="n">
        <f aca="false">J251/(H251+I251+K251+L251+M251)*100</f>
        <v>10.8108108108108</v>
      </c>
    </row>
    <row r="252" customFormat="false" ht="14.25" hidden="false" customHeight="false" outlineLevel="0" collapsed="false">
      <c r="A252" s="0" t="s">
        <v>540</v>
      </c>
      <c r="B252" s="0" t="s">
        <v>541</v>
      </c>
      <c r="C252" s="0" t="s">
        <v>9</v>
      </c>
      <c r="D252" s="0" t="s">
        <v>10</v>
      </c>
      <c r="E252" s="0" t="n">
        <v>520.78</v>
      </c>
      <c r="F252" s="0" t="n">
        <v>541.22</v>
      </c>
      <c r="G252" s="0" t="n">
        <f aca="false">E252+F252</f>
        <v>1062</v>
      </c>
      <c r="H252" s="0" t="n">
        <v>30.22</v>
      </c>
      <c r="I252" s="0" t="n">
        <v>25.24</v>
      </c>
      <c r="J252" s="0" t="n">
        <v>5.08</v>
      </c>
      <c r="K252" s="0" t="n">
        <v>55.6</v>
      </c>
      <c r="L252" s="0" t="n">
        <v>104.97</v>
      </c>
      <c r="M252" s="0" t="n">
        <v>205.78</v>
      </c>
      <c r="N252" s="2" t="n">
        <f aca="false">J252/(H252+I252+K252+L252+M252)*100</f>
        <v>1.20433370474858</v>
      </c>
    </row>
    <row r="253" customFormat="false" ht="14.25" hidden="false" customHeight="false" outlineLevel="0" collapsed="false">
      <c r="A253" s="0" t="s">
        <v>542</v>
      </c>
      <c r="B253" s="0" t="s">
        <v>543</v>
      </c>
      <c r="C253" s="0" t="s">
        <v>9</v>
      </c>
      <c r="D253" s="0" t="s">
        <v>10</v>
      </c>
      <c r="E253" s="0" t="n">
        <v>202.91</v>
      </c>
      <c r="F253" s="0" t="n">
        <v>213.06</v>
      </c>
      <c r="G253" s="0" t="n">
        <f aca="false">E253+F253</f>
        <v>415.97</v>
      </c>
      <c r="H253" s="0" t="n">
        <v>15.22</v>
      </c>
      <c r="I253" s="0" t="n">
        <v>15.22</v>
      </c>
      <c r="J253" s="0" t="n">
        <v>5.07</v>
      </c>
      <c r="K253" s="0" t="n">
        <v>40.58</v>
      </c>
      <c r="L253" s="0" t="n">
        <v>71.02</v>
      </c>
      <c r="M253" s="0" t="n">
        <v>71.02</v>
      </c>
      <c r="N253" s="2" t="n">
        <f aca="false">J253/(H253+I253+K253+L253+M253)*100</f>
        <v>2.37961137707688</v>
      </c>
    </row>
    <row r="254" customFormat="false" ht="14.25" hidden="false" customHeight="false" outlineLevel="0" collapsed="false">
      <c r="A254" s="0" t="s">
        <v>544</v>
      </c>
      <c r="B254" s="0" t="s">
        <v>545</v>
      </c>
      <c r="C254" s="0" t="s">
        <v>9</v>
      </c>
      <c r="D254" s="0" t="s">
        <v>10</v>
      </c>
      <c r="E254" s="0" t="n">
        <v>175.52</v>
      </c>
      <c r="F254" s="0" t="n">
        <v>155.46</v>
      </c>
      <c r="G254" s="0" t="n">
        <f aca="false">E254+F254</f>
        <v>330.98</v>
      </c>
      <c r="H254" s="0" t="n">
        <v>5.01</v>
      </c>
      <c r="I254" s="0" t="n">
        <v>5.01</v>
      </c>
      <c r="J254" s="0" t="n">
        <v>0</v>
      </c>
      <c r="K254" s="0" t="n">
        <v>35.1</v>
      </c>
      <c r="L254" s="0" t="n">
        <v>55.16</v>
      </c>
      <c r="M254" s="0" t="n">
        <v>60.18</v>
      </c>
      <c r="N254" s="2" t="n">
        <f aca="false">J254/(H254+I254+K254+L254+M254)*100</f>
        <v>0</v>
      </c>
    </row>
    <row r="255" customFormat="false" ht="14.25" hidden="false" customHeight="false" outlineLevel="0" collapsed="false">
      <c r="A255" s="0" t="s">
        <v>546</v>
      </c>
      <c r="B255" s="0" t="s">
        <v>547</v>
      </c>
      <c r="C255" s="0" t="s">
        <v>9</v>
      </c>
      <c r="D255" s="0" t="s">
        <v>10</v>
      </c>
      <c r="E255" s="0" t="n">
        <v>472.91</v>
      </c>
      <c r="F255" s="0" t="n">
        <v>446.88</v>
      </c>
      <c r="G255" s="0" t="n">
        <f aca="false">E255+F255</f>
        <v>919.79</v>
      </c>
      <c r="H255" s="0" t="n">
        <v>8.68</v>
      </c>
      <c r="I255" s="0" t="n">
        <v>26.03</v>
      </c>
      <c r="J255" s="0" t="n">
        <v>52.06</v>
      </c>
      <c r="K255" s="0" t="n">
        <v>169.21</v>
      </c>
      <c r="L255" s="0" t="n">
        <v>138.84</v>
      </c>
      <c r="M255" s="0" t="n">
        <v>108.47</v>
      </c>
      <c r="N255" s="2" t="n">
        <f aca="false">J255/(H255+I255+K255+L255+M255)*100</f>
        <v>11.5373534561089</v>
      </c>
    </row>
    <row r="256" customFormat="false" ht="14.25" hidden="false" customHeight="false" outlineLevel="0" collapsed="false">
      <c r="A256" s="0" t="s">
        <v>548</v>
      </c>
      <c r="B256" s="0" t="s">
        <v>549</v>
      </c>
      <c r="C256" s="0" t="s">
        <v>9</v>
      </c>
      <c r="D256" s="0" t="s">
        <v>10</v>
      </c>
      <c r="E256" s="0" t="n">
        <v>137.18</v>
      </c>
      <c r="F256" s="0" t="n">
        <v>104.9</v>
      </c>
      <c r="G256" s="0" t="n">
        <f aca="false">E256+F256</f>
        <v>242.08</v>
      </c>
      <c r="H256" s="0" t="n">
        <v>4.03</v>
      </c>
      <c r="I256" s="0" t="n">
        <v>12.1</v>
      </c>
      <c r="J256" s="0" t="n">
        <v>4.03</v>
      </c>
      <c r="K256" s="0" t="n">
        <v>20.17</v>
      </c>
      <c r="L256" s="0" t="n">
        <v>32.28</v>
      </c>
      <c r="M256" s="0" t="n">
        <v>36.31</v>
      </c>
      <c r="N256" s="2" t="n">
        <f aca="false">J256/(H256+I256+K256+L256+M256)*100</f>
        <v>3.84212031652207</v>
      </c>
    </row>
    <row r="257" customFormat="false" ht="14.25" hidden="false" customHeight="false" outlineLevel="0" collapsed="false">
      <c r="A257" s="0" t="s">
        <v>550</v>
      </c>
      <c r="B257" s="0" t="s">
        <v>551</v>
      </c>
      <c r="C257" s="0" t="s">
        <v>9</v>
      </c>
      <c r="D257" s="0" t="s">
        <v>10</v>
      </c>
      <c r="E257" s="0" t="n">
        <v>12794.52</v>
      </c>
      <c r="F257" s="0" t="n">
        <v>14408.52</v>
      </c>
      <c r="G257" s="0" t="n">
        <f aca="false">E257+F257</f>
        <v>27203.04</v>
      </c>
      <c r="H257" s="0" t="n">
        <v>6.76</v>
      </c>
      <c r="I257" s="0" t="n">
        <v>797.6</v>
      </c>
      <c r="J257" s="0" t="n">
        <v>2008.78</v>
      </c>
      <c r="K257" s="0" t="n">
        <v>3905.91</v>
      </c>
      <c r="L257" s="0" t="n">
        <v>4199.76</v>
      </c>
      <c r="M257" s="0" t="n">
        <v>2715.59</v>
      </c>
      <c r="N257" s="2" t="n">
        <f aca="false">J257/(H257+I257+K257+L257+M257)*100</f>
        <v>17.2789064153138</v>
      </c>
    </row>
    <row r="258" customFormat="false" ht="14.25" hidden="false" customHeight="false" outlineLevel="0" collapsed="false">
      <c r="A258" s="0" t="s">
        <v>552</v>
      </c>
      <c r="B258" s="0" t="s">
        <v>553</v>
      </c>
      <c r="C258" s="0" t="s">
        <v>9</v>
      </c>
      <c r="D258" s="0" t="s">
        <v>10</v>
      </c>
      <c r="E258" s="0" t="n">
        <v>92.24</v>
      </c>
      <c r="F258" s="0" t="n">
        <v>122.84</v>
      </c>
      <c r="G258" s="0" t="n">
        <f aca="false">E258+F258</f>
        <v>215.08</v>
      </c>
      <c r="H258" s="0" t="n">
        <v>18.65</v>
      </c>
      <c r="I258" s="0" t="n">
        <v>3.6</v>
      </c>
      <c r="J258" s="0" t="n">
        <v>0</v>
      </c>
      <c r="K258" s="0" t="n">
        <v>25.67</v>
      </c>
      <c r="L258" s="0" t="n">
        <v>23.95</v>
      </c>
      <c r="M258" s="0" t="n">
        <v>15.27</v>
      </c>
      <c r="N258" s="2" t="n">
        <f aca="false">J258/(H258+I258+K258+L258+M258)*100</f>
        <v>0</v>
      </c>
    </row>
    <row r="259" customFormat="false" ht="14.25" hidden="false" customHeight="false" outlineLevel="0" collapsed="false">
      <c r="A259" s="0" t="s">
        <v>554</v>
      </c>
      <c r="B259" s="0" t="s">
        <v>555</v>
      </c>
      <c r="C259" s="0" t="s">
        <v>9</v>
      </c>
      <c r="D259" s="0" t="s">
        <v>10</v>
      </c>
      <c r="E259" s="0" t="n">
        <v>583.98</v>
      </c>
      <c r="F259" s="0" t="n">
        <v>612.05</v>
      </c>
      <c r="G259" s="0" t="n">
        <f aca="false">E259+F259</f>
        <v>1196.03</v>
      </c>
      <c r="H259" s="0" t="n">
        <v>0</v>
      </c>
      <c r="I259" s="0" t="n">
        <v>41.48</v>
      </c>
      <c r="J259" s="0" t="n">
        <v>88.1</v>
      </c>
      <c r="K259" s="0" t="n">
        <v>233.28</v>
      </c>
      <c r="L259" s="0" t="n">
        <v>176.23</v>
      </c>
      <c r="M259" s="0" t="n">
        <v>144.13</v>
      </c>
      <c r="N259" s="2" t="n">
        <f aca="false">J259/(H259+I259+K259+L259+M259)*100</f>
        <v>14.803737061433</v>
      </c>
    </row>
    <row r="260" customFormat="false" ht="14.25" hidden="false" customHeight="false" outlineLevel="0" collapsed="false">
      <c r="A260" s="0" t="s">
        <v>556</v>
      </c>
      <c r="B260" s="0" t="s">
        <v>557</v>
      </c>
      <c r="C260" s="0" t="s">
        <v>9</v>
      </c>
      <c r="D260" s="0" t="s">
        <v>10</v>
      </c>
      <c r="E260" s="0" t="n">
        <v>286.96</v>
      </c>
      <c r="F260" s="0" t="n">
        <v>226.72</v>
      </c>
      <c r="G260" s="0" t="n">
        <f aca="false">E260+F260</f>
        <v>513.68</v>
      </c>
      <c r="H260" s="0" t="n">
        <v>33.3</v>
      </c>
      <c r="I260" s="0" t="n">
        <v>16.65</v>
      </c>
      <c r="J260" s="0" t="n">
        <v>38.85</v>
      </c>
      <c r="K260" s="0" t="n">
        <v>77.69</v>
      </c>
      <c r="L260" s="0" t="n">
        <v>44.39</v>
      </c>
      <c r="M260" s="0" t="n">
        <v>49.94</v>
      </c>
      <c r="N260" s="2" t="n">
        <f aca="false">J260/(H260+I260+K260+L260+M260)*100</f>
        <v>17.5023651844844</v>
      </c>
    </row>
    <row r="261" customFormat="false" ht="14.25" hidden="false" customHeight="false" outlineLevel="0" collapsed="false">
      <c r="A261" s="0" t="s">
        <v>558</v>
      </c>
      <c r="B261" s="0" t="s">
        <v>559</v>
      </c>
      <c r="C261" s="0" t="s">
        <v>9</v>
      </c>
      <c r="D261" s="0" t="s">
        <v>10</v>
      </c>
      <c r="E261" s="0" t="n">
        <v>558.89</v>
      </c>
      <c r="F261" s="0" t="n">
        <v>613.55</v>
      </c>
      <c r="G261" s="0" t="n">
        <f aca="false">E261+F261</f>
        <v>1172.44</v>
      </c>
      <c r="H261" s="0" t="n">
        <v>44.58</v>
      </c>
      <c r="I261" s="0" t="n">
        <v>39.59</v>
      </c>
      <c r="J261" s="0" t="n">
        <v>79</v>
      </c>
      <c r="K261" s="0" t="n">
        <v>113.71</v>
      </c>
      <c r="L261" s="0" t="n">
        <v>104.17</v>
      </c>
      <c r="M261" s="0" t="n">
        <v>143.01</v>
      </c>
      <c r="N261" s="2" t="n">
        <f aca="false">J261/(H261+I261+K261+L261+M261)*100</f>
        <v>17.7504156742911</v>
      </c>
    </row>
    <row r="262" customFormat="false" ht="14.25" hidden="false" customHeight="false" outlineLevel="0" collapsed="false">
      <c r="A262" s="0" t="s">
        <v>560</v>
      </c>
      <c r="B262" s="0" t="s">
        <v>561</v>
      </c>
      <c r="C262" s="0" t="s">
        <v>9</v>
      </c>
      <c r="D262" s="0" t="s">
        <v>10</v>
      </c>
      <c r="E262" s="0" t="n">
        <v>10792.84</v>
      </c>
      <c r="F262" s="0" t="n">
        <v>12922.6</v>
      </c>
      <c r="G262" s="0" t="n">
        <f aca="false">E262+F262</f>
        <v>23715.44</v>
      </c>
      <c r="H262" s="0" t="n">
        <v>45.57</v>
      </c>
      <c r="I262" s="0" t="n">
        <v>832.86</v>
      </c>
      <c r="J262" s="0" t="n">
        <v>2888.91</v>
      </c>
      <c r="K262" s="0" t="n">
        <v>3276.72</v>
      </c>
      <c r="L262" s="0" t="n">
        <v>2814.93</v>
      </c>
      <c r="M262" s="0" t="n">
        <v>1321.32</v>
      </c>
      <c r="N262" s="2" t="n">
        <f aca="false">J262/(H262+I262+K262+L262+M262)*100</f>
        <v>34.8422461827918</v>
      </c>
    </row>
    <row r="263" customFormat="false" ht="14.25" hidden="false" customHeight="false" outlineLevel="0" collapsed="false">
      <c r="A263" s="0" t="s">
        <v>562</v>
      </c>
      <c r="B263" s="0" t="s">
        <v>563</v>
      </c>
      <c r="C263" s="0" t="s">
        <v>9</v>
      </c>
      <c r="D263" s="0" t="s">
        <v>10</v>
      </c>
      <c r="E263" s="0" t="n">
        <v>89.93</v>
      </c>
      <c r="F263" s="0" t="n">
        <v>89.93</v>
      </c>
      <c r="G263" s="0" t="n">
        <f aca="false">E263+F263</f>
        <v>179.86</v>
      </c>
      <c r="H263" s="0" t="n">
        <v>0</v>
      </c>
      <c r="I263" s="0" t="n">
        <v>8.18</v>
      </c>
      <c r="J263" s="0" t="n">
        <v>4.09</v>
      </c>
      <c r="K263" s="0" t="n">
        <v>16.35</v>
      </c>
      <c r="L263" s="0" t="n">
        <v>20.44</v>
      </c>
      <c r="M263" s="0" t="n">
        <v>28.62</v>
      </c>
      <c r="N263" s="2" t="n">
        <f aca="false">J263/(H263+I263+K263+L263+M263)*100</f>
        <v>5.55782035602663</v>
      </c>
    </row>
    <row r="264" customFormat="false" ht="14.25" hidden="false" customHeight="false" outlineLevel="0" collapsed="false">
      <c r="A264" s="0" t="s">
        <v>564</v>
      </c>
      <c r="B264" s="0" t="s">
        <v>565</v>
      </c>
      <c r="C264" s="0" t="s">
        <v>9</v>
      </c>
      <c r="D264" s="0" t="s">
        <v>10</v>
      </c>
      <c r="E264" s="0" t="n">
        <v>440.75</v>
      </c>
      <c r="F264" s="0" t="n">
        <v>491.41</v>
      </c>
      <c r="G264" s="0" t="n">
        <f aca="false">E264+F264</f>
        <v>932.16</v>
      </c>
      <c r="H264" s="0" t="n">
        <v>45.59</v>
      </c>
      <c r="I264" s="0" t="n">
        <v>50.66</v>
      </c>
      <c r="J264" s="0" t="n">
        <v>50.66</v>
      </c>
      <c r="K264" s="0" t="n">
        <v>60.79</v>
      </c>
      <c r="L264" s="0" t="n">
        <v>131.72</v>
      </c>
      <c r="M264" s="0" t="n">
        <v>131.72</v>
      </c>
      <c r="N264" s="2" t="n">
        <f aca="false">J264/(H264+I264+K264+L264+M264)*100</f>
        <v>12.0481354642314</v>
      </c>
    </row>
    <row r="265" customFormat="false" ht="14.25" hidden="false" customHeight="false" outlineLevel="0" collapsed="false">
      <c r="A265" s="0" t="s">
        <v>566</v>
      </c>
      <c r="B265" s="0" t="s">
        <v>567</v>
      </c>
      <c r="C265" s="0" t="s">
        <v>9</v>
      </c>
      <c r="D265" s="0" t="s">
        <v>10</v>
      </c>
      <c r="E265" s="0" t="n">
        <v>304.37</v>
      </c>
      <c r="F265" s="0" t="n">
        <v>313.32</v>
      </c>
      <c r="G265" s="0" t="n">
        <f aca="false">E265+F265</f>
        <v>617.69</v>
      </c>
      <c r="H265" s="0" t="n">
        <v>0</v>
      </c>
      <c r="I265" s="0" t="n">
        <v>9.91</v>
      </c>
      <c r="J265" s="0" t="n">
        <v>14.77</v>
      </c>
      <c r="K265" s="0" t="n">
        <v>58.94</v>
      </c>
      <c r="L265" s="0" t="n">
        <v>58.74</v>
      </c>
      <c r="M265" s="0" t="n">
        <v>142.33</v>
      </c>
      <c r="N265" s="2" t="n">
        <f aca="false">J265/(H265+I265+K265+L265+M265)*100</f>
        <v>5.47199170124481</v>
      </c>
    </row>
    <row r="266" customFormat="false" ht="14.25" hidden="false" customHeight="false" outlineLevel="0" collapsed="false">
      <c r="A266" s="0" t="s">
        <v>568</v>
      </c>
      <c r="B266" s="0" t="s">
        <v>569</v>
      </c>
      <c r="C266" s="0" t="s">
        <v>9</v>
      </c>
      <c r="D266" s="0" t="s">
        <v>10</v>
      </c>
      <c r="E266" s="0" t="n">
        <v>80</v>
      </c>
      <c r="F266" s="0" t="n">
        <v>84</v>
      </c>
      <c r="G266" s="0" t="n">
        <f aca="false">E266+F266</f>
        <v>164</v>
      </c>
      <c r="H266" s="0" t="n">
        <v>4</v>
      </c>
      <c r="I266" s="0" t="n">
        <v>16</v>
      </c>
      <c r="J266" s="0" t="n">
        <v>4</v>
      </c>
      <c r="K266" s="0" t="n">
        <v>12</v>
      </c>
      <c r="L266" s="0" t="n">
        <v>24</v>
      </c>
      <c r="M266" s="0" t="n">
        <v>12</v>
      </c>
      <c r="N266" s="2" t="n">
        <f aca="false">J266/(H266+I266+K266+L266+M266)*100</f>
        <v>5.88235294117647</v>
      </c>
    </row>
    <row r="267" customFormat="false" ht="14.25" hidden="false" customHeight="false" outlineLevel="0" collapsed="false">
      <c r="A267" s="0" t="s">
        <v>570</v>
      </c>
      <c r="B267" s="0" t="s">
        <v>571</v>
      </c>
      <c r="C267" s="0" t="s">
        <v>9</v>
      </c>
      <c r="D267" s="0" t="s">
        <v>10</v>
      </c>
      <c r="E267" s="0" t="n">
        <v>114</v>
      </c>
      <c r="F267" s="0" t="n">
        <v>99.13</v>
      </c>
      <c r="G267" s="0" t="n">
        <f aca="false">E267+F267</f>
        <v>213.13</v>
      </c>
      <c r="H267" s="0" t="n">
        <v>0</v>
      </c>
      <c r="I267" s="0" t="n">
        <v>29.74</v>
      </c>
      <c r="J267" s="0" t="n">
        <v>9.91</v>
      </c>
      <c r="K267" s="0" t="n">
        <v>14.87</v>
      </c>
      <c r="L267" s="0" t="n">
        <v>39.65</v>
      </c>
      <c r="M267" s="0" t="n">
        <v>24.78</v>
      </c>
      <c r="N267" s="2" t="n">
        <f aca="false">J267/(H267+I267+K267+L267+M267)*100</f>
        <v>9.08840792369773</v>
      </c>
    </row>
    <row r="268" customFormat="false" ht="14.25" hidden="false" customHeight="false" outlineLevel="0" collapsed="false">
      <c r="A268" s="0" t="s">
        <v>572</v>
      </c>
      <c r="B268" s="0" t="s">
        <v>573</v>
      </c>
      <c r="C268" s="0" t="s">
        <v>9</v>
      </c>
      <c r="D268" s="0" t="s">
        <v>10</v>
      </c>
      <c r="E268" s="0" t="n">
        <v>650</v>
      </c>
      <c r="F268" s="0" t="n">
        <v>680</v>
      </c>
      <c r="G268" s="0" t="n">
        <f aca="false">E268+F268</f>
        <v>1330</v>
      </c>
      <c r="H268" s="0" t="n">
        <v>5</v>
      </c>
      <c r="I268" s="0" t="n">
        <v>40</v>
      </c>
      <c r="J268" s="0" t="n">
        <v>75</v>
      </c>
      <c r="K268" s="0" t="n">
        <v>115</v>
      </c>
      <c r="L268" s="0" t="n">
        <v>215</v>
      </c>
      <c r="M268" s="0" t="n">
        <v>150</v>
      </c>
      <c r="N268" s="2" t="n">
        <f aca="false">J268/(H268+I268+K268+L268+M268)*100</f>
        <v>14.2857142857143</v>
      </c>
    </row>
    <row r="269" customFormat="false" ht="14.25" hidden="false" customHeight="false" outlineLevel="0" collapsed="false">
      <c r="A269" s="0" t="s">
        <v>574</v>
      </c>
      <c r="B269" s="0" t="s">
        <v>575</v>
      </c>
      <c r="C269" s="0" t="s">
        <v>9</v>
      </c>
      <c r="D269" s="0" t="s">
        <v>10</v>
      </c>
      <c r="E269" s="0" t="n">
        <v>572.43</v>
      </c>
      <c r="F269" s="0" t="n">
        <v>716.71</v>
      </c>
      <c r="G269" s="0" t="n">
        <f aca="false">E269+F269</f>
        <v>1289.14</v>
      </c>
      <c r="H269" s="0" t="n">
        <v>10.16</v>
      </c>
      <c r="I269" s="0" t="n">
        <v>35.41</v>
      </c>
      <c r="J269" s="0" t="n">
        <v>20.28</v>
      </c>
      <c r="K269" s="0" t="n">
        <v>111.56</v>
      </c>
      <c r="L269" s="0" t="n">
        <v>151.89</v>
      </c>
      <c r="M269" s="0" t="n">
        <v>298.98</v>
      </c>
      <c r="N269" s="2" t="n">
        <f aca="false">J269/(H269+I269+K269+L269+M269)*100</f>
        <v>3.33552631578947</v>
      </c>
    </row>
    <row r="270" customFormat="false" ht="14.25" hidden="false" customHeight="false" outlineLevel="0" collapsed="false">
      <c r="A270" s="0" t="s">
        <v>576</v>
      </c>
      <c r="B270" s="0" t="s">
        <v>577</v>
      </c>
      <c r="C270" s="0" t="s">
        <v>9</v>
      </c>
      <c r="D270" s="0" t="s">
        <v>10</v>
      </c>
      <c r="E270" s="0" t="n">
        <v>875.85</v>
      </c>
      <c r="F270" s="0" t="n">
        <v>897.74</v>
      </c>
      <c r="G270" s="0" t="n">
        <f aca="false">E270+F270</f>
        <v>1773.59</v>
      </c>
      <c r="H270" s="0" t="n">
        <v>64.73</v>
      </c>
      <c r="I270" s="0" t="n">
        <v>34.43</v>
      </c>
      <c r="J270" s="0" t="n">
        <v>64.25</v>
      </c>
      <c r="K270" s="0" t="n">
        <v>119.98</v>
      </c>
      <c r="L270" s="0" t="n">
        <v>254.59</v>
      </c>
      <c r="M270" s="0" t="n">
        <v>276.38</v>
      </c>
      <c r="N270" s="2" t="n">
        <f aca="false">J270/(H270+I270+K270+L270+M270)*100</f>
        <v>8.56541040647372</v>
      </c>
    </row>
    <row r="271" customFormat="false" ht="14.25" hidden="false" customHeight="false" outlineLevel="0" collapsed="false">
      <c r="A271" s="0" t="s">
        <v>578</v>
      </c>
      <c r="B271" s="0" t="s">
        <v>579</v>
      </c>
      <c r="C271" s="0" t="s">
        <v>9</v>
      </c>
      <c r="D271" s="0" t="s">
        <v>10</v>
      </c>
      <c r="E271" s="0" t="n">
        <v>1287</v>
      </c>
      <c r="F271" s="0" t="n">
        <v>1399.98</v>
      </c>
      <c r="G271" s="0" t="n">
        <f aca="false">E271+F271</f>
        <v>2686.98</v>
      </c>
      <c r="H271" s="0" t="n">
        <v>24.56</v>
      </c>
      <c r="I271" s="0" t="n">
        <v>108.07</v>
      </c>
      <c r="J271" s="0" t="n">
        <v>93.33</v>
      </c>
      <c r="K271" s="0" t="n">
        <v>299.65</v>
      </c>
      <c r="L271" s="0" t="n">
        <v>520.69</v>
      </c>
      <c r="M271" s="0" t="n">
        <v>329.12</v>
      </c>
      <c r="N271" s="2" t="n">
        <f aca="false">J271/(H271+I271+K271+L271+M271)*100</f>
        <v>7.27952015849121</v>
      </c>
    </row>
    <row r="272" customFormat="false" ht="14.25" hidden="false" customHeight="false" outlineLevel="0" collapsed="false">
      <c r="A272" s="0" t="s">
        <v>580</v>
      </c>
      <c r="B272" s="0" t="s">
        <v>581</v>
      </c>
      <c r="C272" s="0" t="s">
        <v>9</v>
      </c>
      <c r="D272" s="0" t="s">
        <v>10</v>
      </c>
      <c r="E272" s="0" t="n">
        <v>420</v>
      </c>
      <c r="F272" s="0" t="n">
        <v>405</v>
      </c>
      <c r="G272" s="0" t="n">
        <f aca="false">E272+F272</f>
        <v>825</v>
      </c>
      <c r="H272" s="0" t="n">
        <v>15</v>
      </c>
      <c r="I272" s="0" t="n">
        <v>50</v>
      </c>
      <c r="J272" s="0" t="n">
        <v>50</v>
      </c>
      <c r="K272" s="0" t="n">
        <v>65</v>
      </c>
      <c r="L272" s="0" t="n">
        <v>70</v>
      </c>
      <c r="M272" s="0" t="n">
        <v>85</v>
      </c>
      <c r="N272" s="2" t="n">
        <f aca="false">J272/(H272+I272+K272+L272+M272)*100</f>
        <v>17.5438596491228</v>
      </c>
    </row>
    <row r="273" customFormat="false" ht="14.25" hidden="false" customHeight="false" outlineLevel="0" collapsed="false">
      <c r="A273" s="0" t="s">
        <v>582</v>
      </c>
      <c r="B273" s="0" t="s">
        <v>583</v>
      </c>
      <c r="C273" s="0" t="s">
        <v>9</v>
      </c>
      <c r="D273" s="0" t="s">
        <v>10</v>
      </c>
      <c r="E273" s="0" t="n">
        <v>593.24</v>
      </c>
      <c r="F273" s="0" t="n">
        <v>617.22</v>
      </c>
      <c r="G273" s="0" t="n">
        <f aca="false">E273+F273</f>
        <v>1210.46</v>
      </c>
      <c r="H273" s="0" t="n">
        <v>0</v>
      </c>
      <c r="I273" s="0" t="n">
        <v>65.73</v>
      </c>
      <c r="J273" s="0" t="n">
        <v>65.71</v>
      </c>
      <c r="K273" s="0" t="n">
        <v>177.21</v>
      </c>
      <c r="L273" s="0" t="n">
        <v>191.48</v>
      </c>
      <c r="M273" s="0" t="n">
        <v>116.82</v>
      </c>
      <c r="N273" s="2" t="n">
        <f aca="false">J273/(H273+I273+K273+L273+M273)*100</f>
        <v>11.9203976489369</v>
      </c>
    </row>
    <row r="274" customFormat="false" ht="14.25" hidden="false" customHeight="false" outlineLevel="0" collapsed="false">
      <c r="A274" s="0" t="s">
        <v>584</v>
      </c>
      <c r="B274" s="0" t="s">
        <v>585</v>
      </c>
      <c r="C274" s="0" t="s">
        <v>9</v>
      </c>
      <c r="D274" s="0" t="s">
        <v>10</v>
      </c>
      <c r="E274" s="0" t="n">
        <v>4721.41</v>
      </c>
      <c r="F274" s="0" t="n">
        <v>5283.1</v>
      </c>
      <c r="G274" s="0" t="n">
        <f aca="false">E274+F274</f>
        <v>10004.51</v>
      </c>
      <c r="H274" s="0" t="n">
        <v>25.09</v>
      </c>
      <c r="I274" s="0" t="n">
        <v>282.49</v>
      </c>
      <c r="J274" s="0" t="n">
        <v>1187.37</v>
      </c>
      <c r="K274" s="0" t="n">
        <v>1490.13</v>
      </c>
      <c r="L274" s="0" t="n">
        <v>1268.56</v>
      </c>
      <c r="M274" s="0" t="n">
        <v>664.05</v>
      </c>
      <c r="N274" s="2" t="n">
        <f aca="false">J274/(H274+I274+K274+L274+M274)*100</f>
        <v>31.8302451264235</v>
      </c>
    </row>
    <row r="275" customFormat="false" ht="14.25" hidden="false" customHeight="false" outlineLevel="0" collapsed="false">
      <c r="A275" s="0" t="s">
        <v>586</v>
      </c>
      <c r="B275" s="0" t="s">
        <v>587</v>
      </c>
      <c r="C275" s="0" t="s">
        <v>9</v>
      </c>
      <c r="D275" s="0" t="s">
        <v>10</v>
      </c>
      <c r="E275" s="0" t="n">
        <v>546.41</v>
      </c>
      <c r="F275" s="0" t="n">
        <v>451.63</v>
      </c>
      <c r="G275" s="0" t="n">
        <f aca="false">E275+F275</f>
        <v>998.04</v>
      </c>
      <c r="H275" s="0" t="n">
        <v>31.51</v>
      </c>
      <c r="I275" s="0" t="n">
        <v>28</v>
      </c>
      <c r="J275" s="0" t="n">
        <v>20.58</v>
      </c>
      <c r="K275" s="0" t="n">
        <v>66.84</v>
      </c>
      <c r="L275" s="0" t="n">
        <v>70.78</v>
      </c>
      <c r="M275" s="0" t="n">
        <v>160.63</v>
      </c>
      <c r="N275" s="2" t="n">
        <f aca="false">J275/(H275+I275+K275+L275+M275)*100</f>
        <v>5.75245974955277</v>
      </c>
    </row>
    <row r="276" customFormat="false" ht="14.25" hidden="false" customHeight="false" outlineLevel="0" collapsed="false">
      <c r="A276" s="0" t="s">
        <v>588</v>
      </c>
      <c r="B276" s="0" t="s">
        <v>589</v>
      </c>
      <c r="C276" s="0" t="s">
        <v>9</v>
      </c>
      <c r="D276" s="0" t="s">
        <v>10</v>
      </c>
      <c r="E276" s="0" t="n">
        <v>182.58</v>
      </c>
      <c r="F276" s="0" t="n">
        <v>213.12</v>
      </c>
      <c r="G276" s="0" t="n">
        <f aca="false">E276+F276</f>
        <v>395.7</v>
      </c>
      <c r="H276" s="0" t="n">
        <v>20.23</v>
      </c>
      <c r="I276" s="0" t="n">
        <v>25.35</v>
      </c>
      <c r="J276" s="0" t="n">
        <v>30.49</v>
      </c>
      <c r="K276" s="0" t="n">
        <v>40.59</v>
      </c>
      <c r="L276" s="0" t="n">
        <v>35.59</v>
      </c>
      <c r="M276" s="0" t="n">
        <v>55.79</v>
      </c>
      <c r="N276" s="2" t="n">
        <f aca="false">J276/(H276+I276+K276+L276+M276)*100</f>
        <v>17.1726274288933</v>
      </c>
    </row>
    <row r="277" customFormat="false" ht="14.25" hidden="false" customHeight="false" outlineLevel="0" collapsed="false">
      <c r="A277" s="0" t="s">
        <v>590</v>
      </c>
      <c r="B277" s="0" t="s">
        <v>591</v>
      </c>
      <c r="C277" s="0" t="s">
        <v>9</v>
      </c>
      <c r="D277" s="0" t="s">
        <v>10</v>
      </c>
      <c r="E277" s="0" t="n">
        <v>505</v>
      </c>
      <c r="F277" s="0" t="n">
        <v>565</v>
      </c>
      <c r="G277" s="0" t="n">
        <f aca="false">E277+F277</f>
        <v>1070</v>
      </c>
      <c r="H277" s="0" t="n">
        <v>40</v>
      </c>
      <c r="I277" s="0" t="n">
        <v>60</v>
      </c>
      <c r="J277" s="0" t="n">
        <v>10</v>
      </c>
      <c r="K277" s="0" t="n">
        <v>45</v>
      </c>
      <c r="L277" s="0" t="n">
        <v>110</v>
      </c>
      <c r="M277" s="0" t="n">
        <v>190</v>
      </c>
      <c r="N277" s="2" t="n">
        <f aca="false">J277/(H277+I277+K277+L277+M277)*100</f>
        <v>2.24719101123596</v>
      </c>
    </row>
    <row r="278" customFormat="false" ht="14.25" hidden="false" customHeight="false" outlineLevel="0" collapsed="false">
      <c r="A278" s="0" t="s">
        <v>592</v>
      </c>
      <c r="B278" s="0" t="s">
        <v>593</v>
      </c>
      <c r="C278" s="0" t="s">
        <v>9</v>
      </c>
      <c r="D278" s="0" t="s">
        <v>10</v>
      </c>
      <c r="E278" s="0" t="n">
        <v>2241.28</v>
      </c>
      <c r="F278" s="0" t="n">
        <v>2487.37</v>
      </c>
      <c r="G278" s="0" t="n">
        <f aca="false">E278+F278</f>
        <v>4728.65</v>
      </c>
      <c r="H278" s="0" t="n">
        <v>31.73</v>
      </c>
      <c r="I278" s="0" t="n">
        <v>196.32</v>
      </c>
      <c r="J278" s="0" t="n">
        <v>211.65</v>
      </c>
      <c r="K278" s="0" t="n">
        <v>391.41</v>
      </c>
      <c r="L278" s="0" t="n">
        <v>583.66</v>
      </c>
      <c r="M278" s="0" t="n">
        <v>557.31</v>
      </c>
      <c r="N278" s="2" t="n">
        <f aca="false">J278/(H278+I278+K278+L278+M278)*100</f>
        <v>12.022630834512</v>
      </c>
    </row>
    <row r="279" customFormat="false" ht="14.25" hidden="false" customHeight="false" outlineLevel="0" collapsed="false">
      <c r="A279" s="0" t="s">
        <v>594</v>
      </c>
      <c r="B279" s="0" t="s">
        <v>595</v>
      </c>
      <c r="C279" s="0" t="s">
        <v>9</v>
      </c>
      <c r="D279" s="0" t="s">
        <v>10</v>
      </c>
      <c r="E279" s="0" t="n">
        <v>1600</v>
      </c>
      <c r="F279" s="0" t="n">
        <v>1580</v>
      </c>
      <c r="G279" s="0" t="n">
        <f aca="false">E279+F279</f>
        <v>3180</v>
      </c>
      <c r="H279" s="0" t="n">
        <v>20</v>
      </c>
      <c r="I279" s="0" t="n">
        <v>90</v>
      </c>
      <c r="J279" s="0" t="n">
        <v>50</v>
      </c>
      <c r="K279" s="0" t="n">
        <v>215</v>
      </c>
      <c r="L279" s="0" t="n">
        <v>420</v>
      </c>
      <c r="M279" s="0" t="n">
        <v>455</v>
      </c>
      <c r="N279" s="2" t="n">
        <f aca="false">J279/(H279+I279+K279+L279+M279)*100</f>
        <v>4.16666666666667</v>
      </c>
    </row>
    <row r="280" customFormat="false" ht="14.25" hidden="false" customHeight="false" outlineLevel="0" collapsed="false">
      <c r="A280" s="0" t="s">
        <v>596</v>
      </c>
      <c r="B280" s="0" t="s">
        <v>597</v>
      </c>
      <c r="C280" s="0" t="s">
        <v>9</v>
      </c>
      <c r="D280" s="0" t="s">
        <v>10</v>
      </c>
      <c r="E280" s="0" t="n">
        <v>160</v>
      </c>
      <c r="F280" s="0" t="n">
        <v>160</v>
      </c>
      <c r="G280" s="0" t="n">
        <f aca="false">E280+F280</f>
        <v>320</v>
      </c>
      <c r="H280" s="0" t="n">
        <v>10</v>
      </c>
      <c r="I280" s="0" t="n">
        <v>35</v>
      </c>
      <c r="J280" s="0" t="n">
        <v>40</v>
      </c>
      <c r="K280" s="0" t="n">
        <v>35</v>
      </c>
      <c r="L280" s="0" t="n">
        <v>25</v>
      </c>
      <c r="M280" s="0" t="n">
        <v>20</v>
      </c>
      <c r="N280" s="2" t="n">
        <f aca="false">J280/(H280+I280+K280+L280+M280)*100</f>
        <v>32</v>
      </c>
    </row>
    <row r="281" customFormat="false" ht="14.25" hidden="false" customHeight="false" outlineLevel="0" collapsed="false">
      <c r="A281" s="0" t="s">
        <v>598</v>
      </c>
      <c r="B281" s="0" t="s">
        <v>599</v>
      </c>
      <c r="C281" s="0" t="s">
        <v>9</v>
      </c>
      <c r="D281" s="0" t="s">
        <v>10</v>
      </c>
      <c r="E281" s="0" t="n">
        <v>286.67</v>
      </c>
      <c r="F281" s="0" t="n">
        <v>268.09</v>
      </c>
      <c r="G281" s="0" t="n">
        <f aca="false">E281+F281</f>
        <v>554.76</v>
      </c>
      <c r="H281" s="0" t="n">
        <v>8.22</v>
      </c>
      <c r="I281" s="0" t="n">
        <v>23.72</v>
      </c>
      <c r="J281" s="0" t="n">
        <v>43.95</v>
      </c>
      <c r="K281" s="0" t="n">
        <v>84.86</v>
      </c>
      <c r="L281" s="0" t="n">
        <v>71.2</v>
      </c>
      <c r="M281" s="0" t="n">
        <v>51.2</v>
      </c>
      <c r="N281" s="2" t="n">
        <f aca="false">J281/(H281+I281+K281+L281+M281)*100</f>
        <v>18.373745819398</v>
      </c>
    </row>
    <row r="282" customFormat="false" ht="14.25" hidden="false" customHeight="false" outlineLevel="0" collapsed="false">
      <c r="A282" s="0" t="s">
        <v>600</v>
      </c>
      <c r="B282" s="0" t="s">
        <v>601</v>
      </c>
      <c r="C282" s="0" t="s">
        <v>9</v>
      </c>
      <c r="D282" s="0" t="s">
        <v>10</v>
      </c>
      <c r="E282" s="0" t="n">
        <v>207.75</v>
      </c>
      <c r="F282" s="0" t="n">
        <v>231.9</v>
      </c>
      <c r="G282" s="0" t="n">
        <f aca="false">E282+F282</f>
        <v>439.65</v>
      </c>
      <c r="H282" s="0" t="n">
        <v>9.66</v>
      </c>
      <c r="I282" s="0" t="n">
        <v>28.99</v>
      </c>
      <c r="J282" s="0" t="n">
        <v>28.99</v>
      </c>
      <c r="K282" s="0" t="n">
        <v>33.82</v>
      </c>
      <c r="L282" s="0" t="n">
        <v>43.48</v>
      </c>
      <c r="M282" s="0" t="n">
        <v>72.47</v>
      </c>
      <c r="N282" s="2" t="n">
        <f aca="false">J282/(H282+I282+K282+L282+M282)*100</f>
        <v>15.3858401443583</v>
      </c>
    </row>
    <row r="283" customFormat="false" ht="14.25" hidden="false" customHeight="false" outlineLevel="0" collapsed="false">
      <c r="A283" s="0" t="s">
        <v>602</v>
      </c>
      <c r="B283" s="0" t="s">
        <v>603</v>
      </c>
      <c r="C283" s="0" t="s">
        <v>9</v>
      </c>
      <c r="D283" s="0" t="s">
        <v>10</v>
      </c>
      <c r="E283" s="0" t="n">
        <v>311.52</v>
      </c>
      <c r="F283" s="0" t="n">
        <v>377.91</v>
      </c>
      <c r="G283" s="0" t="n">
        <f aca="false">E283+F283</f>
        <v>689.43</v>
      </c>
      <c r="H283" s="0" t="n">
        <v>15.32</v>
      </c>
      <c r="I283" s="0" t="n">
        <v>45.96</v>
      </c>
      <c r="J283" s="0" t="n">
        <v>51.07</v>
      </c>
      <c r="K283" s="0" t="n">
        <v>61.28</v>
      </c>
      <c r="L283" s="0" t="n">
        <v>56.18</v>
      </c>
      <c r="M283" s="0" t="n">
        <v>45.96</v>
      </c>
      <c r="N283" s="2" t="n">
        <f aca="false">J283/(H283+I283+K283+L283+M283)*100</f>
        <v>22.7280818869604</v>
      </c>
    </row>
    <row r="284" customFormat="false" ht="14.25" hidden="false" customHeight="false" outlineLevel="0" collapsed="false">
      <c r="A284" s="0" t="s">
        <v>604</v>
      </c>
      <c r="B284" s="0" t="s">
        <v>605</v>
      </c>
      <c r="C284" s="0" t="s">
        <v>9</v>
      </c>
      <c r="D284" s="0" t="s">
        <v>10</v>
      </c>
      <c r="E284" s="0" t="n">
        <v>58.5</v>
      </c>
      <c r="F284" s="0" t="n">
        <v>68.41</v>
      </c>
      <c r="G284" s="0" t="n">
        <f aca="false">E284+F284</f>
        <v>126.91</v>
      </c>
      <c r="H284" s="0" t="n">
        <v>17.85</v>
      </c>
      <c r="I284" s="0" t="n">
        <v>0</v>
      </c>
      <c r="J284" s="0" t="n">
        <v>0</v>
      </c>
      <c r="K284" s="0" t="n">
        <v>0</v>
      </c>
      <c r="L284" s="0" t="n">
        <v>19.83</v>
      </c>
      <c r="M284" s="0" t="n">
        <v>24.79</v>
      </c>
      <c r="N284" s="2" t="n">
        <f aca="false">J284/(H284+I284+K284+L284+M284)*100</f>
        <v>0</v>
      </c>
    </row>
    <row r="285" customFormat="false" ht="14.25" hidden="false" customHeight="false" outlineLevel="0" collapsed="false">
      <c r="A285" s="0" t="s">
        <v>606</v>
      </c>
      <c r="B285" s="0" t="s">
        <v>607</v>
      </c>
      <c r="C285" s="0" t="s">
        <v>9</v>
      </c>
      <c r="D285" s="0" t="s">
        <v>10</v>
      </c>
      <c r="E285" s="0" t="n">
        <v>550.74</v>
      </c>
      <c r="F285" s="0" t="n">
        <v>610.76</v>
      </c>
      <c r="G285" s="0" t="n">
        <f aca="false">E285+F285</f>
        <v>1161.5</v>
      </c>
      <c r="H285" s="0" t="n">
        <v>10.07</v>
      </c>
      <c r="I285" s="0" t="n">
        <v>45.14</v>
      </c>
      <c r="J285" s="0" t="n">
        <v>65.06</v>
      </c>
      <c r="K285" s="0" t="n">
        <v>180.54</v>
      </c>
      <c r="L285" s="0" t="n">
        <v>150.55</v>
      </c>
      <c r="M285" s="0" t="n">
        <v>110.37</v>
      </c>
      <c r="N285" s="2" t="n">
        <f aca="false">J285/(H285+I285+K285+L285+M285)*100</f>
        <v>13.0992409446916</v>
      </c>
    </row>
    <row r="286" customFormat="false" ht="14.25" hidden="false" customHeight="false" outlineLevel="0" collapsed="false">
      <c r="A286" s="0" t="s">
        <v>608</v>
      </c>
      <c r="B286" s="0" t="s">
        <v>609</v>
      </c>
      <c r="C286" s="0" t="s">
        <v>9</v>
      </c>
      <c r="D286" s="0" t="s">
        <v>10</v>
      </c>
      <c r="E286" s="0" t="n">
        <v>1510.58</v>
      </c>
      <c r="F286" s="0" t="n">
        <v>1590.11</v>
      </c>
      <c r="G286" s="0" t="n">
        <f aca="false">E286+F286</f>
        <v>3100.69</v>
      </c>
      <c r="H286" s="0" t="n">
        <v>20.14</v>
      </c>
      <c r="I286" s="0" t="n">
        <v>80.43</v>
      </c>
      <c r="J286" s="0" t="n">
        <v>185.5</v>
      </c>
      <c r="K286" s="0" t="n">
        <v>477.45</v>
      </c>
      <c r="L286" s="0" t="n">
        <v>522.32</v>
      </c>
      <c r="M286" s="0" t="n">
        <v>302.08</v>
      </c>
      <c r="N286" s="2" t="n">
        <f aca="false">J286/(H286+I286+K286+L286+M286)*100</f>
        <v>13.2271359507138</v>
      </c>
    </row>
    <row r="287" customFormat="false" ht="14.25" hidden="false" customHeight="false" outlineLevel="0" collapsed="false">
      <c r="A287" s="0" t="s">
        <v>610</v>
      </c>
      <c r="B287" s="0" t="s">
        <v>611</v>
      </c>
      <c r="C287" s="0" t="s">
        <v>9</v>
      </c>
      <c r="D287" s="0" t="s">
        <v>10</v>
      </c>
      <c r="E287" s="0" t="n">
        <v>452.07</v>
      </c>
      <c r="F287" s="0" t="n">
        <v>505.82</v>
      </c>
      <c r="G287" s="0" t="n">
        <f aca="false">E287+F287</f>
        <v>957.89</v>
      </c>
      <c r="H287" s="0" t="n">
        <v>10.08</v>
      </c>
      <c r="I287" s="0" t="n">
        <v>40.34</v>
      </c>
      <c r="J287" s="0" t="n">
        <v>45.38</v>
      </c>
      <c r="K287" s="0" t="n">
        <v>90.76</v>
      </c>
      <c r="L287" s="0" t="n">
        <v>151.26</v>
      </c>
      <c r="M287" s="0" t="n">
        <v>126.05</v>
      </c>
      <c r="N287" s="2" t="n">
        <f aca="false">J287/(H287+I287+K287+L287+M287)*100</f>
        <v>10.8437477598031</v>
      </c>
    </row>
    <row r="288" customFormat="false" ht="14.25" hidden="false" customHeight="false" outlineLevel="0" collapsed="false">
      <c r="A288" s="0" t="s">
        <v>612</v>
      </c>
      <c r="B288" s="0" t="s">
        <v>613</v>
      </c>
      <c r="C288" s="0" t="s">
        <v>9</v>
      </c>
      <c r="D288" s="0" t="s">
        <v>10</v>
      </c>
      <c r="E288" s="0" t="n">
        <v>2165</v>
      </c>
      <c r="F288" s="0" t="n">
        <v>2410</v>
      </c>
      <c r="G288" s="0" t="n">
        <f aca="false">E288+F288</f>
        <v>4575</v>
      </c>
      <c r="H288" s="0" t="n">
        <v>15</v>
      </c>
      <c r="I288" s="0" t="n">
        <v>90</v>
      </c>
      <c r="J288" s="0" t="n">
        <v>175</v>
      </c>
      <c r="K288" s="0" t="n">
        <v>565</v>
      </c>
      <c r="L288" s="0" t="n">
        <v>835</v>
      </c>
      <c r="M288" s="0" t="n">
        <v>525</v>
      </c>
      <c r="N288" s="2" t="n">
        <f aca="false">J288/(H288+I288+K288+L288+M288)*100</f>
        <v>8.62068965517241</v>
      </c>
    </row>
    <row r="289" customFormat="false" ht="14.25" hidden="false" customHeight="false" outlineLevel="0" collapsed="false">
      <c r="A289" s="0" t="s">
        <v>614</v>
      </c>
      <c r="B289" s="0" t="s">
        <v>615</v>
      </c>
      <c r="C289" s="0" t="s">
        <v>9</v>
      </c>
      <c r="D289" s="0" t="s">
        <v>10</v>
      </c>
      <c r="E289" s="0" t="n">
        <v>156.62</v>
      </c>
      <c r="F289" s="0" t="n">
        <v>131.36</v>
      </c>
      <c r="G289" s="0" t="n">
        <f aca="false">E289+F289</f>
        <v>287.98</v>
      </c>
      <c r="H289" s="0" t="n">
        <v>0</v>
      </c>
      <c r="I289" s="0" t="n">
        <v>0</v>
      </c>
      <c r="J289" s="0" t="n">
        <v>15.16</v>
      </c>
      <c r="K289" s="0" t="n">
        <v>30.31</v>
      </c>
      <c r="L289" s="0" t="n">
        <v>45.47</v>
      </c>
      <c r="M289" s="0" t="n">
        <v>35.37</v>
      </c>
      <c r="N289" s="2" t="n">
        <f aca="false">J289/(H289+I289+K289+L289+M289)*100</f>
        <v>13.6392262708052</v>
      </c>
    </row>
    <row r="290" customFormat="false" ht="14.25" hidden="false" customHeight="false" outlineLevel="0" collapsed="false">
      <c r="A290" s="0" t="s">
        <v>616</v>
      </c>
      <c r="B290" s="0" t="s">
        <v>617</v>
      </c>
      <c r="C290" s="0" t="s">
        <v>9</v>
      </c>
      <c r="D290" s="0" t="s">
        <v>10</v>
      </c>
      <c r="E290" s="0" t="n">
        <v>1379.46</v>
      </c>
      <c r="F290" s="0" t="n">
        <v>1719.94</v>
      </c>
      <c r="G290" s="0" t="n">
        <f aca="false">E290+F290</f>
        <v>3099.4</v>
      </c>
      <c r="H290" s="0" t="n">
        <v>29.14</v>
      </c>
      <c r="I290" s="0" t="n">
        <v>82.56</v>
      </c>
      <c r="J290" s="0" t="n">
        <v>53.42</v>
      </c>
      <c r="K290" s="0" t="n">
        <v>126.26</v>
      </c>
      <c r="L290" s="0" t="n">
        <v>296.23</v>
      </c>
      <c r="M290" s="0" t="n">
        <v>505.34</v>
      </c>
      <c r="N290" s="2" t="n">
        <f aca="false">J290/(H290+I290+K290+L290+M290)*100</f>
        <v>5.13886083133724</v>
      </c>
    </row>
    <row r="291" customFormat="false" ht="14.25" hidden="false" customHeight="false" outlineLevel="0" collapsed="false">
      <c r="A291" s="0" t="s">
        <v>618</v>
      </c>
      <c r="B291" s="0" t="s">
        <v>619</v>
      </c>
      <c r="C291" s="0" t="s">
        <v>9</v>
      </c>
      <c r="D291" s="0" t="s">
        <v>10</v>
      </c>
      <c r="E291" s="0" t="n">
        <v>115</v>
      </c>
      <c r="F291" s="0" t="n">
        <v>140</v>
      </c>
      <c r="G291" s="0" t="n">
        <f aca="false">E291+F291</f>
        <v>255</v>
      </c>
      <c r="H291" s="0" t="n">
        <v>30</v>
      </c>
      <c r="I291" s="0" t="n">
        <v>5</v>
      </c>
      <c r="J291" s="0" t="n">
        <v>5</v>
      </c>
      <c r="K291" s="0" t="n">
        <v>30</v>
      </c>
      <c r="L291" s="0" t="n">
        <v>45</v>
      </c>
      <c r="M291" s="0" t="n">
        <v>40</v>
      </c>
      <c r="N291" s="2" t="n">
        <f aca="false">J291/(H291+I291+K291+L291+M291)*100</f>
        <v>3.33333333333333</v>
      </c>
    </row>
    <row r="292" customFormat="false" ht="14.25" hidden="false" customHeight="false" outlineLevel="0" collapsed="false">
      <c r="A292" s="0" t="s">
        <v>620</v>
      </c>
      <c r="B292" s="0" t="s">
        <v>621</v>
      </c>
      <c r="C292" s="0" t="s">
        <v>9</v>
      </c>
      <c r="D292" s="0" t="s">
        <v>10</v>
      </c>
      <c r="E292" s="0" t="n">
        <v>273.1</v>
      </c>
      <c r="F292" s="0" t="n">
        <v>275.33</v>
      </c>
      <c r="G292" s="0" t="n">
        <f aca="false">E292+F292</f>
        <v>548.43</v>
      </c>
      <c r="H292" s="0" t="n">
        <v>8.04</v>
      </c>
      <c r="I292" s="0" t="n">
        <v>20.18</v>
      </c>
      <c r="J292" s="0" t="n">
        <v>28.33</v>
      </c>
      <c r="K292" s="0" t="n">
        <v>51.85</v>
      </c>
      <c r="L292" s="0" t="n">
        <v>71.18</v>
      </c>
      <c r="M292" s="0" t="n">
        <v>79.35</v>
      </c>
      <c r="N292" s="2" t="n">
        <f aca="false">J292/(H292+I292+K292+L292+M292)*100</f>
        <v>12.285342584562</v>
      </c>
    </row>
    <row r="293" customFormat="false" ht="14.25" hidden="false" customHeight="false" outlineLevel="0" collapsed="false">
      <c r="A293" s="0" t="s">
        <v>622</v>
      </c>
      <c r="B293" s="0" t="s">
        <v>623</v>
      </c>
      <c r="C293" s="0" t="s">
        <v>9</v>
      </c>
      <c r="D293" s="0" t="s">
        <v>10</v>
      </c>
      <c r="E293" s="0" t="n">
        <v>420.25</v>
      </c>
      <c r="F293" s="0" t="n">
        <v>424.37</v>
      </c>
      <c r="G293" s="0" t="n">
        <f aca="false">E293+F293</f>
        <v>844.62</v>
      </c>
      <c r="H293" s="0" t="n">
        <v>0</v>
      </c>
      <c r="I293" s="0" t="n">
        <v>45.35</v>
      </c>
      <c r="J293" s="0" t="n">
        <v>94.82</v>
      </c>
      <c r="K293" s="0" t="n">
        <v>111.21</v>
      </c>
      <c r="L293" s="0" t="n">
        <v>94.67</v>
      </c>
      <c r="M293" s="0" t="n">
        <v>90.64</v>
      </c>
      <c r="N293" s="2" t="n">
        <f aca="false">J293/(H293+I293+K293+L293+M293)*100</f>
        <v>27.7356890045924</v>
      </c>
    </row>
    <row r="294" customFormat="false" ht="14.25" hidden="false" customHeight="false" outlineLevel="0" collapsed="false">
      <c r="A294" s="0" t="s">
        <v>624</v>
      </c>
      <c r="B294" s="0" t="s">
        <v>625</v>
      </c>
      <c r="C294" s="0" t="s">
        <v>9</v>
      </c>
      <c r="D294" s="0" t="s">
        <v>10</v>
      </c>
      <c r="E294" s="0" t="n">
        <v>247.59</v>
      </c>
      <c r="F294" s="0" t="n">
        <v>221.69</v>
      </c>
      <c r="G294" s="0" t="n">
        <f aca="false">E294+F294</f>
        <v>469.28</v>
      </c>
      <c r="H294" s="0" t="n">
        <v>5.18</v>
      </c>
      <c r="I294" s="0" t="n">
        <v>10.36</v>
      </c>
      <c r="J294" s="0" t="n">
        <v>10.36</v>
      </c>
      <c r="K294" s="0" t="n">
        <v>0</v>
      </c>
      <c r="L294" s="0" t="n">
        <v>62.16</v>
      </c>
      <c r="M294" s="0" t="n">
        <v>76.66</v>
      </c>
      <c r="N294" s="2" t="n">
        <f aca="false">J294/(H294+I294+K294+L294+M294)*100</f>
        <v>6.71158331173879</v>
      </c>
    </row>
    <row r="295" customFormat="false" ht="14.25" hidden="false" customHeight="false" outlineLevel="0" collapsed="false">
      <c r="A295" s="0" t="s">
        <v>626</v>
      </c>
      <c r="B295" s="0" t="s">
        <v>627</v>
      </c>
      <c r="C295" s="0" t="s">
        <v>9</v>
      </c>
      <c r="D295" s="0" t="s">
        <v>10</v>
      </c>
      <c r="E295" s="0" t="n">
        <v>210.32</v>
      </c>
      <c r="F295" s="0" t="n">
        <v>149.73</v>
      </c>
      <c r="G295" s="0" t="n">
        <f aca="false">E295+F295</f>
        <v>360.05</v>
      </c>
      <c r="H295" s="0" t="n">
        <v>16.14</v>
      </c>
      <c r="I295" s="0" t="n">
        <v>12.08</v>
      </c>
      <c r="J295" s="0" t="n">
        <v>12.16</v>
      </c>
      <c r="K295" s="0" t="n">
        <v>56.66</v>
      </c>
      <c r="L295" s="0" t="n">
        <v>48.58</v>
      </c>
      <c r="M295" s="0" t="n">
        <v>60.61</v>
      </c>
      <c r="N295" s="2" t="n">
        <f aca="false">J295/(H295+I295+K295+L295+M295)*100</f>
        <v>6.26578038851961</v>
      </c>
    </row>
    <row r="296" customFormat="false" ht="14.25" hidden="false" customHeight="false" outlineLevel="0" collapsed="false">
      <c r="A296" s="0" t="s">
        <v>628</v>
      </c>
      <c r="B296" s="0" t="s">
        <v>629</v>
      </c>
      <c r="C296" s="0" t="s">
        <v>9</v>
      </c>
      <c r="D296" s="0" t="s">
        <v>10</v>
      </c>
      <c r="E296" s="0" t="n">
        <v>704.14</v>
      </c>
      <c r="F296" s="0" t="n">
        <v>738.61</v>
      </c>
      <c r="G296" s="0" t="n">
        <f aca="false">E296+F296</f>
        <v>1442.75</v>
      </c>
      <c r="H296" s="0" t="n">
        <v>9.85</v>
      </c>
      <c r="I296" s="0" t="n">
        <v>78.79</v>
      </c>
      <c r="J296" s="0" t="n">
        <v>73.86</v>
      </c>
      <c r="K296" s="0" t="n">
        <v>157.57</v>
      </c>
      <c r="L296" s="0" t="n">
        <v>196.96</v>
      </c>
      <c r="M296" s="0" t="n">
        <v>177.27</v>
      </c>
      <c r="N296" s="2" t="n">
        <f aca="false">J296/(H296+I296+K296+L296+M296)*100</f>
        <v>11.9044549029721</v>
      </c>
    </row>
    <row r="297" customFormat="false" ht="14.25" hidden="false" customHeight="false" outlineLevel="0" collapsed="false">
      <c r="A297" s="0" t="s">
        <v>630</v>
      </c>
      <c r="B297" s="0" t="s">
        <v>631</v>
      </c>
      <c r="C297" s="0" t="s">
        <v>9</v>
      </c>
      <c r="D297" s="0" t="s">
        <v>10</v>
      </c>
      <c r="E297" s="0" t="n">
        <v>753.16</v>
      </c>
      <c r="F297" s="0" t="n">
        <v>884.72</v>
      </c>
      <c r="G297" s="0" t="n">
        <f aca="false">E297+F297</f>
        <v>1637.88</v>
      </c>
      <c r="H297" s="0" t="n">
        <v>40.25</v>
      </c>
      <c r="I297" s="0" t="n">
        <v>20.12</v>
      </c>
      <c r="J297" s="0" t="n">
        <v>20.12</v>
      </c>
      <c r="K297" s="0" t="n">
        <v>125.78</v>
      </c>
      <c r="L297" s="0" t="n">
        <v>160.99</v>
      </c>
      <c r="M297" s="0" t="n">
        <v>387.39</v>
      </c>
      <c r="N297" s="2" t="n">
        <f aca="false">J297/(H297+I297+K297+L297+M297)*100</f>
        <v>2.73916654187031</v>
      </c>
    </row>
    <row r="298" customFormat="false" ht="14.25" hidden="false" customHeight="false" outlineLevel="0" collapsed="false">
      <c r="A298" s="0" t="s">
        <v>632</v>
      </c>
      <c r="B298" s="0" t="s">
        <v>633</v>
      </c>
      <c r="C298" s="0" t="s">
        <v>9</v>
      </c>
      <c r="D298" s="0" t="s">
        <v>10</v>
      </c>
      <c r="E298" s="0" t="n">
        <v>138.81</v>
      </c>
      <c r="F298" s="0" t="n">
        <v>142.08</v>
      </c>
      <c r="G298" s="0" t="n">
        <f aca="false">E298+F298</f>
        <v>280.89</v>
      </c>
      <c r="H298" s="0" t="n">
        <v>24.22</v>
      </c>
      <c r="I298" s="0" t="n">
        <v>8.13</v>
      </c>
      <c r="J298" s="0" t="n">
        <v>20.21</v>
      </c>
      <c r="K298" s="0" t="n">
        <v>20.37</v>
      </c>
      <c r="L298" s="0" t="n">
        <v>20.79</v>
      </c>
      <c r="M298" s="0" t="n">
        <v>48.86</v>
      </c>
      <c r="N298" s="2" t="n">
        <f aca="false">J298/(H298+I298+K298+L298+M298)*100</f>
        <v>16.5154858216883</v>
      </c>
    </row>
    <row r="299" customFormat="false" ht="14.25" hidden="false" customHeight="false" outlineLevel="0" collapsed="false">
      <c r="A299" s="0" t="s">
        <v>634</v>
      </c>
      <c r="B299" s="0" t="s">
        <v>635</v>
      </c>
      <c r="C299" s="0" t="s">
        <v>9</v>
      </c>
      <c r="D299" s="0" t="s">
        <v>10</v>
      </c>
      <c r="E299" s="0" t="n">
        <v>65</v>
      </c>
      <c r="F299" s="0" t="n">
        <v>90</v>
      </c>
      <c r="G299" s="0" t="n">
        <f aca="false">E299+F299</f>
        <v>155</v>
      </c>
      <c r="H299" s="0" t="n">
        <v>0</v>
      </c>
      <c r="I299" s="0" t="n">
        <v>0</v>
      </c>
      <c r="J299" s="0" t="n">
        <v>0</v>
      </c>
      <c r="K299" s="0" t="n">
        <v>40</v>
      </c>
      <c r="L299" s="0" t="n">
        <v>30</v>
      </c>
      <c r="M299" s="0" t="n">
        <v>15</v>
      </c>
      <c r="N299" s="2" t="n">
        <f aca="false">J299/(H299+I299+K299+L299+M299)*100</f>
        <v>0</v>
      </c>
    </row>
    <row r="300" customFormat="false" ht="14.25" hidden="false" customHeight="false" outlineLevel="0" collapsed="false">
      <c r="A300" s="0" t="s">
        <v>636</v>
      </c>
      <c r="B300" s="0" t="s">
        <v>637</v>
      </c>
      <c r="C300" s="0" t="s">
        <v>9</v>
      </c>
      <c r="D300" s="0" t="s">
        <v>10</v>
      </c>
      <c r="E300" s="0" t="n">
        <v>127.16</v>
      </c>
      <c r="F300" s="0" t="n">
        <v>116.98</v>
      </c>
      <c r="G300" s="0" t="n">
        <f aca="false">E300+F300</f>
        <v>244.14</v>
      </c>
      <c r="H300" s="0" t="n">
        <v>25.43</v>
      </c>
      <c r="I300" s="0" t="n">
        <v>15.26</v>
      </c>
      <c r="J300" s="0" t="n">
        <v>15.26</v>
      </c>
      <c r="K300" s="0" t="n">
        <v>15.26</v>
      </c>
      <c r="L300" s="0" t="n">
        <v>10.17</v>
      </c>
      <c r="M300" s="0" t="n">
        <v>30.52</v>
      </c>
      <c r="N300" s="2" t="n">
        <f aca="false">J300/(H300+I300+K300+L300+M300)*100</f>
        <v>15.7905629139073</v>
      </c>
    </row>
    <row r="301" customFormat="false" ht="14.25" hidden="false" customHeight="false" outlineLevel="0" collapsed="false">
      <c r="A301" s="0" t="s">
        <v>638</v>
      </c>
      <c r="B301" s="0" t="s">
        <v>639</v>
      </c>
      <c r="C301" s="0" t="s">
        <v>9</v>
      </c>
      <c r="D301" s="0" t="s">
        <v>10</v>
      </c>
      <c r="E301" s="0" t="n">
        <v>511.43</v>
      </c>
      <c r="F301" s="0" t="n">
        <v>539.47</v>
      </c>
      <c r="G301" s="0" t="n">
        <f aca="false">E301+F301</f>
        <v>1050.9</v>
      </c>
      <c r="H301" s="0" t="n">
        <v>5.07</v>
      </c>
      <c r="I301" s="0" t="n">
        <v>65.39</v>
      </c>
      <c r="J301" s="0" t="n">
        <v>85.98</v>
      </c>
      <c r="K301" s="0" t="n">
        <v>180.41</v>
      </c>
      <c r="L301" s="0" t="n">
        <v>135.14</v>
      </c>
      <c r="M301" s="0" t="n">
        <v>100.39</v>
      </c>
      <c r="N301" s="2" t="n">
        <f aca="false">J301/(H301+I301+K301+L301+M301)*100</f>
        <v>17.6768092105263</v>
      </c>
    </row>
    <row r="302" customFormat="false" ht="14.25" hidden="false" customHeight="false" outlineLevel="0" collapsed="false">
      <c r="A302" s="0" t="s">
        <v>640</v>
      </c>
      <c r="B302" s="0" t="s">
        <v>641</v>
      </c>
      <c r="C302" s="0" t="s">
        <v>9</v>
      </c>
      <c r="D302" s="0" t="s">
        <v>10</v>
      </c>
      <c r="E302" s="0" t="n">
        <v>219.15</v>
      </c>
      <c r="F302" s="0" t="n">
        <v>164.33</v>
      </c>
      <c r="G302" s="0" t="n">
        <f aca="false">E302+F302</f>
        <v>383.48</v>
      </c>
      <c r="H302" s="0" t="n">
        <v>29.62</v>
      </c>
      <c r="I302" s="0" t="n">
        <v>9.97</v>
      </c>
      <c r="J302" s="0" t="n">
        <v>29.99</v>
      </c>
      <c r="K302" s="0" t="n">
        <v>54.84</v>
      </c>
      <c r="L302" s="0" t="n">
        <v>39.64</v>
      </c>
      <c r="M302" s="0" t="n">
        <v>44.82</v>
      </c>
      <c r="N302" s="2" t="n">
        <f aca="false">J302/(H302+I302+K302+L302+M302)*100</f>
        <v>16.7644921460115</v>
      </c>
    </row>
    <row r="303" customFormat="false" ht="14.25" hidden="false" customHeight="false" outlineLevel="0" collapsed="false">
      <c r="A303" s="0" t="s">
        <v>642</v>
      </c>
      <c r="B303" s="0" t="s">
        <v>643</v>
      </c>
      <c r="C303" s="0" t="s">
        <v>9</v>
      </c>
      <c r="D303" s="0" t="s">
        <v>10</v>
      </c>
      <c r="E303" s="0" t="n">
        <v>70</v>
      </c>
      <c r="F303" s="0" t="n">
        <v>80</v>
      </c>
      <c r="G303" s="0" t="n">
        <f aca="false">E303+F303</f>
        <v>150</v>
      </c>
      <c r="H303" s="0" t="n">
        <v>0</v>
      </c>
      <c r="I303" s="0" t="n">
        <v>0</v>
      </c>
      <c r="J303" s="0" t="n">
        <v>5</v>
      </c>
      <c r="K303" s="0" t="n">
        <v>15</v>
      </c>
      <c r="L303" s="0" t="n">
        <v>15</v>
      </c>
      <c r="M303" s="0" t="n">
        <v>25</v>
      </c>
      <c r="N303" s="2" t="n">
        <f aca="false">J303/(H303+I303+K303+L303+M303)*100</f>
        <v>9.09090909090909</v>
      </c>
    </row>
    <row r="304" customFormat="false" ht="14.25" hidden="false" customHeight="false" outlineLevel="0" collapsed="false">
      <c r="A304" s="0" t="s">
        <v>644</v>
      </c>
      <c r="B304" s="0" t="s">
        <v>645</v>
      </c>
      <c r="C304" s="0" t="s">
        <v>9</v>
      </c>
      <c r="D304" s="0" t="s">
        <v>10</v>
      </c>
      <c r="E304" s="0" t="n">
        <v>830.28</v>
      </c>
      <c r="F304" s="0" t="n">
        <v>805.72</v>
      </c>
      <c r="G304" s="0" t="n">
        <f aca="false">E304+F304</f>
        <v>1636</v>
      </c>
      <c r="H304" s="0" t="n">
        <v>4.91</v>
      </c>
      <c r="I304" s="0" t="n">
        <v>34.39</v>
      </c>
      <c r="J304" s="0" t="n">
        <v>132.65</v>
      </c>
      <c r="K304" s="0" t="n">
        <v>343.9</v>
      </c>
      <c r="L304" s="0" t="n">
        <v>171.95</v>
      </c>
      <c r="M304" s="0" t="n">
        <v>157.21</v>
      </c>
      <c r="N304" s="2" t="n">
        <f aca="false">J304/(H304+I304+K304+L304+M304)*100</f>
        <v>18.6212027626481</v>
      </c>
    </row>
    <row r="305" customFormat="false" ht="14.25" hidden="false" customHeight="false" outlineLevel="0" collapsed="false">
      <c r="A305" s="0" t="s">
        <v>646</v>
      </c>
      <c r="B305" s="0" t="s">
        <v>647</v>
      </c>
      <c r="C305" s="0" t="s">
        <v>9</v>
      </c>
      <c r="D305" s="0" t="s">
        <v>10</v>
      </c>
      <c r="E305" s="0" t="n">
        <v>914.5</v>
      </c>
      <c r="F305" s="0" t="n">
        <v>1140.59</v>
      </c>
      <c r="G305" s="0" t="n">
        <f aca="false">E305+F305</f>
        <v>2055.09</v>
      </c>
      <c r="H305" s="0" t="n">
        <v>0</v>
      </c>
      <c r="I305" s="0" t="n">
        <v>54.97</v>
      </c>
      <c r="J305" s="0" t="n">
        <v>119.92</v>
      </c>
      <c r="K305" s="0" t="n">
        <v>224.85</v>
      </c>
      <c r="L305" s="0" t="n">
        <v>244.84</v>
      </c>
      <c r="M305" s="0" t="n">
        <v>234.85</v>
      </c>
      <c r="N305" s="2" t="n">
        <f aca="false">J305/(H305+I305+K305+L305+M305)*100</f>
        <v>15.7891272004319</v>
      </c>
    </row>
    <row r="306" customFormat="false" ht="14.25" hidden="false" customHeight="false" outlineLevel="0" collapsed="false">
      <c r="A306" s="0" t="s">
        <v>648</v>
      </c>
      <c r="B306" s="0" t="s">
        <v>649</v>
      </c>
      <c r="C306" s="0" t="s">
        <v>9</v>
      </c>
      <c r="D306" s="0" t="s">
        <v>10</v>
      </c>
      <c r="E306" s="0" t="n">
        <v>166.81</v>
      </c>
      <c r="F306" s="0" t="n">
        <v>196.4</v>
      </c>
      <c r="G306" s="0" t="n">
        <f aca="false">E306+F306</f>
        <v>363.21</v>
      </c>
      <c r="H306" s="0" t="n">
        <v>3.92</v>
      </c>
      <c r="I306" s="0" t="n">
        <v>3.92</v>
      </c>
      <c r="J306" s="0" t="n">
        <v>7.64</v>
      </c>
      <c r="K306" s="0" t="n">
        <v>59.47</v>
      </c>
      <c r="L306" s="0" t="n">
        <v>50.99</v>
      </c>
      <c r="M306" s="0" t="n">
        <v>50.06</v>
      </c>
      <c r="N306" s="2" t="n">
        <f aca="false">J306/(H306+I306+K306+L306+M306)*100</f>
        <v>4.53789498693276</v>
      </c>
    </row>
    <row r="307" customFormat="false" ht="14.25" hidden="false" customHeight="false" outlineLevel="0" collapsed="false">
      <c r="A307" s="0" t="s">
        <v>650</v>
      </c>
      <c r="B307" s="0" t="s">
        <v>651</v>
      </c>
      <c r="C307" s="0" t="s">
        <v>9</v>
      </c>
      <c r="D307" s="0" t="s">
        <v>10</v>
      </c>
      <c r="E307" s="0" t="n">
        <v>1351.73</v>
      </c>
      <c r="F307" s="0" t="n">
        <v>1297.4</v>
      </c>
      <c r="G307" s="0" t="n">
        <f aca="false">E307+F307</f>
        <v>2649.13</v>
      </c>
      <c r="H307" s="0" t="n">
        <v>9.87</v>
      </c>
      <c r="I307" s="0" t="n">
        <v>83.86</v>
      </c>
      <c r="J307" s="0" t="n">
        <v>138.12</v>
      </c>
      <c r="K307" s="0" t="n">
        <v>365.03</v>
      </c>
      <c r="L307" s="0" t="n">
        <v>355.16</v>
      </c>
      <c r="M307" s="0" t="n">
        <v>355.16</v>
      </c>
      <c r="N307" s="2" t="n">
        <f aca="false">J307/(H307+I307+K307+L307+M307)*100</f>
        <v>11.8144181749752</v>
      </c>
    </row>
    <row r="308" customFormat="false" ht="14.25" hidden="false" customHeight="false" outlineLevel="0" collapsed="false">
      <c r="A308" s="0" t="s">
        <v>652</v>
      </c>
      <c r="B308" s="0" t="s">
        <v>653</v>
      </c>
      <c r="C308" s="0" t="s">
        <v>9</v>
      </c>
      <c r="D308" s="0" t="s">
        <v>10</v>
      </c>
      <c r="E308" s="0" t="n">
        <v>181.62</v>
      </c>
      <c r="F308" s="0" t="n">
        <v>212.17</v>
      </c>
      <c r="G308" s="0" t="n">
        <f aca="false">E308+F308</f>
        <v>393.79</v>
      </c>
      <c r="H308" s="0" t="n">
        <v>35.41</v>
      </c>
      <c r="I308" s="0" t="n">
        <v>5.05</v>
      </c>
      <c r="J308" s="0" t="n">
        <v>15.18</v>
      </c>
      <c r="K308" s="0" t="n">
        <v>81.13</v>
      </c>
      <c r="L308" s="0" t="n">
        <v>34.54</v>
      </c>
      <c r="M308" s="0" t="n">
        <v>39.66</v>
      </c>
      <c r="N308" s="2" t="n">
        <f aca="false">J308/(H308+I308+K308+L308+M308)*100</f>
        <v>7.75320496450278</v>
      </c>
    </row>
    <row r="309" customFormat="false" ht="14.25" hidden="false" customHeight="false" outlineLevel="0" collapsed="false">
      <c r="A309" s="0" t="s">
        <v>654</v>
      </c>
      <c r="B309" s="0" t="s">
        <v>655</v>
      </c>
      <c r="C309" s="0" t="s">
        <v>9</v>
      </c>
      <c r="D309" s="0" t="s">
        <v>10</v>
      </c>
      <c r="E309" s="0" t="n">
        <v>12336.53</v>
      </c>
      <c r="F309" s="0" t="n">
        <v>13773.47</v>
      </c>
      <c r="G309" s="0" t="n">
        <f aca="false">E309+F309</f>
        <v>26110</v>
      </c>
      <c r="H309" s="0" t="n">
        <v>80.57</v>
      </c>
      <c r="I309" s="0" t="n">
        <v>1107.64</v>
      </c>
      <c r="J309" s="0" t="n">
        <v>1388.6</v>
      </c>
      <c r="K309" s="0" t="n">
        <v>2722.84</v>
      </c>
      <c r="L309" s="0" t="n">
        <v>4073.12</v>
      </c>
      <c r="M309" s="0" t="n">
        <v>2081.55</v>
      </c>
      <c r="N309" s="2" t="n">
        <f aca="false">J309/(H309+I309+K309+L309+M309)*100</f>
        <v>13.7953370449406</v>
      </c>
    </row>
    <row r="310" customFormat="false" ht="14.25" hidden="false" customHeight="false" outlineLevel="0" collapsed="false">
      <c r="A310" s="0" t="s">
        <v>656</v>
      </c>
      <c r="B310" s="0" t="s">
        <v>657</v>
      </c>
      <c r="C310" s="0" t="s">
        <v>9</v>
      </c>
      <c r="D310" s="0" t="s">
        <v>10</v>
      </c>
      <c r="E310" s="0" t="n">
        <v>11585.77</v>
      </c>
      <c r="F310" s="0" t="n">
        <v>12966.85</v>
      </c>
      <c r="G310" s="0" t="n">
        <f aca="false">E310+F310</f>
        <v>24552.62</v>
      </c>
      <c r="H310" s="0" t="n">
        <v>0</v>
      </c>
      <c r="I310" s="0" t="n">
        <v>681.05</v>
      </c>
      <c r="J310" s="0" t="n">
        <v>858.56</v>
      </c>
      <c r="K310" s="0" t="n">
        <v>2394.88</v>
      </c>
      <c r="L310" s="0" t="n">
        <v>3714.87</v>
      </c>
      <c r="M310" s="0" t="n">
        <v>3156.29</v>
      </c>
      <c r="N310" s="2" t="n">
        <f aca="false">J310/(H310+I310+K310+L310+M310)*100</f>
        <v>8.63126803919538</v>
      </c>
    </row>
    <row r="311" customFormat="false" ht="14.25" hidden="false" customHeight="false" outlineLevel="0" collapsed="false">
      <c r="A311" s="0" t="s">
        <v>658</v>
      </c>
      <c r="B311" s="0" t="s">
        <v>659</v>
      </c>
      <c r="C311" s="0" t="s">
        <v>9</v>
      </c>
      <c r="D311" s="0" t="s">
        <v>10</v>
      </c>
      <c r="E311" s="0" t="n">
        <v>155</v>
      </c>
      <c r="F311" s="0" t="n">
        <v>145</v>
      </c>
      <c r="G311" s="0" t="n">
        <f aca="false">E311+F311</f>
        <v>300</v>
      </c>
      <c r="H311" s="0" t="n">
        <v>20</v>
      </c>
      <c r="I311" s="0" t="n">
        <v>5</v>
      </c>
      <c r="J311" s="0" t="n">
        <v>0</v>
      </c>
      <c r="K311" s="0" t="n">
        <v>20</v>
      </c>
      <c r="L311" s="0" t="n">
        <v>50</v>
      </c>
      <c r="M311" s="0" t="n">
        <v>30</v>
      </c>
      <c r="N311" s="2" t="n">
        <f aca="false">J311/(H311+I311+K311+L311+M311)*100</f>
        <v>0</v>
      </c>
    </row>
    <row r="312" customFormat="false" ht="14.25" hidden="false" customHeight="false" outlineLevel="0" collapsed="false">
      <c r="A312" s="0" t="s">
        <v>660</v>
      </c>
      <c r="B312" s="0" t="s">
        <v>661</v>
      </c>
      <c r="C312" s="0" t="s">
        <v>9</v>
      </c>
      <c r="D312" s="0" t="s">
        <v>10</v>
      </c>
      <c r="E312" s="0" t="n">
        <v>385.52</v>
      </c>
      <c r="F312" s="0" t="n">
        <v>380.07</v>
      </c>
      <c r="G312" s="0" t="n">
        <f aca="false">E312+F312</f>
        <v>765.59</v>
      </c>
      <c r="H312" s="0" t="n">
        <v>4.91</v>
      </c>
      <c r="I312" s="0" t="n">
        <v>10.04</v>
      </c>
      <c r="J312" s="0" t="n">
        <v>34.68</v>
      </c>
      <c r="K312" s="0" t="n">
        <v>100.02</v>
      </c>
      <c r="L312" s="0" t="n">
        <v>124.56</v>
      </c>
      <c r="M312" s="0" t="n">
        <v>115.64</v>
      </c>
      <c r="N312" s="2" t="n">
        <f aca="false">J312/(H312+I312+K312+L312+M312)*100</f>
        <v>9.76433820424022</v>
      </c>
    </row>
    <row r="313" customFormat="false" ht="14.25" hidden="false" customHeight="false" outlineLevel="0" collapsed="false">
      <c r="A313" s="0" t="s">
        <v>662</v>
      </c>
      <c r="B313" s="0" t="s">
        <v>663</v>
      </c>
      <c r="C313" s="0" t="s">
        <v>9</v>
      </c>
      <c r="D313" s="0" t="s">
        <v>10</v>
      </c>
      <c r="E313" s="0" t="n">
        <v>3193.2</v>
      </c>
      <c r="F313" s="0" t="n">
        <v>3262.37</v>
      </c>
      <c r="G313" s="0" t="n">
        <f aca="false">E313+F313</f>
        <v>6455.57</v>
      </c>
      <c r="H313" s="0" t="n">
        <v>14.5</v>
      </c>
      <c r="I313" s="0" t="n">
        <v>218.02</v>
      </c>
      <c r="J313" s="0" t="n">
        <v>609.07</v>
      </c>
      <c r="K313" s="0" t="n">
        <v>913.61</v>
      </c>
      <c r="L313" s="0" t="n">
        <v>884.6</v>
      </c>
      <c r="M313" s="0" t="n">
        <v>530.23</v>
      </c>
      <c r="N313" s="2" t="n">
        <f aca="false">J313/(H313+I313+K313+L313+M313)*100</f>
        <v>23.7828782956391</v>
      </c>
    </row>
    <row r="314" customFormat="false" ht="14.25" hidden="false" customHeight="false" outlineLevel="0" collapsed="false">
      <c r="A314" s="0" t="s">
        <v>664</v>
      </c>
      <c r="B314" s="0" t="s">
        <v>665</v>
      </c>
      <c r="C314" s="0" t="s">
        <v>9</v>
      </c>
      <c r="D314" s="0" t="s">
        <v>10</v>
      </c>
      <c r="E314" s="0" t="n">
        <v>1307.96</v>
      </c>
      <c r="F314" s="0" t="n">
        <v>1514.34</v>
      </c>
      <c r="G314" s="0" t="n">
        <f aca="false">E314+F314</f>
        <v>2822.3</v>
      </c>
      <c r="H314" s="0" t="n">
        <v>14.64</v>
      </c>
      <c r="I314" s="0" t="n">
        <v>156.15</v>
      </c>
      <c r="J314" s="0" t="n">
        <v>234.22</v>
      </c>
      <c r="K314" s="0" t="n">
        <v>439.16</v>
      </c>
      <c r="L314" s="0" t="n">
        <v>395.4</v>
      </c>
      <c r="M314" s="0" t="n">
        <v>195.18</v>
      </c>
      <c r="N314" s="2" t="n">
        <f aca="false">J314/(H314+I314+K314+L314+M314)*100</f>
        <v>19.5097165418607</v>
      </c>
    </row>
    <row r="315" customFormat="false" ht="14.25" hidden="false" customHeight="false" outlineLevel="0" collapsed="false">
      <c r="A315" s="0" t="s">
        <v>666</v>
      </c>
      <c r="B315" s="0" t="s">
        <v>667</v>
      </c>
      <c r="C315" s="0" t="s">
        <v>9</v>
      </c>
      <c r="D315" s="0" t="s">
        <v>10</v>
      </c>
      <c r="E315" s="0" t="n">
        <v>1660.78</v>
      </c>
      <c r="F315" s="0" t="n">
        <v>1803.13</v>
      </c>
      <c r="G315" s="0" t="n">
        <f aca="false">E315+F315</f>
        <v>3463.91</v>
      </c>
      <c r="H315" s="0" t="n">
        <v>13.38</v>
      </c>
      <c r="I315" s="0" t="n">
        <v>138.02</v>
      </c>
      <c r="J315" s="0" t="n">
        <v>121.62</v>
      </c>
      <c r="K315" s="0" t="n">
        <v>354.58</v>
      </c>
      <c r="L315" s="0" t="n">
        <v>573.76</v>
      </c>
      <c r="M315" s="0" t="n">
        <v>477.45</v>
      </c>
      <c r="N315" s="2" t="n">
        <f aca="false">J315/(H315+I315+K315+L315+M315)*100</f>
        <v>7.81022225932609</v>
      </c>
    </row>
    <row r="316" customFormat="false" ht="14.25" hidden="false" customHeight="false" outlineLevel="0" collapsed="false">
      <c r="A316" s="0" t="s">
        <v>668</v>
      </c>
      <c r="B316" s="0" t="s">
        <v>669</v>
      </c>
      <c r="C316" s="0" t="s">
        <v>9</v>
      </c>
      <c r="D316" s="0" t="s">
        <v>10</v>
      </c>
      <c r="E316" s="0" t="n">
        <v>8112.6</v>
      </c>
      <c r="F316" s="0" t="n">
        <v>8834.4</v>
      </c>
      <c r="G316" s="0" t="n">
        <f aca="false">E316+F316</f>
        <v>16947</v>
      </c>
      <c r="H316" s="0" t="n">
        <v>8.13</v>
      </c>
      <c r="I316" s="0" t="n">
        <v>465.56</v>
      </c>
      <c r="J316" s="0" t="n">
        <v>1024.16</v>
      </c>
      <c r="K316" s="0" t="n">
        <v>1967.76</v>
      </c>
      <c r="L316" s="0" t="n">
        <v>2720.41</v>
      </c>
      <c r="M316" s="0" t="n">
        <v>2058.08</v>
      </c>
      <c r="N316" s="2" t="n">
        <f aca="false">J316/(H316+I316+K316+L316+M316)*100</f>
        <v>14.1851594334579</v>
      </c>
    </row>
    <row r="317" customFormat="false" ht="14.25" hidden="false" customHeight="false" outlineLevel="0" collapsed="false">
      <c r="A317" s="0" t="s">
        <v>670</v>
      </c>
      <c r="B317" s="0" t="s">
        <v>671</v>
      </c>
      <c r="C317" s="0" t="s">
        <v>9</v>
      </c>
      <c r="D317" s="0" t="s">
        <v>10</v>
      </c>
      <c r="E317" s="0" t="n">
        <v>740</v>
      </c>
      <c r="F317" s="0" t="n">
        <v>775</v>
      </c>
      <c r="G317" s="0" t="n">
        <f aca="false">E317+F317</f>
        <v>1515</v>
      </c>
      <c r="H317" s="0" t="n">
        <v>10</v>
      </c>
      <c r="I317" s="0" t="n">
        <v>70</v>
      </c>
      <c r="J317" s="0" t="n">
        <v>30</v>
      </c>
      <c r="K317" s="0" t="n">
        <v>100</v>
      </c>
      <c r="L317" s="0" t="n">
        <v>170</v>
      </c>
      <c r="M317" s="0" t="n">
        <v>270</v>
      </c>
      <c r="N317" s="2" t="n">
        <f aca="false">J317/(H317+I317+K317+L317+M317)*100</f>
        <v>4.83870967741936</v>
      </c>
    </row>
    <row r="318" customFormat="false" ht="14.25" hidden="false" customHeight="false" outlineLevel="0" collapsed="false">
      <c r="A318" s="0" t="s">
        <v>672</v>
      </c>
      <c r="B318" s="0" t="s">
        <v>673</v>
      </c>
      <c r="C318" s="0" t="s">
        <v>9</v>
      </c>
      <c r="D318" s="0" t="s">
        <v>10</v>
      </c>
      <c r="E318" s="0" t="n">
        <v>14927.07</v>
      </c>
      <c r="F318" s="0" t="n">
        <v>16678.38</v>
      </c>
      <c r="G318" s="0" t="n">
        <f aca="false">E318+F318</f>
        <v>31605.45</v>
      </c>
      <c r="H318" s="0" t="n">
        <v>23.83</v>
      </c>
      <c r="I318" s="0" t="n">
        <v>896.17</v>
      </c>
      <c r="J318" s="0" t="n">
        <v>2377.12</v>
      </c>
      <c r="K318" s="0" t="n">
        <v>4838.69</v>
      </c>
      <c r="L318" s="0" t="n">
        <v>4993.78</v>
      </c>
      <c r="M318" s="0" t="n">
        <v>2863.53</v>
      </c>
      <c r="N318" s="2" t="n">
        <f aca="false">J318/(H318+I318+K318+L318+M318)*100</f>
        <v>17.4582843713279</v>
      </c>
    </row>
    <row r="319" customFormat="false" ht="14.25" hidden="false" customHeight="false" outlineLevel="0" collapsed="false">
      <c r="A319" s="0" t="s">
        <v>674</v>
      </c>
      <c r="B319" s="0" t="s">
        <v>675</v>
      </c>
      <c r="C319" s="0" t="s">
        <v>9</v>
      </c>
      <c r="D319" s="0" t="s">
        <v>10</v>
      </c>
      <c r="E319" s="0" t="n">
        <v>141.83</v>
      </c>
      <c r="F319" s="0" t="n">
        <v>152.96</v>
      </c>
      <c r="G319" s="0" t="n">
        <f aca="false">E319+F319</f>
        <v>294.79</v>
      </c>
      <c r="H319" s="0" t="n">
        <v>4.09</v>
      </c>
      <c r="I319" s="0" t="n">
        <v>16.5</v>
      </c>
      <c r="J319" s="0" t="n">
        <v>32.95</v>
      </c>
      <c r="K319" s="0" t="n">
        <v>29.05</v>
      </c>
      <c r="L319" s="0" t="n">
        <v>36.94</v>
      </c>
      <c r="M319" s="0" t="n">
        <v>33.15</v>
      </c>
      <c r="N319" s="2" t="n">
        <f aca="false">J319/(H319+I319+K319+L319+M319)*100</f>
        <v>27.5202539046187</v>
      </c>
    </row>
    <row r="320" customFormat="false" ht="14.25" hidden="false" customHeight="false" outlineLevel="0" collapsed="false">
      <c r="A320" s="0" t="s">
        <v>676</v>
      </c>
      <c r="B320" s="0" t="s">
        <v>677</v>
      </c>
      <c r="C320" s="0" t="s">
        <v>9</v>
      </c>
      <c r="D320" s="0" t="s">
        <v>10</v>
      </c>
      <c r="E320" s="0" t="n">
        <v>258.4</v>
      </c>
      <c r="F320" s="0" t="n">
        <v>219.58</v>
      </c>
      <c r="G320" s="0" t="n">
        <f aca="false">E320+F320</f>
        <v>477.98</v>
      </c>
      <c r="H320" s="0" t="n">
        <v>8.06</v>
      </c>
      <c r="I320" s="0" t="n">
        <v>16.11</v>
      </c>
      <c r="J320" s="0" t="n">
        <v>32.04</v>
      </c>
      <c r="K320" s="0" t="n">
        <v>55.22</v>
      </c>
      <c r="L320" s="0" t="n">
        <v>71.54</v>
      </c>
      <c r="M320" s="0" t="n">
        <v>67.95</v>
      </c>
      <c r="N320" s="2" t="n">
        <f aca="false">J320/(H320+I320+K320+L320+M320)*100</f>
        <v>14.6381578947368</v>
      </c>
    </row>
    <row r="321" customFormat="false" ht="14.25" hidden="false" customHeight="false" outlineLevel="0" collapsed="false">
      <c r="A321" s="0" t="s">
        <v>678</v>
      </c>
      <c r="B321" s="0" t="s">
        <v>679</v>
      </c>
      <c r="C321" s="0" t="s">
        <v>9</v>
      </c>
      <c r="D321" s="0" t="s">
        <v>10</v>
      </c>
      <c r="E321" s="0" t="n">
        <v>117332.89</v>
      </c>
      <c r="F321" s="0" t="n">
        <v>132363.86</v>
      </c>
      <c r="G321" s="0" t="n">
        <f aca="false">E321+F321</f>
        <v>249696.75</v>
      </c>
      <c r="H321" s="0" t="n">
        <v>161.29</v>
      </c>
      <c r="I321" s="0" t="n">
        <v>7972.03</v>
      </c>
      <c r="J321" s="0" t="n">
        <v>34427.37</v>
      </c>
      <c r="K321" s="0" t="n">
        <v>34771.19</v>
      </c>
      <c r="L321" s="0" t="n">
        <v>31347.5</v>
      </c>
      <c r="M321" s="0" t="n">
        <v>15655.83</v>
      </c>
      <c r="N321" s="2" t="n">
        <f aca="false">J321/(H321+I321+K321+L321+M321)*100</f>
        <v>38.2918441817755</v>
      </c>
    </row>
    <row r="322" customFormat="false" ht="14.25" hidden="false" customHeight="false" outlineLevel="0" collapsed="false">
      <c r="A322" s="0" t="s">
        <v>680</v>
      </c>
      <c r="B322" s="0" t="s">
        <v>681</v>
      </c>
      <c r="C322" s="0" t="s">
        <v>9</v>
      </c>
      <c r="D322" s="0" t="s">
        <v>10</v>
      </c>
      <c r="E322" s="0" t="n">
        <v>212.87</v>
      </c>
      <c r="F322" s="0" t="n">
        <v>260.77</v>
      </c>
      <c r="G322" s="0" t="n">
        <f aca="false">E322+F322</f>
        <v>473.64</v>
      </c>
      <c r="H322" s="0" t="n">
        <v>19.62</v>
      </c>
      <c r="I322" s="0" t="n">
        <v>19.97</v>
      </c>
      <c r="J322" s="0" t="n">
        <v>58.39</v>
      </c>
      <c r="K322" s="0" t="n">
        <v>43.42</v>
      </c>
      <c r="L322" s="0" t="n">
        <v>39.81</v>
      </c>
      <c r="M322" s="0" t="n">
        <v>24.3</v>
      </c>
      <c r="N322" s="2" t="n">
        <f aca="false">J322/(H322+I322+K322+L322+M322)*100</f>
        <v>39.6886895051659</v>
      </c>
    </row>
    <row r="323" customFormat="false" ht="14.25" hidden="false" customHeight="false" outlineLevel="0" collapsed="false">
      <c r="A323" s="0" t="s">
        <v>682</v>
      </c>
      <c r="B323" s="0" t="s">
        <v>683</v>
      </c>
      <c r="C323" s="0" t="s">
        <v>9</v>
      </c>
      <c r="D323" s="0" t="s">
        <v>10</v>
      </c>
      <c r="E323" s="0" t="n">
        <v>635</v>
      </c>
      <c r="F323" s="0" t="n">
        <v>570</v>
      </c>
      <c r="G323" s="0" t="n">
        <f aca="false">E323+F323</f>
        <v>1205</v>
      </c>
      <c r="H323" s="0" t="n">
        <v>0</v>
      </c>
      <c r="I323" s="0" t="n">
        <v>40</v>
      </c>
      <c r="J323" s="0" t="n">
        <v>20</v>
      </c>
      <c r="K323" s="0" t="n">
        <v>160</v>
      </c>
      <c r="L323" s="0" t="n">
        <v>195</v>
      </c>
      <c r="M323" s="0" t="n">
        <v>155</v>
      </c>
      <c r="N323" s="2" t="n">
        <f aca="false">J323/(H323+I323+K323+L323+M323)*100</f>
        <v>3.63636363636364</v>
      </c>
    </row>
    <row r="324" customFormat="false" ht="14.25" hidden="false" customHeight="false" outlineLevel="0" collapsed="false">
      <c r="A324" s="0" t="s">
        <v>684</v>
      </c>
      <c r="B324" s="0" t="s">
        <v>685</v>
      </c>
      <c r="C324" s="0" t="s">
        <v>9</v>
      </c>
      <c r="D324" s="0" t="s">
        <v>10</v>
      </c>
      <c r="E324" s="0" t="n">
        <v>190</v>
      </c>
      <c r="F324" s="0" t="n">
        <v>145</v>
      </c>
      <c r="G324" s="0" t="n">
        <f aca="false">E324+F324</f>
        <v>335</v>
      </c>
      <c r="H324" s="0" t="n">
        <v>0</v>
      </c>
      <c r="I324" s="0" t="n">
        <v>25</v>
      </c>
      <c r="J324" s="0" t="n">
        <v>35</v>
      </c>
      <c r="K324" s="0" t="n">
        <v>25</v>
      </c>
      <c r="L324" s="0" t="n">
        <v>45</v>
      </c>
      <c r="M324" s="0" t="n">
        <v>35</v>
      </c>
      <c r="N324" s="2" t="n">
        <f aca="false">J324/(H324+I324+K324+L324+M324)*100</f>
        <v>26.9230769230769</v>
      </c>
    </row>
    <row r="325" customFormat="false" ht="14.25" hidden="false" customHeight="false" outlineLevel="0" collapsed="false">
      <c r="A325" s="0" t="s">
        <v>686</v>
      </c>
      <c r="B325" s="0" t="s">
        <v>687</v>
      </c>
      <c r="C325" s="0" t="s">
        <v>9</v>
      </c>
      <c r="D325" s="0" t="s">
        <v>10</v>
      </c>
      <c r="E325" s="0" t="n">
        <v>197.71</v>
      </c>
      <c r="F325" s="0" t="n">
        <v>238.77</v>
      </c>
      <c r="G325" s="0" t="n">
        <f aca="false">E325+F325</f>
        <v>436.48</v>
      </c>
      <c r="H325" s="0" t="n">
        <v>21.85</v>
      </c>
      <c r="I325" s="0" t="n">
        <v>20.31</v>
      </c>
      <c r="J325" s="0" t="n">
        <v>15.69</v>
      </c>
      <c r="K325" s="0" t="n">
        <v>41.19</v>
      </c>
      <c r="L325" s="0" t="n">
        <v>52.48</v>
      </c>
      <c r="M325" s="0" t="n">
        <v>66.69</v>
      </c>
      <c r="N325" s="2" t="n">
        <f aca="false">J325/(H325+I325+K325+L325+M325)*100</f>
        <v>7.74738297452104</v>
      </c>
    </row>
    <row r="326" customFormat="false" ht="14.25" hidden="false" customHeight="false" outlineLevel="0" collapsed="false">
      <c r="A326" s="0" t="s">
        <v>688</v>
      </c>
      <c r="B326" s="0" t="s">
        <v>689</v>
      </c>
      <c r="C326" s="0" t="s">
        <v>9</v>
      </c>
      <c r="D326" s="0" t="s">
        <v>10</v>
      </c>
      <c r="E326" s="0" t="n">
        <v>123.73</v>
      </c>
      <c r="F326" s="0" t="n">
        <v>173.22</v>
      </c>
      <c r="G326" s="0" t="n">
        <f aca="false">E326+F326</f>
        <v>296.95</v>
      </c>
      <c r="H326" s="0" t="n">
        <v>4.95</v>
      </c>
      <c r="I326" s="0" t="n">
        <v>19.8</v>
      </c>
      <c r="J326" s="0" t="n">
        <v>4.95</v>
      </c>
      <c r="K326" s="0" t="n">
        <v>34.64</v>
      </c>
      <c r="L326" s="0" t="n">
        <v>44.54</v>
      </c>
      <c r="M326" s="0" t="n">
        <v>34.64</v>
      </c>
      <c r="N326" s="2" t="n">
        <f aca="false">J326/(H326+I326+K326+L326+M326)*100</f>
        <v>3.57220177527603</v>
      </c>
    </row>
    <row r="327" customFormat="false" ht="14.25" hidden="false" customHeight="false" outlineLevel="0" collapsed="false">
      <c r="A327" s="0" t="s">
        <v>690</v>
      </c>
      <c r="B327" s="0" t="s">
        <v>691</v>
      </c>
      <c r="C327" s="0" t="s">
        <v>9</v>
      </c>
      <c r="D327" s="0" t="s">
        <v>10</v>
      </c>
      <c r="E327" s="0" t="n">
        <v>585</v>
      </c>
      <c r="F327" s="0" t="n">
        <v>550</v>
      </c>
      <c r="G327" s="0" t="n">
        <f aca="false">E327+F327</f>
        <v>1135</v>
      </c>
      <c r="H327" s="0" t="n">
        <v>5</v>
      </c>
      <c r="I327" s="0" t="n">
        <v>55</v>
      </c>
      <c r="J327" s="0" t="n">
        <v>35</v>
      </c>
      <c r="K327" s="0" t="n">
        <v>85</v>
      </c>
      <c r="L327" s="0" t="n">
        <v>160</v>
      </c>
      <c r="M327" s="0" t="n">
        <v>130</v>
      </c>
      <c r="N327" s="2" t="n">
        <f aca="false">J327/(H327+I327+K327+L327+M327)*100</f>
        <v>8.04597701149425</v>
      </c>
    </row>
    <row r="328" customFormat="false" ht="14.25" hidden="false" customHeight="false" outlineLevel="0" collapsed="false">
      <c r="A328" s="0" t="s">
        <v>692</v>
      </c>
      <c r="B328" s="0" t="s">
        <v>693</v>
      </c>
      <c r="C328" s="0" t="s">
        <v>9</v>
      </c>
      <c r="D328" s="0" t="s">
        <v>10</v>
      </c>
      <c r="E328" s="0" t="n">
        <v>68.01</v>
      </c>
      <c r="F328" s="0" t="n">
        <v>63.08</v>
      </c>
      <c r="G328" s="0" t="n">
        <f aca="false">E328+F328</f>
        <v>131.09</v>
      </c>
      <c r="H328" s="0" t="n">
        <v>9.86</v>
      </c>
      <c r="I328" s="0" t="n">
        <v>0</v>
      </c>
      <c r="J328" s="0" t="n">
        <v>4.93</v>
      </c>
      <c r="K328" s="0" t="n">
        <v>13.8</v>
      </c>
      <c r="L328" s="0" t="n">
        <v>18.73</v>
      </c>
      <c r="M328" s="0" t="n">
        <v>4.93</v>
      </c>
      <c r="N328" s="2" t="n">
        <f aca="false">J328/(H328+I328+K328+L328+M328)*100</f>
        <v>10.41842772612</v>
      </c>
    </row>
    <row r="329" customFormat="false" ht="14.25" hidden="false" customHeight="false" outlineLevel="0" collapsed="false">
      <c r="A329" s="0" t="s">
        <v>694</v>
      </c>
      <c r="B329" s="0" t="s">
        <v>695</v>
      </c>
      <c r="C329" s="0" t="s">
        <v>9</v>
      </c>
      <c r="D329" s="0" t="s">
        <v>10</v>
      </c>
      <c r="E329" s="0" t="n">
        <v>159.99</v>
      </c>
      <c r="F329" s="0" t="n">
        <v>161.59</v>
      </c>
      <c r="G329" s="0" t="n">
        <f aca="false">E329+F329</f>
        <v>321.58</v>
      </c>
      <c r="H329" s="0" t="n">
        <v>20.09</v>
      </c>
      <c r="I329" s="0" t="n">
        <v>8.14</v>
      </c>
      <c r="J329" s="0" t="n">
        <v>4.34</v>
      </c>
      <c r="K329" s="0" t="n">
        <v>8.29</v>
      </c>
      <c r="L329" s="0" t="n">
        <v>49.51</v>
      </c>
      <c r="M329" s="0" t="n">
        <v>61.98</v>
      </c>
      <c r="N329" s="2" t="n">
        <f aca="false">J329/(H329+I329+K329+L329+M329)*100</f>
        <v>2.93223430849267</v>
      </c>
    </row>
    <row r="330" customFormat="false" ht="14.25" hidden="false" customHeight="false" outlineLevel="0" collapsed="false">
      <c r="A330" s="0" t="s">
        <v>696</v>
      </c>
      <c r="B330" s="0" t="s">
        <v>697</v>
      </c>
      <c r="C330" s="0" t="s">
        <v>9</v>
      </c>
      <c r="D330" s="0" t="s">
        <v>10</v>
      </c>
      <c r="E330" s="0" t="n">
        <v>1099.08</v>
      </c>
      <c r="F330" s="0" t="n">
        <v>1086.53</v>
      </c>
      <c r="G330" s="0" t="n">
        <f aca="false">E330+F330</f>
        <v>2185.61</v>
      </c>
      <c r="H330" s="0" t="n">
        <v>9.85</v>
      </c>
      <c r="I330" s="0" t="n">
        <v>132.98</v>
      </c>
      <c r="J330" s="0" t="n">
        <v>226.56</v>
      </c>
      <c r="K330" s="0" t="n">
        <v>325.07</v>
      </c>
      <c r="L330" s="0" t="n">
        <v>251.19</v>
      </c>
      <c r="M330" s="0" t="n">
        <v>137.91</v>
      </c>
      <c r="N330" s="2" t="n">
        <f aca="false">J330/(H330+I330+K330+L330+M330)*100</f>
        <v>26.4364060676779</v>
      </c>
    </row>
    <row r="331" customFormat="false" ht="14.25" hidden="false" customHeight="false" outlineLevel="0" collapsed="false">
      <c r="A331" s="0" t="s">
        <v>698</v>
      </c>
      <c r="B331" s="0" t="s">
        <v>699</v>
      </c>
      <c r="C331" s="0" t="s">
        <v>9</v>
      </c>
      <c r="D331" s="0" t="s">
        <v>10</v>
      </c>
      <c r="E331" s="0" t="n">
        <v>32582.05</v>
      </c>
      <c r="F331" s="0" t="n">
        <v>37546.21</v>
      </c>
      <c r="G331" s="0" t="n">
        <f aca="false">E331+F331</f>
        <v>70128.26</v>
      </c>
      <c r="H331" s="0" t="n">
        <v>33.86</v>
      </c>
      <c r="I331" s="0" t="n">
        <v>1825.39</v>
      </c>
      <c r="J331" s="0" t="n">
        <v>7647.76</v>
      </c>
      <c r="K331" s="0" t="n">
        <v>10291.6</v>
      </c>
      <c r="L331" s="0" t="n">
        <v>11133.51</v>
      </c>
      <c r="M331" s="0" t="n">
        <v>5422.71</v>
      </c>
      <c r="N331" s="2" t="n">
        <f aca="false">J331/(H331+I331+K331+L331+M331)*100</f>
        <v>26.6406846815088</v>
      </c>
    </row>
    <row r="332" customFormat="false" ht="14.25" hidden="false" customHeight="false" outlineLevel="0" collapsed="false">
      <c r="A332" s="0" t="s">
        <v>700</v>
      </c>
      <c r="B332" s="0" t="s">
        <v>701</v>
      </c>
      <c r="C332" s="0" t="s">
        <v>9</v>
      </c>
      <c r="D332" s="0" t="s">
        <v>10</v>
      </c>
      <c r="E332" s="0" t="n">
        <v>675</v>
      </c>
      <c r="F332" s="0" t="n">
        <v>621</v>
      </c>
      <c r="G332" s="0" t="n">
        <f aca="false">E332+F332</f>
        <v>1296</v>
      </c>
      <c r="H332" s="0" t="n">
        <v>5</v>
      </c>
      <c r="I332" s="0" t="n">
        <v>25</v>
      </c>
      <c r="J332" s="0" t="n">
        <v>35</v>
      </c>
      <c r="K332" s="0" t="n">
        <v>105</v>
      </c>
      <c r="L332" s="0" t="n">
        <v>120</v>
      </c>
      <c r="M332" s="0" t="n">
        <v>300</v>
      </c>
      <c r="N332" s="2" t="n">
        <f aca="false">J332/(H332+I332+K332+L332+M332)*100</f>
        <v>6.30630630630631</v>
      </c>
    </row>
    <row r="333" customFormat="false" ht="14.25" hidden="false" customHeight="false" outlineLevel="0" collapsed="false">
      <c r="A333" s="0" t="s">
        <v>702</v>
      </c>
      <c r="B333" s="0" t="s">
        <v>703</v>
      </c>
      <c r="C333" s="0" t="s">
        <v>9</v>
      </c>
      <c r="D333" s="0" t="s">
        <v>10</v>
      </c>
      <c r="E333" s="0" t="n">
        <v>557.42</v>
      </c>
      <c r="F333" s="0" t="n">
        <v>594.02</v>
      </c>
      <c r="G333" s="0" t="n">
        <f aca="false">E333+F333</f>
        <v>1151.44</v>
      </c>
      <c r="H333" s="0" t="n">
        <v>9.81</v>
      </c>
      <c r="I333" s="0" t="n">
        <v>53.93</v>
      </c>
      <c r="J333" s="0" t="n">
        <v>29.42</v>
      </c>
      <c r="K333" s="0" t="n">
        <v>24.51</v>
      </c>
      <c r="L333" s="0" t="n">
        <v>161.79</v>
      </c>
      <c r="M333" s="0" t="n">
        <v>107.86</v>
      </c>
      <c r="N333" s="2" t="n">
        <f aca="false">J333/(H333+I333+K333+L333+M333)*100</f>
        <v>8.22017323274658</v>
      </c>
    </row>
    <row r="334" customFormat="false" ht="14.25" hidden="false" customHeight="false" outlineLevel="0" collapsed="false">
      <c r="A334" s="0" t="s">
        <v>704</v>
      </c>
      <c r="B334" s="0" t="s">
        <v>705</v>
      </c>
      <c r="C334" s="0" t="s">
        <v>9</v>
      </c>
      <c r="D334" s="0" t="s">
        <v>10</v>
      </c>
      <c r="E334" s="0" t="n">
        <v>135</v>
      </c>
      <c r="F334" s="0" t="n">
        <v>110</v>
      </c>
      <c r="G334" s="0" t="n">
        <f aca="false">E334+F334</f>
        <v>245</v>
      </c>
      <c r="H334" s="0" t="n">
        <v>0</v>
      </c>
      <c r="I334" s="0" t="n">
        <v>15</v>
      </c>
      <c r="J334" s="0" t="n">
        <v>0</v>
      </c>
      <c r="K334" s="0" t="n">
        <v>35</v>
      </c>
      <c r="L334" s="0" t="n">
        <v>15</v>
      </c>
      <c r="M334" s="0" t="n">
        <v>45</v>
      </c>
      <c r="N334" s="2" t="n">
        <f aca="false">J334/(H334+I334+K334+L334+M334)*100</f>
        <v>0</v>
      </c>
    </row>
    <row r="335" customFormat="false" ht="14.25" hidden="false" customHeight="false" outlineLevel="0" collapsed="false">
      <c r="A335" s="0" t="s">
        <v>706</v>
      </c>
      <c r="B335" s="0" t="s">
        <v>707</v>
      </c>
      <c r="C335" s="0" t="s">
        <v>9</v>
      </c>
      <c r="D335" s="0" t="s">
        <v>10</v>
      </c>
      <c r="E335" s="0" t="n">
        <v>45</v>
      </c>
      <c r="F335" s="0" t="n">
        <v>35</v>
      </c>
      <c r="G335" s="0" t="n">
        <f aca="false">E335+F335</f>
        <v>80</v>
      </c>
      <c r="H335" s="0" t="n">
        <v>0</v>
      </c>
      <c r="I335" s="0" t="n">
        <v>0</v>
      </c>
      <c r="J335" s="0" t="n">
        <v>5</v>
      </c>
      <c r="K335" s="0" t="n">
        <v>10</v>
      </c>
      <c r="L335" s="0" t="n">
        <v>15</v>
      </c>
      <c r="M335" s="0" t="n">
        <v>5</v>
      </c>
      <c r="N335" s="2" t="n">
        <f aca="false">J335/(H335+I335+K335+L335+M335)*100</f>
        <v>16.6666666666667</v>
      </c>
    </row>
    <row r="336" customFormat="false" ht="14.25" hidden="false" customHeight="false" outlineLevel="0" collapsed="false">
      <c r="A336" s="0" t="s">
        <v>708</v>
      </c>
      <c r="B336" s="0" t="s">
        <v>709</v>
      </c>
      <c r="C336" s="0" t="s">
        <v>9</v>
      </c>
      <c r="D336" s="0" t="s">
        <v>10</v>
      </c>
      <c r="E336" s="0" t="n">
        <v>126.43</v>
      </c>
      <c r="F336" s="0" t="n">
        <v>122.79</v>
      </c>
      <c r="G336" s="0" t="n">
        <f aca="false">E336+F336</f>
        <v>249.22</v>
      </c>
      <c r="H336" s="0" t="n">
        <v>19.58</v>
      </c>
      <c r="I336" s="0" t="n">
        <v>0</v>
      </c>
      <c r="J336" s="0" t="n">
        <v>4.95</v>
      </c>
      <c r="K336" s="0" t="n">
        <v>20.51</v>
      </c>
      <c r="L336" s="0" t="n">
        <v>25.47</v>
      </c>
      <c r="M336" s="0" t="n">
        <v>81.86</v>
      </c>
      <c r="N336" s="2" t="n">
        <f aca="false">J336/(H336+I336+K336+L336+M336)*100</f>
        <v>3.35775335775336</v>
      </c>
    </row>
    <row r="337" customFormat="false" ht="14.25" hidden="false" customHeight="false" outlineLevel="0" collapsed="false">
      <c r="A337" s="0" t="s">
        <v>710</v>
      </c>
      <c r="B337" s="0" t="s">
        <v>711</v>
      </c>
      <c r="C337" s="0" t="s">
        <v>9</v>
      </c>
      <c r="D337" s="0" t="s">
        <v>10</v>
      </c>
      <c r="E337" s="0" t="n">
        <v>240</v>
      </c>
      <c r="F337" s="0" t="n">
        <v>245</v>
      </c>
      <c r="G337" s="0" t="n">
        <f aca="false">E337+F337</f>
        <v>485</v>
      </c>
      <c r="H337" s="0" t="n">
        <v>0</v>
      </c>
      <c r="I337" s="0" t="n">
        <v>10</v>
      </c>
      <c r="J337" s="0" t="n">
        <v>15</v>
      </c>
      <c r="K337" s="0" t="n">
        <v>45</v>
      </c>
      <c r="L337" s="0" t="n">
        <v>55</v>
      </c>
      <c r="M337" s="0" t="n">
        <v>85</v>
      </c>
      <c r="N337" s="2" t="n">
        <f aca="false">J337/(H337+I337+K337+L337+M337)*100</f>
        <v>7.69230769230769</v>
      </c>
    </row>
    <row r="338" customFormat="false" ht="14.25" hidden="false" customHeight="false" outlineLevel="0" collapsed="false">
      <c r="A338" s="0" t="s">
        <v>712</v>
      </c>
      <c r="B338" s="0" t="s">
        <v>713</v>
      </c>
      <c r="C338" s="0" t="s">
        <v>9</v>
      </c>
      <c r="D338" s="0" t="s">
        <v>10</v>
      </c>
      <c r="E338" s="0" t="n">
        <v>95</v>
      </c>
      <c r="F338" s="0" t="n">
        <v>85</v>
      </c>
      <c r="G338" s="0" t="n">
        <f aca="false">E338+F338</f>
        <v>180</v>
      </c>
      <c r="H338" s="0" t="n">
        <v>5</v>
      </c>
      <c r="I338" s="0" t="n">
        <v>20</v>
      </c>
      <c r="J338" s="0" t="n">
        <v>0</v>
      </c>
      <c r="K338" s="0" t="n">
        <v>15</v>
      </c>
      <c r="L338" s="0" t="n">
        <v>10</v>
      </c>
      <c r="M338" s="0" t="n">
        <v>20</v>
      </c>
      <c r="N338" s="2" t="n">
        <f aca="false">J338/(H338+I338+K338+L338+M338)*100</f>
        <v>0</v>
      </c>
    </row>
    <row r="339" customFormat="false" ht="14.25" hidden="false" customHeight="false" outlineLevel="0" collapsed="false">
      <c r="A339" s="0" t="s">
        <v>714</v>
      </c>
      <c r="B339" s="0" t="s">
        <v>715</v>
      </c>
      <c r="C339" s="0" t="s">
        <v>9</v>
      </c>
      <c r="D339" s="0" t="s">
        <v>10</v>
      </c>
      <c r="E339" s="0" t="n">
        <v>63.98</v>
      </c>
      <c r="F339" s="0" t="n">
        <v>127.97</v>
      </c>
      <c r="G339" s="0" t="n">
        <f aca="false">E339+F339</f>
        <v>191.95</v>
      </c>
      <c r="H339" s="0" t="n">
        <v>0</v>
      </c>
      <c r="I339" s="0" t="n">
        <v>14.77</v>
      </c>
      <c r="J339" s="0" t="n">
        <v>9.84</v>
      </c>
      <c r="K339" s="0" t="n">
        <v>4.92</v>
      </c>
      <c r="L339" s="0" t="n">
        <v>34.45</v>
      </c>
      <c r="M339" s="0" t="n">
        <v>39.38</v>
      </c>
      <c r="N339" s="2" t="n">
        <f aca="false">J339/(H339+I339+K339+L339+M339)*100</f>
        <v>10.5218135158255</v>
      </c>
    </row>
    <row r="340" customFormat="false" ht="14.25" hidden="false" customHeight="false" outlineLevel="0" collapsed="false">
      <c r="A340" s="0" t="s">
        <v>716</v>
      </c>
      <c r="B340" s="0" t="s">
        <v>717</v>
      </c>
      <c r="C340" s="0" t="s">
        <v>9</v>
      </c>
      <c r="D340" s="0" t="s">
        <v>10</v>
      </c>
      <c r="E340" s="0" t="n">
        <v>10247.93</v>
      </c>
      <c r="F340" s="0" t="n">
        <v>10588.07</v>
      </c>
      <c r="G340" s="0" t="n">
        <f aca="false">E340+F340</f>
        <v>20836</v>
      </c>
      <c r="H340" s="0" t="n">
        <v>113.69</v>
      </c>
      <c r="I340" s="0" t="n">
        <v>971.33</v>
      </c>
      <c r="J340" s="0" t="n">
        <v>1450.66</v>
      </c>
      <c r="K340" s="0" t="n">
        <v>2073.87</v>
      </c>
      <c r="L340" s="0" t="n">
        <v>2942.43</v>
      </c>
      <c r="M340" s="0" t="n">
        <v>1471.61</v>
      </c>
      <c r="N340" s="2" t="n">
        <f aca="false">J340/(H340+I340+K340+L340+M340)*100</f>
        <v>19.1558617338335</v>
      </c>
    </row>
    <row r="341" customFormat="false" ht="14.25" hidden="false" customHeight="false" outlineLevel="0" collapsed="false">
      <c r="A341" s="0" t="s">
        <v>718</v>
      </c>
      <c r="B341" s="0" t="s">
        <v>719</v>
      </c>
      <c r="C341" s="0" t="s">
        <v>9</v>
      </c>
      <c r="D341" s="0" t="s">
        <v>10</v>
      </c>
      <c r="E341" s="0" t="n">
        <v>215</v>
      </c>
      <c r="F341" s="0" t="n">
        <v>205</v>
      </c>
      <c r="G341" s="0" t="n">
        <f aca="false">E341+F341</f>
        <v>420</v>
      </c>
      <c r="H341" s="0" t="n">
        <v>10</v>
      </c>
      <c r="I341" s="0" t="n">
        <v>15</v>
      </c>
      <c r="J341" s="0" t="n">
        <v>30</v>
      </c>
      <c r="K341" s="0" t="n">
        <v>30</v>
      </c>
      <c r="L341" s="0" t="n">
        <v>20</v>
      </c>
      <c r="M341" s="0" t="n">
        <v>35</v>
      </c>
      <c r="N341" s="2" t="n">
        <f aca="false">J341/(H341+I341+K341+L341+M341)*100</f>
        <v>27.2727272727273</v>
      </c>
    </row>
    <row r="342" customFormat="false" ht="14.25" hidden="false" customHeight="false" outlineLevel="0" collapsed="false">
      <c r="A342" s="0" t="s">
        <v>720</v>
      </c>
      <c r="B342" s="0" t="s">
        <v>721</v>
      </c>
      <c r="C342" s="0" t="s">
        <v>9</v>
      </c>
      <c r="D342" s="0" t="s">
        <v>10</v>
      </c>
      <c r="E342" s="0" t="n">
        <v>213.92</v>
      </c>
      <c r="F342" s="0" t="n">
        <v>249.57</v>
      </c>
      <c r="G342" s="0" t="n">
        <f aca="false">E342+F342</f>
        <v>463.49</v>
      </c>
      <c r="H342" s="0" t="n">
        <v>5.09</v>
      </c>
      <c r="I342" s="0" t="n">
        <v>5.09</v>
      </c>
      <c r="J342" s="0" t="n">
        <v>15.28</v>
      </c>
      <c r="K342" s="0" t="n">
        <v>35.65</v>
      </c>
      <c r="L342" s="0" t="n">
        <v>56.03</v>
      </c>
      <c r="M342" s="0" t="n">
        <v>61.12</v>
      </c>
      <c r="N342" s="2" t="n">
        <f aca="false">J342/(H342+I342+K342+L342+M342)*100</f>
        <v>9.37538348263591</v>
      </c>
    </row>
    <row r="343" customFormat="false" ht="14.25" hidden="false" customHeight="false" outlineLevel="0" collapsed="false">
      <c r="A343" s="0" t="s">
        <v>722</v>
      </c>
      <c r="B343" s="0" t="s">
        <v>723</v>
      </c>
      <c r="C343" s="0" t="s">
        <v>9</v>
      </c>
      <c r="D343" s="0" t="s">
        <v>10</v>
      </c>
      <c r="E343" s="0" t="n">
        <v>190</v>
      </c>
      <c r="F343" s="0" t="n">
        <v>185</v>
      </c>
      <c r="G343" s="0" t="n">
        <f aca="false">E343+F343</f>
        <v>375</v>
      </c>
      <c r="H343" s="0" t="n">
        <v>40</v>
      </c>
      <c r="I343" s="0" t="n">
        <v>10</v>
      </c>
      <c r="J343" s="0" t="n">
        <v>20</v>
      </c>
      <c r="K343" s="0" t="n">
        <v>35</v>
      </c>
      <c r="L343" s="0" t="n">
        <v>30</v>
      </c>
      <c r="M343" s="0" t="n">
        <v>80</v>
      </c>
      <c r="N343" s="2" t="n">
        <f aca="false">J343/(H343+I343+K343+L343+M343)*100</f>
        <v>10.2564102564103</v>
      </c>
    </row>
    <row r="344" customFormat="false" ht="14.25" hidden="false" customHeight="false" outlineLevel="0" collapsed="false">
      <c r="A344" s="0" t="s">
        <v>724</v>
      </c>
      <c r="B344" s="0" t="s">
        <v>725</v>
      </c>
      <c r="C344" s="0" t="s">
        <v>9</v>
      </c>
      <c r="D344" s="0" t="s">
        <v>10</v>
      </c>
      <c r="E344" s="0" t="n">
        <v>40.34</v>
      </c>
      <c r="F344" s="0" t="n">
        <v>23.05</v>
      </c>
      <c r="G344" s="0" t="n">
        <f aca="false">E344+F344</f>
        <v>63.39</v>
      </c>
      <c r="H344" s="0" t="n">
        <v>11.53</v>
      </c>
      <c r="I344" s="0" t="n">
        <v>0</v>
      </c>
      <c r="J344" s="0" t="n">
        <v>0</v>
      </c>
      <c r="K344" s="0" t="n">
        <v>0</v>
      </c>
      <c r="L344" s="0" t="n">
        <v>5.76</v>
      </c>
      <c r="M344" s="0" t="n">
        <v>11.53</v>
      </c>
      <c r="N344" s="2" t="n">
        <f aca="false">J344/(H344+I344+K344+L344+M344)*100</f>
        <v>0</v>
      </c>
    </row>
    <row r="345" customFormat="false" ht="14.25" hidden="false" customHeight="false" outlineLevel="0" collapsed="false">
      <c r="A345" s="0" t="s">
        <v>726</v>
      </c>
      <c r="B345" s="0" t="s">
        <v>727</v>
      </c>
      <c r="C345" s="0" t="s">
        <v>9</v>
      </c>
      <c r="D345" s="0" t="s">
        <v>10</v>
      </c>
      <c r="E345" s="0" t="n">
        <v>200.46</v>
      </c>
      <c r="F345" s="0" t="n">
        <v>240.55</v>
      </c>
      <c r="G345" s="0" t="n">
        <f aca="false">E345+F345</f>
        <v>441.01</v>
      </c>
      <c r="H345" s="0" t="n">
        <v>35.08</v>
      </c>
      <c r="I345" s="0" t="n">
        <v>20.05</v>
      </c>
      <c r="J345" s="0" t="n">
        <v>15.03</v>
      </c>
      <c r="K345" s="0" t="n">
        <v>45.1</v>
      </c>
      <c r="L345" s="0" t="n">
        <v>50.12</v>
      </c>
      <c r="M345" s="0" t="n">
        <v>50.12</v>
      </c>
      <c r="N345" s="2" t="n">
        <f aca="false">J345/(H345+I345+K345+L345+M345)*100</f>
        <v>7.49738115428742</v>
      </c>
    </row>
    <row r="346" customFormat="false" ht="14.25" hidden="false" customHeight="false" outlineLevel="0" collapsed="false">
      <c r="A346" s="0" t="s">
        <v>728</v>
      </c>
      <c r="B346" s="0" t="s">
        <v>729</v>
      </c>
      <c r="C346" s="0" t="s">
        <v>9</v>
      </c>
      <c r="D346" s="0" t="s">
        <v>10</v>
      </c>
      <c r="E346" s="0" t="n">
        <v>1970</v>
      </c>
      <c r="F346" s="0" t="n">
        <v>2155</v>
      </c>
      <c r="G346" s="0" t="n">
        <f aca="false">E346+F346</f>
        <v>4125</v>
      </c>
      <c r="H346" s="0" t="n">
        <v>0</v>
      </c>
      <c r="I346" s="0" t="n">
        <v>145</v>
      </c>
      <c r="J346" s="0" t="n">
        <v>360</v>
      </c>
      <c r="K346" s="0" t="n">
        <v>530</v>
      </c>
      <c r="L346" s="0" t="n">
        <v>670</v>
      </c>
      <c r="M346" s="0" t="n">
        <v>395</v>
      </c>
      <c r="N346" s="2" t="n">
        <f aca="false">J346/(H346+I346+K346+L346+M346)*100</f>
        <v>20.6896551724138</v>
      </c>
    </row>
    <row r="347" customFormat="false" ht="14.25" hidden="false" customHeight="false" outlineLevel="0" collapsed="false">
      <c r="A347" s="0" t="s">
        <v>730</v>
      </c>
      <c r="B347" s="0" t="s">
        <v>731</v>
      </c>
      <c r="C347" s="0" t="s">
        <v>9</v>
      </c>
      <c r="D347" s="0" t="s">
        <v>10</v>
      </c>
      <c r="E347" s="0" t="n">
        <v>1122.2</v>
      </c>
      <c r="F347" s="0" t="n">
        <v>1076.94</v>
      </c>
      <c r="G347" s="0" t="n">
        <f aca="false">E347+F347</f>
        <v>2199.14</v>
      </c>
      <c r="H347" s="0" t="n">
        <v>15.24</v>
      </c>
      <c r="I347" s="0" t="n">
        <v>50.8</v>
      </c>
      <c r="J347" s="0" t="n">
        <v>127.01</v>
      </c>
      <c r="K347" s="0" t="n">
        <v>238.77</v>
      </c>
      <c r="L347" s="0" t="n">
        <v>325.14</v>
      </c>
      <c r="M347" s="0" t="n">
        <v>274.34</v>
      </c>
      <c r="N347" s="2" t="n">
        <f aca="false">J347/(H347+I347+K347+L347+M347)*100</f>
        <v>14.0452730871734</v>
      </c>
    </row>
    <row r="348" customFormat="false" ht="14.25" hidden="false" customHeight="false" outlineLevel="0" collapsed="false">
      <c r="A348" s="0" t="s">
        <v>732</v>
      </c>
      <c r="B348" s="0" t="s">
        <v>733</v>
      </c>
      <c r="C348" s="0" t="s">
        <v>9</v>
      </c>
      <c r="D348" s="0" t="s">
        <v>10</v>
      </c>
      <c r="E348" s="0" t="n">
        <v>471.72</v>
      </c>
      <c r="F348" s="0" t="n">
        <v>500.9</v>
      </c>
      <c r="G348" s="0" t="n">
        <f aca="false">E348+F348</f>
        <v>972.62</v>
      </c>
      <c r="H348" s="0" t="n">
        <v>14.59</v>
      </c>
      <c r="I348" s="0" t="n">
        <v>43.77</v>
      </c>
      <c r="J348" s="0" t="n">
        <v>4.86</v>
      </c>
      <c r="K348" s="0" t="n">
        <v>63.22</v>
      </c>
      <c r="L348" s="0" t="n">
        <v>136.17</v>
      </c>
      <c r="M348" s="0" t="n">
        <v>102.12</v>
      </c>
      <c r="N348" s="2" t="n">
        <f aca="false">J348/(H348+I348+K348+L348+M348)*100</f>
        <v>1.35048767610526</v>
      </c>
    </row>
    <row r="349" customFormat="false" ht="14.25" hidden="false" customHeight="false" outlineLevel="0" collapsed="false">
      <c r="A349" s="0" t="s">
        <v>734</v>
      </c>
      <c r="B349" s="0" t="s">
        <v>735</v>
      </c>
      <c r="C349" s="0" t="s">
        <v>9</v>
      </c>
      <c r="D349" s="0" t="s">
        <v>10</v>
      </c>
      <c r="E349" s="0" t="n">
        <v>3504.97</v>
      </c>
      <c r="F349" s="0" t="n">
        <v>3886.05</v>
      </c>
      <c r="G349" s="0" t="n">
        <f aca="false">E349+F349</f>
        <v>7391.02</v>
      </c>
      <c r="H349" s="0" t="n">
        <v>30.72</v>
      </c>
      <c r="I349" s="0" t="n">
        <v>327.43</v>
      </c>
      <c r="J349" s="0" t="n">
        <v>362.14</v>
      </c>
      <c r="K349" s="0" t="n">
        <v>937.24</v>
      </c>
      <c r="L349" s="0" t="n">
        <v>1065.13</v>
      </c>
      <c r="M349" s="0" t="n">
        <v>725.58</v>
      </c>
      <c r="N349" s="2" t="n">
        <f aca="false">J349/(H349+I349+K349+L349+M349)*100</f>
        <v>11.7345516995561</v>
      </c>
    </row>
    <row r="350" customFormat="false" ht="14.25" hidden="false" customHeight="false" outlineLevel="0" collapsed="false">
      <c r="A350" s="0" t="s">
        <v>736</v>
      </c>
      <c r="B350" s="0" t="s">
        <v>737</v>
      </c>
      <c r="C350" s="0" t="s">
        <v>9</v>
      </c>
      <c r="D350" s="0" t="s">
        <v>10</v>
      </c>
      <c r="E350" s="0" t="n">
        <v>114.94</v>
      </c>
      <c r="F350" s="0" t="n">
        <v>106.89</v>
      </c>
      <c r="G350" s="0" t="n">
        <f aca="false">E350+F350</f>
        <v>221.83</v>
      </c>
      <c r="H350" s="0" t="n">
        <v>8.06</v>
      </c>
      <c r="I350" s="0" t="n">
        <v>15.53</v>
      </c>
      <c r="J350" s="0" t="n">
        <v>0</v>
      </c>
      <c r="K350" s="0" t="n">
        <v>15.85</v>
      </c>
      <c r="L350" s="0" t="n">
        <v>19.56</v>
      </c>
      <c r="M350" s="0" t="n">
        <v>31.9</v>
      </c>
      <c r="N350" s="2" t="n">
        <f aca="false">J350/(H350+I350+K350+L350+M350)*100</f>
        <v>0</v>
      </c>
    </row>
    <row r="351" customFormat="false" ht="14.25" hidden="false" customHeight="false" outlineLevel="0" collapsed="false">
      <c r="A351" s="0" t="s">
        <v>738</v>
      </c>
      <c r="B351" s="0" t="s">
        <v>739</v>
      </c>
      <c r="C351" s="0" t="s">
        <v>9</v>
      </c>
      <c r="D351" s="0" t="s">
        <v>10</v>
      </c>
      <c r="E351" s="0" t="n">
        <v>252.57</v>
      </c>
      <c r="F351" s="0" t="n">
        <v>252.43</v>
      </c>
      <c r="G351" s="0" t="n">
        <f aca="false">E351+F351</f>
        <v>505</v>
      </c>
      <c r="H351" s="0" t="n">
        <v>20.55</v>
      </c>
      <c r="I351" s="0" t="n">
        <v>20.35</v>
      </c>
      <c r="J351" s="0" t="n">
        <v>8.12</v>
      </c>
      <c r="K351" s="0" t="n">
        <v>57.27</v>
      </c>
      <c r="L351" s="0" t="n">
        <v>65.32</v>
      </c>
      <c r="M351" s="0" t="n">
        <v>77.08</v>
      </c>
      <c r="N351" s="2" t="n">
        <f aca="false">J351/(H351+I351+K351+L351+M351)*100</f>
        <v>3.37531695556387</v>
      </c>
    </row>
    <row r="352" customFormat="false" ht="14.25" hidden="false" customHeight="false" outlineLevel="0" collapsed="false">
      <c r="A352" s="0" t="s">
        <v>740</v>
      </c>
      <c r="B352" s="0" t="s">
        <v>741</v>
      </c>
      <c r="C352" s="0" t="s">
        <v>9</v>
      </c>
      <c r="D352" s="0" t="s">
        <v>10</v>
      </c>
      <c r="E352" s="0" t="n">
        <v>1126.82</v>
      </c>
      <c r="F352" s="0" t="n">
        <v>1159.41</v>
      </c>
      <c r="G352" s="0" t="n">
        <f aca="false">E352+F352</f>
        <v>2286.23</v>
      </c>
      <c r="H352" s="0" t="n">
        <v>9.84</v>
      </c>
      <c r="I352" s="0" t="n">
        <v>88.6</v>
      </c>
      <c r="J352" s="0" t="n">
        <v>132.78</v>
      </c>
      <c r="K352" s="0" t="n">
        <v>329.49</v>
      </c>
      <c r="L352" s="0" t="n">
        <v>324.57</v>
      </c>
      <c r="M352" s="0" t="n">
        <v>255.72</v>
      </c>
      <c r="N352" s="2" t="n">
        <f aca="false">J352/(H352+I352+K352+L352+M352)*100</f>
        <v>13.1697446985777</v>
      </c>
    </row>
    <row r="353" customFormat="false" ht="14.25" hidden="false" customHeight="false" outlineLevel="0" collapsed="false">
      <c r="A353" s="0" t="s">
        <v>742</v>
      </c>
      <c r="B353" s="0" t="s">
        <v>743</v>
      </c>
      <c r="C353" s="0" t="s">
        <v>9</v>
      </c>
      <c r="D353" s="0" t="s">
        <v>10</v>
      </c>
      <c r="E353" s="0" t="n">
        <v>639.96</v>
      </c>
      <c r="F353" s="0" t="n">
        <v>694.5</v>
      </c>
      <c r="G353" s="0" t="n">
        <f aca="false">E353+F353</f>
        <v>1334.46</v>
      </c>
      <c r="H353" s="0" t="n">
        <v>8.1</v>
      </c>
      <c r="I353" s="0" t="n">
        <v>36.39</v>
      </c>
      <c r="J353" s="0" t="n">
        <v>73.28</v>
      </c>
      <c r="K353" s="0" t="n">
        <v>134.01</v>
      </c>
      <c r="L353" s="0" t="n">
        <v>210.63</v>
      </c>
      <c r="M353" s="0" t="n">
        <v>117.11</v>
      </c>
      <c r="N353" s="2" t="n">
        <f aca="false">J353/(H353+I353+K353+L353+M353)*100</f>
        <v>14.4753476611884</v>
      </c>
    </row>
    <row r="354" customFormat="false" ht="14.25" hidden="false" customHeight="false" outlineLevel="0" collapsed="false">
      <c r="A354" s="0" t="s">
        <v>744</v>
      </c>
      <c r="B354" s="0" t="s">
        <v>745</v>
      </c>
      <c r="C354" s="0" t="s">
        <v>9</v>
      </c>
      <c r="D354" s="0" t="s">
        <v>10</v>
      </c>
      <c r="E354" s="0" t="n">
        <v>105</v>
      </c>
      <c r="F354" s="0" t="n">
        <v>95</v>
      </c>
      <c r="G354" s="0" t="n">
        <f aca="false">E354+F354</f>
        <v>200</v>
      </c>
      <c r="H354" s="0" t="n">
        <v>0</v>
      </c>
      <c r="I354" s="0" t="n">
        <v>20</v>
      </c>
      <c r="J354" s="0" t="n">
        <v>0</v>
      </c>
      <c r="K354" s="0" t="n">
        <v>15</v>
      </c>
      <c r="L354" s="0" t="n">
        <v>20</v>
      </c>
      <c r="M354" s="0" t="n">
        <v>35</v>
      </c>
      <c r="N354" s="2" t="n">
        <f aca="false">J354/(H354+I354+K354+L354+M354)*100</f>
        <v>0</v>
      </c>
    </row>
    <row r="355" customFormat="false" ht="14.25" hidden="false" customHeight="false" outlineLevel="0" collapsed="false">
      <c r="A355" s="0" t="s">
        <v>746</v>
      </c>
      <c r="B355" s="0" t="s">
        <v>747</v>
      </c>
      <c r="C355" s="0" t="s">
        <v>9</v>
      </c>
      <c r="D355" s="0" t="s">
        <v>10</v>
      </c>
      <c r="E355" s="0" t="n">
        <v>2067.06</v>
      </c>
      <c r="F355" s="0" t="n">
        <v>1985.03</v>
      </c>
      <c r="G355" s="0" t="n">
        <f aca="false">E355+F355</f>
        <v>4052.09</v>
      </c>
      <c r="H355" s="0" t="n">
        <v>15.4</v>
      </c>
      <c r="I355" s="0" t="n">
        <v>132.38</v>
      </c>
      <c r="J355" s="0" t="n">
        <v>225.83</v>
      </c>
      <c r="K355" s="0" t="n">
        <v>490.66</v>
      </c>
      <c r="L355" s="0" t="n">
        <v>735.87</v>
      </c>
      <c r="M355" s="0" t="n">
        <v>502.93</v>
      </c>
      <c r="N355" s="2" t="n">
        <f aca="false">J355/(H355+I355+K355+L355+M355)*100</f>
        <v>12.0298949521638</v>
      </c>
    </row>
    <row r="356" customFormat="false" ht="14.25" hidden="false" customHeight="false" outlineLevel="0" collapsed="false">
      <c r="A356" s="0" t="s">
        <v>748</v>
      </c>
      <c r="B356" s="0" t="s">
        <v>749</v>
      </c>
      <c r="C356" s="0" t="s">
        <v>9</v>
      </c>
      <c r="D356" s="0" t="s">
        <v>10</v>
      </c>
      <c r="E356" s="0" t="n">
        <v>280.56</v>
      </c>
      <c r="F356" s="0" t="n">
        <v>270.36</v>
      </c>
      <c r="G356" s="0" t="n">
        <f aca="false">E356+F356</f>
        <v>550.92</v>
      </c>
      <c r="H356" s="0" t="n">
        <v>5.1</v>
      </c>
      <c r="I356" s="0" t="n">
        <v>20.4</v>
      </c>
      <c r="J356" s="0" t="n">
        <v>35.71</v>
      </c>
      <c r="K356" s="0" t="n">
        <v>30.61</v>
      </c>
      <c r="L356" s="0" t="n">
        <v>91.82</v>
      </c>
      <c r="M356" s="0" t="n">
        <v>86.72</v>
      </c>
      <c r="N356" s="2" t="n">
        <f aca="false">J356/(H356+I356+K356+L356+M356)*100</f>
        <v>15.2184103984658</v>
      </c>
    </row>
    <row r="357" customFormat="false" ht="14.25" hidden="false" customHeight="false" outlineLevel="0" collapsed="false">
      <c r="A357" s="0" t="s">
        <v>750</v>
      </c>
      <c r="B357" s="0" t="s">
        <v>751</v>
      </c>
      <c r="C357" s="0" t="s">
        <v>9</v>
      </c>
      <c r="D357" s="0" t="s">
        <v>10</v>
      </c>
      <c r="E357" s="0" t="n">
        <v>175</v>
      </c>
      <c r="F357" s="0" t="n">
        <v>180</v>
      </c>
      <c r="G357" s="0" t="n">
        <f aca="false">E357+F357</f>
        <v>355</v>
      </c>
      <c r="H357" s="0" t="n">
        <v>0</v>
      </c>
      <c r="I357" s="0" t="n">
        <v>15</v>
      </c>
      <c r="J357" s="0" t="n">
        <v>10</v>
      </c>
      <c r="K357" s="0" t="n">
        <v>25</v>
      </c>
      <c r="L357" s="0" t="n">
        <v>55</v>
      </c>
      <c r="M357" s="0" t="n">
        <v>40</v>
      </c>
      <c r="N357" s="2" t="n">
        <f aca="false">J357/(H357+I357+K357+L357+M357)*100</f>
        <v>7.40740740740741</v>
      </c>
    </row>
    <row r="358" customFormat="false" ht="14.25" hidden="false" customHeight="false" outlineLevel="0" collapsed="false">
      <c r="A358" s="0" t="s">
        <v>752</v>
      </c>
      <c r="B358" s="0" t="s">
        <v>753</v>
      </c>
      <c r="C358" s="0" t="s">
        <v>9</v>
      </c>
      <c r="D358" s="0" t="s">
        <v>10</v>
      </c>
      <c r="E358" s="0" t="n">
        <v>1064.38</v>
      </c>
      <c r="F358" s="0" t="n">
        <v>1103.45</v>
      </c>
      <c r="G358" s="0" t="n">
        <f aca="false">E358+F358</f>
        <v>2167.83</v>
      </c>
      <c r="H358" s="0" t="n">
        <v>15.39</v>
      </c>
      <c r="I358" s="0" t="n">
        <v>70.62</v>
      </c>
      <c r="J358" s="0" t="n">
        <v>111.76</v>
      </c>
      <c r="K358" s="0" t="n">
        <v>243.09</v>
      </c>
      <c r="L358" s="0" t="n">
        <v>334.75</v>
      </c>
      <c r="M358" s="0" t="n">
        <v>336.03</v>
      </c>
      <c r="N358" s="2" t="n">
        <f aca="false">J358/(H358+I358+K358+L358+M358)*100</f>
        <v>11.1773412809537</v>
      </c>
    </row>
    <row r="359" customFormat="false" ht="14.25" hidden="false" customHeight="false" outlineLevel="0" collapsed="false">
      <c r="A359" s="0" t="s">
        <v>754</v>
      </c>
      <c r="B359" s="0" t="s">
        <v>755</v>
      </c>
      <c r="C359" s="0" t="s">
        <v>9</v>
      </c>
      <c r="D359" s="0" t="s">
        <v>10</v>
      </c>
      <c r="E359" s="0" t="n">
        <v>385.94</v>
      </c>
      <c r="F359" s="0" t="n">
        <v>454.33</v>
      </c>
      <c r="G359" s="0" t="n">
        <f aca="false">E359+F359</f>
        <v>840.27</v>
      </c>
      <c r="H359" s="0" t="n">
        <v>9.77</v>
      </c>
      <c r="I359" s="0" t="n">
        <v>53.74</v>
      </c>
      <c r="J359" s="0" t="n">
        <v>58.62</v>
      </c>
      <c r="K359" s="0" t="n">
        <v>127.02</v>
      </c>
      <c r="L359" s="0" t="n">
        <v>68.39</v>
      </c>
      <c r="M359" s="0" t="n">
        <v>102.59</v>
      </c>
      <c r="N359" s="2" t="n">
        <f aca="false">J359/(H359+I359+K359+L359+M359)*100</f>
        <v>16.2153190783104</v>
      </c>
    </row>
    <row r="360" customFormat="false" ht="14.25" hidden="false" customHeight="false" outlineLevel="0" collapsed="false">
      <c r="A360" s="0" t="s">
        <v>756</v>
      </c>
      <c r="B360" s="0" t="s">
        <v>757</v>
      </c>
      <c r="C360" s="0" t="s">
        <v>9</v>
      </c>
      <c r="D360" s="0" t="s">
        <v>10</v>
      </c>
      <c r="E360" s="0" t="n">
        <v>116.52</v>
      </c>
      <c r="F360" s="0" t="n">
        <v>92.41</v>
      </c>
      <c r="G360" s="0" t="n">
        <f aca="false">E360+F360</f>
        <v>208.93</v>
      </c>
      <c r="H360" s="0" t="n">
        <v>16.07</v>
      </c>
      <c r="I360" s="0" t="n">
        <v>4.02</v>
      </c>
      <c r="J360" s="0" t="n">
        <v>8.04</v>
      </c>
      <c r="K360" s="0" t="n">
        <v>8.04</v>
      </c>
      <c r="L360" s="0" t="n">
        <v>24.11</v>
      </c>
      <c r="M360" s="0" t="n">
        <v>52.23</v>
      </c>
      <c r="N360" s="2" t="n">
        <f aca="false">J360/(H360+I360+K360+L360+M360)*100</f>
        <v>7.69598927921891</v>
      </c>
    </row>
    <row r="361" customFormat="false" ht="14.25" hidden="false" customHeight="false" outlineLevel="0" collapsed="false">
      <c r="A361" s="0" t="s">
        <v>758</v>
      </c>
      <c r="B361" s="0" t="s">
        <v>759</v>
      </c>
      <c r="C361" s="0" t="s">
        <v>9</v>
      </c>
      <c r="D361" s="0" t="s">
        <v>10</v>
      </c>
      <c r="E361" s="0" t="n">
        <v>2360</v>
      </c>
      <c r="F361" s="0" t="n">
        <v>2495</v>
      </c>
      <c r="G361" s="0" t="n">
        <f aca="false">E361+F361</f>
        <v>4855</v>
      </c>
      <c r="H361" s="0" t="n">
        <v>65</v>
      </c>
      <c r="I361" s="0" t="n">
        <v>75</v>
      </c>
      <c r="J361" s="0" t="n">
        <v>125</v>
      </c>
      <c r="K361" s="0" t="n">
        <v>260</v>
      </c>
      <c r="L361" s="0" t="n">
        <v>620</v>
      </c>
      <c r="M361" s="0" t="n">
        <v>900</v>
      </c>
      <c r="N361" s="2" t="n">
        <f aca="false">J361/(H361+I361+K361+L361+M361)*100</f>
        <v>6.51041666666667</v>
      </c>
    </row>
    <row r="362" customFormat="false" ht="14.25" hidden="false" customHeight="false" outlineLevel="0" collapsed="false">
      <c r="A362" s="0" t="s">
        <v>760</v>
      </c>
      <c r="B362" s="0" t="s">
        <v>761</v>
      </c>
      <c r="C362" s="0" t="s">
        <v>9</v>
      </c>
      <c r="D362" s="0" t="s">
        <v>10</v>
      </c>
      <c r="E362" s="0" t="n">
        <v>124.46</v>
      </c>
      <c r="F362" s="0" t="n">
        <v>109.52</v>
      </c>
      <c r="G362" s="0" t="n">
        <f aca="false">E362+F362</f>
        <v>233.98</v>
      </c>
      <c r="H362" s="0" t="n">
        <v>4.98</v>
      </c>
      <c r="I362" s="0" t="n">
        <v>4.98</v>
      </c>
      <c r="J362" s="0" t="n">
        <v>4.98</v>
      </c>
      <c r="K362" s="0" t="n">
        <v>9.96</v>
      </c>
      <c r="L362" s="0" t="n">
        <v>24.89</v>
      </c>
      <c r="M362" s="0" t="n">
        <v>79.65</v>
      </c>
      <c r="N362" s="2" t="n">
        <f aca="false">J362/(H362+I362+K362+L362+M362)*100</f>
        <v>4.00128555359152</v>
      </c>
    </row>
    <row r="363" customFormat="false" ht="14.25" hidden="false" customHeight="false" outlineLevel="0" collapsed="false">
      <c r="A363" s="0" t="s">
        <v>762</v>
      </c>
      <c r="B363" s="0" t="s">
        <v>763</v>
      </c>
      <c r="C363" s="0" t="s">
        <v>9</v>
      </c>
      <c r="D363" s="0" t="s">
        <v>10</v>
      </c>
      <c r="E363" s="0" t="n">
        <v>92.76</v>
      </c>
      <c r="F363" s="0" t="n">
        <v>72.15</v>
      </c>
      <c r="G363" s="0" t="n">
        <f aca="false">E363+F363</f>
        <v>164.91</v>
      </c>
      <c r="H363" s="0" t="n">
        <v>0</v>
      </c>
      <c r="I363" s="0" t="n">
        <v>10.31</v>
      </c>
      <c r="J363" s="0" t="n">
        <v>10.31</v>
      </c>
      <c r="K363" s="0" t="n">
        <v>5.15</v>
      </c>
      <c r="L363" s="0" t="n">
        <v>15.46</v>
      </c>
      <c r="M363" s="0" t="n">
        <v>10.31</v>
      </c>
      <c r="N363" s="2" t="n">
        <f aca="false">J363/(H363+I363+K363+L363+M363)*100</f>
        <v>25.0060635459617</v>
      </c>
    </row>
    <row r="364" customFormat="false" ht="14.25" hidden="false" customHeight="false" outlineLevel="0" collapsed="false">
      <c r="A364" s="0" t="s">
        <v>764</v>
      </c>
      <c r="B364" s="0" t="s">
        <v>765</v>
      </c>
      <c r="C364" s="0" t="s">
        <v>9</v>
      </c>
      <c r="D364" s="0" t="s">
        <v>10</v>
      </c>
      <c r="E364" s="0" t="n">
        <v>187.45</v>
      </c>
      <c r="F364" s="0" t="n">
        <v>212.78</v>
      </c>
      <c r="G364" s="0" t="n">
        <f aca="false">E364+F364</f>
        <v>400.23</v>
      </c>
      <c r="H364" s="0" t="n">
        <v>10.13</v>
      </c>
      <c r="I364" s="0" t="n">
        <v>20.26</v>
      </c>
      <c r="J364" s="0" t="n">
        <v>15.2</v>
      </c>
      <c r="K364" s="0" t="n">
        <v>75.99</v>
      </c>
      <c r="L364" s="0" t="n">
        <v>40.53</v>
      </c>
      <c r="M364" s="0" t="n">
        <v>40.53</v>
      </c>
      <c r="N364" s="2" t="n">
        <f aca="false">J364/(H364+I364+K364+L364+M364)*100</f>
        <v>8.10926163038839</v>
      </c>
    </row>
    <row r="365" customFormat="false" ht="14.25" hidden="false" customHeight="false" outlineLevel="0" collapsed="false">
      <c r="A365" s="0" t="s">
        <v>766</v>
      </c>
      <c r="B365" s="0" t="s">
        <v>767</v>
      </c>
      <c r="C365" s="0" t="s">
        <v>9</v>
      </c>
      <c r="D365" s="0" t="s">
        <v>10</v>
      </c>
      <c r="E365" s="0" t="n">
        <v>95</v>
      </c>
      <c r="F365" s="0" t="n">
        <v>85</v>
      </c>
      <c r="G365" s="0" t="n">
        <f aca="false">E365+F365</f>
        <v>180</v>
      </c>
      <c r="H365" s="0" t="n">
        <v>35</v>
      </c>
      <c r="I365" s="0" t="n">
        <v>15</v>
      </c>
      <c r="J365" s="0" t="n">
        <v>0</v>
      </c>
      <c r="K365" s="0" t="n">
        <v>20</v>
      </c>
      <c r="L365" s="0" t="n">
        <v>10</v>
      </c>
      <c r="M365" s="0" t="n">
        <v>20</v>
      </c>
      <c r="N365" s="2" t="n">
        <f aca="false">J365/(H365+I365+K365+L365+M365)*100</f>
        <v>0</v>
      </c>
    </row>
    <row r="366" customFormat="false" ht="14.25" hidden="false" customHeight="false" outlineLevel="0" collapsed="false">
      <c r="A366" s="0" t="s">
        <v>768</v>
      </c>
      <c r="B366" s="0" t="s">
        <v>769</v>
      </c>
      <c r="C366" s="0" t="s">
        <v>9</v>
      </c>
      <c r="D366" s="0" t="s">
        <v>10</v>
      </c>
      <c r="E366" s="0" t="n">
        <v>1433.7</v>
      </c>
      <c r="F366" s="0" t="n">
        <v>1341.62</v>
      </c>
      <c r="G366" s="0" t="n">
        <f aca="false">E366+F366</f>
        <v>2775.32</v>
      </c>
      <c r="H366" s="0" t="n">
        <v>4.84</v>
      </c>
      <c r="I366" s="0" t="n">
        <v>126.02</v>
      </c>
      <c r="J366" s="0" t="n">
        <v>314.65</v>
      </c>
      <c r="K366" s="0" t="n">
        <v>479.24</v>
      </c>
      <c r="L366" s="0" t="n">
        <v>387.26</v>
      </c>
      <c r="M366" s="0" t="n">
        <v>184.11</v>
      </c>
      <c r="N366" s="2" t="n">
        <f aca="false">J366/(H366+I366+K366+L366+M366)*100</f>
        <v>26.6320769888359</v>
      </c>
    </row>
    <row r="367" customFormat="false" ht="14.25" hidden="false" customHeight="false" outlineLevel="0" collapsed="false">
      <c r="A367" s="0" t="s">
        <v>770</v>
      </c>
      <c r="B367" s="0" t="s">
        <v>771</v>
      </c>
      <c r="C367" s="0" t="s">
        <v>9</v>
      </c>
      <c r="D367" s="0" t="s">
        <v>10</v>
      </c>
      <c r="E367" s="0" t="n">
        <v>215</v>
      </c>
      <c r="F367" s="0" t="n">
        <v>250</v>
      </c>
      <c r="G367" s="0" t="n">
        <f aca="false">E367+F367</f>
        <v>465</v>
      </c>
      <c r="H367" s="0" t="n">
        <v>5</v>
      </c>
      <c r="I367" s="0" t="n">
        <v>15</v>
      </c>
      <c r="J367" s="0" t="n">
        <v>35</v>
      </c>
      <c r="K367" s="0" t="n">
        <v>70</v>
      </c>
      <c r="L367" s="0" t="n">
        <v>55</v>
      </c>
      <c r="M367" s="0" t="n">
        <v>65</v>
      </c>
      <c r="N367" s="2" t="n">
        <f aca="false">J367/(H367+I367+K367+L367+M367)*100</f>
        <v>16.6666666666667</v>
      </c>
    </row>
    <row r="368" customFormat="false" ht="14.25" hidden="false" customHeight="false" outlineLevel="0" collapsed="false">
      <c r="A368" s="0" t="s">
        <v>772</v>
      </c>
      <c r="B368" s="0" t="s">
        <v>773</v>
      </c>
      <c r="C368" s="0" t="s">
        <v>9</v>
      </c>
      <c r="D368" s="0" t="s">
        <v>10</v>
      </c>
      <c r="E368" s="0" t="n">
        <v>4370.09</v>
      </c>
      <c r="F368" s="0" t="n">
        <v>4661.25</v>
      </c>
      <c r="G368" s="0" t="n">
        <f aca="false">E368+F368</f>
        <v>9031.34</v>
      </c>
      <c r="H368" s="0" t="n">
        <v>19.33</v>
      </c>
      <c r="I368" s="0" t="n">
        <v>415.66</v>
      </c>
      <c r="J368" s="0" t="n">
        <v>637.99</v>
      </c>
      <c r="K368" s="0" t="n">
        <v>1329.14</v>
      </c>
      <c r="L368" s="0" t="n">
        <v>1217.98</v>
      </c>
      <c r="M368" s="0" t="n">
        <v>841.15</v>
      </c>
      <c r="N368" s="2" t="n">
        <f aca="false">J368/(H368+I368+K368+L368+M368)*100</f>
        <v>16.6870681041833</v>
      </c>
    </row>
    <row r="369" customFormat="false" ht="14.25" hidden="false" customHeight="false" outlineLevel="0" collapsed="false">
      <c r="A369" s="0" t="s">
        <v>774</v>
      </c>
      <c r="B369" s="0" t="s">
        <v>775</v>
      </c>
      <c r="C369" s="0" t="s">
        <v>9</v>
      </c>
      <c r="D369" s="0" t="s">
        <v>10</v>
      </c>
      <c r="E369" s="0" t="n">
        <v>87.28</v>
      </c>
      <c r="F369" s="0" t="n">
        <v>87.28</v>
      </c>
      <c r="G369" s="0" t="n">
        <f aca="false">E369+F369</f>
        <v>174.56</v>
      </c>
      <c r="H369" s="0" t="n">
        <v>0</v>
      </c>
      <c r="I369" s="0" t="n">
        <v>5.13</v>
      </c>
      <c r="J369" s="0" t="n">
        <v>0</v>
      </c>
      <c r="K369" s="0" t="n">
        <v>20.54</v>
      </c>
      <c r="L369" s="0" t="n">
        <v>30.81</v>
      </c>
      <c r="M369" s="0" t="n">
        <v>25.67</v>
      </c>
      <c r="N369" s="2" t="n">
        <f aca="false">J369/(H369+I369+K369+L369+M369)*100</f>
        <v>0</v>
      </c>
    </row>
    <row r="370" customFormat="false" ht="14.25" hidden="false" customHeight="false" outlineLevel="0" collapsed="false">
      <c r="A370" s="0" t="s">
        <v>776</v>
      </c>
      <c r="B370" s="0" t="s">
        <v>777</v>
      </c>
      <c r="C370" s="0" t="s">
        <v>9</v>
      </c>
      <c r="D370" s="0" t="s">
        <v>10</v>
      </c>
      <c r="E370" s="0" t="n">
        <v>378.83</v>
      </c>
      <c r="F370" s="0" t="n">
        <v>418.19</v>
      </c>
      <c r="G370" s="0" t="n">
        <f aca="false">E370+F370</f>
        <v>797.02</v>
      </c>
      <c r="H370" s="0" t="n">
        <v>0</v>
      </c>
      <c r="I370" s="0" t="n">
        <v>24.6</v>
      </c>
      <c r="J370" s="0" t="n">
        <v>54.12</v>
      </c>
      <c r="K370" s="0" t="n">
        <v>103.32</v>
      </c>
      <c r="L370" s="0" t="n">
        <v>113.16</v>
      </c>
      <c r="M370" s="0" t="n">
        <v>83.64</v>
      </c>
      <c r="N370" s="2" t="n">
        <f aca="false">J370/(H370+I370+K370+L370+M370)*100</f>
        <v>16.6666666666667</v>
      </c>
    </row>
    <row r="371" customFormat="false" ht="14.25" hidden="false" customHeight="false" outlineLevel="0" collapsed="false">
      <c r="A371" s="0" t="s">
        <v>778</v>
      </c>
      <c r="B371" s="0" t="s">
        <v>779</v>
      </c>
      <c r="C371" s="0" t="s">
        <v>9</v>
      </c>
      <c r="D371" s="0" t="s">
        <v>10</v>
      </c>
      <c r="E371" s="0" t="n">
        <v>221.41</v>
      </c>
      <c r="F371" s="0" t="n">
        <v>270.61</v>
      </c>
      <c r="G371" s="0" t="n">
        <f aca="false">E371+F371</f>
        <v>492.02</v>
      </c>
      <c r="H371" s="0" t="n">
        <v>4.92</v>
      </c>
      <c r="I371" s="0" t="n">
        <v>9.84</v>
      </c>
      <c r="J371" s="0" t="n">
        <v>34.44</v>
      </c>
      <c r="K371" s="0" t="n">
        <v>49.2</v>
      </c>
      <c r="L371" s="0" t="n">
        <v>63.96</v>
      </c>
      <c r="M371" s="0" t="n">
        <v>54.12</v>
      </c>
      <c r="N371" s="2" t="n">
        <f aca="false">J371/(H371+I371+K371+L371+M371)*100</f>
        <v>18.9189189189189</v>
      </c>
    </row>
    <row r="372" customFormat="false" ht="14.25" hidden="false" customHeight="false" outlineLevel="0" collapsed="false">
      <c r="A372" s="0" t="s">
        <v>780</v>
      </c>
      <c r="B372" s="0" t="s">
        <v>781</v>
      </c>
      <c r="C372" s="0" t="s">
        <v>9</v>
      </c>
      <c r="D372" s="0" t="s">
        <v>10</v>
      </c>
      <c r="E372" s="0" t="n">
        <v>43.58</v>
      </c>
      <c r="F372" s="0" t="n">
        <v>51.51</v>
      </c>
      <c r="G372" s="0" t="n">
        <f aca="false">E372+F372</f>
        <v>95.09</v>
      </c>
      <c r="H372" s="0" t="n">
        <v>3.96</v>
      </c>
      <c r="I372" s="0" t="n">
        <v>0</v>
      </c>
      <c r="J372" s="0" t="n">
        <v>0</v>
      </c>
      <c r="K372" s="0" t="n">
        <v>3.96</v>
      </c>
      <c r="L372" s="0" t="n">
        <v>11.89</v>
      </c>
      <c r="M372" s="0" t="n">
        <v>19.81</v>
      </c>
      <c r="N372" s="2" t="n">
        <f aca="false">J372/(H372+I372+K372+L372+M372)*100</f>
        <v>0</v>
      </c>
    </row>
    <row r="373" customFormat="false" ht="14.25" hidden="false" customHeight="false" outlineLevel="0" collapsed="false">
      <c r="A373" s="0" t="s">
        <v>782</v>
      </c>
      <c r="B373" s="0" t="s">
        <v>783</v>
      </c>
      <c r="C373" s="0" t="s">
        <v>9</v>
      </c>
      <c r="D373" s="0" t="s">
        <v>10</v>
      </c>
      <c r="E373" s="0" t="n">
        <v>121.06</v>
      </c>
      <c r="F373" s="0" t="n">
        <v>87.16</v>
      </c>
      <c r="G373" s="0" t="n">
        <f aca="false">E373+F373</f>
        <v>208.22</v>
      </c>
      <c r="H373" s="0" t="n">
        <v>4.84</v>
      </c>
      <c r="I373" s="0" t="n">
        <v>19.37</v>
      </c>
      <c r="J373" s="0" t="n">
        <v>9.68</v>
      </c>
      <c r="K373" s="0" t="n">
        <v>24.21</v>
      </c>
      <c r="L373" s="0" t="n">
        <v>53.27</v>
      </c>
      <c r="M373" s="0" t="n">
        <v>19.37</v>
      </c>
      <c r="N373" s="2" t="n">
        <f aca="false">J373/(H373+I373+K373+L373+M373)*100</f>
        <v>7.99603502395506</v>
      </c>
    </row>
    <row r="374" customFormat="false" ht="14.25" hidden="false" customHeight="false" outlineLevel="0" collapsed="false">
      <c r="A374" s="0" t="s">
        <v>784</v>
      </c>
      <c r="B374" s="0" t="s">
        <v>785</v>
      </c>
      <c r="C374" s="0" t="s">
        <v>9</v>
      </c>
      <c r="D374" s="0" t="s">
        <v>10</v>
      </c>
      <c r="E374" s="0" t="n">
        <v>45</v>
      </c>
      <c r="F374" s="0" t="n">
        <v>60</v>
      </c>
      <c r="G374" s="0" t="n">
        <f aca="false">E374+F374</f>
        <v>105</v>
      </c>
      <c r="H374" s="0" t="n">
        <v>5</v>
      </c>
      <c r="I374" s="0" t="n">
        <v>0</v>
      </c>
      <c r="J374" s="0" t="n">
        <v>5</v>
      </c>
      <c r="K374" s="0" t="n">
        <v>0</v>
      </c>
      <c r="L374" s="0" t="n">
        <v>20</v>
      </c>
      <c r="M374" s="0" t="n">
        <v>20</v>
      </c>
      <c r="N374" s="2" t="n">
        <f aca="false">J374/(H374+I374+K374+L374+M374)*100</f>
        <v>11.1111111111111</v>
      </c>
    </row>
    <row r="375" customFormat="false" ht="14.25" hidden="false" customHeight="false" outlineLevel="0" collapsed="false">
      <c r="A375" s="0" t="s">
        <v>786</v>
      </c>
      <c r="B375" s="0" t="s">
        <v>787</v>
      </c>
      <c r="C375" s="0" t="s">
        <v>9</v>
      </c>
      <c r="D375" s="0" t="s">
        <v>10</v>
      </c>
      <c r="E375" s="0" t="n">
        <v>88.63</v>
      </c>
      <c r="F375" s="0" t="n">
        <v>66.47</v>
      </c>
      <c r="G375" s="0" t="n">
        <f aca="false">E375+F375</f>
        <v>155.1</v>
      </c>
      <c r="H375" s="0" t="n">
        <v>5.54</v>
      </c>
      <c r="I375" s="0" t="n">
        <v>0</v>
      </c>
      <c r="J375" s="0" t="n">
        <v>0</v>
      </c>
      <c r="K375" s="0" t="n">
        <v>33.24</v>
      </c>
      <c r="L375" s="0" t="n">
        <v>33.24</v>
      </c>
      <c r="M375" s="0" t="n">
        <v>16.62</v>
      </c>
      <c r="N375" s="2" t="n">
        <f aca="false">J375/(H375+I375+K375+L375+M375)*100</f>
        <v>0</v>
      </c>
    </row>
    <row r="376" customFormat="false" ht="14.25" hidden="false" customHeight="false" outlineLevel="0" collapsed="false">
      <c r="A376" s="0" t="s">
        <v>788</v>
      </c>
      <c r="B376" s="0" t="s">
        <v>789</v>
      </c>
      <c r="C376" s="0" t="s">
        <v>9</v>
      </c>
      <c r="D376" s="0" t="s">
        <v>10</v>
      </c>
      <c r="E376" s="0" t="n">
        <v>1180</v>
      </c>
      <c r="F376" s="0" t="n">
        <v>1215</v>
      </c>
      <c r="G376" s="0" t="n">
        <f aca="false">E376+F376</f>
        <v>2395</v>
      </c>
      <c r="H376" s="0" t="n">
        <v>20</v>
      </c>
      <c r="I376" s="0" t="n">
        <v>155</v>
      </c>
      <c r="J376" s="0" t="n">
        <v>140</v>
      </c>
      <c r="K376" s="0" t="n">
        <v>240</v>
      </c>
      <c r="L376" s="0" t="n">
        <v>375</v>
      </c>
      <c r="M376" s="0" t="n">
        <v>165</v>
      </c>
      <c r="N376" s="2" t="n">
        <f aca="false">J376/(H376+I376+K376+L376+M376)*100</f>
        <v>14.6596858638743</v>
      </c>
    </row>
    <row r="377" customFormat="false" ht="14.25" hidden="false" customHeight="false" outlineLevel="0" collapsed="false">
      <c r="A377" s="0" t="s">
        <v>790</v>
      </c>
      <c r="B377" s="0" t="s">
        <v>791</v>
      </c>
      <c r="C377" s="0" t="s">
        <v>9</v>
      </c>
      <c r="D377" s="0" t="s">
        <v>10</v>
      </c>
      <c r="E377" s="0" t="n">
        <v>444.89</v>
      </c>
      <c r="F377" s="0" t="n">
        <v>470.45</v>
      </c>
      <c r="G377" s="0" t="n">
        <f aca="false">E377+F377</f>
        <v>915.34</v>
      </c>
      <c r="H377" s="0" t="n">
        <v>15.34</v>
      </c>
      <c r="I377" s="0" t="n">
        <v>46.02</v>
      </c>
      <c r="J377" s="0" t="n">
        <v>30.68</v>
      </c>
      <c r="K377" s="0" t="n">
        <v>117.61</v>
      </c>
      <c r="L377" s="0" t="n">
        <v>97.16</v>
      </c>
      <c r="M377" s="0" t="n">
        <v>127.84</v>
      </c>
      <c r="N377" s="2" t="n">
        <f aca="false">J377/(H377+I377+K377+L377+M377)*100</f>
        <v>7.59462336312102</v>
      </c>
    </row>
    <row r="378" customFormat="false" ht="14.25" hidden="false" customHeight="false" outlineLevel="0" collapsed="false">
      <c r="A378" s="0" t="s">
        <v>792</v>
      </c>
      <c r="B378" s="0" t="s">
        <v>793</v>
      </c>
      <c r="C378" s="0" t="s">
        <v>9</v>
      </c>
      <c r="D378" s="0" t="s">
        <v>10</v>
      </c>
      <c r="E378" s="0" t="n">
        <v>3695</v>
      </c>
      <c r="F378" s="0" t="n">
        <v>3995</v>
      </c>
      <c r="G378" s="0" t="n">
        <f aca="false">E378+F378</f>
        <v>7690</v>
      </c>
      <c r="H378" s="0" t="n">
        <v>40</v>
      </c>
      <c r="I378" s="0" t="n">
        <v>240</v>
      </c>
      <c r="J378" s="0" t="n">
        <v>465</v>
      </c>
      <c r="K378" s="0" t="n">
        <v>1000</v>
      </c>
      <c r="L378" s="0" t="n">
        <v>1260</v>
      </c>
      <c r="M378" s="0" t="n">
        <v>770</v>
      </c>
      <c r="N378" s="2" t="n">
        <f aca="false">J378/(H378+I378+K378+L378+M378)*100</f>
        <v>14.0483383685801</v>
      </c>
    </row>
    <row r="379" customFormat="false" ht="14.25" hidden="false" customHeight="false" outlineLevel="0" collapsed="false">
      <c r="A379" s="0" t="s">
        <v>794</v>
      </c>
      <c r="B379" s="0" t="s">
        <v>795</v>
      </c>
      <c r="C379" s="0" t="s">
        <v>9</v>
      </c>
      <c r="D379" s="0" t="s">
        <v>10</v>
      </c>
      <c r="E379" s="0" t="n">
        <v>572.96</v>
      </c>
      <c r="F379" s="0" t="n">
        <v>605.91</v>
      </c>
      <c r="G379" s="0" t="n">
        <f aca="false">E379+F379</f>
        <v>1178.87</v>
      </c>
      <c r="H379" s="0" t="n">
        <v>4.66</v>
      </c>
      <c r="I379" s="0" t="n">
        <v>46.58</v>
      </c>
      <c r="J379" s="0" t="n">
        <v>51.24</v>
      </c>
      <c r="K379" s="0" t="n">
        <v>158.38</v>
      </c>
      <c r="L379" s="0" t="n">
        <v>181.67</v>
      </c>
      <c r="M379" s="0" t="n">
        <v>116.46</v>
      </c>
      <c r="N379" s="2" t="n">
        <f aca="false">J379/(H379+I379+K379+L379+M379)*100</f>
        <v>10.0915805022157</v>
      </c>
    </row>
    <row r="380" customFormat="false" ht="14.25" hidden="false" customHeight="false" outlineLevel="0" collapsed="false">
      <c r="A380" s="0" t="s">
        <v>796</v>
      </c>
      <c r="B380" s="0" t="s">
        <v>797</v>
      </c>
      <c r="C380" s="0" t="s">
        <v>9</v>
      </c>
      <c r="D380" s="0" t="s">
        <v>10</v>
      </c>
      <c r="E380" s="0" t="n">
        <v>155</v>
      </c>
      <c r="F380" s="0" t="n">
        <v>140</v>
      </c>
      <c r="G380" s="0" t="n">
        <f aca="false">E380+F380</f>
        <v>295</v>
      </c>
      <c r="H380" s="0" t="n">
        <v>15</v>
      </c>
      <c r="I380" s="0" t="n">
        <v>15</v>
      </c>
      <c r="J380" s="0" t="n">
        <v>0</v>
      </c>
      <c r="K380" s="0" t="n">
        <v>65</v>
      </c>
      <c r="L380" s="0" t="n">
        <v>45</v>
      </c>
      <c r="M380" s="0" t="n">
        <v>30</v>
      </c>
      <c r="N380" s="2" t="n">
        <f aca="false">J380/(H380+I380+K380+L380+M380)*100</f>
        <v>0</v>
      </c>
    </row>
    <row r="381" customFormat="false" ht="14.25" hidden="false" customHeight="false" outlineLevel="0" collapsed="false">
      <c r="A381" s="0" t="s">
        <v>798</v>
      </c>
      <c r="B381" s="0" t="s">
        <v>799</v>
      </c>
      <c r="C381" s="0" t="s">
        <v>9</v>
      </c>
      <c r="D381" s="0" t="s">
        <v>10</v>
      </c>
      <c r="E381" s="0" t="n">
        <v>1435.6</v>
      </c>
      <c r="F381" s="0" t="n">
        <v>1620.16</v>
      </c>
      <c r="G381" s="0" t="n">
        <f aca="false">E381+F381</f>
        <v>3055.76</v>
      </c>
      <c r="H381" s="0" t="n">
        <v>18.97</v>
      </c>
      <c r="I381" s="0" t="n">
        <v>113.8</v>
      </c>
      <c r="J381" s="0" t="n">
        <v>208.64</v>
      </c>
      <c r="K381" s="0" t="n">
        <v>431.5</v>
      </c>
      <c r="L381" s="0" t="n">
        <v>379.34</v>
      </c>
      <c r="M381" s="0" t="n">
        <v>279.76</v>
      </c>
      <c r="N381" s="2" t="n">
        <f aca="false">J381/(H381+I381+K381+L381+M381)*100</f>
        <v>17.0545297007447</v>
      </c>
    </row>
    <row r="382" customFormat="false" ht="14.25" hidden="false" customHeight="false" outlineLevel="0" collapsed="false">
      <c r="A382" s="0" t="s">
        <v>800</v>
      </c>
      <c r="B382" s="0" t="s">
        <v>801</v>
      </c>
      <c r="C382" s="0" t="s">
        <v>9</v>
      </c>
      <c r="D382" s="0" t="s">
        <v>10</v>
      </c>
      <c r="E382" s="0" t="n">
        <v>208.08</v>
      </c>
      <c r="F382" s="0" t="n">
        <v>158.64</v>
      </c>
      <c r="G382" s="0" t="n">
        <f aca="false">E382+F382</f>
        <v>366.72</v>
      </c>
      <c r="H382" s="0" t="n">
        <v>4.89</v>
      </c>
      <c r="I382" s="0" t="n">
        <v>10.07</v>
      </c>
      <c r="J382" s="0" t="n">
        <v>9.7</v>
      </c>
      <c r="K382" s="0" t="n">
        <v>9.84</v>
      </c>
      <c r="L382" s="0" t="n">
        <v>59.29</v>
      </c>
      <c r="M382" s="0" t="n">
        <v>64.55</v>
      </c>
      <c r="N382" s="2" t="n">
        <f aca="false">J382/(H382+I382+K382+L382+M382)*100</f>
        <v>6.52583423035522</v>
      </c>
    </row>
    <row r="383" customFormat="false" ht="14.25" hidden="false" customHeight="false" outlineLevel="0" collapsed="false">
      <c r="A383" s="0" t="s">
        <v>802</v>
      </c>
      <c r="B383" s="0" t="s">
        <v>803</v>
      </c>
      <c r="C383" s="0" t="s">
        <v>9</v>
      </c>
      <c r="D383" s="0" t="s">
        <v>10</v>
      </c>
      <c r="E383" s="0" t="n">
        <v>2855</v>
      </c>
      <c r="F383" s="0" t="n">
        <v>3260</v>
      </c>
      <c r="G383" s="0" t="n">
        <f aca="false">E383+F383</f>
        <v>6115</v>
      </c>
      <c r="H383" s="0" t="n">
        <v>60</v>
      </c>
      <c r="I383" s="0" t="n">
        <v>270</v>
      </c>
      <c r="J383" s="0" t="n">
        <v>275</v>
      </c>
      <c r="K383" s="0" t="n">
        <v>560</v>
      </c>
      <c r="L383" s="0" t="n">
        <v>855</v>
      </c>
      <c r="M383" s="0" t="n">
        <v>445</v>
      </c>
      <c r="N383" s="2" t="n">
        <f aca="false">J383/(H383+I383+K383+L383+M383)*100</f>
        <v>12.5570776255708</v>
      </c>
    </row>
    <row r="384" customFormat="false" ht="14.25" hidden="false" customHeight="false" outlineLevel="0" collapsed="false">
      <c r="A384" s="0" t="s">
        <v>804</v>
      </c>
      <c r="B384" s="0" t="s">
        <v>805</v>
      </c>
      <c r="C384" s="0" t="s">
        <v>9</v>
      </c>
      <c r="D384" s="0" t="s">
        <v>10</v>
      </c>
      <c r="E384" s="0" t="n">
        <v>121.38</v>
      </c>
      <c r="F384" s="0" t="n">
        <v>129.48</v>
      </c>
      <c r="G384" s="0" t="n">
        <f aca="false">E384+F384</f>
        <v>250.86</v>
      </c>
      <c r="H384" s="0" t="n">
        <v>8.09</v>
      </c>
      <c r="I384" s="0" t="n">
        <v>16.18</v>
      </c>
      <c r="J384" s="0" t="n">
        <v>4.05</v>
      </c>
      <c r="K384" s="0" t="n">
        <v>32.37</v>
      </c>
      <c r="L384" s="0" t="n">
        <v>40.46</v>
      </c>
      <c r="M384" s="0" t="n">
        <v>36.42</v>
      </c>
      <c r="N384" s="2" t="n">
        <f aca="false">J384/(H384+I384+K384+L384+M384)*100</f>
        <v>3.03325344517675</v>
      </c>
    </row>
    <row r="385" customFormat="false" ht="14.25" hidden="false" customHeight="false" outlineLevel="0" collapsed="false">
      <c r="A385" s="0" t="s">
        <v>806</v>
      </c>
      <c r="B385" s="0" t="s">
        <v>807</v>
      </c>
      <c r="C385" s="0" t="s">
        <v>9</v>
      </c>
      <c r="D385" s="0" t="s">
        <v>10</v>
      </c>
      <c r="E385" s="0" t="n">
        <v>2975.67</v>
      </c>
      <c r="F385" s="0" t="n">
        <v>2914.39</v>
      </c>
      <c r="G385" s="0" t="n">
        <f aca="false">E385+F385</f>
        <v>5890.06</v>
      </c>
      <c r="H385" s="0" t="n">
        <v>12.69</v>
      </c>
      <c r="I385" s="0" t="n">
        <v>257.15</v>
      </c>
      <c r="J385" s="0" t="n">
        <v>337.25</v>
      </c>
      <c r="K385" s="0" t="n">
        <v>823.19</v>
      </c>
      <c r="L385" s="0" t="n">
        <v>1012.56</v>
      </c>
      <c r="M385" s="0" t="n">
        <v>650.5</v>
      </c>
      <c r="N385" s="2" t="n">
        <f aca="false">J385/(H385+I385+K385+L385+M385)*100</f>
        <v>12.2365379940423</v>
      </c>
    </row>
    <row r="386" customFormat="false" ht="14.25" hidden="false" customHeight="false" outlineLevel="0" collapsed="false">
      <c r="A386" s="0" t="s">
        <v>808</v>
      </c>
      <c r="B386" s="0" t="s">
        <v>809</v>
      </c>
      <c r="C386" s="0" t="s">
        <v>9</v>
      </c>
      <c r="D386" s="0" t="s">
        <v>10</v>
      </c>
      <c r="E386" s="0" t="n">
        <v>90</v>
      </c>
      <c r="F386" s="0" t="n">
        <v>65</v>
      </c>
      <c r="G386" s="0" t="n">
        <f aca="false">E386+F386</f>
        <v>155</v>
      </c>
      <c r="H386" s="0" t="n">
        <v>5</v>
      </c>
      <c r="I386" s="0" t="n">
        <v>15</v>
      </c>
      <c r="J386" s="0" t="n">
        <v>0</v>
      </c>
      <c r="K386" s="0" t="n">
        <v>0</v>
      </c>
      <c r="L386" s="0" t="n">
        <v>15</v>
      </c>
      <c r="M386" s="0" t="n">
        <v>25</v>
      </c>
      <c r="N386" s="2" t="n">
        <f aca="false">J386/(H386+I386+K386+L386+M386)*100</f>
        <v>0</v>
      </c>
    </row>
    <row r="387" customFormat="false" ht="14.25" hidden="false" customHeight="false" outlineLevel="0" collapsed="false">
      <c r="A387" s="0" t="s">
        <v>810</v>
      </c>
      <c r="B387" s="0" t="s">
        <v>811</v>
      </c>
      <c r="C387" s="0" t="s">
        <v>9</v>
      </c>
      <c r="D387" s="0" t="s">
        <v>10</v>
      </c>
      <c r="E387" s="0" t="n">
        <v>185</v>
      </c>
      <c r="F387" s="0" t="n">
        <v>230</v>
      </c>
      <c r="G387" s="0" t="n">
        <f aca="false">E387+F387</f>
        <v>415</v>
      </c>
      <c r="H387" s="0" t="n">
        <v>0</v>
      </c>
      <c r="I387" s="0" t="n">
        <v>10</v>
      </c>
      <c r="J387" s="0" t="n">
        <v>10</v>
      </c>
      <c r="K387" s="0" t="n">
        <v>65</v>
      </c>
      <c r="L387" s="0" t="n">
        <v>70</v>
      </c>
      <c r="M387" s="0" t="n">
        <v>65</v>
      </c>
      <c r="N387" s="2" t="n">
        <f aca="false">J387/(H387+I387+K387+L387+M387)*100</f>
        <v>4.76190476190476</v>
      </c>
    </row>
    <row r="388" customFormat="false" ht="14.25" hidden="false" customHeight="false" outlineLevel="0" collapsed="false">
      <c r="A388" s="0" t="s">
        <v>812</v>
      </c>
      <c r="B388" s="0" t="s">
        <v>813</v>
      </c>
      <c r="C388" s="0" t="s">
        <v>9</v>
      </c>
      <c r="D388" s="0" t="s">
        <v>10</v>
      </c>
      <c r="E388" s="0" t="n">
        <v>770</v>
      </c>
      <c r="F388" s="0" t="n">
        <v>815</v>
      </c>
      <c r="G388" s="0" t="n">
        <f aca="false">E388+F388</f>
        <v>1585</v>
      </c>
      <c r="H388" s="0" t="n">
        <v>20</v>
      </c>
      <c r="I388" s="0" t="n">
        <v>50</v>
      </c>
      <c r="J388" s="0" t="n">
        <v>60</v>
      </c>
      <c r="K388" s="0" t="n">
        <v>140</v>
      </c>
      <c r="L388" s="0" t="n">
        <v>280</v>
      </c>
      <c r="M388" s="0" t="n">
        <v>190</v>
      </c>
      <c r="N388" s="2" t="n">
        <f aca="false">J388/(H388+I388+K388+L388+M388)*100</f>
        <v>8.82352941176471</v>
      </c>
    </row>
    <row r="389" customFormat="false" ht="14.25" hidden="false" customHeight="false" outlineLevel="0" collapsed="false">
      <c r="A389" s="0" t="s">
        <v>814</v>
      </c>
      <c r="B389" s="0" t="s">
        <v>815</v>
      </c>
      <c r="C389" s="0" t="s">
        <v>9</v>
      </c>
      <c r="D389" s="0" t="s">
        <v>10</v>
      </c>
      <c r="E389" s="0" t="n">
        <v>37.53</v>
      </c>
      <c r="F389" s="0" t="n">
        <v>48.78</v>
      </c>
      <c r="G389" s="0" t="n">
        <f aca="false">E389+F389</f>
        <v>86.31</v>
      </c>
      <c r="H389" s="0" t="n">
        <v>7.51</v>
      </c>
      <c r="I389" s="0" t="n">
        <v>11.26</v>
      </c>
      <c r="J389" s="0" t="n">
        <v>0</v>
      </c>
      <c r="K389" s="0" t="n">
        <v>11.26</v>
      </c>
      <c r="L389" s="0" t="n">
        <v>18.76</v>
      </c>
      <c r="M389" s="0" t="n">
        <v>11.26</v>
      </c>
      <c r="N389" s="2" t="n">
        <f aca="false">J389/(H389+I389+K389+L389+M389)*100</f>
        <v>0</v>
      </c>
    </row>
    <row r="390" customFormat="false" ht="14.25" hidden="false" customHeight="false" outlineLevel="0" collapsed="false">
      <c r="A390" s="0" t="s">
        <v>816</v>
      </c>
      <c r="B390" s="0" t="s">
        <v>817</v>
      </c>
      <c r="C390" s="0" t="s">
        <v>9</v>
      </c>
      <c r="D390" s="0" t="s">
        <v>10</v>
      </c>
      <c r="E390" s="0" t="n">
        <v>219.15</v>
      </c>
      <c r="F390" s="0" t="n">
        <v>175.32</v>
      </c>
      <c r="G390" s="0" t="n">
        <f aca="false">E390+F390</f>
        <v>394.47</v>
      </c>
      <c r="H390" s="0" t="n">
        <v>4.87</v>
      </c>
      <c r="I390" s="0" t="n">
        <v>14.61</v>
      </c>
      <c r="J390" s="0" t="n">
        <v>24.35</v>
      </c>
      <c r="K390" s="0" t="n">
        <v>19.48</v>
      </c>
      <c r="L390" s="0" t="n">
        <v>63.31</v>
      </c>
      <c r="M390" s="0" t="n">
        <v>48.7</v>
      </c>
      <c r="N390" s="2" t="n">
        <f aca="false">J390/(H390+I390+K390+L390+M390)*100</f>
        <v>16.1290322580645</v>
      </c>
    </row>
    <row r="391" customFormat="false" ht="14.25" hidden="false" customHeight="false" outlineLevel="0" collapsed="false">
      <c r="A391" s="0" t="s">
        <v>818</v>
      </c>
      <c r="B391" s="0" t="s">
        <v>819</v>
      </c>
      <c r="C391" s="0" t="s">
        <v>9</v>
      </c>
      <c r="D391" s="0" t="s">
        <v>10</v>
      </c>
      <c r="E391" s="0" t="n">
        <v>314.16</v>
      </c>
      <c r="F391" s="0" t="n">
        <v>333.56</v>
      </c>
      <c r="G391" s="0" t="n">
        <f aca="false">E391+F391</f>
        <v>647.72</v>
      </c>
      <c r="H391" s="0" t="n">
        <v>0</v>
      </c>
      <c r="I391" s="0" t="n">
        <v>36.07</v>
      </c>
      <c r="J391" s="0" t="n">
        <v>25.88</v>
      </c>
      <c r="K391" s="0" t="n">
        <v>112.94</v>
      </c>
      <c r="L391" s="0" t="n">
        <v>94.97</v>
      </c>
      <c r="M391" s="0" t="n">
        <v>50.77</v>
      </c>
      <c r="N391" s="2" t="n">
        <f aca="false">J391/(H391+I391+K391+L391+M391)*100</f>
        <v>8.78032230703986</v>
      </c>
    </row>
    <row r="392" customFormat="false" ht="14.25" hidden="false" customHeight="false" outlineLevel="0" collapsed="false">
      <c r="A392" s="0" t="s">
        <v>820</v>
      </c>
      <c r="B392" s="0" t="s">
        <v>821</v>
      </c>
      <c r="C392" s="0" t="s">
        <v>9</v>
      </c>
      <c r="D392" s="0" t="s">
        <v>10</v>
      </c>
      <c r="E392" s="0" t="n">
        <v>642.93</v>
      </c>
      <c r="F392" s="0" t="n">
        <v>613.41</v>
      </c>
      <c r="G392" s="0" t="n">
        <f aca="false">E392+F392</f>
        <v>1256.34</v>
      </c>
      <c r="H392" s="0" t="n">
        <v>12.25</v>
      </c>
      <c r="I392" s="0" t="n">
        <v>54.03</v>
      </c>
      <c r="J392" s="0" t="n">
        <v>42.05</v>
      </c>
      <c r="K392" s="0" t="n">
        <v>120.13</v>
      </c>
      <c r="L392" s="0" t="n">
        <v>157.14</v>
      </c>
      <c r="M392" s="0" t="n">
        <v>194.78</v>
      </c>
      <c r="N392" s="2" t="n">
        <f aca="false">J392/(H392+I392+K392+L392+M392)*100</f>
        <v>7.81119387736147</v>
      </c>
    </row>
    <row r="393" customFormat="false" ht="14.25" hidden="false" customHeight="false" outlineLevel="0" collapsed="false">
      <c r="A393" s="0" t="s">
        <v>822</v>
      </c>
      <c r="B393" s="0" t="s">
        <v>823</v>
      </c>
      <c r="C393" s="0" t="s">
        <v>9</v>
      </c>
      <c r="D393" s="0" t="s">
        <v>10</v>
      </c>
      <c r="E393" s="0" t="n">
        <v>888.59</v>
      </c>
      <c r="F393" s="0" t="n">
        <v>997.32</v>
      </c>
      <c r="G393" s="0" t="n">
        <f aca="false">E393+F393</f>
        <v>1885.91</v>
      </c>
      <c r="H393" s="0" t="n">
        <v>50.53</v>
      </c>
      <c r="I393" s="0" t="n">
        <v>65.69</v>
      </c>
      <c r="J393" s="0" t="n">
        <v>70.75</v>
      </c>
      <c r="K393" s="0" t="n">
        <v>146.55</v>
      </c>
      <c r="L393" s="0" t="n">
        <v>288.05</v>
      </c>
      <c r="M393" s="0" t="n">
        <v>232.46</v>
      </c>
      <c r="N393" s="2" t="n">
        <f aca="false">J393/(H393+I393+K393+L393+M393)*100</f>
        <v>9.03252987437443</v>
      </c>
    </row>
    <row r="394" customFormat="false" ht="14.25" hidden="false" customHeight="false" outlineLevel="0" collapsed="false">
      <c r="A394" s="0" t="s">
        <v>824</v>
      </c>
      <c r="B394" s="0" t="s">
        <v>825</v>
      </c>
      <c r="C394" s="0" t="s">
        <v>9</v>
      </c>
      <c r="D394" s="0" t="s">
        <v>10</v>
      </c>
      <c r="E394" s="0" t="n">
        <v>204.76</v>
      </c>
      <c r="F394" s="0" t="n">
        <v>133.1</v>
      </c>
      <c r="G394" s="0" t="n">
        <f aca="false">E394+F394</f>
        <v>337.86</v>
      </c>
      <c r="H394" s="0" t="n">
        <v>10.24</v>
      </c>
      <c r="I394" s="0" t="n">
        <v>35.83</v>
      </c>
      <c r="J394" s="0" t="n">
        <v>15.36</v>
      </c>
      <c r="K394" s="0" t="n">
        <v>30.71</v>
      </c>
      <c r="L394" s="0" t="n">
        <v>40.95</v>
      </c>
      <c r="M394" s="0" t="n">
        <v>40.95</v>
      </c>
      <c r="N394" s="2" t="n">
        <f aca="false">J394/(H394+I394+K394+L394+M394)*100</f>
        <v>9.67985883539198</v>
      </c>
    </row>
    <row r="395" customFormat="false" ht="14.25" hidden="false" customHeight="false" outlineLevel="0" collapsed="false">
      <c r="A395" s="0" t="s">
        <v>826</v>
      </c>
      <c r="B395" s="0" t="s">
        <v>827</v>
      </c>
      <c r="C395" s="0" t="s">
        <v>9</v>
      </c>
      <c r="D395" s="0" t="s">
        <v>10</v>
      </c>
      <c r="E395" s="0" t="n">
        <v>466.03</v>
      </c>
      <c r="F395" s="0" t="n">
        <v>556.05</v>
      </c>
      <c r="G395" s="0" t="n">
        <f aca="false">E395+F395</f>
        <v>1022.08</v>
      </c>
      <c r="H395" s="0" t="n">
        <v>5.07</v>
      </c>
      <c r="I395" s="0" t="n">
        <v>55.72</v>
      </c>
      <c r="J395" s="0" t="n">
        <v>5.07</v>
      </c>
      <c r="K395" s="0" t="n">
        <v>91.17</v>
      </c>
      <c r="L395" s="0" t="n">
        <v>126.63</v>
      </c>
      <c r="M395" s="0" t="n">
        <v>121.56</v>
      </c>
      <c r="N395" s="2" t="n">
        <f aca="false">J395/(H395+I395+K395+L395+M395)*100</f>
        <v>1.26702486567537</v>
      </c>
    </row>
    <row r="396" customFormat="false" ht="14.25" hidden="false" customHeight="false" outlineLevel="0" collapsed="false">
      <c r="A396" s="0" t="s">
        <v>828</v>
      </c>
      <c r="B396" s="0" t="s">
        <v>829</v>
      </c>
      <c r="C396" s="0" t="s">
        <v>9</v>
      </c>
      <c r="D396" s="0" t="s">
        <v>10</v>
      </c>
      <c r="E396" s="0" t="n">
        <v>193.38</v>
      </c>
      <c r="F396" s="0" t="n">
        <v>217.55</v>
      </c>
      <c r="G396" s="0" t="n">
        <f aca="false">E396+F396</f>
        <v>410.93</v>
      </c>
      <c r="H396" s="0" t="n">
        <v>19.34</v>
      </c>
      <c r="I396" s="0" t="n">
        <v>24.17</v>
      </c>
      <c r="J396" s="0" t="n">
        <v>9.67</v>
      </c>
      <c r="K396" s="0" t="n">
        <v>38.68</v>
      </c>
      <c r="L396" s="0" t="n">
        <v>33.84</v>
      </c>
      <c r="M396" s="0" t="n">
        <v>43.51</v>
      </c>
      <c r="N396" s="2" t="n">
        <f aca="false">J396/(H396+I396+K396+L396+M396)*100</f>
        <v>6.06117588065689</v>
      </c>
    </row>
    <row r="397" customFormat="false" ht="14.25" hidden="false" customHeight="false" outlineLevel="0" collapsed="false">
      <c r="A397" s="0" t="s">
        <v>830</v>
      </c>
      <c r="B397" s="0" t="s">
        <v>831</v>
      </c>
      <c r="C397" s="0" t="s">
        <v>9</v>
      </c>
      <c r="D397" s="0" t="s">
        <v>10</v>
      </c>
      <c r="E397" s="0" t="n">
        <v>2270</v>
      </c>
      <c r="F397" s="0" t="n">
        <v>2270</v>
      </c>
      <c r="G397" s="0" t="n">
        <f aca="false">E397+F397</f>
        <v>4540</v>
      </c>
      <c r="H397" s="0" t="n">
        <v>0</v>
      </c>
      <c r="I397" s="0" t="n">
        <v>165</v>
      </c>
      <c r="J397" s="0" t="n">
        <v>280</v>
      </c>
      <c r="K397" s="0" t="n">
        <v>705</v>
      </c>
      <c r="L397" s="0" t="n">
        <v>650</v>
      </c>
      <c r="M397" s="0" t="n">
        <v>580</v>
      </c>
      <c r="N397" s="2" t="n">
        <f aca="false">J397/(H397+I397+K397+L397+M397)*100</f>
        <v>13.3333333333333</v>
      </c>
    </row>
    <row r="398" customFormat="false" ht="14.25" hidden="false" customHeight="false" outlineLevel="0" collapsed="false">
      <c r="A398" s="0" t="s">
        <v>832</v>
      </c>
      <c r="B398" s="0" t="s">
        <v>833</v>
      </c>
      <c r="C398" s="0" t="s">
        <v>9</v>
      </c>
      <c r="D398" s="0" t="s">
        <v>10</v>
      </c>
      <c r="E398" s="0" t="n">
        <v>97.99</v>
      </c>
      <c r="F398" s="0" t="n">
        <v>102.89</v>
      </c>
      <c r="G398" s="0" t="n">
        <f aca="false">E398+F398</f>
        <v>200.88</v>
      </c>
      <c r="H398" s="0" t="n">
        <v>0</v>
      </c>
      <c r="I398" s="0" t="n">
        <v>4.9</v>
      </c>
      <c r="J398" s="0" t="n">
        <v>0</v>
      </c>
      <c r="K398" s="0" t="n">
        <v>9.8</v>
      </c>
      <c r="L398" s="0" t="n">
        <v>24.5</v>
      </c>
      <c r="M398" s="0" t="n">
        <v>34.3</v>
      </c>
      <c r="N398" s="2" t="n">
        <f aca="false">J398/(H398+I398+K398+L398+M398)*100</f>
        <v>0</v>
      </c>
    </row>
    <row r="399" customFormat="false" ht="14.25" hidden="false" customHeight="false" outlineLevel="0" collapsed="false">
      <c r="A399" s="0" t="s">
        <v>834</v>
      </c>
      <c r="B399" s="0" t="s">
        <v>835</v>
      </c>
      <c r="C399" s="0" t="s">
        <v>9</v>
      </c>
      <c r="D399" s="0" t="s">
        <v>10</v>
      </c>
      <c r="E399" s="0" t="n">
        <v>780</v>
      </c>
      <c r="F399" s="0" t="n">
        <v>770</v>
      </c>
      <c r="G399" s="0" t="n">
        <f aca="false">E399+F399</f>
        <v>1550</v>
      </c>
      <c r="H399" s="0" t="n">
        <v>70</v>
      </c>
      <c r="I399" s="0" t="n">
        <v>40</v>
      </c>
      <c r="J399" s="0" t="n">
        <v>100</v>
      </c>
      <c r="K399" s="0" t="n">
        <v>180</v>
      </c>
      <c r="L399" s="0" t="n">
        <v>170</v>
      </c>
      <c r="M399" s="0" t="n">
        <v>200</v>
      </c>
      <c r="N399" s="2" t="n">
        <f aca="false">J399/(H399+I399+K399+L399+M399)*100</f>
        <v>15.1515151515152</v>
      </c>
    </row>
    <row r="400" customFormat="false" ht="14.25" hidden="false" customHeight="false" outlineLevel="0" collapsed="false">
      <c r="A400" s="0" t="s">
        <v>836</v>
      </c>
      <c r="B400" s="0" t="s">
        <v>837</v>
      </c>
      <c r="C400" s="0" t="s">
        <v>9</v>
      </c>
      <c r="D400" s="0" t="s">
        <v>10</v>
      </c>
      <c r="E400" s="0" t="n">
        <v>180</v>
      </c>
      <c r="F400" s="0" t="n">
        <v>220</v>
      </c>
      <c r="G400" s="0" t="n">
        <f aca="false">E400+F400</f>
        <v>400</v>
      </c>
      <c r="H400" s="0" t="n">
        <v>15</v>
      </c>
      <c r="I400" s="0" t="n">
        <v>30</v>
      </c>
      <c r="J400" s="0" t="n">
        <v>5</v>
      </c>
      <c r="K400" s="0" t="n">
        <v>40</v>
      </c>
      <c r="L400" s="0" t="n">
        <v>65</v>
      </c>
      <c r="M400" s="0" t="n">
        <v>30</v>
      </c>
      <c r="N400" s="2" t="n">
        <f aca="false">J400/(H400+I400+K400+L400+M400)*100</f>
        <v>2.77777777777778</v>
      </c>
    </row>
    <row r="401" customFormat="false" ht="14.25" hidden="false" customHeight="false" outlineLevel="0" collapsed="false">
      <c r="A401" s="0" t="s">
        <v>838</v>
      </c>
      <c r="B401" s="0" t="s">
        <v>839</v>
      </c>
      <c r="C401" s="0" t="s">
        <v>9</v>
      </c>
      <c r="D401" s="0" t="s">
        <v>10</v>
      </c>
      <c r="E401" s="0" t="n">
        <v>217.44</v>
      </c>
      <c r="F401" s="0" t="n">
        <v>231.93</v>
      </c>
      <c r="G401" s="0" t="n">
        <f aca="false">E401+F401</f>
        <v>449.37</v>
      </c>
      <c r="H401" s="0" t="n">
        <v>0</v>
      </c>
      <c r="I401" s="0" t="n">
        <v>24.16</v>
      </c>
      <c r="J401" s="0" t="n">
        <v>19.33</v>
      </c>
      <c r="K401" s="0" t="n">
        <v>67.65</v>
      </c>
      <c r="L401" s="0" t="n">
        <v>67.65</v>
      </c>
      <c r="M401" s="0" t="n">
        <v>67.65</v>
      </c>
      <c r="N401" s="2" t="n">
        <f aca="false">J401/(H401+I401+K401+L401+M401)*100</f>
        <v>8.51129408656598</v>
      </c>
    </row>
    <row r="402" customFormat="false" ht="14.25" hidden="false" customHeight="false" outlineLevel="0" collapsed="false">
      <c r="A402" s="0" t="s">
        <v>840</v>
      </c>
      <c r="B402" s="0" t="s">
        <v>841</v>
      </c>
      <c r="C402" s="0" t="s">
        <v>9</v>
      </c>
      <c r="D402" s="0" t="s">
        <v>10</v>
      </c>
      <c r="E402" s="0" t="n">
        <v>489.93</v>
      </c>
      <c r="F402" s="0" t="n">
        <v>524.23</v>
      </c>
      <c r="G402" s="0" t="n">
        <f aca="false">E402+F402</f>
        <v>1014.16</v>
      </c>
      <c r="H402" s="0" t="n">
        <v>20.4</v>
      </c>
      <c r="I402" s="0" t="n">
        <v>15.37</v>
      </c>
      <c r="J402" s="0" t="n">
        <v>40.95</v>
      </c>
      <c r="K402" s="0" t="n">
        <v>85.62</v>
      </c>
      <c r="L402" s="0" t="n">
        <v>107.44</v>
      </c>
      <c r="M402" s="0" t="n">
        <v>198.43</v>
      </c>
      <c r="N402" s="2" t="n">
        <f aca="false">J402/(H402+I402+K402+L402+M402)*100</f>
        <v>9.58432804381407</v>
      </c>
    </row>
    <row r="403" customFormat="false" ht="14.25" hidden="false" customHeight="false" outlineLevel="0" collapsed="false">
      <c r="A403" s="0" t="s">
        <v>842</v>
      </c>
      <c r="B403" s="0" t="s">
        <v>843</v>
      </c>
      <c r="C403" s="0" t="s">
        <v>9</v>
      </c>
      <c r="D403" s="0" t="s">
        <v>10</v>
      </c>
      <c r="E403" s="0" t="n">
        <v>334.16</v>
      </c>
      <c r="F403" s="0" t="n">
        <v>366.02</v>
      </c>
      <c r="G403" s="0" t="n">
        <f aca="false">E403+F403</f>
        <v>700.18</v>
      </c>
      <c r="H403" s="0" t="n">
        <v>28.32</v>
      </c>
      <c r="I403" s="0" t="n">
        <v>16.07</v>
      </c>
      <c r="J403" s="0" t="n">
        <v>16.16</v>
      </c>
      <c r="K403" s="0" t="n">
        <v>24.14</v>
      </c>
      <c r="L403" s="0" t="n">
        <v>92.45</v>
      </c>
      <c r="M403" s="0" t="n">
        <v>144.84</v>
      </c>
      <c r="N403" s="2" t="n">
        <f aca="false">J403/(H403+I403+K403+L403+M403)*100</f>
        <v>5.28415407756196</v>
      </c>
    </row>
    <row r="404" customFormat="false" ht="14.25" hidden="false" customHeight="false" outlineLevel="0" collapsed="false">
      <c r="A404" s="0" t="s">
        <v>844</v>
      </c>
      <c r="B404" s="0" t="s">
        <v>845</v>
      </c>
      <c r="C404" s="0" t="s">
        <v>9</v>
      </c>
      <c r="D404" s="0" t="s">
        <v>10</v>
      </c>
      <c r="E404" s="0" t="n">
        <v>1777.31</v>
      </c>
      <c r="F404" s="0" t="n">
        <v>2019.37</v>
      </c>
      <c r="G404" s="0" t="n">
        <f aca="false">E404+F404</f>
        <v>3796.68</v>
      </c>
      <c r="H404" s="0" t="n">
        <v>0</v>
      </c>
      <c r="I404" s="0" t="n">
        <v>146.88</v>
      </c>
      <c r="J404" s="0" t="n">
        <v>421.05</v>
      </c>
      <c r="K404" s="0" t="n">
        <v>507.62</v>
      </c>
      <c r="L404" s="0" t="n">
        <v>419.04</v>
      </c>
      <c r="M404" s="0" t="n">
        <v>254.14</v>
      </c>
      <c r="N404" s="2" t="n">
        <f aca="false">J404/(H404+I404+K404+L404+M404)*100</f>
        <v>31.7132140274765</v>
      </c>
    </row>
    <row r="405" customFormat="false" ht="14.25" hidden="false" customHeight="false" outlineLevel="0" collapsed="false">
      <c r="A405" s="0" t="s">
        <v>846</v>
      </c>
      <c r="B405" s="0" t="s">
        <v>847</v>
      </c>
      <c r="C405" s="0" t="s">
        <v>9</v>
      </c>
      <c r="D405" s="0" t="s">
        <v>10</v>
      </c>
      <c r="E405" s="0" t="n">
        <v>155.44</v>
      </c>
      <c r="F405" s="0" t="n">
        <v>214.87</v>
      </c>
      <c r="G405" s="0" t="n">
        <f aca="false">E405+F405</f>
        <v>370.31</v>
      </c>
      <c r="H405" s="0" t="n">
        <v>27.43</v>
      </c>
      <c r="I405" s="0" t="n">
        <v>22.86</v>
      </c>
      <c r="J405" s="0" t="n">
        <v>4.57</v>
      </c>
      <c r="K405" s="0" t="n">
        <v>18.29</v>
      </c>
      <c r="L405" s="0" t="n">
        <v>54.86</v>
      </c>
      <c r="M405" s="0" t="n">
        <v>45.72</v>
      </c>
      <c r="N405" s="2" t="n">
        <f aca="false">J405/(H405+I405+K405+L405+M405)*100</f>
        <v>2.70158429888863</v>
      </c>
    </row>
    <row r="406" customFormat="false" ht="14.25" hidden="false" customHeight="false" outlineLevel="0" collapsed="false">
      <c r="A406" s="0" t="s">
        <v>848</v>
      </c>
      <c r="B406" s="0" t="s">
        <v>849</v>
      </c>
      <c r="C406" s="0" t="s">
        <v>9</v>
      </c>
      <c r="D406" s="0" t="s">
        <v>10</v>
      </c>
      <c r="E406" s="0" t="n">
        <v>713.17</v>
      </c>
      <c r="F406" s="0" t="n">
        <v>698.01</v>
      </c>
      <c r="G406" s="0" t="n">
        <f aca="false">E406+F406</f>
        <v>1411.18</v>
      </c>
      <c r="H406" s="0" t="n">
        <v>15.11</v>
      </c>
      <c r="I406" s="0" t="n">
        <v>55.42</v>
      </c>
      <c r="J406" s="0" t="n">
        <v>90.68</v>
      </c>
      <c r="K406" s="0" t="n">
        <v>151.11</v>
      </c>
      <c r="L406" s="0" t="n">
        <v>181.34</v>
      </c>
      <c r="M406" s="0" t="n">
        <v>169.27</v>
      </c>
      <c r="N406" s="2" t="n">
        <f aca="false">J406/(H406+I406+K406+L406+M406)*100</f>
        <v>15.8462210572302</v>
      </c>
    </row>
    <row r="407" customFormat="false" ht="14.25" hidden="false" customHeight="false" outlineLevel="0" collapsed="false">
      <c r="A407" s="0" t="s">
        <v>850</v>
      </c>
      <c r="B407" s="0" t="s">
        <v>851</v>
      </c>
      <c r="C407" s="0" t="s">
        <v>9</v>
      </c>
      <c r="D407" s="0" t="s">
        <v>10</v>
      </c>
      <c r="E407" s="0" t="n">
        <v>300</v>
      </c>
      <c r="F407" s="0" t="n">
        <v>345</v>
      </c>
      <c r="G407" s="0" t="n">
        <f aca="false">E407+F407</f>
        <v>645</v>
      </c>
      <c r="H407" s="0" t="n">
        <v>35</v>
      </c>
      <c r="I407" s="0" t="n">
        <v>20</v>
      </c>
      <c r="J407" s="0" t="n">
        <v>20</v>
      </c>
      <c r="K407" s="0" t="n">
        <v>70</v>
      </c>
      <c r="L407" s="0" t="n">
        <v>65</v>
      </c>
      <c r="M407" s="0" t="n">
        <v>75</v>
      </c>
      <c r="N407" s="2" t="n">
        <f aca="false">J407/(H407+I407+K407+L407+M407)*100</f>
        <v>7.54716981132076</v>
      </c>
    </row>
    <row r="408" customFormat="false" ht="14.25" hidden="false" customHeight="false" outlineLevel="0" collapsed="false">
      <c r="A408" s="0" t="s">
        <v>852</v>
      </c>
      <c r="B408" s="0" t="s">
        <v>853</v>
      </c>
      <c r="C408" s="0" t="s">
        <v>9</v>
      </c>
      <c r="D408" s="0" t="s">
        <v>10</v>
      </c>
      <c r="E408" s="0" t="n">
        <v>190</v>
      </c>
      <c r="F408" s="0" t="n">
        <v>160</v>
      </c>
      <c r="G408" s="0" t="n">
        <f aca="false">E408+F408</f>
        <v>350</v>
      </c>
      <c r="H408" s="0" t="n">
        <v>5</v>
      </c>
      <c r="I408" s="0" t="n">
        <v>5</v>
      </c>
      <c r="J408" s="0" t="n">
        <v>30</v>
      </c>
      <c r="K408" s="0" t="n">
        <v>50</v>
      </c>
      <c r="L408" s="0" t="n">
        <v>35</v>
      </c>
      <c r="M408" s="0" t="n">
        <v>45</v>
      </c>
      <c r="N408" s="2" t="n">
        <f aca="false">J408/(H408+I408+K408+L408+M408)*100</f>
        <v>21.4285714285714</v>
      </c>
    </row>
    <row r="409" customFormat="false" ht="14.25" hidden="false" customHeight="false" outlineLevel="0" collapsed="false">
      <c r="A409" s="0" t="s">
        <v>854</v>
      </c>
      <c r="B409" s="0" t="s">
        <v>855</v>
      </c>
      <c r="C409" s="0" t="s">
        <v>9</v>
      </c>
      <c r="D409" s="0" t="s">
        <v>10</v>
      </c>
      <c r="E409" s="0" t="n">
        <v>260</v>
      </c>
      <c r="F409" s="0" t="n">
        <v>240</v>
      </c>
      <c r="G409" s="0" t="n">
        <f aca="false">E409+F409</f>
        <v>500</v>
      </c>
      <c r="H409" s="0" t="n">
        <v>15</v>
      </c>
      <c r="I409" s="0" t="n">
        <v>15</v>
      </c>
      <c r="J409" s="0" t="n">
        <v>10</v>
      </c>
      <c r="K409" s="0" t="n">
        <v>25</v>
      </c>
      <c r="L409" s="0" t="n">
        <v>55</v>
      </c>
      <c r="M409" s="0" t="n">
        <v>75</v>
      </c>
      <c r="N409" s="2" t="n">
        <f aca="false">J409/(H409+I409+K409+L409+M409)*100</f>
        <v>5.40540540540541</v>
      </c>
    </row>
    <row r="410" customFormat="false" ht="14.25" hidden="false" customHeight="false" outlineLevel="0" collapsed="false">
      <c r="A410" s="0" t="s">
        <v>856</v>
      </c>
      <c r="B410" s="0" t="s">
        <v>857</v>
      </c>
      <c r="C410" s="0" t="s">
        <v>9</v>
      </c>
      <c r="D410" s="0" t="s">
        <v>10</v>
      </c>
      <c r="E410" s="0" t="n">
        <v>250</v>
      </c>
      <c r="F410" s="0" t="n">
        <v>230</v>
      </c>
      <c r="G410" s="0" t="n">
        <f aca="false">E410+F410</f>
        <v>480</v>
      </c>
      <c r="H410" s="0" t="n">
        <v>0</v>
      </c>
      <c r="I410" s="0" t="n">
        <v>15</v>
      </c>
      <c r="J410" s="0" t="n">
        <v>5</v>
      </c>
      <c r="K410" s="0" t="n">
        <v>85</v>
      </c>
      <c r="L410" s="0" t="n">
        <v>85</v>
      </c>
      <c r="M410" s="0" t="n">
        <v>80</v>
      </c>
      <c r="N410" s="2" t="n">
        <f aca="false">J410/(H410+I410+K410+L410+M410)*100</f>
        <v>1.88679245283019</v>
      </c>
    </row>
    <row r="411" customFormat="false" ht="14.25" hidden="false" customHeight="false" outlineLevel="0" collapsed="false">
      <c r="A411" s="0" t="s">
        <v>858</v>
      </c>
      <c r="B411" s="0" t="s">
        <v>859</v>
      </c>
      <c r="C411" s="0" t="s">
        <v>9</v>
      </c>
      <c r="D411" s="0" t="s">
        <v>10</v>
      </c>
      <c r="E411" s="0" t="n">
        <v>1423.81</v>
      </c>
      <c r="F411" s="0" t="n">
        <v>1350.59</v>
      </c>
      <c r="G411" s="0" t="n">
        <f aca="false">E411+F411</f>
        <v>2774.4</v>
      </c>
      <c r="H411" s="0" t="n">
        <v>4.92</v>
      </c>
      <c r="I411" s="0" t="n">
        <v>73.8</v>
      </c>
      <c r="J411" s="0" t="n">
        <v>89.42</v>
      </c>
      <c r="K411" s="0" t="n">
        <v>255.83</v>
      </c>
      <c r="L411" s="0" t="n">
        <v>351.37</v>
      </c>
      <c r="M411" s="0" t="n">
        <v>339.47</v>
      </c>
      <c r="N411" s="2" t="n">
        <f aca="false">J411/(H411+I411+K411+L411+M411)*100</f>
        <v>8.72058436302285</v>
      </c>
    </row>
    <row r="412" customFormat="false" ht="14.25" hidden="false" customHeight="false" outlineLevel="0" collapsed="false">
      <c r="A412" s="0" t="s">
        <v>860</v>
      </c>
      <c r="B412" s="0" t="s">
        <v>861</v>
      </c>
      <c r="C412" s="0" t="s">
        <v>9</v>
      </c>
      <c r="D412" s="0" t="s">
        <v>10</v>
      </c>
      <c r="E412" s="0" t="n">
        <v>3583.03</v>
      </c>
      <c r="F412" s="0" t="n">
        <v>3960.66</v>
      </c>
      <c r="G412" s="0" t="n">
        <f aca="false">E412+F412</f>
        <v>7543.69</v>
      </c>
      <c r="H412" s="0" t="n">
        <v>0</v>
      </c>
      <c r="I412" s="0" t="n">
        <v>232.15</v>
      </c>
      <c r="J412" s="0" t="n">
        <v>446.78</v>
      </c>
      <c r="K412" s="0" t="n">
        <v>943.66</v>
      </c>
      <c r="L412" s="0" t="n">
        <v>1168.77</v>
      </c>
      <c r="M412" s="0" t="n">
        <v>705.62</v>
      </c>
      <c r="N412" s="2" t="n">
        <f aca="false">J412/(H412+I412+K412+L412+M412)*100</f>
        <v>14.6475640941578</v>
      </c>
    </row>
    <row r="413" customFormat="false" ht="14.25" hidden="false" customHeight="false" outlineLevel="0" collapsed="false">
      <c r="A413" s="0" t="s">
        <v>862</v>
      </c>
      <c r="B413" s="0" t="s">
        <v>863</v>
      </c>
      <c r="C413" s="0" t="s">
        <v>9</v>
      </c>
      <c r="D413" s="0" t="s">
        <v>10</v>
      </c>
      <c r="E413" s="0" t="n">
        <v>102.11</v>
      </c>
      <c r="F413" s="0" t="n">
        <v>81.68</v>
      </c>
      <c r="G413" s="0" t="n">
        <f aca="false">E413+F413</f>
        <v>183.79</v>
      </c>
      <c r="H413" s="0" t="n">
        <v>0</v>
      </c>
      <c r="I413" s="0" t="n">
        <v>0</v>
      </c>
      <c r="J413" s="0" t="n">
        <v>5.11</v>
      </c>
      <c r="K413" s="0" t="n">
        <v>5.11</v>
      </c>
      <c r="L413" s="0" t="n">
        <v>40.84</v>
      </c>
      <c r="M413" s="0" t="n">
        <v>40.84</v>
      </c>
      <c r="N413" s="2" t="n">
        <f aca="false">J413/(H413+I413+K413+L413+M413)*100</f>
        <v>5.887775089296</v>
      </c>
    </row>
    <row r="414" customFormat="false" ht="14.25" hidden="false" customHeight="false" outlineLevel="0" collapsed="false">
      <c r="A414" s="0" t="s">
        <v>864</v>
      </c>
      <c r="B414" s="0" t="s">
        <v>865</v>
      </c>
      <c r="C414" s="0" t="s">
        <v>9</v>
      </c>
      <c r="D414" s="0" t="s">
        <v>10</v>
      </c>
      <c r="E414" s="0" t="n">
        <v>187.61</v>
      </c>
      <c r="F414" s="0" t="n">
        <v>206.86</v>
      </c>
      <c r="G414" s="0" t="n">
        <f aca="false">E414+F414</f>
        <v>394.47</v>
      </c>
      <c r="H414" s="0" t="n">
        <v>0</v>
      </c>
      <c r="I414" s="0" t="n">
        <v>14.43</v>
      </c>
      <c r="J414" s="0" t="n">
        <v>14.43</v>
      </c>
      <c r="K414" s="0" t="n">
        <v>38.48</v>
      </c>
      <c r="L414" s="0" t="n">
        <v>67.35</v>
      </c>
      <c r="M414" s="0" t="n">
        <v>43.3</v>
      </c>
      <c r="N414" s="2" t="n">
        <f aca="false">J414/(H414+I414+K414+L414+M414)*100</f>
        <v>8.82245047688922</v>
      </c>
    </row>
    <row r="415" customFormat="false" ht="14.25" hidden="false" customHeight="false" outlineLevel="0" collapsed="false">
      <c r="A415" s="0" t="s">
        <v>866</v>
      </c>
      <c r="B415" s="0" t="s">
        <v>867</v>
      </c>
      <c r="C415" s="0" t="s">
        <v>9</v>
      </c>
      <c r="D415" s="0" t="s">
        <v>10</v>
      </c>
      <c r="E415" s="0" t="n">
        <v>1024.98</v>
      </c>
      <c r="F415" s="0" t="n">
        <v>1231.89</v>
      </c>
      <c r="G415" s="0" t="n">
        <f aca="false">E415+F415</f>
        <v>2256.87</v>
      </c>
      <c r="H415" s="0" t="n">
        <v>54.79</v>
      </c>
      <c r="I415" s="0" t="n">
        <v>79.69</v>
      </c>
      <c r="J415" s="0" t="n">
        <v>64.75</v>
      </c>
      <c r="K415" s="0" t="n">
        <v>219.15</v>
      </c>
      <c r="L415" s="0" t="n">
        <v>348.66</v>
      </c>
      <c r="M415" s="0" t="n">
        <v>298.85</v>
      </c>
      <c r="N415" s="2" t="n">
        <f aca="false">J415/(H415+I415+K415+L415+M415)*100</f>
        <v>6.46762690532793</v>
      </c>
    </row>
    <row r="416" customFormat="false" ht="14.25" hidden="false" customHeight="false" outlineLevel="0" collapsed="false">
      <c r="A416" s="0" t="s">
        <v>868</v>
      </c>
      <c r="B416" s="0" t="s">
        <v>869</v>
      </c>
      <c r="C416" s="0" t="s">
        <v>9</v>
      </c>
      <c r="D416" s="0" t="s">
        <v>10</v>
      </c>
      <c r="E416" s="0" t="n">
        <v>1435</v>
      </c>
      <c r="F416" s="0" t="n">
        <v>1405</v>
      </c>
      <c r="G416" s="0" t="n">
        <f aca="false">E416+F416</f>
        <v>2840</v>
      </c>
      <c r="H416" s="0" t="n">
        <v>10</v>
      </c>
      <c r="I416" s="0" t="n">
        <v>130</v>
      </c>
      <c r="J416" s="0" t="n">
        <v>235</v>
      </c>
      <c r="K416" s="0" t="n">
        <v>575</v>
      </c>
      <c r="L416" s="0" t="n">
        <v>330</v>
      </c>
      <c r="M416" s="0" t="n">
        <v>250</v>
      </c>
      <c r="N416" s="2" t="n">
        <f aca="false">J416/(H416+I416+K416+L416+M416)*100</f>
        <v>18.1467181467181</v>
      </c>
    </row>
    <row r="417" customFormat="false" ht="14.25" hidden="false" customHeight="false" outlineLevel="0" collapsed="false">
      <c r="A417" s="0" t="s">
        <v>870</v>
      </c>
      <c r="B417" s="0" t="s">
        <v>871</v>
      </c>
      <c r="C417" s="0" t="s">
        <v>9</v>
      </c>
      <c r="D417" s="0" t="s">
        <v>10</v>
      </c>
      <c r="E417" s="0" t="n">
        <v>1813.46</v>
      </c>
      <c r="F417" s="0" t="n">
        <v>1927.26</v>
      </c>
      <c r="G417" s="0" t="n">
        <f aca="false">E417+F417</f>
        <v>3740.72</v>
      </c>
      <c r="H417" s="0" t="n">
        <v>29.36</v>
      </c>
      <c r="I417" s="0" t="n">
        <v>163.45</v>
      </c>
      <c r="J417" s="0" t="n">
        <v>247.63</v>
      </c>
      <c r="K417" s="0" t="n">
        <v>440.14</v>
      </c>
      <c r="L417" s="0" t="n">
        <v>537.02</v>
      </c>
      <c r="M417" s="0" t="n">
        <v>397.39</v>
      </c>
      <c r="N417" s="2" t="n">
        <f aca="false">J417/(H417+I417+K417+L417+M417)*100</f>
        <v>15.7991782360147</v>
      </c>
    </row>
    <row r="418" customFormat="false" ht="14.25" hidden="false" customHeight="false" outlineLevel="0" collapsed="false">
      <c r="A418" s="0" t="s">
        <v>872</v>
      </c>
      <c r="B418" s="0" t="s">
        <v>873</v>
      </c>
      <c r="C418" s="0" t="s">
        <v>9</v>
      </c>
      <c r="D418" s="0" t="s">
        <v>10</v>
      </c>
      <c r="E418" s="0" t="n">
        <v>29043.66</v>
      </c>
      <c r="F418" s="0" t="n">
        <v>32269.57</v>
      </c>
      <c r="G418" s="0" t="n">
        <f aca="false">E418+F418</f>
        <v>61313.23</v>
      </c>
      <c r="H418" s="0" t="n">
        <v>35.96</v>
      </c>
      <c r="I418" s="0" t="n">
        <v>1395.45</v>
      </c>
      <c r="J418" s="0" t="n">
        <v>6939.31</v>
      </c>
      <c r="K418" s="0" t="n">
        <v>8160.76</v>
      </c>
      <c r="L418" s="0" t="n">
        <v>7367.49</v>
      </c>
      <c r="M418" s="0" t="n">
        <v>4410.9</v>
      </c>
      <c r="N418" s="2" t="n">
        <f aca="false">J418/(H418+I418+K418+L418+M418)*100</f>
        <v>32.4713531138164</v>
      </c>
    </row>
    <row r="419" customFormat="false" ht="14.25" hidden="false" customHeight="false" outlineLevel="0" collapsed="false">
      <c r="A419" s="0" t="s">
        <v>874</v>
      </c>
      <c r="B419" s="0" t="s">
        <v>875</v>
      </c>
      <c r="C419" s="0" t="s">
        <v>9</v>
      </c>
      <c r="D419" s="0" t="s">
        <v>10</v>
      </c>
      <c r="E419" s="0" t="n">
        <v>284.41</v>
      </c>
      <c r="F419" s="0" t="n">
        <v>265.13</v>
      </c>
      <c r="G419" s="0" t="n">
        <f aca="false">E419+F419</f>
        <v>549.54</v>
      </c>
      <c r="H419" s="0" t="n">
        <v>0</v>
      </c>
      <c r="I419" s="0" t="n">
        <v>4.82</v>
      </c>
      <c r="J419" s="0" t="n">
        <v>14.46</v>
      </c>
      <c r="K419" s="0" t="n">
        <v>48.2</v>
      </c>
      <c r="L419" s="0" t="n">
        <v>67.49</v>
      </c>
      <c r="M419" s="0" t="n">
        <v>77.13</v>
      </c>
      <c r="N419" s="2" t="n">
        <f aca="false">J419/(H419+I419+K419+L419+M419)*100</f>
        <v>7.31633272616879</v>
      </c>
    </row>
    <row r="420" customFormat="false" ht="14.25" hidden="false" customHeight="false" outlineLevel="0" collapsed="false">
      <c r="A420" s="0" t="s">
        <v>876</v>
      </c>
      <c r="B420" s="0" t="s">
        <v>877</v>
      </c>
      <c r="C420" s="0" t="s">
        <v>9</v>
      </c>
      <c r="D420" s="0" t="s">
        <v>10</v>
      </c>
      <c r="E420" s="0" t="n">
        <v>1447.24</v>
      </c>
      <c r="F420" s="0" t="n">
        <v>1464.72</v>
      </c>
      <c r="G420" s="0" t="n">
        <f aca="false">E420+F420</f>
        <v>2911.96</v>
      </c>
      <c r="H420" s="0" t="n">
        <v>16.98</v>
      </c>
      <c r="I420" s="0" t="n">
        <v>136.31</v>
      </c>
      <c r="J420" s="0" t="n">
        <v>78.77</v>
      </c>
      <c r="K420" s="0" t="n">
        <v>290.59</v>
      </c>
      <c r="L420" s="0" t="n">
        <v>444.28</v>
      </c>
      <c r="M420" s="0" t="n">
        <v>536.02</v>
      </c>
      <c r="N420" s="2" t="n">
        <f aca="false">J420/(H420+I420+K420+L420+M420)*100</f>
        <v>5.53090199272564</v>
      </c>
    </row>
    <row r="421" customFormat="false" ht="14.25" hidden="false" customHeight="false" outlineLevel="0" collapsed="false">
      <c r="A421" s="0" t="s">
        <v>878</v>
      </c>
      <c r="B421" s="0" t="s">
        <v>879</v>
      </c>
      <c r="C421" s="0" t="s">
        <v>9</v>
      </c>
      <c r="D421" s="0" t="s">
        <v>10</v>
      </c>
      <c r="E421" s="0" t="n">
        <v>941.94</v>
      </c>
      <c r="F421" s="0" t="n">
        <v>901.86</v>
      </c>
      <c r="G421" s="0" t="n">
        <f aca="false">E421+F421</f>
        <v>1843.8</v>
      </c>
      <c r="H421" s="0" t="n">
        <v>120.25</v>
      </c>
      <c r="I421" s="0" t="n">
        <v>95.2</v>
      </c>
      <c r="J421" s="0" t="n">
        <v>115.24</v>
      </c>
      <c r="K421" s="0" t="n">
        <v>155.32</v>
      </c>
      <c r="L421" s="0" t="n">
        <v>165.34</v>
      </c>
      <c r="M421" s="0" t="n">
        <v>260.54</v>
      </c>
      <c r="N421" s="2" t="n">
        <f aca="false">J421/(H421+I421+K421+L421+M421)*100</f>
        <v>14.4655745936107</v>
      </c>
    </row>
    <row r="422" customFormat="false" ht="14.25" hidden="false" customHeight="false" outlineLevel="0" collapsed="false">
      <c r="A422" s="0" t="s">
        <v>880</v>
      </c>
      <c r="B422" s="0" t="s">
        <v>881</v>
      </c>
      <c r="C422" s="0" t="s">
        <v>9</v>
      </c>
      <c r="D422" s="0" t="s">
        <v>10</v>
      </c>
      <c r="E422" s="0" t="n">
        <v>184.36</v>
      </c>
      <c r="F422" s="0" t="n">
        <v>195.06</v>
      </c>
      <c r="G422" s="0" t="n">
        <f aca="false">E422+F422</f>
        <v>379.42</v>
      </c>
      <c r="H422" s="0" t="n">
        <v>11.46</v>
      </c>
      <c r="I422" s="0" t="n">
        <v>31.73</v>
      </c>
      <c r="J422" s="0" t="n">
        <v>19.9</v>
      </c>
      <c r="K422" s="0" t="n">
        <v>47.06</v>
      </c>
      <c r="L422" s="0" t="n">
        <v>43.19</v>
      </c>
      <c r="M422" s="0" t="n">
        <v>51.66</v>
      </c>
      <c r="N422" s="2" t="n">
        <f aca="false">J422/(H422+I422+K422+L422+M422)*100</f>
        <v>10.7509454349001</v>
      </c>
    </row>
    <row r="423" customFormat="false" ht="14.25" hidden="false" customHeight="false" outlineLevel="0" collapsed="false">
      <c r="A423" s="0" t="s">
        <v>882</v>
      </c>
      <c r="B423" s="0" t="s">
        <v>883</v>
      </c>
      <c r="C423" s="0" t="s">
        <v>9</v>
      </c>
      <c r="D423" s="0" t="s">
        <v>10</v>
      </c>
      <c r="E423" s="0" t="n">
        <v>139.95</v>
      </c>
      <c r="F423" s="0" t="n">
        <v>145.13</v>
      </c>
      <c r="G423" s="0" t="n">
        <f aca="false">E423+F423</f>
        <v>285.08</v>
      </c>
      <c r="H423" s="0" t="n">
        <v>5.18</v>
      </c>
      <c r="I423" s="0" t="n">
        <v>20.73</v>
      </c>
      <c r="J423" s="0" t="n">
        <v>20.73</v>
      </c>
      <c r="K423" s="0" t="n">
        <v>20.73</v>
      </c>
      <c r="L423" s="0" t="n">
        <v>41.47</v>
      </c>
      <c r="M423" s="0" t="n">
        <v>25.92</v>
      </c>
      <c r="N423" s="2" t="n">
        <f aca="false">J423/(H423+I423+K423+L423+M423)*100</f>
        <v>18.1794264667193</v>
      </c>
    </row>
    <row r="424" customFormat="false" ht="14.25" hidden="false" customHeight="false" outlineLevel="0" collapsed="false">
      <c r="A424" s="0" t="s">
        <v>884</v>
      </c>
      <c r="B424" s="0" t="s">
        <v>885</v>
      </c>
      <c r="C424" s="0" t="s">
        <v>9</v>
      </c>
      <c r="D424" s="0" t="s">
        <v>10</v>
      </c>
      <c r="E424" s="0" t="n">
        <v>1143.34</v>
      </c>
      <c r="F424" s="0" t="n">
        <v>1320.72</v>
      </c>
      <c r="G424" s="0" t="n">
        <f aca="false">E424+F424</f>
        <v>2464.06</v>
      </c>
      <c r="H424" s="0" t="n">
        <v>0</v>
      </c>
      <c r="I424" s="0" t="n">
        <v>205.91</v>
      </c>
      <c r="J424" s="0" t="n">
        <v>80.36</v>
      </c>
      <c r="K424" s="0" t="n">
        <v>180.8</v>
      </c>
      <c r="L424" s="0" t="n">
        <v>296.31</v>
      </c>
      <c r="M424" s="0" t="n">
        <v>205.91</v>
      </c>
      <c r="N424" s="2" t="n">
        <f aca="false">J424/(H424+I424+K424+L424+M424)*100</f>
        <v>9.0400818962123</v>
      </c>
    </row>
    <row r="425" customFormat="false" ht="14.25" hidden="false" customHeight="false" outlineLevel="0" collapsed="false">
      <c r="A425" s="0" t="s">
        <v>886</v>
      </c>
      <c r="B425" s="0" t="s">
        <v>887</v>
      </c>
      <c r="C425" s="0" t="s">
        <v>9</v>
      </c>
      <c r="D425" s="0" t="s">
        <v>10</v>
      </c>
      <c r="E425" s="0" t="n">
        <v>205.64</v>
      </c>
      <c r="F425" s="0" t="n">
        <v>221.11</v>
      </c>
      <c r="G425" s="0" t="n">
        <f aca="false">E425+F425</f>
        <v>426.75</v>
      </c>
      <c r="H425" s="0" t="n">
        <v>5.16</v>
      </c>
      <c r="I425" s="0" t="n">
        <v>30.84</v>
      </c>
      <c r="J425" s="0" t="n">
        <v>25.68</v>
      </c>
      <c r="K425" s="0" t="n">
        <v>66.86</v>
      </c>
      <c r="L425" s="0" t="n">
        <v>41.13</v>
      </c>
      <c r="M425" s="0" t="n">
        <v>66.87</v>
      </c>
      <c r="N425" s="2" t="n">
        <f aca="false">J425/(H425+I425+K425+L425+M425)*100</f>
        <v>12.1786967656265</v>
      </c>
    </row>
    <row r="426" customFormat="false" ht="14.25" hidden="false" customHeight="false" outlineLevel="0" collapsed="false">
      <c r="A426" s="0" t="s">
        <v>888</v>
      </c>
      <c r="B426" s="0" t="s">
        <v>889</v>
      </c>
      <c r="C426" s="0" t="s">
        <v>9</v>
      </c>
      <c r="D426" s="0" t="s">
        <v>10</v>
      </c>
      <c r="E426" s="0" t="n">
        <v>1681.72</v>
      </c>
      <c r="F426" s="0" t="n">
        <v>1755.99</v>
      </c>
      <c r="G426" s="0" t="n">
        <f aca="false">E426+F426</f>
        <v>3437.71</v>
      </c>
      <c r="H426" s="0" t="n">
        <v>9.9</v>
      </c>
      <c r="I426" s="0" t="n">
        <v>217.88</v>
      </c>
      <c r="J426" s="0" t="n">
        <v>465.47</v>
      </c>
      <c r="K426" s="0" t="n">
        <v>376.34</v>
      </c>
      <c r="L426" s="0" t="n">
        <v>287.2</v>
      </c>
      <c r="M426" s="0" t="n">
        <v>178.26</v>
      </c>
      <c r="N426" s="2" t="n">
        <f aca="false">J426/(H426+I426+K426+L426+M426)*100</f>
        <v>43.5189513640868</v>
      </c>
    </row>
    <row r="427" customFormat="false" ht="14.25" hidden="false" customHeight="false" outlineLevel="0" collapsed="false">
      <c r="A427" s="0" t="s">
        <v>890</v>
      </c>
      <c r="B427" s="0" t="s">
        <v>891</v>
      </c>
      <c r="C427" s="0" t="s">
        <v>9</v>
      </c>
      <c r="D427" s="0" t="s">
        <v>10</v>
      </c>
      <c r="E427" s="0" t="n">
        <v>647.35</v>
      </c>
      <c r="F427" s="0" t="n">
        <v>590.94</v>
      </c>
      <c r="G427" s="0" t="n">
        <f aca="false">E427+F427</f>
        <v>1238.29</v>
      </c>
      <c r="H427" s="0" t="n">
        <v>8.06</v>
      </c>
      <c r="I427" s="0" t="n">
        <v>48.13</v>
      </c>
      <c r="J427" s="0" t="n">
        <v>56.08</v>
      </c>
      <c r="K427" s="0" t="n">
        <v>180.15</v>
      </c>
      <c r="L427" s="0" t="n">
        <v>179.58</v>
      </c>
      <c r="M427" s="0" t="n">
        <v>223.79</v>
      </c>
      <c r="N427" s="2" t="n">
        <f aca="false">J427/(H427+I427+K427+L427+M427)*100</f>
        <v>8.76647230776445</v>
      </c>
    </row>
    <row r="428" customFormat="false" ht="14.25" hidden="false" customHeight="false" outlineLevel="0" collapsed="false">
      <c r="A428" s="0" t="s">
        <v>892</v>
      </c>
      <c r="B428" s="0" t="s">
        <v>893</v>
      </c>
      <c r="C428" s="0" t="s">
        <v>9</v>
      </c>
      <c r="D428" s="0" t="s">
        <v>10</v>
      </c>
      <c r="E428" s="0" t="n">
        <v>352.32</v>
      </c>
      <c r="F428" s="0" t="n">
        <v>401.71</v>
      </c>
      <c r="G428" s="0" t="n">
        <f aca="false">E428+F428</f>
        <v>754.03</v>
      </c>
      <c r="H428" s="0" t="n">
        <v>4.12</v>
      </c>
      <c r="I428" s="0" t="n">
        <v>41.01</v>
      </c>
      <c r="J428" s="0" t="n">
        <v>45.17</v>
      </c>
      <c r="K428" s="0" t="n">
        <v>106.57</v>
      </c>
      <c r="L428" s="0" t="n">
        <v>86.27</v>
      </c>
      <c r="M428" s="0" t="n">
        <v>82.21</v>
      </c>
      <c r="N428" s="2" t="n">
        <f aca="false">J428/(H428+I428+K428+L428+M428)*100</f>
        <v>14.1076894246986</v>
      </c>
    </row>
    <row r="429" customFormat="false" ht="14.25" hidden="false" customHeight="false" outlineLevel="0" collapsed="false">
      <c r="A429" s="0" t="s">
        <v>894</v>
      </c>
      <c r="B429" s="0" t="s">
        <v>895</v>
      </c>
      <c r="C429" s="0" t="s">
        <v>9</v>
      </c>
      <c r="D429" s="0" t="s">
        <v>10</v>
      </c>
      <c r="E429" s="0" t="n">
        <v>1219.84</v>
      </c>
      <c r="F429" s="0" t="n">
        <v>1097.36</v>
      </c>
      <c r="G429" s="0" t="n">
        <f aca="false">E429+F429</f>
        <v>2317.2</v>
      </c>
      <c r="H429" s="0" t="n">
        <v>0</v>
      </c>
      <c r="I429" s="0" t="n">
        <v>112.68</v>
      </c>
      <c r="J429" s="0" t="n">
        <v>156.77</v>
      </c>
      <c r="K429" s="0" t="n">
        <v>313.53</v>
      </c>
      <c r="L429" s="0" t="n">
        <v>387.02</v>
      </c>
      <c r="M429" s="0" t="n">
        <v>293.94</v>
      </c>
      <c r="N429" s="2" t="n">
        <f aca="false">J429/(H429+I429+K429+L429+M429)*100</f>
        <v>14.1595238310287</v>
      </c>
    </row>
    <row r="430" customFormat="false" ht="14.25" hidden="false" customHeight="false" outlineLevel="0" collapsed="false">
      <c r="A430" s="0" t="s">
        <v>896</v>
      </c>
      <c r="B430" s="0" t="s">
        <v>897</v>
      </c>
      <c r="C430" s="0" t="s">
        <v>9</v>
      </c>
      <c r="D430" s="0" t="s">
        <v>10</v>
      </c>
      <c r="E430" s="0" t="n">
        <v>177.12</v>
      </c>
      <c r="F430" s="0" t="n">
        <v>193.22</v>
      </c>
      <c r="G430" s="0" t="n">
        <f aca="false">E430+F430</f>
        <v>370.34</v>
      </c>
      <c r="H430" s="0" t="n">
        <v>10.73</v>
      </c>
      <c r="I430" s="0" t="n">
        <v>16.1</v>
      </c>
      <c r="J430" s="0" t="n">
        <v>5.37</v>
      </c>
      <c r="K430" s="0" t="n">
        <v>59.04</v>
      </c>
      <c r="L430" s="0" t="n">
        <v>53.67</v>
      </c>
      <c r="M430" s="0" t="n">
        <v>42.94</v>
      </c>
      <c r="N430" s="2" t="n">
        <f aca="false">J430/(H430+I430+K430+L430+M430)*100</f>
        <v>2.94278825076721</v>
      </c>
    </row>
    <row r="431" customFormat="false" ht="14.25" hidden="false" customHeight="false" outlineLevel="0" collapsed="false">
      <c r="A431" s="0" t="s">
        <v>898</v>
      </c>
      <c r="B431" s="0" t="s">
        <v>899</v>
      </c>
      <c r="C431" s="0" t="s">
        <v>9</v>
      </c>
      <c r="D431" s="0" t="s">
        <v>10</v>
      </c>
      <c r="E431" s="0" t="n">
        <v>155.92</v>
      </c>
      <c r="F431" s="0" t="n">
        <v>176.44</v>
      </c>
      <c r="G431" s="0" t="n">
        <f aca="false">E431+F431</f>
        <v>332.36</v>
      </c>
      <c r="H431" s="0" t="n">
        <v>8.21</v>
      </c>
      <c r="I431" s="0" t="n">
        <v>12.31</v>
      </c>
      <c r="J431" s="0" t="n">
        <v>4.1</v>
      </c>
      <c r="K431" s="0" t="n">
        <v>45.14</v>
      </c>
      <c r="L431" s="0" t="n">
        <v>53.34</v>
      </c>
      <c r="M431" s="0" t="n">
        <v>28.72</v>
      </c>
      <c r="N431" s="2" t="n">
        <f aca="false">J431/(H431+I431+K431+L431+M431)*100</f>
        <v>2.77552125643109</v>
      </c>
    </row>
    <row r="432" customFormat="false" ht="14.25" hidden="false" customHeight="false" outlineLevel="0" collapsed="false">
      <c r="A432" s="0" t="s">
        <v>900</v>
      </c>
      <c r="B432" s="0" t="s">
        <v>901</v>
      </c>
      <c r="C432" s="0" t="s">
        <v>9</v>
      </c>
      <c r="D432" s="0" t="s">
        <v>10</v>
      </c>
      <c r="E432" s="0" t="n">
        <v>424.84</v>
      </c>
      <c r="F432" s="0" t="n">
        <v>579.91</v>
      </c>
      <c r="G432" s="0" t="n">
        <f aca="false">E432+F432</f>
        <v>1004.75</v>
      </c>
      <c r="H432" s="0" t="n">
        <v>20.09</v>
      </c>
      <c r="I432" s="0" t="n">
        <v>25.09</v>
      </c>
      <c r="J432" s="0" t="n">
        <v>64.84</v>
      </c>
      <c r="K432" s="0" t="n">
        <v>157.03</v>
      </c>
      <c r="L432" s="0" t="n">
        <v>120.8</v>
      </c>
      <c r="M432" s="0" t="n">
        <v>80.4</v>
      </c>
      <c r="N432" s="2" t="n">
        <f aca="false">J432/(H432+I432+K432+L432+M432)*100</f>
        <v>16.0729778637119</v>
      </c>
    </row>
    <row r="433" customFormat="false" ht="14.25" hidden="false" customHeight="false" outlineLevel="0" collapsed="false">
      <c r="A433" s="0" t="s">
        <v>902</v>
      </c>
      <c r="B433" s="0" t="s">
        <v>903</v>
      </c>
      <c r="C433" s="0" t="s">
        <v>9</v>
      </c>
      <c r="D433" s="0" t="s">
        <v>10</v>
      </c>
      <c r="E433" s="0" t="n">
        <v>572.55</v>
      </c>
      <c r="F433" s="0" t="n">
        <v>649.11</v>
      </c>
      <c r="G433" s="0" t="n">
        <f aca="false">E433+F433</f>
        <v>1221.66</v>
      </c>
      <c r="H433" s="0" t="n">
        <v>19.97</v>
      </c>
      <c r="I433" s="0" t="n">
        <v>44.94</v>
      </c>
      <c r="J433" s="0" t="n">
        <v>19.97</v>
      </c>
      <c r="K433" s="0" t="n">
        <v>64.91</v>
      </c>
      <c r="L433" s="0" t="n">
        <v>209.71</v>
      </c>
      <c r="M433" s="0" t="n">
        <v>159.78</v>
      </c>
      <c r="N433" s="2" t="n">
        <f aca="false">J433/(H433+I433+K433+L433+M433)*100</f>
        <v>3.99951933668463</v>
      </c>
    </row>
    <row r="434" customFormat="false" ht="14.25" hidden="false" customHeight="false" outlineLevel="0" collapsed="false">
      <c r="A434" s="0" t="s">
        <v>904</v>
      </c>
      <c r="B434" s="0" t="s">
        <v>905</v>
      </c>
      <c r="C434" s="0" t="s">
        <v>9</v>
      </c>
      <c r="D434" s="0" t="s">
        <v>10</v>
      </c>
      <c r="E434" s="0" t="n">
        <v>55</v>
      </c>
      <c r="F434" s="0" t="n">
        <v>80</v>
      </c>
      <c r="G434" s="0" t="n">
        <f aca="false">E434+F434</f>
        <v>135</v>
      </c>
      <c r="H434" s="0" t="n">
        <v>5</v>
      </c>
      <c r="I434" s="0" t="n">
        <v>0</v>
      </c>
      <c r="J434" s="0" t="n">
        <v>0</v>
      </c>
      <c r="K434" s="0" t="n">
        <v>10</v>
      </c>
      <c r="L434" s="0" t="n">
        <v>20</v>
      </c>
      <c r="M434" s="0" t="n">
        <v>30</v>
      </c>
      <c r="N434" s="2" t="n">
        <f aca="false">J434/(H434+I434+K434+L434+M434)*100</f>
        <v>0</v>
      </c>
    </row>
    <row r="435" customFormat="false" ht="14.25" hidden="false" customHeight="false" outlineLevel="0" collapsed="false">
      <c r="A435" s="0" t="s">
        <v>906</v>
      </c>
      <c r="B435" s="0" t="s">
        <v>907</v>
      </c>
      <c r="C435" s="0" t="s">
        <v>9</v>
      </c>
      <c r="D435" s="0" t="s">
        <v>10</v>
      </c>
      <c r="E435" s="0" t="n">
        <v>230.62</v>
      </c>
      <c r="F435" s="0" t="n">
        <v>291.52</v>
      </c>
      <c r="G435" s="0" t="n">
        <f aca="false">E435+F435</f>
        <v>522.14</v>
      </c>
      <c r="H435" s="0" t="n">
        <v>16.21</v>
      </c>
      <c r="I435" s="0" t="n">
        <v>12.13</v>
      </c>
      <c r="J435" s="0" t="n">
        <v>20.22</v>
      </c>
      <c r="K435" s="0" t="n">
        <v>72.89</v>
      </c>
      <c r="L435" s="0" t="n">
        <v>72.9</v>
      </c>
      <c r="M435" s="0" t="n">
        <v>44.52</v>
      </c>
      <c r="N435" s="2" t="n">
        <f aca="false">J435/(H435+I435+K435+L435+M435)*100</f>
        <v>9.2476560713469</v>
      </c>
    </row>
    <row r="436" customFormat="false" ht="14.25" hidden="false" customHeight="false" outlineLevel="0" collapsed="false">
      <c r="A436" s="0" t="s">
        <v>908</v>
      </c>
      <c r="B436" s="0" t="s">
        <v>909</v>
      </c>
      <c r="C436" s="0" t="s">
        <v>9</v>
      </c>
      <c r="D436" s="0" t="s">
        <v>10</v>
      </c>
      <c r="E436" s="0" t="n">
        <v>3137.67</v>
      </c>
      <c r="F436" s="0" t="n">
        <v>3642.09</v>
      </c>
      <c r="G436" s="0" t="n">
        <f aca="false">E436+F436</f>
        <v>6779.76</v>
      </c>
      <c r="H436" s="0" t="n">
        <v>34.53</v>
      </c>
      <c r="I436" s="0" t="n">
        <v>314.4</v>
      </c>
      <c r="J436" s="0" t="n">
        <v>421.26</v>
      </c>
      <c r="K436" s="0" t="n">
        <v>709.54</v>
      </c>
      <c r="L436" s="0" t="n">
        <v>962.22</v>
      </c>
      <c r="M436" s="0" t="n">
        <v>467.55</v>
      </c>
      <c r="N436" s="2" t="n">
        <f aca="false">J436/(H436+I436+K436+L436+M436)*100</f>
        <v>16.9300389029997</v>
      </c>
    </row>
    <row r="437" customFormat="false" ht="14.25" hidden="false" customHeight="false" outlineLevel="0" collapsed="false">
      <c r="A437" s="0" t="s">
        <v>910</v>
      </c>
      <c r="B437" s="0" t="s">
        <v>911</v>
      </c>
      <c r="C437" s="0" t="s">
        <v>9</v>
      </c>
      <c r="D437" s="0" t="s">
        <v>10</v>
      </c>
      <c r="E437" s="0" t="n">
        <v>273.28</v>
      </c>
      <c r="F437" s="0" t="n">
        <v>283.59</v>
      </c>
      <c r="G437" s="0" t="n">
        <f aca="false">E437+F437</f>
        <v>556.87</v>
      </c>
      <c r="H437" s="0" t="n">
        <v>15.47</v>
      </c>
      <c r="I437" s="0" t="n">
        <v>30.94</v>
      </c>
      <c r="J437" s="0" t="n">
        <v>30.94</v>
      </c>
      <c r="K437" s="0" t="n">
        <v>15.47</v>
      </c>
      <c r="L437" s="0" t="n">
        <v>87.66</v>
      </c>
      <c r="M437" s="0" t="n">
        <v>30.94</v>
      </c>
      <c r="N437" s="2" t="n">
        <f aca="false">J437/(H437+I437+K437+L437+M437)*100</f>
        <v>17.1431737588653</v>
      </c>
    </row>
    <row r="438" customFormat="false" ht="14.25" hidden="false" customHeight="false" outlineLevel="0" collapsed="false">
      <c r="A438" s="0" t="s">
        <v>912</v>
      </c>
      <c r="B438" s="0" t="s">
        <v>913</v>
      </c>
      <c r="C438" s="0" t="s">
        <v>9</v>
      </c>
      <c r="D438" s="0" t="s">
        <v>10</v>
      </c>
      <c r="E438" s="0" t="n">
        <v>149.96</v>
      </c>
      <c r="F438" s="0" t="n">
        <v>95.74</v>
      </c>
      <c r="G438" s="0" t="n">
        <f aca="false">E438+F438</f>
        <v>245.7</v>
      </c>
      <c r="H438" s="0" t="n">
        <v>8.34</v>
      </c>
      <c r="I438" s="0" t="n">
        <v>0</v>
      </c>
      <c r="J438" s="0" t="n">
        <v>12.51</v>
      </c>
      <c r="K438" s="0" t="n">
        <v>62.38</v>
      </c>
      <c r="L438" s="0" t="n">
        <v>20.85</v>
      </c>
      <c r="M438" s="0" t="n">
        <v>49.87</v>
      </c>
      <c r="N438" s="2" t="n">
        <f aca="false">J438/(H438+I438+K438+L438+M438)*100</f>
        <v>8.84473981900453</v>
      </c>
    </row>
    <row r="439" customFormat="false" ht="14.25" hidden="false" customHeight="false" outlineLevel="0" collapsed="false">
      <c r="A439" s="0" t="s">
        <v>914</v>
      </c>
      <c r="B439" s="0" t="s">
        <v>915</v>
      </c>
      <c r="C439" s="0" t="s">
        <v>9</v>
      </c>
      <c r="D439" s="0" t="s">
        <v>10</v>
      </c>
      <c r="E439" s="0" t="n">
        <v>371.53</v>
      </c>
      <c r="F439" s="0" t="n">
        <v>341.41</v>
      </c>
      <c r="G439" s="0" t="n">
        <f aca="false">E439+F439</f>
        <v>712.94</v>
      </c>
      <c r="H439" s="0" t="n">
        <v>5.02</v>
      </c>
      <c r="I439" s="0" t="n">
        <v>50.21</v>
      </c>
      <c r="J439" s="0" t="n">
        <v>25.1</v>
      </c>
      <c r="K439" s="0" t="n">
        <v>45.19</v>
      </c>
      <c r="L439" s="0" t="n">
        <v>140.58</v>
      </c>
      <c r="M439" s="0" t="n">
        <v>125.52</v>
      </c>
      <c r="N439" s="2" t="n">
        <f aca="false">J439/(H439+I439+K439+L439+M439)*100</f>
        <v>6.84819382298374</v>
      </c>
    </row>
    <row r="440" customFormat="false" ht="14.25" hidden="false" customHeight="false" outlineLevel="0" collapsed="false">
      <c r="A440" s="0" t="s">
        <v>916</v>
      </c>
      <c r="B440" s="0" t="s">
        <v>917</v>
      </c>
      <c r="C440" s="0" t="s">
        <v>9</v>
      </c>
      <c r="D440" s="0" t="s">
        <v>10</v>
      </c>
      <c r="E440" s="0" t="n">
        <v>425</v>
      </c>
      <c r="F440" s="0" t="n">
        <v>485</v>
      </c>
      <c r="G440" s="0" t="n">
        <f aca="false">E440+F440</f>
        <v>910</v>
      </c>
      <c r="H440" s="0" t="n">
        <v>0</v>
      </c>
      <c r="I440" s="0" t="n">
        <v>55</v>
      </c>
      <c r="J440" s="0" t="n">
        <v>60</v>
      </c>
      <c r="K440" s="0" t="n">
        <v>165</v>
      </c>
      <c r="L440" s="0" t="n">
        <v>105</v>
      </c>
      <c r="M440" s="0" t="n">
        <v>40</v>
      </c>
      <c r="N440" s="2" t="n">
        <f aca="false">J440/(H440+I440+K440+L440+M440)*100</f>
        <v>16.4383561643836</v>
      </c>
    </row>
    <row r="441" customFormat="false" ht="14.25" hidden="false" customHeight="false" outlineLevel="0" collapsed="false">
      <c r="A441" s="0" t="s">
        <v>918</v>
      </c>
      <c r="B441" s="0" t="s">
        <v>919</v>
      </c>
      <c r="C441" s="0" t="s">
        <v>9</v>
      </c>
      <c r="D441" s="0" t="s">
        <v>10</v>
      </c>
      <c r="E441" s="0" t="n">
        <v>121.81</v>
      </c>
      <c r="F441" s="0" t="n">
        <v>141.3</v>
      </c>
      <c r="G441" s="0" t="n">
        <f aca="false">E441+F441</f>
        <v>263.11</v>
      </c>
      <c r="H441" s="0" t="n">
        <v>4.87</v>
      </c>
      <c r="I441" s="0" t="n">
        <v>9.74</v>
      </c>
      <c r="J441" s="0" t="n">
        <v>0</v>
      </c>
      <c r="K441" s="0" t="n">
        <v>0</v>
      </c>
      <c r="L441" s="0" t="n">
        <v>38.98</v>
      </c>
      <c r="M441" s="0" t="n">
        <v>34.11</v>
      </c>
      <c r="N441" s="2" t="n">
        <f aca="false">J441/(H441+I441+K441+L441+M441)*100</f>
        <v>0</v>
      </c>
    </row>
    <row r="442" customFormat="false" ht="14.25" hidden="false" customHeight="false" outlineLevel="0" collapsed="false">
      <c r="A442" s="0" t="s">
        <v>920</v>
      </c>
      <c r="B442" s="0" t="s">
        <v>921</v>
      </c>
      <c r="C442" s="0" t="s">
        <v>9</v>
      </c>
      <c r="D442" s="0" t="s">
        <v>10</v>
      </c>
      <c r="E442" s="0" t="n">
        <v>390</v>
      </c>
      <c r="F442" s="0" t="n">
        <v>325</v>
      </c>
      <c r="G442" s="0" t="n">
        <f aca="false">E442+F442</f>
        <v>715</v>
      </c>
      <c r="H442" s="0" t="n">
        <v>15</v>
      </c>
      <c r="I442" s="0" t="n">
        <v>35</v>
      </c>
      <c r="J442" s="0" t="n">
        <v>0</v>
      </c>
      <c r="K442" s="0" t="n">
        <v>55</v>
      </c>
      <c r="L442" s="0" t="n">
        <v>125</v>
      </c>
      <c r="M442" s="0" t="n">
        <v>100</v>
      </c>
      <c r="N442" s="2" t="n">
        <f aca="false">J442/(H442+I442+K442+L442+M442)*100</f>
        <v>0</v>
      </c>
    </row>
    <row r="443" customFormat="false" ht="14.25" hidden="false" customHeight="false" outlineLevel="0" collapsed="false">
      <c r="A443" s="0" t="s">
        <v>922</v>
      </c>
      <c r="B443" s="0" t="s">
        <v>923</v>
      </c>
      <c r="C443" s="0" t="s">
        <v>9</v>
      </c>
      <c r="D443" s="0" t="s">
        <v>10</v>
      </c>
      <c r="E443" s="0" t="n">
        <v>161.39</v>
      </c>
      <c r="F443" s="0" t="n">
        <v>140.26</v>
      </c>
      <c r="G443" s="0" t="n">
        <f aca="false">E443+F443</f>
        <v>301.65</v>
      </c>
      <c r="H443" s="0" t="n">
        <v>24.94</v>
      </c>
      <c r="I443" s="0" t="n">
        <v>15.4</v>
      </c>
      <c r="J443" s="0" t="n">
        <v>4.99</v>
      </c>
      <c r="K443" s="0" t="n">
        <v>29.35</v>
      </c>
      <c r="L443" s="0" t="n">
        <v>45.04</v>
      </c>
      <c r="M443" s="0" t="n">
        <v>20.54</v>
      </c>
      <c r="N443" s="2" t="n">
        <f aca="false">J443/(H443+I443+K443+L443+M443)*100</f>
        <v>3.68891845937754</v>
      </c>
    </row>
    <row r="444" customFormat="false" ht="14.25" hidden="false" customHeight="false" outlineLevel="0" collapsed="false">
      <c r="A444" s="0" t="s">
        <v>924</v>
      </c>
      <c r="B444" s="0" t="s">
        <v>925</v>
      </c>
      <c r="C444" s="0" t="s">
        <v>9</v>
      </c>
      <c r="D444" s="0" t="s">
        <v>10</v>
      </c>
      <c r="E444" s="0" t="n">
        <v>2235</v>
      </c>
      <c r="F444" s="0" t="n">
        <v>2300</v>
      </c>
      <c r="G444" s="0" t="n">
        <f aca="false">E444+F444</f>
        <v>4535</v>
      </c>
      <c r="H444" s="0" t="n">
        <v>0</v>
      </c>
      <c r="I444" s="0" t="n">
        <v>95</v>
      </c>
      <c r="J444" s="0" t="n">
        <v>205</v>
      </c>
      <c r="K444" s="0" t="n">
        <v>540</v>
      </c>
      <c r="L444" s="0" t="n">
        <v>775</v>
      </c>
      <c r="M444" s="0" t="n">
        <v>660</v>
      </c>
      <c r="N444" s="2" t="n">
        <f aca="false">J444/(H444+I444+K444+L444+M444)*100</f>
        <v>9.90338164251208</v>
      </c>
    </row>
    <row r="445" customFormat="false" ht="14.25" hidden="false" customHeight="false" outlineLevel="0" collapsed="false">
      <c r="A445" s="0" t="s">
        <v>926</v>
      </c>
      <c r="B445" s="0" t="s">
        <v>927</v>
      </c>
      <c r="C445" s="0" t="s">
        <v>9</v>
      </c>
      <c r="D445" s="0" t="s">
        <v>10</v>
      </c>
      <c r="E445" s="0" t="n">
        <v>1575</v>
      </c>
      <c r="F445" s="0" t="n">
        <v>1360</v>
      </c>
      <c r="G445" s="0" t="n">
        <f aca="false">E445+F445</f>
        <v>2935</v>
      </c>
      <c r="H445" s="0" t="n">
        <v>0</v>
      </c>
      <c r="I445" s="0" t="n">
        <v>130</v>
      </c>
      <c r="J445" s="0" t="n">
        <v>215</v>
      </c>
      <c r="K445" s="0" t="n">
        <v>350</v>
      </c>
      <c r="L445" s="0" t="n">
        <v>355</v>
      </c>
      <c r="M445" s="0" t="n">
        <v>440</v>
      </c>
      <c r="N445" s="2" t="n">
        <f aca="false">J445/(H445+I445+K445+L445+M445)*100</f>
        <v>16.8627450980392</v>
      </c>
    </row>
    <row r="446" customFormat="false" ht="14.25" hidden="false" customHeight="false" outlineLevel="0" collapsed="false">
      <c r="A446" s="0" t="s">
        <v>928</v>
      </c>
      <c r="B446" s="0" t="s">
        <v>929</v>
      </c>
      <c r="C446" s="0" t="s">
        <v>9</v>
      </c>
      <c r="D446" s="0" t="s">
        <v>10</v>
      </c>
      <c r="E446" s="0" t="n">
        <v>93.54</v>
      </c>
      <c r="F446" s="0" t="n">
        <v>103.38</v>
      </c>
      <c r="G446" s="0" t="n">
        <f aca="false">E446+F446</f>
        <v>196.92</v>
      </c>
      <c r="H446" s="0" t="n">
        <v>9.84</v>
      </c>
      <c r="I446" s="0" t="n">
        <v>4.92</v>
      </c>
      <c r="J446" s="0" t="n">
        <v>9.84</v>
      </c>
      <c r="K446" s="0" t="n">
        <v>19.68</v>
      </c>
      <c r="L446" s="0" t="n">
        <v>19.68</v>
      </c>
      <c r="M446" s="0" t="n">
        <v>29.51</v>
      </c>
      <c r="N446" s="2" t="n">
        <f aca="false">J446/(H446+I446+K446+L446+M446)*100</f>
        <v>11.7661126390051</v>
      </c>
    </row>
    <row r="447" customFormat="false" ht="14.25" hidden="false" customHeight="false" outlineLevel="0" collapsed="false">
      <c r="A447" s="0" t="s">
        <v>930</v>
      </c>
      <c r="B447" s="0" t="s">
        <v>931</v>
      </c>
      <c r="C447" s="0" t="s">
        <v>9</v>
      </c>
      <c r="D447" s="0" t="s">
        <v>10</v>
      </c>
      <c r="E447" s="0" t="n">
        <v>106.68</v>
      </c>
      <c r="F447" s="0" t="n">
        <v>126.08</v>
      </c>
      <c r="G447" s="0" t="n">
        <f aca="false">E447+F447</f>
        <v>232.76</v>
      </c>
      <c r="H447" s="0" t="n">
        <v>0</v>
      </c>
      <c r="I447" s="0" t="n">
        <v>4.85</v>
      </c>
      <c r="J447" s="0" t="n">
        <v>4.85</v>
      </c>
      <c r="K447" s="0" t="n">
        <v>29.09</v>
      </c>
      <c r="L447" s="0" t="n">
        <v>33.94</v>
      </c>
      <c r="M447" s="0" t="n">
        <v>48.49</v>
      </c>
      <c r="N447" s="2" t="n">
        <f aca="false">J447/(H447+I447+K447+L447+M447)*100</f>
        <v>4.16774082667354</v>
      </c>
    </row>
    <row r="448" customFormat="false" ht="14.25" hidden="false" customHeight="false" outlineLevel="0" collapsed="false">
      <c r="A448" s="0" t="s">
        <v>932</v>
      </c>
      <c r="B448" s="0" t="s">
        <v>933</v>
      </c>
      <c r="C448" s="0" t="s">
        <v>9</v>
      </c>
      <c r="D448" s="0" t="s">
        <v>10</v>
      </c>
      <c r="E448" s="0" t="n">
        <v>310.5</v>
      </c>
      <c r="F448" s="0" t="n">
        <v>388.12</v>
      </c>
      <c r="G448" s="0" t="n">
        <f aca="false">E448+F448</f>
        <v>698.62</v>
      </c>
      <c r="H448" s="0" t="n">
        <v>15.52</v>
      </c>
      <c r="I448" s="0" t="n">
        <v>31.05</v>
      </c>
      <c r="J448" s="0" t="n">
        <v>20.7</v>
      </c>
      <c r="K448" s="0" t="n">
        <v>72.45</v>
      </c>
      <c r="L448" s="0" t="n">
        <v>98.32</v>
      </c>
      <c r="M448" s="0" t="n">
        <v>62.1</v>
      </c>
      <c r="N448" s="2" t="n">
        <f aca="false">J448/(H448+I448+K448+L448+M448)*100</f>
        <v>7.40767248783281</v>
      </c>
    </row>
    <row r="449" customFormat="false" ht="14.25" hidden="false" customHeight="false" outlineLevel="0" collapsed="false">
      <c r="A449" s="0" t="s">
        <v>934</v>
      </c>
      <c r="B449" s="0" t="s">
        <v>935</v>
      </c>
      <c r="C449" s="0" t="s">
        <v>9</v>
      </c>
      <c r="D449" s="0" t="s">
        <v>10</v>
      </c>
      <c r="E449" s="0" t="n">
        <v>275.56</v>
      </c>
      <c r="F449" s="0" t="n">
        <v>265.38</v>
      </c>
      <c r="G449" s="0" t="n">
        <f aca="false">E449+F449</f>
        <v>540.94</v>
      </c>
      <c r="H449" s="0" t="n">
        <v>5.09</v>
      </c>
      <c r="I449" s="0" t="n">
        <v>45.92</v>
      </c>
      <c r="J449" s="0" t="n">
        <v>5.12</v>
      </c>
      <c r="K449" s="0" t="n">
        <v>35.72</v>
      </c>
      <c r="L449" s="0" t="n">
        <v>51.02</v>
      </c>
      <c r="M449" s="0" t="n">
        <v>91.84</v>
      </c>
      <c r="N449" s="2" t="n">
        <f aca="false">J449/(H449+I449+K449+L449+M449)*100</f>
        <v>2.23006228494272</v>
      </c>
    </row>
    <row r="450" customFormat="false" ht="14.25" hidden="false" customHeight="false" outlineLevel="0" collapsed="false">
      <c r="A450" s="0" t="s">
        <v>936</v>
      </c>
      <c r="B450" s="0" t="s">
        <v>937</v>
      </c>
      <c r="C450" s="0" t="s">
        <v>9</v>
      </c>
      <c r="D450" s="0" t="s">
        <v>10</v>
      </c>
      <c r="E450" s="0" t="n">
        <v>268.61</v>
      </c>
      <c r="F450" s="0" t="n">
        <v>288.5</v>
      </c>
      <c r="G450" s="0" t="n">
        <f aca="false">E450+F450</f>
        <v>557.11</v>
      </c>
      <c r="H450" s="0" t="n">
        <v>4.97</v>
      </c>
      <c r="I450" s="0" t="n">
        <v>9.95</v>
      </c>
      <c r="J450" s="0" t="n">
        <v>49.74</v>
      </c>
      <c r="K450" s="0" t="n">
        <v>34.82</v>
      </c>
      <c r="L450" s="0" t="n">
        <v>104.46</v>
      </c>
      <c r="M450" s="0" t="n">
        <v>44.77</v>
      </c>
      <c r="N450" s="2" t="n">
        <f aca="false">J450/(H450+I450+K450+L450+M450)*100</f>
        <v>24.9987435291753</v>
      </c>
    </row>
    <row r="451" customFormat="false" ht="14.25" hidden="false" customHeight="false" outlineLevel="0" collapsed="false">
      <c r="A451" s="0" t="s">
        <v>938</v>
      </c>
      <c r="B451" s="0" t="s">
        <v>939</v>
      </c>
      <c r="C451" s="0" t="s">
        <v>9</v>
      </c>
      <c r="D451" s="0" t="s">
        <v>10</v>
      </c>
      <c r="E451" s="0" t="n">
        <v>205</v>
      </c>
      <c r="F451" s="0" t="n">
        <v>200</v>
      </c>
      <c r="G451" s="0" t="n">
        <f aca="false">E451+F451</f>
        <v>405</v>
      </c>
      <c r="H451" s="0" t="n">
        <v>15</v>
      </c>
      <c r="I451" s="0" t="n">
        <v>35</v>
      </c>
      <c r="J451" s="0" t="n">
        <v>5</v>
      </c>
      <c r="K451" s="0" t="n">
        <v>30</v>
      </c>
      <c r="L451" s="0" t="n">
        <v>70</v>
      </c>
      <c r="M451" s="0" t="n">
        <v>65</v>
      </c>
      <c r="N451" s="2" t="n">
        <f aca="false">J451/(H451+I451+K451+L451+M451)*100</f>
        <v>2.32558139534884</v>
      </c>
    </row>
    <row r="452" customFormat="false" ht="14.25" hidden="false" customHeight="false" outlineLevel="0" collapsed="false">
      <c r="A452" s="0" t="s">
        <v>940</v>
      </c>
      <c r="B452" s="0" t="s">
        <v>941</v>
      </c>
      <c r="C452" s="0" t="s">
        <v>9</v>
      </c>
      <c r="D452" s="0" t="s">
        <v>10</v>
      </c>
      <c r="E452" s="0" t="n">
        <v>507.2</v>
      </c>
      <c r="F452" s="0" t="n">
        <v>466.81</v>
      </c>
      <c r="G452" s="0" t="n">
        <f aca="false">E452+F452</f>
        <v>974.01</v>
      </c>
      <c r="H452" s="0" t="n">
        <v>10.14</v>
      </c>
      <c r="I452" s="0" t="n">
        <v>55.79</v>
      </c>
      <c r="J452" s="0" t="n">
        <v>15.22</v>
      </c>
      <c r="K452" s="0" t="n">
        <v>106.51</v>
      </c>
      <c r="L452" s="0" t="n">
        <v>111.58</v>
      </c>
      <c r="M452" s="0" t="n">
        <v>177.52</v>
      </c>
      <c r="N452" s="2" t="n">
        <f aca="false">J452/(H452+I452+K452+L452+M452)*100</f>
        <v>3.29765567448109</v>
      </c>
    </row>
    <row r="453" customFormat="false" ht="14.25" hidden="false" customHeight="false" outlineLevel="0" collapsed="false">
      <c r="A453" s="0" t="s">
        <v>942</v>
      </c>
      <c r="B453" s="0" t="s">
        <v>943</v>
      </c>
      <c r="C453" s="0" t="s">
        <v>9</v>
      </c>
      <c r="D453" s="0" t="s">
        <v>10</v>
      </c>
      <c r="E453" s="0" t="n">
        <v>559.45</v>
      </c>
      <c r="F453" s="0" t="n">
        <v>514.18</v>
      </c>
      <c r="G453" s="0" t="n">
        <f aca="false">E453+F453</f>
        <v>1073.63</v>
      </c>
      <c r="H453" s="0" t="n">
        <v>0</v>
      </c>
      <c r="I453" s="0" t="n">
        <v>48.44</v>
      </c>
      <c r="J453" s="0" t="n">
        <v>36.5</v>
      </c>
      <c r="K453" s="0" t="n">
        <v>109.54</v>
      </c>
      <c r="L453" s="0" t="n">
        <v>142.7</v>
      </c>
      <c r="M453" s="0" t="n">
        <v>162.16</v>
      </c>
      <c r="N453" s="2" t="n">
        <f aca="false">J453/(H453+I453+K453+L453+M453)*100</f>
        <v>7.88609454671161</v>
      </c>
    </row>
    <row r="454" customFormat="false" ht="14.25" hidden="false" customHeight="false" outlineLevel="0" collapsed="false">
      <c r="A454" s="0" t="s">
        <v>944</v>
      </c>
      <c r="B454" s="0" t="s">
        <v>945</v>
      </c>
      <c r="C454" s="0" t="s">
        <v>9</v>
      </c>
      <c r="D454" s="0" t="s">
        <v>10</v>
      </c>
      <c r="E454" s="0" t="n">
        <v>109.3</v>
      </c>
      <c r="F454" s="0" t="n">
        <v>114.06</v>
      </c>
      <c r="G454" s="0" t="n">
        <f aca="false">E454+F454</f>
        <v>223.36</v>
      </c>
      <c r="H454" s="0" t="n">
        <v>0</v>
      </c>
      <c r="I454" s="0" t="n">
        <v>14.26</v>
      </c>
      <c r="J454" s="0" t="n">
        <v>23.76</v>
      </c>
      <c r="K454" s="0" t="n">
        <v>14.26</v>
      </c>
      <c r="L454" s="0" t="n">
        <v>28.51</v>
      </c>
      <c r="M454" s="0" t="n">
        <v>19.01</v>
      </c>
      <c r="N454" s="2" t="n">
        <f aca="false">J454/(H454+I454+K454+L454+M454)*100</f>
        <v>31.246712256707</v>
      </c>
    </row>
    <row r="455" customFormat="false" ht="14.25" hidden="false" customHeight="false" outlineLevel="0" collapsed="false">
      <c r="A455" s="0" t="s">
        <v>946</v>
      </c>
      <c r="B455" s="0" t="s">
        <v>947</v>
      </c>
      <c r="C455" s="0" t="s">
        <v>9</v>
      </c>
      <c r="D455" s="0" t="s">
        <v>10</v>
      </c>
      <c r="E455" s="0" t="n">
        <v>1128.65</v>
      </c>
      <c r="F455" s="0" t="n">
        <v>1234.74</v>
      </c>
      <c r="G455" s="0" t="n">
        <f aca="false">E455+F455</f>
        <v>2363.39</v>
      </c>
      <c r="H455" s="0" t="n">
        <v>4.82</v>
      </c>
      <c r="I455" s="0" t="n">
        <v>81.98</v>
      </c>
      <c r="J455" s="0" t="n">
        <v>96.45</v>
      </c>
      <c r="K455" s="0" t="n">
        <v>255.59</v>
      </c>
      <c r="L455" s="0" t="n">
        <v>380.98</v>
      </c>
      <c r="M455" s="0" t="n">
        <v>255.59</v>
      </c>
      <c r="N455" s="2" t="n">
        <f aca="false">J455/(H455+I455+K455+L455+M455)*100</f>
        <v>9.85229222848738</v>
      </c>
    </row>
    <row r="456" customFormat="false" ht="14.25" hidden="false" customHeight="false" outlineLevel="0" collapsed="false">
      <c r="A456" s="0" t="s">
        <v>948</v>
      </c>
      <c r="B456" s="0" t="s">
        <v>949</v>
      </c>
      <c r="C456" s="0" t="s">
        <v>9</v>
      </c>
      <c r="D456" s="0" t="s">
        <v>10</v>
      </c>
      <c r="E456" s="0" t="n">
        <v>2285</v>
      </c>
      <c r="F456" s="0" t="n">
        <v>2315</v>
      </c>
      <c r="G456" s="0" t="n">
        <f aca="false">E456+F456</f>
        <v>4600</v>
      </c>
      <c r="H456" s="0" t="n">
        <v>20</v>
      </c>
      <c r="I456" s="0" t="n">
        <v>205</v>
      </c>
      <c r="J456" s="0" t="n">
        <v>225</v>
      </c>
      <c r="K456" s="0" t="n">
        <v>585</v>
      </c>
      <c r="L456" s="0" t="n">
        <v>575</v>
      </c>
      <c r="M456" s="0" t="n">
        <v>470</v>
      </c>
      <c r="N456" s="2" t="n">
        <f aca="false">J456/(H456+I456+K456+L456+M456)*100</f>
        <v>12.1293800539084</v>
      </c>
    </row>
    <row r="457" customFormat="false" ht="14.25" hidden="false" customHeight="false" outlineLevel="0" collapsed="false">
      <c r="A457" s="0" t="s">
        <v>950</v>
      </c>
      <c r="B457" s="0" t="s">
        <v>951</v>
      </c>
      <c r="C457" s="0" t="s">
        <v>9</v>
      </c>
      <c r="D457" s="0" t="s">
        <v>10</v>
      </c>
      <c r="E457" s="0" t="n">
        <v>70.01</v>
      </c>
      <c r="F457" s="0" t="n">
        <v>73.9</v>
      </c>
      <c r="G457" s="0" t="n">
        <f aca="false">E457+F457</f>
        <v>143.91</v>
      </c>
      <c r="H457" s="0" t="n">
        <v>0</v>
      </c>
      <c r="I457" s="0" t="n">
        <v>3.89</v>
      </c>
      <c r="J457" s="0" t="n">
        <v>7.78</v>
      </c>
      <c r="K457" s="0" t="n">
        <v>7.78</v>
      </c>
      <c r="L457" s="0" t="n">
        <v>3.89</v>
      </c>
      <c r="M457" s="0" t="n">
        <v>66.12</v>
      </c>
      <c r="N457" s="2" t="n">
        <f aca="false">J457/(H457+I457+K457+L457+M457)*100</f>
        <v>9.52497551420176</v>
      </c>
    </row>
    <row r="458" customFormat="false" ht="14.25" hidden="false" customHeight="false" outlineLevel="0" collapsed="false">
      <c r="A458" s="0" t="s">
        <v>952</v>
      </c>
      <c r="B458" s="0" t="s">
        <v>953</v>
      </c>
      <c r="C458" s="0" t="s">
        <v>9</v>
      </c>
      <c r="D458" s="0" t="s">
        <v>10</v>
      </c>
      <c r="E458" s="0" t="n">
        <v>523.98</v>
      </c>
      <c r="F458" s="0" t="n">
        <v>581.69</v>
      </c>
      <c r="G458" s="0" t="n">
        <f aca="false">E458+F458</f>
        <v>1105.67</v>
      </c>
      <c r="H458" s="0" t="n">
        <v>52.85</v>
      </c>
      <c r="I458" s="0" t="n">
        <v>44.46</v>
      </c>
      <c r="J458" s="0" t="n">
        <v>32.02</v>
      </c>
      <c r="K458" s="0" t="n">
        <v>105.55</v>
      </c>
      <c r="L458" s="0" t="n">
        <v>165.47</v>
      </c>
      <c r="M458" s="0" t="n">
        <v>168.73</v>
      </c>
      <c r="N458" s="2" t="n">
        <f aca="false">J458/(H458+I458+K458+L458+M458)*100</f>
        <v>5.96208989684579</v>
      </c>
    </row>
    <row r="459" customFormat="false" ht="14.25" hidden="false" customHeight="false" outlineLevel="0" collapsed="false">
      <c r="A459" s="0" t="s">
        <v>954</v>
      </c>
      <c r="B459" s="0" t="s">
        <v>955</v>
      </c>
      <c r="C459" s="0" t="s">
        <v>9</v>
      </c>
      <c r="D459" s="0" t="s">
        <v>10</v>
      </c>
      <c r="E459" s="0" t="n">
        <v>344.45</v>
      </c>
      <c r="F459" s="0" t="n">
        <v>366.9</v>
      </c>
      <c r="G459" s="0" t="n">
        <f aca="false">E459+F459</f>
        <v>711.35</v>
      </c>
      <c r="H459" s="0" t="n">
        <v>4.7</v>
      </c>
      <c r="I459" s="0" t="n">
        <v>36.31</v>
      </c>
      <c r="J459" s="0" t="n">
        <v>13.51</v>
      </c>
      <c r="K459" s="0" t="n">
        <v>58.16</v>
      </c>
      <c r="L459" s="0" t="n">
        <v>125.7</v>
      </c>
      <c r="M459" s="0" t="n">
        <v>48.97</v>
      </c>
      <c r="N459" s="2" t="n">
        <f aca="false">J459/(H459+I459+K459+L459+M459)*100</f>
        <v>4.93353783231084</v>
      </c>
    </row>
    <row r="460" customFormat="false" ht="14.25" hidden="false" customHeight="false" outlineLevel="0" collapsed="false">
      <c r="A460" s="0" t="s">
        <v>956</v>
      </c>
      <c r="B460" s="0" t="s">
        <v>957</v>
      </c>
      <c r="C460" s="0" t="s">
        <v>9</v>
      </c>
      <c r="D460" s="0" t="s">
        <v>10</v>
      </c>
      <c r="E460" s="0" t="n">
        <v>557.61</v>
      </c>
      <c r="F460" s="0" t="n">
        <v>447.22</v>
      </c>
      <c r="G460" s="0" t="n">
        <f aca="false">E460+F460</f>
        <v>1004.83</v>
      </c>
      <c r="H460" s="0" t="n">
        <v>5.03</v>
      </c>
      <c r="I460" s="0" t="n">
        <v>80.36</v>
      </c>
      <c r="J460" s="0" t="n">
        <v>35.18</v>
      </c>
      <c r="K460" s="0" t="n">
        <v>120.62</v>
      </c>
      <c r="L460" s="0" t="n">
        <v>140.72</v>
      </c>
      <c r="M460" s="0" t="n">
        <v>170.75</v>
      </c>
      <c r="N460" s="2" t="n">
        <f aca="false">J460/(H460+I460+K460+L460+M460)*100</f>
        <v>6.79833037025585</v>
      </c>
    </row>
    <row r="461" customFormat="false" ht="14.25" hidden="false" customHeight="false" outlineLevel="0" collapsed="false">
      <c r="A461" s="0" t="s">
        <v>958</v>
      </c>
      <c r="B461" s="0" t="s">
        <v>959</v>
      </c>
      <c r="C461" s="0" t="s">
        <v>9</v>
      </c>
      <c r="D461" s="0" t="s">
        <v>10</v>
      </c>
      <c r="E461" s="0" t="n">
        <v>282.82</v>
      </c>
      <c r="F461" s="0" t="n">
        <v>287.87</v>
      </c>
      <c r="G461" s="0" t="n">
        <f aca="false">E461+F461</f>
        <v>570.69</v>
      </c>
      <c r="H461" s="0" t="n">
        <v>20.2</v>
      </c>
      <c r="I461" s="0" t="n">
        <v>15.15</v>
      </c>
      <c r="J461" s="0" t="n">
        <v>30.3</v>
      </c>
      <c r="K461" s="0" t="n">
        <v>50.5</v>
      </c>
      <c r="L461" s="0" t="n">
        <v>85.86</v>
      </c>
      <c r="M461" s="0" t="n">
        <v>90.91</v>
      </c>
      <c r="N461" s="2" t="n">
        <f aca="false">J461/(H461+I461+K461+L461+M461)*100</f>
        <v>11.5375828192826</v>
      </c>
    </row>
    <row r="462" customFormat="false" ht="14.25" hidden="false" customHeight="false" outlineLevel="0" collapsed="false">
      <c r="A462" s="0" t="s">
        <v>960</v>
      </c>
      <c r="B462" s="0" t="s">
        <v>961</v>
      </c>
      <c r="C462" s="0" t="s">
        <v>9</v>
      </c>
      <c r="D462" s="0" t="s">
        <v>10</v>
      </c>
      <c r="E462" s="0" t="n">
        <v>2675</v>
      </c>
      <c r="F462" s="0" t="n">
        <v>3044.76</v>
      </c>
      <c r="G462" s="0" t="n">
        <f aca="false">E462+F462</f>
        <v>5719.76</v>
      </c>
      <c r="H462" s="0" t="n">
        <v>24.58</v>
      </c>
      <c r="I462" s="0" t="n">
        <v>206.47</v>
      </c>
      <c r="J462" s="0" t="n">
        <v>88.49</v>
      </c>
      <c r="K462" s="0" t="n">
        <v>383.44</v>
      </c>
      <c r="L462" s="0" t="n">
        <v>875.03</v>
      </c>
      <c r="M462" s="0" t="n">
        <v>776.71</v>
      </c>
      <c r="N462" s="2" t="n">
        <f aca="false">J462/(H462+I462+K462+L462+M462)*100</f>
        <v>3.9047228216024</v>
      </c>
    </row>
    <row r="463" customFormat="false" ht="14.25" hidden="false" customHeight="false" outlineLevel="0" collapsed="false">
      <c r="A463" s="0" t="s">
        <v>962</v>
      </c>
      <c r="B463" s="0" t="s">
        <v>963</v>
      </c>
      <c r="C463" s="0" t="s">
        <v>9</v>
      </c>
      <c r="D463" s="0" t="s">
        <v>10</v>
      </c>
      <c r="E463" s="0" t="n">
        <v>989.63</v>
      </c>
      <c r="F463" s="0" t="n">
        <v>1400.59</v>
      </c>
      <c r="G463" s="0" t="n">
        <f aca="false">E463+F463</f>
        <v>2390.22</v>
      </c>
      <c r="H463" s="0" t="n">
        <v>14.09</v>
      </c>
      <c r="I463" s="0" t="n">
        <v>28.18</v>
      </c>
      <c r="J463" s="0" t="n">
        <v>37.57</v>
      </c>
      <c r="K463" s="0" t="n">
        <v>117.41</v>
      </c>
      <c r="L463" s="0" t="n">
        <v>195.36</v>
      </c>
      <c r="M463" s="0" t="n">
        <v>316.64</v>
      </c>
      <c r="N463" s="2" t="n">
        <f aca="false">J463/(H463+I463+K463+L463+M463)*100</f>
        <v>5.59343735111958</v>
      </c>
    </row>
    <row r="464" customFormat="false" ht="14.25" hidden="false" customHeight="false" outlineLevel="0" collapsed="false">
      <c r="A464" s="0" t="s">
        <v>964</v>
      </c>
      <c r="B464" s="0" t="s">
        <v>965</v>
      </c>
      <c r="C464" s="0" t="s">
        <v>9</v>
      </c>
      <c r="D464" s="0" t="s">
        <v>10</v>
      </c>
      <c r="E464" s="0" t="n">
        <v>164.54</v>
      </c>
      <c r="F464" s="0" t="n">
        <v>199.82</v>
      </c>
      <c r="G464" s="0" t="n">
        <f aca="false">E464+F464</f>
        <v>364.36</v>
      </c>
      <c r="H464" s="0" t="n">
        <v>9.93</v>
      </c>
      <c r="I464" s="0" t="n">
        <v>29.79</v>
      </c>
      <c r="J464" s="0" t="n">
        <v>10.02</v>
      </c>
      <c r="K464" s="0" t="n">
        <v>15.07</v>
      </c>
      <c r="L464" s="0" t="n">
        <v>39.89</v>
      </c>
      <c r="M464" s="0" t="n">
        <v>59.24</v>
      </c>
      <c r="N464" s="2" t="n">
        <f aca="false">J464/(H464+I464+K464+L464+M464)*100</f>
        <v>6.50987525987526</v>
      </c>
    </row>
    <row r="465" customFormat="false" ht="14.25" hidden="false" customHeight="false" outlineLevel="0" collapsed="false">
      <c r="A465" s="0" t="s">
        <v>966</v>
      </c>
      <c r="B465" s="0" t="s">
        <v>967</v>
      </c>
      <c r="C465" s="0" t="s">
        <v>9</v>
      </c>
      <c r="D465" s="0" t="s">
        <v>10</v>
      </c>
      <c r="E465" s="0" t="n">
        <v>140</v>
      </c>
      <c r="F465" s="0" t="n">
        <v>135</v>
      </c>
      <c r="G465" s="0" t="n">
        <f aca="false">E465+F465</f>
        <v>275</v>
      </c>
      <c r="H465" s="0" t="n">
        <v>0</v>
      </c>
      <c r="I465" s="0" t="n">
        <v>10</v>
      </c>
      <c r="J465" s="0" t="n">
        <v>25</v>
      </c>
      <c r="K465" s="0" t="n">
        <v>15</v>
      </c>
      <c r="L465" s="0" t="n">
        <v>45</v>
      </c>
      <c r="M465" s="0" t="n">
        <v>45</v>
      </c>
      <c r="N465" s="2" t="n">
        <f aca="false">J465/(H465+I465+K465+L465+M465)*100</f>
        <v>21.7391304347826</v>
      </c>
    </row>
    <row r="466" customFormat="false" ht="14.25" hidden="false" customHeight="false" outlineLevel="0" collapsed="false">
      <c r="A466" s="0" t="s">
        <v>968</v>
      </c>
      <c r="B466" s="0" t="s">
        <v>969</v>
      </c>
      <c r="C466" s="0" t="s">
        <v>9</v>
      </c>
      <c r="D466" s="0" t="s">
        <v>10</v>
      </c>
      <c r="E466" s="0" t="n">
        <v>262.43</v>
      </c>
      <c r="F466" s="0" t="n">
        <v>322</v>
      </c>
      <c r="G466" s="0" t="n">
        <f aca="false">E466+F466</f>
        <v>584.43</v>
      </c>
      <c r="H466" s="0" t="n">
        <v>0</v>
      </c>
      <c r="I466" s="0" t="n">
        <v>27.66</v>
      </c>
      <c r="J466" s="0" t="n">
        <v>24.56</v>
      </c>
      <c r="K466" s="0" t="n">
        <v>70.16</v>
      </c>
      <c r="L466" s="0" t="n">
        <v>92.99</v>
      </c>
      <c r="M466" s="0" t="n">
        <v>111.38</v>
      </c>
      <c r="N466" s="2" t="n">
        <f aca="false">J466/(H466+I466+K466+L466+M466)*100</f>
        <v>8.12733710579437</v>
      </c>
    </row>
    <row r="467" customFormat="false" ht="14.25" hidden="false" customHeight="false" outlineLevel="0" collapsed="false">
      <c r="A467" s="0" t="s">
        <v>970</v>
      </c>
      <c r="B467" s="0" t="s">
        <v>971</v>
      </c>
      <c r="C467" s="0" t="s">
        <v>9</v>
      </c>
      <c r="D467" s="0" t="s">
        <v>10</v>
      </c>
      <c r="E467" s="0" t="n">
        <v>58.43</v>
      </c>
      <c r="F467" s="0" t="n">
        <v>97.39</v>
      </c>
      <c r="G467" s="0" t="n">
        <f aca="false">E467+F467</f>
        <v>155.82</v>
      </c>
      <c r="H467" s="0" t="n">
        <v>0</v>
      </c>
      <c r="I467" s="0" t="n">
        <v>4.87</v>
      </c>
      <c r="J467" s="0" t="n">
        <v>0</v>
      </c>
      <c r="K467" s="0" t="n">
        <v>34.08</v>
      </c>
      <c r="L467" s="0" t="n">
        <v>9.74</v>
      </c>
      <c r="M467" s="0" t="n">
        <v>24.35</v>
      </c>
      <c r="N467" s="2" t="n">
        <f aca="false">J467/(H467+I467+K467+L467+M467)*100</f>
        <v>0</v>
      </c>
    </row>
    <row r="468" customFormat="false" ht="14.25" hidden="false" customHeight="false" outlineLevel="0" collapsed="false">
      <c r="A468" s="0" t="s">
        <v>972</v>
      </c>
      <c r="B468" s="0" t="s">
        <v>973</v>
      </c>
      <c r="C468" s="0" t="s">
        <v>9</v>
      </c>
      <c r="D468" s="0" t="s">
        <v>10</v>
      </c>
      <c r="E468" s="0" t="n">
        <v>265.24</v>
      </c>
      <c r="F468" s="0" t="n">
        <v>275.25</v>
      </c>
      <c r="G468" s="0" t="n">
        <f aca="false">E468+F468</f>
        <v>540.49</v>
      </c>
      <c r="H468" s="0" t="n">
        <v>4.92</v>
      </c>
      <c r="I468" s="0" t="n">
        <v>20.14</v>
      </c>
      <c r="J468" s="0" t="n">
        <v>50.31</v>
      </c>
      <c r="K468" s="0" t="n">
        <v>100.33</v>
      </c>
      <c r="L468" s="0" t="n">
        <v>79.52</v>
      </c>
      <c r="M468" s="0" t="n">
        <v>80.1</v>
      </c>
      <c r="N468" s="2" t="n">
        <f aca="false">J468/(H468+I468+K468+L468+M468)*100</f>
        <v>17.6520122100979</v>
      </c>
    </row>
    <row r="469" customFormat="false" ht="14.25" hidden="false" customHeight="false" outlineLevel="0" collapsed="false">
      <c r="A469" s="0" t="s">
        <v>974</v>
      </c>
      <c r="B469" s="0" t="s">
        <v>975</v>
      </c>
      <c r="C469" s="0" t="s">
        <v>9</v>
      </c>
      <c r="D469" s="0" t="s">
        <v>10</v>
      </c>
      <c r="E469" s="0" t="n">
        <v>296.48</v>
      </c>
      <c r="F469" s="0" t="n">
        <v>286.59</v>
      </c>
      <c r="G469" s="0" t="n">
        <f aca="false">E469+F469</f>
        <v>583.07</v>
      </c>
      <c r="H469" s="0" t="n">
        <v>0</v>
      </c>
      <c r="I469" s="0" t="n">
        <v>39.53</v>
      </c>
      <c r="J469" s="0" t="n">
        <v>24.71</v>
      </c>
      <c r="K469" s="0" t="n">
        <v>69.18</v>
      </c>
      <c r="L469" s="0" t="n">
        <v>64.24</v>
      </c>
      <c r="M469" s="0" t="n">
        <v>39.53</v>
      </c>
      <c r="N469" s="2" t="n">
        <f aca="false">J469/(H469+I469+K469+L469+M469)*100</f>
        <v>11.6293298192771</v>
      </c>
    </row>
    <row r="470" customFormat="false" ht="14.25" hidden="false" customHeight="false" outlineLevel="0" collapsed="false">
      <c r="A470" s="0" t="s">
        <v>976</v>
      </c>
      <c r="B470" s="0" t="s">
        <v>977</v>
      </c>
      <c r="C470" s="0" t="s">
        <v>9</v>
      </c>
      <c r="D470" s="0" t="s">
        <v>10</v>
      </c>
      <c r="E470" s="0" t="n">
        <v>210</v>
      </c>
      <c r="F470" s="0" t="n">
        <v>170</v>
      </c>
      <c r="G470" s="0" t="n">
        <f aca="false">E470+F470</f>
        <v>380</v>
      </c>
      <c r="H470" s="0" t="n">
        <v>10</v>
      </c>
      <c r="I470" s="0" t="n">
        <v>20</v>
      </c>
      <c r="J470" s="0" t="n">
        <v>10</v>
      </c>
      <c r="K470" s="0" t="n">
        <v>30</v>
      </c>
      <c r="L470" s="0" t="n">
        <v>55</v>
      </c>
      <c r="M470" s="0" t="n">
        <v>65</v>
      </c>
      <c r="N470" s="2" t="n">
        <f aca="false">J470/(H470+I470+K470+L470+M470)*100</f>
        <v>5.55555555555556</v>
      </c>
    </row>
    <row r="471" customFormat="false" ht="14.25" hidden="false" customHeight="false" outlineLevel="0" collapsed="false">
      <c r="A471" s="0" t="s">
        <v>978</v>
      </c>
      <c r="B471" s="0" t="s">
        <v>979</v>
      </c>
      <c r="C471" s="0" t="s">
        <v>9</v>
      </c>
      <c r="D471" s="0" t="s">
        <v>10</v>
      </c>
      <c r="E471" s="0" t="n">
        <v>58.44</v>
      </c>
      <c r="F471" s="0" t="n">
        <v>44.96</v>
      </c>
      <c r="G471" s="0" t="n">
        <f aca="false">E471+F471</f>
        <v>103.4</v>
      </c>
      <c r="H471" s="0" t="n">
        <v>0</v>
      </c>
      <c r="I471" s="0" t="n">
        <v>0</v>
      </c>
      <c r="J471" s="0" t="n">
        <v>4.5</v>
      </c>
      <c r="K471" s="0" t="n">
        <v>4.5</v>
      </c>
      <c r="L471" s="0" t="n">
        <v>13.49</v>
      </c>
      <c r="M471" s="0" t="n">
        <v>35.96</v>
      </c>
      <c r="N471" s="2" t="n">
        <f aca="false">J471/(H471+I471+K471+L471+M471)*100</f>
        <v>8.34105653382762</v>
      </c>
    </row>
    <row r="472" customFormat="false" ht="14.25" hidden="false" customHeight="false" outlineLevel="0" collapsed="false">
      <c r="A472" s="0" t="s">
        <v>980</v>
      </c>
      <c r="B472" s="0" t="s">
        <v>981</v>
      </c>
      <c r="C472" s="0" t="s">
        <v>9</v>
      </c>
      <c r="D472" s="0" t="s">
        <v>10</v>
      </c>
      <c r="E472" s="0" t="n">
        <v>245</v>
      </c>
      <c r="F472" s="0" t="n">
        <v>235</v>
      </c>
      <c r="G472" s="0" t="n">
        <f aca="false">E472+F472</f>
        <v>480</v>
      </c>
      <c r="H472" s="0" t="n">
        <v>5</v>
      </c>
      <c r="I472" s="0" t="n">
        <v>10</v>
      </c>
      <c r="J472" s="0" t="n">
        <v>15</v>
      </c>
      <c r="K472" s="0" t="n">
        <v>45</v>
      </c>
      <c r="L472" s="0" t="n">
        <v>85</v>
      </c>
      <c r="M472" s="0" t="n">
        <v>35</v>
      </c>
      <c r="N472" s="2" t="n">
        <f aca="false">J472/(H472+I472+K472+L472+M472)*100</f>
        <v>8.33333333333333</v>
      </c>
    </row>
    <row r="473" customFormat="false" ht="14.25" hidden="false" customHeight="false" outlineLevel="0" collapsed="false">
      <c r="A473" s="0" t="s">
        <v>982</v>
      </c>
      <c r="B473" s="0" t="s">
        <v>983</v>
      </c>
      <c r="C473" s="0" t="s">
        <v>9</v>
      </c>
      <c r="D473" s="0" t="s">
        <v>10</v>
      </c>
      <c r="E473" s="0" t="n">
        <v>1395.28</v>
      </c>
      <c r="F473" s="0" t="n">
        <v>1482.37</v>
      </c>
      <c r="G473" s="0" t="n">
        <f aca="false">E473+F473</f>
        <v>2877.65</v>
      </c>
      <c r="H473" s="0" t="n">
        <v>9.68</v>
      </c>
      <c r="I473" s="0" t="n">
        <v>111.28</v>
      </c>
      <c r="J473" s="0" t="n">
        <v>329.01</v>
      </c>
      <c r="K473" s="0" t="n">
        <v>420.94</v>
      </c>
      <c r="L473" s="0" t="n">
        <v>343.52</v>
      </c>
      <c r="M473" s="0" t="n">
        <v>148.48</v>
      </c>
      <c r="N473" s="2" t="n">
        <f aca="false">J473/(H473+I473+K473+L473+M473)*100</f>
        <v>31.8222265209401</v>
      </c>
    </row>
    <row r="474" customFormat="false" ht="14.25" hidden="false" customHeight="false" outlineLevel="0" collapsed="false">
      <c r="A474" s="0" t="s">
        <v>984</v>
      </c>
      <c r="B474" s="0" t="s">
        <v>985</v>
      </c>
      <c r="C474" s="0" t="s">
        <v>9</v>
      </c>
      <c r="D474" s="0" t="s">
        <v>10</v>
      </c>
      <c r="E474" s="0" t="n">
        <v>1665</v>
      </c>
      <c r="F474" s="0" t="n">
        <v>1815</v>
      </c>
      <c r="G474" s="0" t="n">
        <f aca="false">E474+F474</f>
        <v>3480</v>
      </c>
      <c r="H474" s="0" t="n">
        <v>5</v>
      </c>
      <c r="I474" s="0" t="n">
        <v>170</v>
      </c>
      <c r="J474" s="0" t="n">
        <v>145</v>
      </c>
      <c r="K474" s="0" t="n">
        <v>350</v>
      </c>
      <c r="L474" s="0" t="n">
        <v>405</v>
      </c>
      <c r="M474" s="0" t="n">
        <v>350</v>
      </c>
      <c r="N474" s="2" t="n">
        <f aca="false">J474/(H474+I474+K474+L474+M474)*100</f>
        <v>11.328125</v>
      </c>
    </row>
    <row r="475" customFormat="false" ht="14.25" hidden="false" customHeight="false" outlineLevel="0" collapsed="false">
      <c r="A475" s="0" t="s">
        <v>986</v>
      </c>
      <c r="B475" s="0" t="s">
        <v>987</v>
      </c>
      <c r="C475" s="0" t="s">
        <v>9</v>
      </c>
      <c r="D475" s="0" t="s">
        <v>10</v>
      </c>
      <c r="E475" s="0" t="n">
        <v>793</v>
      </c>
      <c r="F475" s="0" t="n">
        <v>768.07</v>
      </c>
      <c r="G475" s="0" t="n">
        <f aca="false">E475+F475</f>
        <v>1561.07</v>
      </c>
      <c r="H475" s="0" t="n">
        <v>19.95</v>
      </c>
      <c r="I475" s="0" t="n">
        <v>44.89</v>
      </c>
      <c r="J475" s="0" t="n">
        <v>54.86</v>
      </c>
      <c r="K475" s="0" t="n">
        <v>134.66</v>
      </c>
      <c r="L475" s="0" t="n">
        <v>234.41</v>
      </c>
      <c r="M475" s="0" t="n">
        <v>269.32</v>
      </c>
      <c r="N475" s="2" t="n">
        <f aca="false">J475/(H475+I475+K475+L475+M475)*100</f>
        <v>7.80114613995421</v>
      </c>
    </row>
    <row r="476" customFormat="false" ht="14.25" hidden="false" customHeight="false" outlineLevel="0" collapsed="false">
      <c r="A476" s="0" t="s">
        <v>988</v>
      </c>
      <c r="B476" s="0" t="s">
        <v>989</v>
      </c>
      <c r="C476" s="0" t="s">
        <v>9</v>
      </c>
      <c r="D476" s="0" t="s">
        <v>10</v>
      </c>
      <c r="E476" s="0" t="n">
        <v>110.48</v>
      </c>
      <c r="F476" s="0" t="n">
        <v>100.44</v>
      </c>
      <c r="G476" s="0" t="n">
        <f aca="false">E476+F476</f>
        <v>210.92</v>
      </c>
      <c r="H476" s="0" t="n">
        <v>0</v>
      </c>
      <c r="I476" s="0" t="n">
        <v>15.07</v>
      </c>
      <c r="J476" s="0" t="n">
        <v>20.09</v>
      </c>
      <c r="K476" s="0" t="n">
        <v>35.15</v>
      </c>
      <c r="L476" s="0" t="n">
        <v>20.09</v>
      </c>
      <c r="M476" s="0" t="n">
        <v>25.11</v>
      </c>
      <c r="N476" s="2" t="n">
        <f aca="false">J476/(H476+I476+K476+L476+M476)*100</f>
        <v>21.0542863131419</v>
      </c>
    </row>
    <row r="477" customFormat="false" ht="14.25" hidden="false" customHeight="false" outlineLevel="0" collapsed="false">
      <c r="A477" s="0" t="s">
        <v>990</v>
      </c>
      <c r="B477" s="0" t="s">
        <v>991</v>
      </c>
      <c r="C477" s="0" t="s">
        <v>9</v>
      </c>
      <c r="D477" s="0" t="s">
        <v>10</v>
      </c>
      <c r="E477" s="0" t="n">
        <v>220</v>
      </c>
      <c r="F477" s="0" t="n">
        <v>170</v>
      </c>
      <c r="G477" s="0" t="n">
        <f aca="false">E477+F477</f>
        <v>390</v>
      </c>
      <c r="H477" s="0" t="n">
        <v>20</v>
      </c>
      <c r="I477" s="0" t="n">
        <v>0</v>
      </c>
      <c r="J477" s="0" t="n">
        <v>5</v>
      </c>
      <c r="K477" s="0" t="n">
        <v>25</v>
      </c>
      <c r="L477" s="0" t="n">
        <v>65</v>
      </c>
      <c r="M477" s="0" t="n">
        <v>25</v>
      </c>
      <c r="N477" s="2" t="n">
        <f aca="false">J477/(H477+I477+K477+L477+M477)*100</f>
        <v>3.7037037037037</v>
      </c>
    </row>
    <row r="478" customFormat="false" ht="14.25" hidden="false" customHeight="false" outlineLevel="0" collapsed="false">
      <c r="A478" s="0" t="s">
        <v>992</v>
      </c>
      <c r="B478" s="0" t="s">
        <v>993</v>
      </c>
      <c r="C478" s="0" t="s">
        <v>9</v>
      </c>
      <c r="D478" s="0" t="s">
        <v>10</v>
      </c>
      <c r="E478" s="0" t="n">
        <v>1185.41</v>
      </c>
      <c r="F478" s="0" t="n">
        <v>1202.78</v>
      </c>
      <c r="G478" s="0" t="n">
        <f aca="false">E478+F478</f>
        <v>2388.19</v>
      </c>
      <c r="H478" s="0" t="n">
        <v>26.73</v>
      </c>
      <c r="I478" s="0" t="n">
        <v>112.14</v>
      </c>
      <c r="J478" s="0" t="n">
        <v>223.07</v>
      </c>
      <c r="K478" s="0" t="n">
        <v>309.87</v>
      </c>
      <c r="L478" s="0" t="n">
        <v>344.7</v>
      </c>
      <c r="M478" s="0" t="n">
        <v>196.56</v>
      </c>
      <c r="N478" s="2" t="n">
        <f aca="false">J478/(H478+I478+K478+L478+M478)*100</f>
        <v>22.5323232323232</v>
      </c>
    </row>
    <row r="479" customFormat="false" ht="14.25" hidden="false" customHeight="false" outlineLevel="0" collapsed="false">
      <c r="A479" s="0" t="s">
        <v>994</v>
      </c>
      <c r="B479" s="0" t="s">
        <v>995</v>
      </c>
      <c r="C479" s="0" t="s">
        <v>9</v>
      </c>
      <c r="D479" s="0" t="s">
        <v>10</v>
      </c>
      <c r="E479" s="0" t="n">
        <v>792.79</v>
      </c>
      <c r="F479" s="0" t="n">
        <v>818.21</v>
      </c>
      <c r="G479" s="0" t="n">
        <f aca="false">E479+F479</f>
        <v>1611</v>
      </c>
      <c r="H479" s="0" t="n">
        <v>0</v>
      </c>
      <c r="I479" s="0" t="n">
        <v>45.74</v>
      </c>
      <c r="J479" s="0" t="n">
        <v>66.07</v>
      </c>
      <c r="K479" s="0" t="n">
        <v>162.62</v>
      </c>
      <c r="L479" s="0" t="n">
        <v>213.44</v>
      </c>
      <c r="M479" s="0" t="n">
        <v>193.12</v>
      </c>
      <c r="N479" s="2" t="n">
        <f aca="false">J479/(H479+I479+K479+L479+M479)*100</f>
        <v>10.7444870877513</v>
      </c>
    </row>
    <row r="480" customFormat="false" ht="14.25" hidden="false" customHeight="false" outlineLevel="0" collapsed="false">
      <c r="A480" s="0" t="s">
        <v>996</v>
      </c>
      <c r="B480" s="0" t="s">
        <v>997</v>
      </c>
      <c r="C480" s="0" t="s">
        <v>9</v>
      </c>
      <c r="D480" s="0" t="s">
        <v>10</v>
      </c>
      <c r="E480" s="0" t="n">
        <v>403.68</v>
      </c>
      <c r="F480" s="0" t="n">
        <v>388.91</v>
      </c>
      <c r="G480" s="0" t="n">
        <f aca="false">E480+F480</f>
        <v>792.59</v>
      </c>
      <c r="H480" s="0" t="n">
        <v>19.69</v>
      </c>
      <c r="I480" s="0" t="n">
        <v>19.69</v>
      </c>
      <c r="J480" s="0" t="n">
        <v>54.15</v>
      </c>
      <c r="K480" s="0" t="n">
        <v>157.53</v>
      </c>
      <c r="L480" s="0" t="n">
        <v>64</v>
      </c>
      <c r="M480" s="0" t="n">
        <v>93.53</v>
      </c>
      <c r="N480" s="2" t="n">
        <f aca="false">J480/(H480+I480+K480+L480+M480)*100</f>
        <v>15.2776210360005</v>
      </c>
    </row>
    <row r="481" customFormat="false" ht="14.25" hidden="false" customHeight="false" outlineLevel="0" collapsed="false">
      <c r="A481" s="0" t="s">
        <v>998</v>
      </c>
      <c r="B481" s="0" t="s">
        <v>999</v>
      </c>
      <c r="C481" s="0" t="s">
        <v>9</v>
      </c>
      <c r="D481" s="0" t="s">
        <v>10</v>
      </c>
      <c r="E481" s="0" t="n">
        <v>258.36</v>
      </c>
      <c r="F481" s="0" t="n">
        <v>263.85</v>
      </c>
      <c r="G481" s="0" t="n">
        <f aca="false">E481+F481</f>
        <v>522.21</v>
      </c>
      <c r="H481" s="0" t="n">
        <v>8.58</v>
      </c>
      <c r="I481" s="0" t="n">
        <v>25.9</v>
      </c>
      <c r="J481" s="0" t="n">
        <v>16.89</v>
      </c>
      <c r="K481" s="0" t="n">
        <v>74.22</v>
      </c>
      <c r="L481" s="0" t="n">
        <v>83.94</v>
      </c>
      <c r="M481" s="0" t="n">
        <v>74.36</v>
      </c>
      <c r="N481" s="2" t="n">
        <f aca="false">J481/(H481+I481+K481+L481+M481)*100</f>
        <v>6.32584269662921</v>
      </c>
    </row>
    <row r="482" customFormat="false" ht="14.25" hidden="false" customHeight="false" outlineLevel="0" collapsed="false">
      <c r="A482" s="0" t="s">
        <v>1000</v>
      </c>
      <c r="B482" s="0" t="s">
        <v>1001</v>
      </c>
      <c r="C482" s="0" t="s">
        <v>9</v>
      </c>
      <c r="D482" s="0" t="s">
        <v>10</v>
      </c>
      <c r="E482" s="0" t="n">
        <v>175</v>
      </c>
      <c r="F482" s="0" t="n">
        <v>145</v>
      </c>
      <c r="G482" s="0" t="n">
        <f aca="false">E482+F482</f>
        <v>320</v>
      </c>
      <c r="H482" s="0" t="n">
        <v>10</v>
      </c>
      <c r="I482" s="0" t="n">
        <v>15</v>
      </c>
      <c r="J482" s="0" t="n">
        <v>5</v>
      </c>
      <c r="K482" s="0" t="n">
        <v>10</v>
      </c>
      <c r="L482" s="0" t="n">
        <v>40</v>
      </c>
      <c r="M482" s="0" t="n">
        <v>60</v>
      </c>
      <c r="N482" s="2" t="n">
        <f aca="false">J482/(H482+I482+K482+L482+M482)*100</f>
        <v>3.7037037037037</v>
      </c>
    </row>
    <row r="483" customFormat="false" ht="14.25" hidden="false" customHeight="false" outlineLevel="0" collapsed="false">
      <c r="A483" s="0" t="s">
        <v>1002</v>
      </c>
      <c r="B483" s="0" t="s">
        <v>1003</v>
      </c>
      <c r="C483" s="0" t="s">
        <v>9</v>
      </c>
      <c r="D483" s="0" t="s">
        <v>10</v>
      </c>
      <c r="E483" s="0" t="n">
        <v>113.79</v>
      </c>
      <c r="F483" s="0" t="n">
        <v>130.04</v>
      </c>
      <c r="G483" s="0" t="n">
        <f aca="false">E483+F483</f>
        <v>243.83</v>
      </c>
      <c r="H483" s="0" t="n">
        <v>5.42</v>
      </c>
      <c r="I483" s="0" t="n">
        <v>16.26</v>
      </c>
      <c r="J483" s="0" t="n">
        <v>5.42</v>
      </c>
      <c r="K483" s="0" t="n">
        <v>16.26</v>
      </c>
      <c r="L483" s="0" t="n">
        <v>32.51</v>
      </c>
      <c r="M483" s="0" t="n">
        <v>10.84</v>
      </c>
      <c r="N483" s="2" t="n">
        <f aca="false">J483/(H483+I483+K483+L483+M483)*100</f>
        <v>6.66748677574117</v>
      </c>
    </row>
    <row r="484" customFormat="false" ht="14.25" hidden="false" customHeight="false" outlineLevel="0" collapsed="false">
      <c r="A484" s="0" t="s">
        <v>1004</v>
      </c>
      <c r="B484" s="0" t="s">
        <v>1005</v>
      </c>
      <c r="C484" s="0" t="s">
        <v>9</v>
      </c>
      <c r="D484" s="0" t="s">
        <v>10</v>
      </c>
      <c r="E484" s="0" t="n">
        <v>1498.05</v>
      </c>
      <c r="F484" s="0" t="n">
        <v>1528.22</v>
      </c>
      <c r="G484" s="0" t="n">
        <f aca="false">E484+F484</f>
        <v>3026.27</v>
      </c>
      <c r="H484" s="0" t="n">
        <v>15.99</v>
      </c>
      <c r="I484" s="0" t="n">
        <v>125.95</v>
      </c>
      <c r="J484" s="0" t="n">
        <v>93.34</v>
      </c>
      <c r="K484" s="0" t="n">
        <v>307.69</v>
      </c>
      <c r="L484" s="0" t="n">
        <v>498.33</v>
      </c>
      <c r="M484" s="0" t="n">
        <v>494.69</v>
      </c>
      <c r="N484" s="2" t="n">
        <f aca="false">J484/(H484+I484+K484+L484+M484)*100</f>
        <v>6.47003777770076</v>
      </c>
    </row>
    <row r="485" customFormat="false" ht="14.25" hidden="false" customHeight="false" outlineLevel="0" collapsed="false">
      <c r="A485" s="0" t="s">
        <v>1006</v>
      </c>
      <c r="B485" s="0" t="s">
        <v>1007</v>
      </c>
      <c r="C485" s="0" t="s">
        <v>9</v>
      </c>
      <c r="D485" s="0" t="s">
        <v>10</v>
      </c>
      <c r="E485" s="0" t="n">
        <v>228</v>
      </c>
      <c r="F485" s="0" t="n">
        <v>258</v>
      </c>
      <c r="G485" s="0" t="n">
        <f aca="false">E485+F485</f>
        <v>486</v>
      </c>
      <c r="H485" s="0" t="n">
        <v>20</v>
      </c>
      <c r="I485" s="0" t="n">
        <v>40</v>
      </c>
      <c r="J485" s="0" t="n">
        <v>10</v>
      </c>
      <c r="K485" s="0" t="n">
        <v>50</v>
      </c>
      <c r="L485" s="0" t="n">
        <v>34</v>
      </c>
      <c r="M485" s="0" t="n">
        <v>75</v>
      </c>
      <c r="N485" s="2" t="n">
        <f aca="false">J485/(H485+I485+K485+L485+M485)*100</f>
        <v>4.5662100456621</v>
      </c>
    </row>
    <row r="486" customFormat="false" ht="14.25" hidden="false" customHeight="false" outlineLevel="0" collapsed="false">
      <c r="A486" s="0" t="s">
        <v>1008</v>
      </c>
      <c r="B486" s="0" t="s">
        <v>1009</v>
      </c>
      <c r="C486" s="0" t="s">
        <v>9</v>
      </c>
      <c r="D486" s="0" t="s">
        <v>10</v>
      </c>
      <c r="E486" s="0" t="n">
        <v>3921.33</v>
      </c>
      <c r="F486" s="0" t="n">
        <v>4279.13</v>
      </c>
      <c r="G486" s="0" t="n">
        <f aca="false">E486+F486</f>
        <v>8200.46</v>
      </c>
      <c r="H486" s="0" t="n">
        <v>8.06</v>
      </c>
      <c r="I486" s="0" t="n">
        <v>222.23</v>
      </c>
      <c r="J486" s="0" t="n">
        <v>602.16</v>
      </c>
      <c r="K486" s="0" t="n">
        <v>1265.43</v>
      </c>
      <c r="L486" s="0" t="n">
        <v>1317.61</v>
      </c>
      <c r="M486" s="0" t="n">
        <v>910.93</v>
      </c>
      <c r="N486" s="2" t="n">
        <f aca="false">J486/(H486+I486+K486+L486+M486)*100</f>
        <v>16.1685811409515</v>
      </c>
    </row>
    <row r="487" customFormat="false" ht="14.25" hidden="false" customHeight="false" outlineLevel="0" collapsed="false">
      <c r="A487" s="0" t="s">
        <v>1010</v>
      </c>
      <c r="B487" s="0" t="s">
        <v>1011</v>
      </c>
      <c r="C487" s="0" t="s">
        <v>9</v>
      </c>
      <c r="D487" s="0" t="s">
        <v>10</v>
      </c>
      <c r="E487" s="0" t="n">
        <v>483.88</v>
      </c>
      <c r="F487" s="0" t="n">
        <v>384.11</v>
      </c>
      <c r="G487" s="0" t="n">
        <f aca="false">E487+F487</f>
        <v>867.99</v>
      </c>
      <c r="H487" s="0" t="n">
        <v>44.92</v>
      </c>
      <c r="I487" s="0" t="n">
        <v>19.95</v>
      </c>
      <c r="J487" s="0" t="n">
        <v>44.89</v>
      </c>
      <c r="K487" s="0" t="n">
        <v>64.84</v>
      </c>
      <c r="L487" s="0" t="n">
        <v>84.8</v>
      </c>
      <c r="M487" s="0" t="n">
        <v>139.66</v>
      </c>
      <c r="N487" s="2" t="n">
        <f aca="false">J487/(H487+I487+K487+L487+M487)*100</f>
        <v>12.6747042380778</v>
      </c>
    </row>
    <row r="488" customFormat="false" ht="14.25" hidden="false" customHeight="false" outlineLevel="0" collapsed="false">
      <c r="A488" s="0" t="s">
        <v>1012</v>
      </c>
      <c r="B488" s="0" t="s">
        <v>1013</v>
      </c>
      <c r="C488" s="0" t="s">
        <v>9</v>
      </c>
      <c r="D488" s="0" t="s">
        <v>10</v>
      </c>
      <c r="E488" s="0" t="n">
        <v>1196.5</v>
      </c>
      <c r="F488" s="0" t="n">
        <v>1412.15</v>
      </c>
      <c r="G488" s="0" t="n">
        <f aca="false">E488+F488</f>
        <v>2608.65</v>
      </c>
      <c r="H488" s="0" t="n">
        <v>24.52</v>
      </c>
      <c r="I488" s="0" t="n">
        <v>127.49</v>
      </c>
      <c r="J488" s="0" t="n">
        <v>68.65</v>
      </c>
      <c r="K488" s="0" t="n">
        <v>196.13</v>
      </c>
      <c r="L488" s="0" t="n">
        <v>436.39</v>
      </c>
      <c r="M488" s="0" t="n">
        <v>387.46</v>
      </c>
      <c r="N488" s="2" t="n">
        <f aca="false">J488/(H488+I488+K488+L488+M488)*100</f>
        <v>5.8575585115914</v>
      </c>
    </row>
    <row r="489" customFormat="false" ht="14.25" hidden="false" customHeight="false" outlineLevel="0" collapsed="false">
      <c r="A489" s="0" t="s">
        <v>1014</v>
      </c>
      <c r="B489" s="0" t="s">
        <v>1015</v>
      </c>
      <c r="C489" s="0" t="s">
        <v>9</v>
      </c>
      <c r="D489" s="0" t="s">
        <v>10</v>
      </c>
      <c r="E489" s="0" t="n">
        <v>130</v>
      </c>
      <c r="F489" s="0" t="n">
        <v>155</v>
      </c>
      <c r="G489" s="0" t="n">
        <f aca="false">E489+F489</f>
        <v>285</v>
      </c>
      <c r="H489" s="0" t="n">
        <v>0</v>
      </c>
      <c r="I489" s="0" t="n">
        <v>10</v>
      </c>
      <c r="J489" s="0" t="n">
        <v>5</v>
      </c>
      <c r="K489" s="0" t="n">
        <v>20</v>
      </c>
      <c r="L489" s="0" t="n">
        <v>40</v>
      </c>
      <c r="M489" s="0" t="n">
        <v>50</v>
      </c>
      <c r="N489" s="2" t="n">
        <f aca="false">J489/(H489+I489+K489+L489+M489)*100</f>
        <v>4.16666666666667</v>
      </c>
    </row>
    <row r="490" customFormat="false" ht="14.25" hidden="false" customHeight="false" outlineLevel="0" collapsed="false">
      <c r="A490" s="0" t="s">
        <v>1016</v>
      </c>
      <c r="B490" s="0" t="s">
        <v>1017</v>
      </c>
      <c r="C490" s="0" t="s">
        <v>9</v>
      </c>
      <c r="D490" s="0" t="s">
        <v>10</v>
      </c>
      <c r="E490" s="0" t="n">
        <v>564.51</v>
      </c>
      <c r="F490" s="0" t="n">
        <v>579.5</v>
      </c>
      <c r="G490" s="0" t="n">
        <f aca="false">E490+F490</f>
        <v>1144.01</v>
      </c>
      <c r="H490" s="0" t="n">
        <v>0</v>
      </c>
      <c r="I490" s="0" t="n">
        <v>54.95</v>
      </c>
      <c r="J490" s="0" t="n">
        <v>49.96</v>
      </c>
      <c r="K490" s="0" t="n">
        <v>144.87</v>
      </c>
      <c r="L490" s="0" t="n">
        <v>184.84</v>
      </c>
      <c r="M490" s="0" t="n">
        <v>124.89</v>
      </c>
      <c r="N490" s="2" t="n">
        <f aca="false">J490/(H490+I490+K490+L490+M490)*100</f>
        <v>9.80472966342852</v>
      </c>
    </row>
    <row r="491" customFormat="false" ht="14.25" hidden="false" customHeight="false" outlineLevel="0" collapsed="false">
      <c r="A491" s="0" t="s">
        <v>1018</v>
      </c>
      <c r="B491" s="0" t="s">
        <v>1019</v>
      </c>
      <c r="C491" s="0" t="s">
        <v>9</v>
      </c>
      <c r="D491" s="0" t="s">
        <v>10</v>
      </c>
      <c r="E491" s="0" t="n">
        <v>83.71</v>
      </c>
      <c r="F491" s="0" t="n">
        <v>118.18</v>
      </c>
      <c r="G491" s="0" t="n">
        <f aca="false">E491+F491</f>
        <v>201.89</v>
      </c>
      <c r="H491" s="0" t="n">
        <v>0</v>
      </c>
      <c r="I491" s="0" t="n">
        <v>4.92</v>
      </c>
      <c r="J491" s="0" t="n">
        <v>14.77</v>
      </c>
      <c r="K491" s="0" t="n">
        <v>14.77</v>
      </c>
      <c r="L491" s="0" t="n">
        <v>39.39</v>
      </c>
      <c r="M491" s="0" t="n">
        <v>39.39</v>
      </c>
      <c r="N491" s="2" t="n">
        <f aca="false">J491/(H491+I491+K491+L491+M491)*100</f>
        <v>14.9994922311364</v>
      </c>
    </row>
    <row r="492" customFormat="false" ht="14.25" hidden="false" customHeight="false" outlineLevel="0" collapsed="false">
      <c r="A492" s="0" t="s">
        <v>1020</v>
      </c>
      <c r="B492" s="0" t="s">
        <v>1021</v>
      </c>
      <c r="C492" s="0" t="s">
        <v>9</v>
      </c>
      <c r="D492" s="0" t="s">
        <v>10</v>
      </c>
      <c r="E492" s="0" t="n">
        <v>714.26</v>
      </c>
      <c r="F492" s="0" t="n">
        <v>685.66</v>
      </c>
      <c r="G492" s="0" t="n">
        <f aca="false">E492+F492</f>
        <v>1399.92</v>
      </c>
      <c r="H492" s="0" t="n">
        <v>10.14</v>
      </c>
      <c r="I492" s="0" t="n">
        <v>86.54</v>
      </c>
      <c r="J492" s="0" t="n">
        <v>29.36</v>
      </c>
      <c r="K492" s="0" t="n">
        <v>136.43</v>
      </c>
      <c r="L492" s="0" t="n">
        <v>166.67</v>
      </c>
      <c r="M492" s="0" t="n">
        <v>212.98</v>
      </c>
      <c r="N492" s="2" t="n">
        <f aca="false">J492/(H492+I492+K492+L492+M492)*100</f>
        <v>4.79143547228931</v>
      </c>
    </row>
    <row r="493" customFormat="false" ht="14.25" hidden="false" customHeight="false" outlineLevel="0" collapsed="false">
      <c r="A493" s="0" t="s">
        <v>1022</v>
      </c>
      <c r="B493" s="0" t="s">
        <v>1023</v>
      </c>
      <c r="C493" s="0" t="s">
        <v>9</v>
      </c>
      <c r="D493" s="0" t="s">
        <v>10</v>
      </c>
      <c r="E493" s="0" t="n">
        <v>269.1</v>
      </c>
      <c r="F493" s="0" t="n">
        <v>323.92</v>
      </c>
      <c r="G493" s="0" t="n">
        <f aca="false">E493+F493</f>
        <v>593.02</v>
      </c>
      <c r="H493" s="0" t="n">
        <v>14.95</v>
      </c>
      <c r="I493" s="0" t="n">
        <v>19.93</v>
      </c>
      <c r="J493" s="0" t="n">
        <v>24.92</v>
      </c>
      <c r="K493" s="0" t="n">
        <v>44.85</v>
      </c>
      <c r="L493" s="0" t="n">
        <v>44.85</v>
      </c>
      <c r="M493" s="0" t="n">
        <v>109.63</v>
      </c>
      <c r="N493" s="2" t="n">
        <f aca="false">J493/(H493+I493+K493+L493+M493)*100</f>
        <v>10.6400239101661</v>
      </c>
    </row>
    <row r="494" customFormat="false" ht="14.25" hidden="false" customHeight="false" outlineLevel="0" collapsed="false">
      <c r="A494" s="0" t="s">
        <v>1024</v>
      </c>
      <c r="B494" s="0" t="s">
        <v>1025</v>
      </c>
      <c r="C494" s="0" t="s">
        <v>9</v>
      </c>
      <c r="D494" s="0" t="s">
        <v>10</v>
      </c>
      <c r="E494" s="0" t="n">
        <v>476.79</v>
      </c>
      <c r="F494" s="0" t="n">
        <v>568.12</v>
      </c>
      <c r="G494" s="0" t="n">
        <f aca="false">E494+F494</f>
        <v>1044.91</v>
      </c>
      <c r="H494" s="0" t="n">
        <v>0</v>
      </c>
      <c r="I494" s="0" t="n">
        <v>60.73</v>
      </c>
      <c r="J494" s="0" t="n">
        <v>40.59</v>
      </c>
      <c r="K494" s="0" t="n">
        <v>121.74</v>
      </c>
      <c r="L494" s="0" t="n">
        <v>157.25</v>
      </c>
      <c r="M494" s="0" t="n">
        <v>116.69</v>
      </c>
      <c r="N494" s="2" t="n">
        <f aca="false">J494/(H494+I494+K494+L494+M494)*100</f>
        <v>8.89331960298854</v>
      </c>
    </row>
    <row r="495" customFormat="false" ht="14.25" hidden="false" customHeight="false" outlineLevel="0" collapsed="false">
      <c r="A495" s="0" t="s">
        <v>1026</v>
      </c>
      <c r="B495" s="0" t="s">
        <v>1027</v>
      </c>
      <c r="C495" s="0" t="s">
        <v>9</v>
      </c>
      <c r="D495" s="0" t="s">
        <v>10</v>
      </c>
      <c r="E495" s="0" t="n">
        <v>53.43</v>
      </c>
      <c r="F495" s="0" t="n">
        <v>53.43</v>
      </c>
      <c r="G495" s="0" t="n">
        <f aca="false">E495+F495</f>
        <v>106.86</v>
      </c>
      <c r="H495" s="0" t="n">
        <v>14.84</v>
      </c>
      <c r="I495" s="0" t="n">
        <v>0</v>
      </c>
      <c r="J495" s="0" t="n">
        <v>0</v>
      </c>
      <c r="K495" s="0" t="n">
        <v>4.95</v>
      </c>
      <c r="L495" s="0" t="n">
        <v>13.85</v>
      </c>
      <c r="M495" s="0" t="n">
        <v>9.89</v>
      </c>
      <c r="N495" s="2" t="n">
        <f aca="false">J495/(H495+I495+K495+L495+M495)*100</f>
        <v>0</v>
      </c>
    </row>
    <row r="496" customFormat="false" ht="14.25" hidden="false" customHeight="false" outlineLevel="0" collapsed="false">
      <c r="A496" s="0" t="s">
        <v>1028</v>
      </c>
      <c r="B496" s="0" t="s">
        <v>1029</v>
      </c>
      <c r="C496" s="0" t="s">
        <v>9</v>
      </c>
      <c r="D496" s="0" t="s">
        <v>10</v>
      </c>
      <c r="E496" s="0" t="n">
        <v>980</v>
      </c>
      <c r="F496" s="0" t="n">
        <v>1085</v>
      </c>
      <c r="G496" s="0" t="n">
        <f aca="false">E496+F496</f>
        <v>2065</v>
      </c>
      <c r="H496" s="0" t="n">
        <v>40</v>
      </c>
      <c r="I496" s="0" t="n">
        <v>90</v>
      </c>
      <c r="J496" s="0" t="n">
        <v>75</v>
      </c>
      <c r="K496" s="0" t="n">
        <v>200</v>
      </c>
      <c r="L496" s="0" t="n">
        <v>295</v>
      </c>
      <c r="M496" s="0" t="n">
        <v>345</v>
      </c>
      <c r="N496" s="2" t="n">
        <f aca="false">J496/(H496+I496+K496+L496+M496)*100</f>
        <v>7.7319587628866</v>
      </c>
    </row>
    <row r="497" customFormat="false" ht="14.25" hidden="false" customHeight="false" outlineLevel="0" collapsed="false">
      <c r="A497" s="0" t="s">
        <v>1030</v>
      </c>
      <c r="B497" s="0" t="s">
        <v>1031</v>
      </c>
      <c r="C497" s="0" t="s">
        <v>9</v>
      </c>
      <c r="D497" s="0" t="s">
        <v>10</v>
      </c>
      <c r="E497" s="0" t="n">
        <v>370.94</v>
      </c>
      <c r="F497" s="0" t="n">
        <v>386.81</v>
      </c>
      <c r="G497" s="0" t="n">
        <f aca="false">E497+F497</f>
        <v>757.75</v>
      </c>
      <c r="H497" s="0" t="n">
        <v>18.26</v>
      </c>
      <c r="I497" s="0" t="n">
        <v>5.07</v>
      </c>
      <c r="J497" s="0" t="n">
        <v>65.4</v>
      </c>
      <c r="K497" s="0" t="n">
        <v>105.7</v>
      </c>
      <c r="L497" s="0" t="n">
        <v>80.44</v>
      </c>
      <c r="M497" s="0" t="n">
        <v>105.7</v>
      </c>
      <c r="N497" s="2" t="n">
        <f aca="false">J497/(H497+I497+K497+L497+M497)*100</f>
        <v>20.7507059682076</v>
      </c>
    </row>
    <row r="498" customFormat="false" ht="14.25" hidden="false" customHeight="false" outlineLevel="0" collapsed="false">
      <c r="A498" s="0" t="s">
        <v>1032</v>
      </c>
      <c r="B498" s="0" t="s">
        <v>1033</v>
      </c>
      <c r="C498" s="0" t="s">
        <v>9</v>
      </c>
      <c r="D498" s="0" t="s">
        <v>10</v>
      </c>
      <c r="E498" s="0" t="n">
        <v>155.08</v>
      </c>
      <c r="F498" s="0" t="n">
        <v>159.78</v>
      </c>
      <c r="G498" s="0" t="n">
        <f aca="false">E498+F498</f>
        <v>314.86</v>
      </c>
      <c r="H498" s="0" t="n">
        <v>4.7</v>
      </c>
      <c r="I498" s="0" t="n">
        <v>14.1</v>
      </c>
      <c r="J498" s="0" t="n">
        <v>4.7</v>
      </c>
      <c r="K498" s="0" t="n">
        <v>42.29</v>
      </c>
      <c r="L498" s="0" t="n">
        <v>79.89</v>
      </c>
      <c r="M498" s="0" t="n">
        <v>37.59</v>
      </c>
      <c r="N498" s="2" t="n">
        <f aca="false">J498/(H498+I498+K498+L498+M498)*100</f>
        <v>2.63202105616845</v>
      </c>
    </row>
    <row r="499" customFormat="false" ht="14.25" hidden="false" customHeight="false" outlineLevel="0" collapsed="false">
      <c r="A499" s="0" t="s">
        <v>1034</v>
      </c>
      <c r="B499" s="0" t="s">
        <v>1035</v>
      </c>
      <c r="C499" s="0" t="s">
        <v>9</v>
      </c>
      <c r="D499" s="0" t="s">
        <v>10</v>
      </c>
      <c r="E499" s="0" t="n">
        <v>11042.94</v>
      </c>
      <c r="F499" s="0" t="n">
        <v>11821.06</v>
      </c>
      <c r="G499" s="0" t="n">
        <f aca="false">E499+F499</f>
        <v>22864</v>
      </c>
      <c r="H499" s="0" t="n">
        <v>32.9</v>
      </c>
      <c r="I499" s="0" t="n">
        <v>677.63</v>
      </c>
      <c r="J499" s="0" t="n">
        <v>1851.29</v>
      </c>
      <c r="K499" s="0" t="n">
        <v>3176.75</v>
      </c>
      <c r="L499" s="0" t="n">
        <v>3610.88</v>
      </c>
      <c r="M499" s="0" t="n">
        <v>2108.88</v>
      </c>
      <c r="N499" s="2" t="n">
        <f aca="false">J499/(H499+I499+K499+L499+M499)*100</f>
        <v>19.270139397775</v>
      </c>
    </row>
    <row r="500" customFormat="false" ht="14.25" hidden="false" customHeight="false" outlineLevel="0" collapsed="false">
      <c r="A500" s="0" t="s">
        <v>1036</v>
      </c>
      <c r="B500" s="0" t="s">
        <v>1037</v>
      </c>
      <c r="C500" s="0" t="s">
        <v>9</v>
      </c>
      <c r="D500" s="0" t="s">
        <v>10</v>
      </c>
      <c r="E500" s="0" t="n">
        <v>215</v>
      </c>
      <c r="F500" s="0" t="n">
        <v>190</v>
      </c>
      <c r="G500" s="0" t="n">
        <f aca="false">E500+F500</f>
        <v>405</v>
      </c>
      <c r="H500" s="0" t="n">
        <v>10</v>
      </c>
      <c r="I500" s="0" t="n">
        <v>10</v>
      </c>
      <c r="J500" s="0" t="n">
        <v>30</v>
      </c>
      <c r="K500" s="0" t="n">
        <v>40</v>
      </c>
      <c r="L500" s="0" t="n">
        <v>60</v>
      </c>
      <c r="M500" s="0" t="n">
        <v>50</v>
      </c>
      <c r="N500" s="2" t="n">
        <f aca="false">J500/(H500+I500+K500+L500+M500)*100</f>
        <v>17.6470588235294</v>
      </c>
    </row>
    <row r="501" customFormat="false" ht="14.25" hidden="false" customHeight="false" outlineLevel="0" collapsed="false">
      <c r="A501" s="0" t="s">
        <v>1038</v>
      </c>
      <c r="B501" s="0" t="s">
        <v>1039</v>
      </c>
      <c r="C501" s="0" t="s">
        <v>9</v>
      </c>
      <c r="D501" s="0" t="s">
        <v>10</v>
      </c>
      <c r="E501" s="0" t="n">
        <v>169.62</v>
      </c>
      <c r="F501" s="0" t="n">
        <v>170.17</v>
      </c>
      <c r="G501" s="0" t="n">
        <f aca="false">E501+F501</f>
        <v>339.79</v>
      </c>
      <c r="H501" s="0" t="n">
        <v>25.05</v>
      </c>
      <c r="I501" s="0" t="n">
        <v>9.77</v>
      </c>
      <c r="J501" s="0" t="n">
        <v>19.93</v>
      </c>
      <c r="K501" s="0" t="n">
        <v>15.02</v>
      </c>
      <c r="L501" s="0" t="n">
        <v>24.65</v>
      </c>
      <c r="M501" s="0" t="n">
        <v>39.93</v>
      </c>
      <c r="N501" s="2" t="n">
        <f aca="false">J501/(H501+I501+K501+L501+M501)*100</f>
        <v>17.4182835168677</v>
      </c>
    </row>
    <row r="502" customFormat="false" ht="14.25" hidden="false" customHeight="false" outlineLevel="0" collapsed="false">
      <c r="A502" s="0" t="s">
        <v>1040</v>
      </c>
      <c r="B502" s="0" t="s">
        <v>1041</v>
      </c>
      <c r="C502" s="0" t="s">
        <v>9</v>
      </c>
      <c r="D502" s="0" t="s">
        <v>10</v>
      </c>
      <c r="E502" s="0" t="n">
        <v>570.09</v>
      </c>
      <c r="F502" s="0" t="n">
        <v>598.46</v>
      </c>
      <c r="G502" s="0" t="n">
        <f aca="false">E502+F502</f>
        <v>1168.55</v>
      </c>
      <c r="H502" s="0" t="n">
        <v>36.36</v>
      </c>
      <c r="I502" s="0" t="n">
        <v>32.74</v>
      </c>
      <c r="J502" s="0" t="n">
        <v>24.34</v>
      </c>
      <c r="K502" s="0" t="n">
        <v>115.8</v>
      </c>
      <c r="L502" s="0" t="n">
        <v>171.55</v>
      </c>
      <c r="M502" s="0" t="n">
        <v>175.41</v>
      </c>
      <c r="N502" s="2" t="n">
        <f aca="false">J502/(H502+I502+K502+L502+M502)*100</f>
        <v>4.57639228368368</v>
      </c>
    </row>
    <row r="503" customFormat="false" ht="14.25" hidden="false" customHeight="false" outlineLevel="0" collapsed="false">
      <c r="A503" s="0" t="s">
        <v>1042</v>
      </c>
      <c r="B503" s="0" t="s">
        <v>1043</v>
      </c>
      <c r="C503" s="0" t="s">
        <v>9</v>
      </c>
      <c r="D503" s="0" t="s">
        <v>10</v>
      </c>
      <c r="E503" s="0" t="n">
        <v>512</v>
      </c>
      <c r="F503" s="0" t="n">
        <v>552.81</v>
      </c>
      <c r="G503" s="0" t="n">
        <f aca="false">E503+F503</f>
        <v>1064.81</v>
      </c>
      <c r="H503" s="0" t="n">
        <v>7.55</v>
      </c>
      <c r="I503" s="0" t="n">
        <v>48.01</v>
      </c>
      <c r="J503" s="0" t="n">
        <v>74.31</v>
      </c>
      <c r="K503" s="0" t="n">
        <v>121.28</v>
      </c>
      <c r="L503" s="0" t="n">
        <v>173.9</v>
      </c>
      <c r="M503" s="0" t="n">
        <v>138.28</v>
      </c>
      <c r="N503" s="2" t="n">
        <f aca="false">J503/(H503+I503+K503+L503+M503)*100</f>
        <v>15.195697517484</v>
      </c>
    </row>
    <row r="504" customFormat="false" ht="14.25" hidden="false" customHeight="false" outlineLevel="0" collapsed="false">
      <c r="A504" s="0" t="s">
        <v>1044</v>
      </c>
      <c r="B504" s="0" t="s">
        <v>1045</v>
      </c>
      <c r="C504" s="0" t="s">
        <v>9</v>
      </c>
      <c r="D504" s="0" t="s">
        <v>10</v>
      </c>
      <c r="E504" s="0" t="n">
        <v>439.18</v>
      </c>
      <c r="F504" s="0" t="n">
        <v>408.96</v>
      </c>
      <c r="G504" s="0" t="n">
        <f aca="false">E504+F504</f>
        <v>848.14</v>
      </c>
      <c r="H504" s="0" t="n">
        <v>69.97</v>
      </c>
      <c r="I504" s="0" t="n">
        <v>54.92</v>
      </c>
      <c r="J504" s="0" t="n">
        <v>24.91</v>
      </c>
      <c r="K504" s="0" t="n">
        <v>84.88</v>
      </c>
      <c r="L504" s="0" t="n">
        <v>124.65</v>
      </c>
      <c r="M504" s="0" t="n">
        <v>104.79</v>
      </c>
      <c r="N504" s="2" t="n">
        <f aca="false">J504/(H504+I504+K504+L504+M504)*100</f>
        <v>5.67154664055919</v>
      </c>
    </row>
    <row r="505" customFormat="false" ht="14.25" hidden="false" customHeight="false" outlineLevel="0" collapsed="false">
      <c r="A505" s="0" t="s">
        <v>1046</v>
      </c>
      <c r="B505" s="0" t="s">
        <v>1047</v>
      </c>
      <c r="C505" s="0" t="s">
        <v>9</v>
      </c>
      <c r="D505" s="0" t="s">
        <v>10</v>
      </c>
      <c r="E505" s="0" t="n">
        <v>607.16</v>
      </c>
      <c r="F505" s="0" t="n">
        <v>688.08</v>
      </c>
      <c r="G505" s="0" t="n">
        <f aca="false">E505+F505</f>
        <v>1295.24</v>
      </c>
      <c r="H505" s="0" t="n">
        <v>96.09</v>
      </c>
      <c r="I505" s="0" t="n">
        <v>70.8</v>
      </c>
      <c r="J505" s="0" t="n">
        <v>35.4</v>
      </c>
      <c r="K505" s="0" t="n">
        <v>116.32</v>
      </c>
      <c r="L505" s="0" t="n">
        <v>182.06</v>
      </c>
      <c r="M505" s="0" t="n">
        <v>171.95</v>
      </c>
      <c r="N505" s="2" t="n">
        <f aca="false">J505/(H505+I505+K505+L505+M505)*100</f>
        <v>5.55538118703117</v>
      </c>
    </row>
    <row r="506" customFormat="false" ht="14.25" hidden="false" customHeight="false" outlineLevel="0" collapsed="false">
      <c r="A506" s="0" t="s">
        <v>1048</v>
      </c>
      <c r="B506" s="0" t="s">
        <v>1049</v>
      </c>
      <c r="C506" s="0" t="s">
        <v>9</v>
      </c>
      <c r="D506" s="0" t="s">
        <v>10</v>
      </c>
      <c r="E506" s="0" t="n">
        <v>1438.84</v>
      </c>
      <c r="F506" s="0" t="n">
        <v>1451.16</v>
      </c>
      <c r="G506" s="0" t="n">
        <f aca="false">E506+F506</f>
        <v>2890</v>
      </c>
      <c r="H506" s="0" t="n">
        <v>8.65</v>
      </c>
      <c r="I506" s="0" t="n">
        <v>95.24</v>
      </c>
      <c r="J506" s="0" t="n">
        <v>160.07</v>
      </c>
      <c r="K506" s="0" t="n">
        <v>363.82</v>
      </c>
      <c r="L506" s="0" t="n">
        <v>449.96</v>
      </c>
      <c r="M506" s="0" t="n">
        <v>459.4</v>
      </c>
      <c r="N506" s="2" t="n">
        <f aca="false">J506/(H506+I506+K506+L506+M506)*100</f>
        <v>11.6239552092486</v>
      </c>
    </row>
    <row r="507" customFormat="false" ht="14.25" hidden="false" customHeight="false" outlineLevel="0" collapsed="false">
      <c r="A507" s="0" t="s">
        <v>1050</v>
      </c>
      <c r="B507" s="0" t="s">
        <v>1051</v>
      </c>
      <c r="C507" s="0" t="s">
        <v>9</v>
      </c>
      <c r="D507" s="0" t="s">
        <v>10</v>
      </c>
      <c r="E507" s="0" t="n">
        <v>639.08</v>
      </c>
      <c r="F507" s="0" t="n">
        <v>603.57</v>
      </c>
      <c r="G507" s="0" t="n">
        <f aca="false">E507+F507</f>
        <v>1242.65</v>
      </c>
      <c r="H507" s="0" t="n">
        <v>0</v>
      </c>
      <c r="I507" s="0" t="n">
        <v>50.72</v>
      </c>
      <c r="J507" s="0" t="n">
        <v>40.58</v>
      </c>
      <c r="K507" s="0" t="n">
        <v>167.38</v>
      </c>
      <c r="L507" s="0" t="n">
        <v>197.81</v>
      </c>
      <c r="M507" s="0" t="n">
        <v>157.23</v>
      </c>
      <c r="N507" s="2" t="n">
        <f aca="false">J507/(H507+I507+K507+L507+M507)*100</f>
        <v>7.08029451791883</v>
      </c>
    </row>
    <row r="508" customFormat="false" ht="14.25" hidden="false" customHeight="false" outlineLevel="0" collapsed="false">
      <c r="A508" s="0" t="s">
        <v>1052</v>
      </c>
      <c r="B508" s="0" t="s">
        <v>1053</v>
      </c>
      <c r="C508" s="0" t="s">
        <v>9</v>
      </c>
      <c r="D508" s="0" t="s">
        <v>10</v>
      </c>
      <c r="E508" s="0" t="n">
        <v>210</v>
      </c>
      <c r="F508" s="0" t="n">
        <v>205</v>
      </c>
      <c r="G508" s="0" t="n">
        <f aca="false">E508+F508</f>
        <v>415</v>
      </c>
      <c r="H508" s="0" t="n">
        <v>5</v>
      </c>
      <c r="I508" s="0" t="n">
        <v>5</v>
      </c>
      <c r="J508" s="0" t="n">
        <v>15</v>
      </c>
      <c r="K508" s="0" t="n">
        <v>40</v>
      </c>
      <c r="L508" s="0" t="n">
        <v>50</v>
      </c>
      <c r="M508" s="0" t="n">
        <v>60</v>
      </c>
      <c r="N508" s="2" t="n">
        <f aca="false">J508/(H508+I508+K508+L508+M508)*100</f>
        <v>9.375</v>
      </c>
    </row>
    <row r="509" customFormat="false" ht="14.25" hidden="false" customHeight="false" outlineLevel="0" collapsed="false">
      <c r="A509" s="0" t="s">
        <v>1054</v>
      </c>
      <c r="B509" s="0" t="s">
        <v>1055</v>
      </c>
      <c r="C509" s="0" t="s">
        <v>9</v>
      </c>
      <c r="D509" s="0" t="s">
        <v>10</v>
      </c>
      <c r="E509" s="0" t="n">
        <v>82.12</v>
      </c>
      <c r="F509" s="0" t="n">
        <v>66.72</v>
      </c>
      <c r="G509" s="0" t="n">
        <f aca="false">E509+F509</f>
        <v>148.84</v>
      </c>
      <c r="H509" s="0" t="n">
        <v>0</v>
      </c>
      <c r="I509" s="0" t="n">
        <v>5.13</v>
      </c>
      <c r="J509" s="0" t="n">
        <v>5.13</v>
      </c>
      <c r="K509" s="0" t="n">
        <v>25.66</v>
      </c>
      <c r="L509" s="0" t="n">
        <v>10.26</v>
      </c>
      <c r="M509" s="0" t="n">
        <v>5.13</v>
      </c>
      <c r="N509" s="2" t="n">
        <f aca="false">J509/(H509+I509+K509+L509+M509)*100</f>
        <v>11.1087050671286</v>
      </c>
    </row>
    <row r="510" customFormat="false" ht="14.25" hidden="false" customHeight="false" outlineLevel="0" collapsed="false">
      <c r="A510" s="0" t="s">
        <v>1056</v>
      </c>
      <c r="B510" s="0" t="s">
        <v>1057</v>
      </c>
      <c r="C510" s="0" t="s">
        <v>9</v>
      </c>
      <c r="D510" s="0" t="s">
        <v>10</v>
      </c>
      <c r="E510" s="0" t="n">
        <v>179.38</v>
      </c>
      <c r="F510" s="0" t="n">
        <v>178.19</v>
      </c>
      <c r="G510" s="0" t="n">
        <f aca="false">E510+F510</f>
        <v>357.57</v>
      </c>
      <c r="H510" s="0" t="n">
        <v>25.19</v>
      </c>
      <c r="I510" s="0" t="n">
        <v>15.25</v>
      </c>
      <c r="J510" s="0" t="n">
        <v>5.21</v>
      </c>
      <c r="K510" s="0" t="n">
        <v>24.53</v>
      </c>
      <c r="L510" s="0" t="n">
        <v>44.94</v>
      </c>
      <c r="M510" s="0" t="n">
        <v>49.31</v>
      </c>
      <c r="N510" s="2" t="n">
        <f aca="false">J510/(H510+I510+K510+L510+M510)*100</f>
        <v>3.27220198467529</v>
      </c>
    </row>
    <row r="511" customFormat="false" ht="14.25" hidden="false" customHeight="false" outlineLevel="0" collapsed="false">
      <c r="A511" s="0" t="s">
        <v>1058</v>
      </c>
      <c r="B511" s="0" t="s">
        <v>1059</v>
      </c>
      <c r="C511" s="0" t="s">
        <v>9</v>
      </c>
      <c r="D511" s="0" t="s">
        <v>10</v>
      </c>
      <c r="E511" s="0" t="n">
        <v>11202.22</v>
      </c>
      <c r="F511" s="0" t="n">
        <v>13704.79</v>
      </c>
      <c r="G511" s="0" t="n">
        <f aca="false">E511+F511</f>
        <v>24907.01</v>
      </c>
      <c r="H511" s="0" t="n">
        <v>126.55</v>
      </c>
      <c r="I511" s="0" t="n">
        <v>678.55</v>
      </c>
      <c r="J511" s="0" t="n">
        <v>1308.44</v>
      </c>
      <c r="K511" s="0" t="n">
        <v>2569.6</v>
      </c>
      <c r="L511" s="0" t="n">
        <v>3595.34</v>
      </c>
      <c r="M511" s="0" t="n">
        <v>2857.13</v>
      </c>
      <c r="N511" s="2" t="n">
        <f aca="false">J511/(H511+I511+K511+L511+M511)*100</f>
        <v>13.3145147585724</v>
      </c>
    </row>
    <row r="512" customFormat="false" ht="14.25" hidden="false" customHeight="false" outlineLevel="0" collapsed="false">
      <c r="A512" s="0" t="s">
        <v>1060</v>
      </c>
      <c r="B512" s="0" t="s">
        <v>1061</v>
      </c>
      <c r="C512" s="0" t="s">
        <v>9</v>
      </c>
      <c r="D512" s="0" t="s">
        <v>10</v>
      </c>
      <c r="E512" s="0" t="n">
        <v>2565.88</v>
      </c>
      <c r="F512" s="0" t="n">
        <v>2774.14</v>
      </c>
      <c r="G512" s="0" t="n">
        <f aca="false">E512+F512</f>
        <v>5340.02</v>
      </c>
      <c r="H512" s="0" t="n">
        <v>15.14</v>
      </c>
      <c r="I512" s="0" t="n">
        <v>237.22</v>
      </c>
      <c r="J512" s="0" t="n">
        <v>342.33</v>
      </c>
      <c r="K512" s="0" t="n">
        <v>815.21</v>
      </c>
      <c r="L512" s="0" t="n">
        <v>799.86</v>
      </c>
      <c r="M512" s="0" t="n">
        <v>572.68</v>
      </c>
      <c r="N512" s="2" t="n">
        <f aca="false">J512/(H512+I512+K512+L512+M512)*100</f>
        <v>14.029285564995</v>
      </c>
    </row>
    <row r="513" customFormat="false" ht="14.25" hidden="false" customHeight="false" outlineLevel="0" collapsed="false">
      <c r="A513" s="0" t="s">
        <v>1062</v>
      </c>
      <c r="B513" s="0" t="s">
        <v>1063</v>
      </c>
      <c r="C513" s="0" t="s">
        <v>9</v>
      </c>
      <c r="D513" s="0" t="s">
        <v>10</v>
      </c>
      <c r="E513" s="0" t="n">
        <v>927.61</v>
      </c>
      <c r="F513" s="0" t="n">
        <v>883.59</v>
      </c>
      <c r="G513" s="0" t="n">
        <f aca="false">E513+F513</f>
        <v>1811.2</v>
      </c>
      <c r="H513" s="0" t="n">
        <v>0</v>
      </c>
      <c r="I513" s="0" t="n">
        <v>90.79</v>
      </c>
      <c r="J513" s="0" t="n">
        <v>191.18</v>
      </c>
      <c r="K513" s="0" t="n">
        <v>240.57</v>
      </c>
      <c r="L513" s="0" t="n">
        <v>181.71</v>
      </c>
      <c r="M513" s="0" t="n">
        <v>155.48</v>
      </c>
      <c r="N513" s="2" t="n">
        <f aca="false">J513/(H513+I513+K513+L513+M513)*100</f>
        <v>28.5962156906738</v>
      </c>
    </row>
    <row r="514" customFormat="false" ht="14.25" hidden="false" customHeight="false" outlineLevel="0" collapsed="false">
      <c r="A514" s="0" t="s">
        <v>1064</v>
      </c>
      <c r="B514" s="0" t="s">
        <v>1065</v>
      </c>
      <c r="C514" s="0" t="s">
        <v>9</v>
      </c>
      <c r="D514" s="0" t="s">
        <v>10</v>
      </c>
      <c r="E514" s="0" t="n">
        <v>967.87</v>
      </c>
      <c r="F514" s="0" t="n">
        <v>955.44</v>
      </c>
      <c r="G514" s="0" t="n">
        <f aca="false">E514+F514</f>
        <v>1923.31</v>
      </c>
      <c r="H514" s="0" t="n">
        <v>4.06</v>
      </c>
      <c r="I514" s="0" t="n">
        <v>58.36</v>
      </c>
      <c r="J514" s="0" t="n">
        <v>33.26</v>
      </c>
      <c r="K514" s="0" t="n">
        <v>203.11</v>
      </c>
      <c r="L514" s="0" t="n">
        <v>295.01</v>
      </c>
      <c r="M514" s="0" t="n">
        <v>335.8</v>
      </c>
      <c r="N514" s="2" t="n">
        <f aca="false">J514/(H514+I514+K514+L514+M514)*100</f>
        <v>3.71064551397907</v>
      </c>
    </row>
    <row r="515" customFormat="false" ht="14.25" hidden="false" customHeight="false" outlineLevel="0" collapsed="false">
      <c r="A515" s="0" t="s">
        <v>1066</v>
      </c>
      <c r="B515" s="0" t="s">
        <v>1067</v>
      </c>
      <c r="C515" s="0" t="s">
        <v>9</v>
      </c>
      <c r="D515" s="0" t="s">
        <v>10</v>
      </c>
      <c r="E515" s="0" t="n">
        <v>3540</v>
      </c>
      <c r="F515" s="0" t="n">
        <v>3295</v>
      </c>
      <c r="G515" s="0" t="n">
        <f aca="false">E515+F515</f>
        <v>6835</v>
      </c>
      <c r="H515" s="0" t="n">
        <v>15</v>
      </c>
      <c r="I515" s="0" t="n">
        <v>170</v>
      </c>
      <c r="J515" s="0" t="n">
        <v>1095</v>
      </c>
      <c r="K515" s="0" t="n">
        <v>1070</v>
      </c>
      <c r="L515" s="0" t="n">
        <v>580</v>
      </c>
      <c r="M515" s="0" t="n">
        <v>245</v>
      </c>
      <c r="N515" s="2" t="n">
        <f aca="false">J515/(H515+I515+K515+L515+M515)*100</f>
        <v>52.6442307692308</v>
      </c>
    </row>
    <row r="516" customFormat="false" ht="14.25" hidden="false" customHeight="false" outlineLevel="0" collapsed="false">
      <c r="A516" s="0" t="s">
        <v>1068</v>
      </c>
      <c r="B516" s="0" t="s">
        <v>1069</v>
      </c>
      <c r="C516" s="0" t="s">
        <v>9</v>
      </c>
      <c r="D516" s="0" t="s">
        <v>10</v>
      </c>
      <c r="E516" s="0" t="n">
        <v>451</v>
      </c>
      <c r="F516" s="0" t="n">
        <v>466.03</v>
      </c>
      <c r="G516" s="0" t="n">
        <f aca="false">E516+F516</f>
        <v>917.03</v>
      </c>
      <c r="H516" s="0" t="n">
        <v>25.06</v>
      </c>
      <c r="I516" s="0" t="n">
        <v>65.14</v>
      </c>
      <c r="J516" s="0" t="n">
        <v>20.04</v>
      </c>
      <c r="K516" s="0" t="n">
        <v>55.12</v>
      </c>
      <c r="L516" s="0" t="n">
        <v>95.21</v>
      </c>
      <c r="M516" s="0" t="n">
        <v>145.32</v>
      </c>
      <c r="N516" s="2" t="n">
        <f aca="false">J516/(H516+I516+K516+L516+M516)*100</f>
        <v>5.19372813269405</v>
      </c>
    </row>
    <row r="517" customFormat="false" ht="14.25" hidden="false" customHeight="false" outlineLevel="0" collapsed="false">
      <c r="A517" s="0" t="s">
        <v>1070</v>
      </c>
      <c r="B517" s="0" t="s">
        <v>1071</v>
      </c>
      <c r="C517" s="0" t="s">
        <v>9</v>
      </c>
      <c r="D517" s="0" t="s">
        <v>10</v>
      </c>
      <c r="E517" s="0" t="n">
        <v>267.55</v>
      </c>
      <c r="F517" s="0" t="n">
        <v>283.74</v>
      </c>
      <c r="G517" s="0" t="n">
        <f aca="false">E517+F517</f>
        <v>551.29</v>
      </c>
      <c r="H517" s="0" t="n">
        <v>0</v>
      </c>
      <c r="I517" s="0" t="n">
        <v>45.62</v>
      </c>
      <c r="J517" s="0" t="n">
        <v>33.46</v>
      </c>
      <c r="K517" s="0" t="n">
        <v>33.26</v>
      </c>
      <c r="L517" s="0" t="n">
        <v>70.65</v>
      </c>
      <c r="M517" s="0" t="n">
        <v>129.73</v>
      </c>
      <c r="N517" s="2" t="n">
        <f aca="false">J517/(H517+I517+K517+L517+M517)*100</f>
        <v>11.9816658311251</v>
      </c>
    </row>
    <row r="518" customFormat="false" ht="14.25" hidden="false" customHeight="false" outlineLevel="0" collapsed="false">
      <c r="A518" s="0" t="s">
        <v>1072</v>
      </c>
      <c r="B518" s="0" t="s">
        <v>1073</v>
      </c>
      <c r="C518" s="0" t="s">
        <v>9</v>
      </c>
      <c r="D518" s="0" t="s">
        <v>10</v>
      </c>
      <c r="E518" s="0" t="n">
        <v>545</v>
      </c>
      <c r="F518" s="0" t="n">
        <v>510</v>
      </c>
      <c r="G518" s="0" t="n">
        <f aca="false">E518+F518</f>
        <v>1055</v>
      </c>
      <c r="H518" s="0" t="n">
        <v>10</v>
      </c>
      <c r="I518" s="0" t="n">
        <v>40</v>
      </c>
      <c r="J518" s="0" t="n">
        <v>25</v>
      </c>
      <c r="K518" s="0" t="n">
        <v>90</v>
      </c>
      <c r="L518" s="0" t="n">
        <v>170</v>
      </c>
      <c r="M518" s="0" t="n">
        <v>130</v>
      </c>
      <c r="N518" s="2" t="n">
        <f aca="false">J518/(H518+I518+K518+L518+M518)*100</f>
        <v>5.68181818181818</v>
      </c>
    </row>
    <row r="519" customFormat="false" ht="14.25" hidden="false" customHeight="false" outlineLevel="0" collapsed="false">
      <c r="A519" s="0" t="s">
        <v>1074</v>
      </c>
      <c r="B519" s="0" t="s">
        <v>1075</v>
      </c>
      <c r="C519" s="0" t="s">
        <v>9</v>
      </c>
      <c r="D519" s="0" t="s">
        <v>10</v>
      </c>
      <c r="E519" s="0" t="n">
        <v>655.3</v>
      </c>
      <c r="F519" s="0" t="n">
        <v>611.09</v>
      </c>
      <c r="G519" s="0" t="n">
        <f aca="false">E519+F519</f>
        <v>1266.39</v>
      </c>
      <c r="H519" s="0" t="n">
        <v>4.01</v>
      </c>
      <c r="I519" s="0" t="n">
        <v>42.33</v>
      </c>
      <c r="J519" s="0" t="n">
        <v>3.75</v>
      </c>
      <c r="K519" s="0" t="n">
        <v>97.52</v>
      </c>
      <c r="L519" s="0" t="n">
        <v>169.65</v>
      </c>
      <c r="M519" s="0" t="n">
        <v>220.57</v>
      </c>
      <c r="N519" s="2" t="n">
        <f aca="false">J519/(H519+I519+K519+L519+M519)*100</f>
        <v>0.702142001198322</v>
      </c>
    </row>
    <row r="520" customFormat="false" ht="14.25" hidden="false" customHeight="false" outlineLevel="0" collapsed="false">
      <c r="A520" s="0" t="s">
        <v>1076</v>
      </c>
      <c r="B520" s="0" t="s">
        <v>1077</v>
      </c>
      <c r="C520" s="0" t="s">
        <v>9</v>
      </c>
      <c r="D520" s="0" t="s">
        <v>10</v>
      </c>
      <c r="E520" s="0" t="n">
        <v>2208.39</v>
      </c>
      <c r="F520" s="0" t="n">
        <v>2339.81</v>
      </c>
      <c r="G520" s="0" t="n">
        <f aca="false">E520+F520</f>
        <v>4548.2</v>
      </c>
      <c r="H520" s="0" t="n">
        <v>40.4</v>
      </c>
      <c r="I520" s="0" t="n">
        <v>155.82</v>
      </c>
      <c r="J520" s="0" t="n">
        <v>126.56</v>
      </c>
      <c r="K520" s="0" t="n">
        <v>443.47</v>
      </c>
      <c r="L520" s="0" t="n">
        <v>563.97</v>
      </c>
      <c r="M520" s="0" t="n">
        <v>733.29</v>
      </c>
      <c r="N520" s="2" t="n">
        <f aca="false">J520/(H520+I520+K520+L520+M520)*100</f>
        <v>6.5339838405741</v>
      </c>
    </row>
    <row r="521" customFormat="false" ht="14.25" hidden="false" customHeight="false" outlineLevel="0" collapsed="false">
      <c r="A521" s="0" t="s">
        <v>1078</v>
      </c>
      <c r="B521" s="0" t="s">
        <v>1079</v>
      </c>
      <c r="C521" s="0" t="s">
        <v>9</v>
      </c>
      <c r="D521" s="0" t="s">
        <v>10</v>
      </c>
      <c r="E521" s="0" t="n">
        <v>2184.11</v>
      </c>
      <c r="F521" s="0" t="n">
        <v>2355.96</v>
      </c>
      <c r="G521" s="0" t="n">
        <f aca="false">E521+F521</f>
        <v>4540.07</v>
      </c>
      <c r="H521" s="0" t="n">
        <v>8.02</v>
      </c>
      <c r="I521" s="0" t="n">
        <v>192.81</v>
      </c>
      <c r="J521" s="0" t="n">
        <v>385.2</v>
      </c>
      <c r="K521" s="0" t="n">
        <v>446.49</v>
      </c>
      <c r="L521" s="0" t="n">
        <v>626.57</v>
      </c>
      <c r="M521" s="0" t="n">
        <v>469.73</v>
      </c>
      <c r="N521" s="2" t="n">
        <f aca="false">J521/(H521+I521+K521+L521+M521)*100</f>
        <v>22.0919695805279</v>
      </c>
    </row>
    <row r="522" customFormat="false" ht="14.25" hidden="false" customHeight="false" outlineLevel="0" collapsed="false">
      <c r="A522" s="0" t="s">
        <v>1080</v>
      </c>
      <c r="B522" s="0" t="s">
        <v>1081</v>
      </c>
      <c r="C522" s="0" t="s">
        <v>9</v>
      </c>
      <c r="D522" s="0" t="s">
        <v>10</v>
      </c>
      <c r="E522" s="0" t="n">
        <v>645</v>
      </c>
      <c r="F522" s="0" t="n">
        <v>690</v>
      </c>
      <c r="G522" s="0" t="n">
        <f aca="false">E522+F522</f>
        <v>1335</v>
      </c>
      <c r="H522" s="0" t="n">
        <v>5</v>
      </c>
      <c r="I522" s="0" t="n">
        <v>85</v>
      </c>
      <c r="J522" s="0" t="n">
        <v>10</v>
      </c>
      <c r="K522" s="0" t="n">
        <v>95</v>
      </c>
      <c r="L522" s="0" t="n">
        <v>180</v>
      </c>
      <c r="M522" s="0" t="n">
        <v>145</v>
      </c>
      <c r="N522" s="2" t="n">
        <f aca="false">J522/(H522+I522+K522+L522+M522)*100</f>
        <v>1.96078431372549</v>
      </c>
    </row>
    <row r="523" customFormat="false" ht="14.25" hidden="false" customHeight="false" outlineLevel="0" collapsed="false">
      <c r="A523" s="0" t="s">
        <v>1082</v>
      </c>
      <c r="B523" s="0" t="s">
        <v>1083</v>
      </c>
      <c r="C523" s="0" t="s">
        <v>9</v>
      </c>
      <c r="D523" s="0" t="s">
        <v>10</v>
      </c>
      <c r="E523" s="0" t="n">
        <v>185.86</v>
      </c>
      <c r="F523" s="0" t="n">
        <v>175.77</v>
      </c>
      <c r="G523" s="0" t="n">
        <f aca="false">E523+F523</f>
        <v>361.63</v>
      </c>
      <c r="H523" s="0" t="n">
        <v>10.02</v>
      </c>
      <c r="I523" s="0" t="n">
        <v>10</v>
      </c>
      <c r="J523" s="0" t="n">
        <v>9.99</v>
      </c>
      <c r="K523" s="0" t="n">
        <v>24.98</v>
      </c>
      <c r="L523" s="0" t="n">
        <v>55.19</v>
      </c>
      <c r="M523" s="0" t="n">
        <v>45.27</v>
      </c>
      <c r="N523" s="2" t="n">
        <f aca="false">J523/(H523+I523+K523+L523+M523)*100</f>
        <v>6.86786745497044</v>
      </c>
    </row>
    <row r="524" customFormat="false" ht="14.25" hidden="false" customHeight="false" outlineLevel="0" collapsed="false">
      <c r="A524" s="0" t="s">
        <v>1084</v>
      </c>
      <c r="B524" s="0" t="s">
        <v>1085</v>
      </c>
      <c r="C524" s="0" t="s">
        <v>9</v>
      </c>
      <c r="D524" s="0" t="s">
        <v>10</v>
      </c>
      <c r="E524" s="0" t="n">
        <v>589.26</v>
      </c>
      <c r="F524" s="0" t="n">
        <v>685.7</v>
      </c>
      <c r="G524" s="0" t="n">
        <f aca="false">E524+F524</f>
        <v>1274.96</v>
      </c>
      <c r="H524" s="0" t="n">
        <v>20.34</v>
      </c>
      <c r="I524" s="0" t="n">
        <v>35.02</v>
      </c>
      <c r="J524" s="0" t="n">
        <v>69.48</v>
      </c>
      <c r="K524" s="0" t="n">
        <v>179.64</v>
      </c>
      <c r="L524" s="0" t="n">
        <v>150.28</v>
      </c>
      <c r="M524" s="0" t="n">
        <v>190.32</v>
      </c>
      <c r="N524" s="2" t="n">
        <f aca="false">J524/(H524+I524+K524+L524+M524)*100</f>
        <v>12.0708825573315</v>
      </c>
    </row>
    <row r="525" customFormat="false" ht="14.25" hidden="false" customHeight="false" outlineLevel="0" collapsed="false">
      <c r="A525" s="0" t="s">
        <v>1086</v>
      </c>
      <c r="B525" s="0" t="s">
        <v>1087</v>
      </c>
      <c r="C525" s="0" t="s">
        <v>9</v>
      </c>
      <c r="D525" s="0" t="s">
        <v>10</v>
      </c>
      <c r="E525" s="0" t="n">
        <v>137.06</v>
      </c>
      <c r="F525" s="0" t="n">
        <v>133.03</v>
      </c>
      <c r="G525" s="0" t="n">
        <f aca="false">E525+F525</f>
        <v>270.09</v>
      </c>
      <c r="H525" s="0" t="n">
        <v>4.03</v>
      </c>
      <c r="I525" s="0" t="n">
        <v>8.06</v>
      </c>
      <c r="J525" s="0" t="n">
        <v>8.06</v>
      </c>
      <c r="K525" s="0" t="n">
        <v>20.16</v>
      </c>
      <c r="L525" s="0" t="n">
        <v>56.44</v>
      </c>
      <c r="M525" s="0" t="n">
        <v>44.34</v>
      </c>
      <c r="N525" s="2" t="n">
        <f aca="false">J525/(H525+I525+K525+L525+M525)*100</f>
        <v>6.05878373299256</v>
      </c>
    </row>
    <row r="526" customFormat="false" ht="14.25" hidden="false" customHeight="false" outlineLevel="0" collapsed="false">
      <c r="A526" s="0" t="s">
        <v>1088</v>
      </c>
      <c r="B526" s="0" t="s">
        <v>1089</v>
      </c>
      <c r="C526" s="0" t="s">
        <v>9</v>
      </c>
      <c r="D526" s="0" t="s">
        <v>10</v>
      </c>
      <c r="E526" s="0" t="n">
        <v>100</v>
      </c>
      <c r="F526" s="0" t="n">
        <v>120</v>
      </c>
      <c r="G526" s="0" t="n">
        <f aca="false">E526+F526</f>
        <v>220</v>
      </c>
      <c r="H526" s="0" t="n">
        <v>12</v>
      </c>
      <c r="I526" s="0" t="n">
        <v>8</v>
      </c>
      <c r="J526" s="0" t="n">
        <v>0</v>
      </c>
      <c r="K526" s="0" t="n">
        <v>16</v>
      </c>
      <c r="L526" s="0" t="n">
        <v>16</v>
      </c>
      <c r="M526" s="0" t="n">
        <v>40</v>
      </c>
      <c r="N526" s="2" t="n">
        <f aca="false">J526/(H526+I526+K526+L526+M526)*100</f>
        <v>0</v>
      </c>
    </row>
    <row r="527" customFormat="false" ht="14.25" hidden="false" customHeight="false" outlineLevel="0" collapsed="false">
      <c r="A527" s="0" t="s">
        <v>1090</v>
      </c>
      <c r="B527" s="0" t="s">
        <v>1091</v>
      </c>
      <c r="C527" s="0" t="s">
        <v>9</v>
      </c>
      <c r="D527" s="0" t="s">
        <v>10</v>
      </c>
      <c r="E527" s="0" t="n">
        <v>90</v>
      </c>
      <c r="F527" s="0" t="n">
        <v>100</v>
      </c>
      <c r="G527" s="0" t="n">
        <f aca="false">E527+F527</f>
        <v>190</v>
      </c>
      <c r="H527" s="0" t="n">
        <v>30</v>
      </c>
      <c r="I527" s="0" t="n">
        <v>0</v>
      </c>
      <c r="J527" s="0" t="n">
        <v>0</v>
      </c>
      <c r="K527" s="0" t="n">
        <v>20</v>
      </c>
      <c r="L527" s="0" t="n">
        <v>5</v>
      </c>
      <c r="M527" s="0" t="n">
        <v>40</v>
      </c>
      <c r="N527" s="2" t="n">
        <f aca="false">J527/(H527+I527+K527+L527+M527)*100</f>
        <v>0</v>
      </c>
    </row>
    <row r="528" customFormat="false" ht="14.25" hidden="false" customHeight="false" outlineLevel="0" collapsed="false">
      <c r="A528" s="0" t="s">
        <v>1092</v>
      </c>
      <c r="B528" s="0" t="s">
        <v>1093</v>
      </c>
      <c r="C528" s="0" t="s">
        <v>9</v>
      </c>
      <c r="D528" s="0" t="s">
        <v>10</v>
      </c>
      <c r="E528" s="0" t="n">
        <v>571.2</v>
      </c>
      <c r="F528" s="0" t="n">
        <v>631.33</v>
      </c>
      <c r="G528" s="0" t="n">
        <f aca="false">E528+F528</f>
        <v>1202.53</v>
      </c>
      <c r="H528" s="0" t="n">
        <v>5.23</v>
      </c>
      <c r="I528" s="0" t="n">
        <v>35.21</v>
      </c>
      <c r="J528" s="0" t="n">
        <v>40.62</v>
      </c>
      <c r="K528" s="0" t="n">
        <v>85.8</v>
      </c>
      <c r="L528" s="0" t="n">
        <v>191.57</v>
      </c>
      <c r="M528" s="0" t="n">
        <v>150.83</v>
      </c>
      <c r="N528" s="2" t="n">
        <f aca="false">J528/(H528+I528+K528+L528+M528)*100</f>
        <v>8.66763400477979</v>
      </c>
    </row>
    <row r="529" customFormat="false" ht="14.25" hidden="false" customHeight="false" outlineLevel="0" collapsed="false">
      <c r="A529" s="0" t="s">
        <v>1094</v>
      </c>
      <c r="B529" s="0" t="s">
        <v>1095</v>
      </c>
      <c r="C529" s="0" t="s">
        <v>9</v>
      </c>
      <c r="D529" s="0" t="s">
        <v>10</v>
      </c>
      <c r="E529" s="0" t="n">
        <v>1508.41</v>
      </c>
      <c r="F529" s="0" t="n">
        <v>1523.53</v>
      </c>
      <c r="G529" s="0" t="n">
        <f aca="false">E529+F529</f>
        <v>3031.94</v>
      </c>
      <c r="H529" s="0" t="n">
        <v>40.36</v>
      </c>
      <c r="I529" s="0" t="n">
        <v>70.63</v>
      </c>
      <c r="J529" s="0" t="n">
        <v>100.9</v>
      </c>
      <c r="K529" s="0" t="n">
        <v>277.47</v>
      </c>
      <c r="L529" s="0" t="n">
        <v>373.32</v>
      </c>
      <c r="M529" s="0" t="n">
        <v>343.05</v>
      </c>
      <c r="N529" s="2" t="n">
        <f aca="false">J529/(H529+I529+K529+L529+M529)*100</f>
        <v>9.13262673895532</v>
      </c>
    </row>
    <row r="530" customFormat="false" ht="14.25" hidden="false" customHeight="false" outlineLevel="0" collapsed="false">
      <c r="A530" s="0" t="s">
        <v>1096</v>
      </c>
      <c r="B530" s="0" t="s">
        <v>1097</v>
      </c>
      <c r="C530" s="0" t="s">
        <v>9</v>
      </c>
      <c r="D530" s="0" t="s">
        <v>10</v>
      </c>
      <c r="E530" s="0" t="n">
        <v>397.32</v>
      </c>
      <c r="F530" s="0" t="n">
        <v>398.44</v>
      </c>
      <c r="G530" s="0" t="n">
        <f aca="false">E530+F530</f>
        <v>795.76</v>
      </c>
      <c r="H530" s="0" t="n">
        <v>0</v>
      </c>
      <c r="I530" s="0" t="n">
        <v>30.38</v>
      </c>
      <c r="J530" s="0" t="n">
        <v>86.11</v>
      </c>
      <c r="K530" s="0" t="n">
        <v>109.49</v>
      </c>
      <c r="L530" s="0" t="n">
        <v>146.01</v>
      </c>
      <c r="M530" s="0" t="n">
        <v>35.47</v>
      </c>
      <c r="N530" s="2" t="n">
        <f aca="false">J530/(H530+I530+K530+L530+M530)*100</f>
        <v>26.7963279912868</v>
      </c>
    </row>
    <row r="531" customFormat="false" ht="14.25" hidden="false" customHeight="false" outlineLevel="0" collapsed="false">
      <c r="A531" s="0" t="s">
        <v>1098</v>
      </c>
      <c r="B531" s="0" t="s">
        <v>1099</v>
      </c>
      <c r="C531" s="0" t="s">
        <v>9</v>
      </c>
      <c r="D531" s="0" t="s">
        <v>10</v>
      </c>
      <c r="E531" s="0" t="n">
        <v>85</v>
      </c>
      <c r="F531" s="0" t="n">
        <v>140</v>
      </c>
      <c r="G531" s="0" t="n">
        <f aca="false">E531+F531</f>
        <v>225</v>
      </c>
      <c r="H531" s="0" t="n">
        <v>5</v>
      </c>
      <c r="I531" s="0" t="n">
        <v>15</v>
      </c>
      <c r="J531" s="0" t="n">
        <v>15</v>
      </c>
      <c r="K531" s="0" t="n">
        <v>30</v>
      </c>
      <c r="L531" s="0" t="n">
        <v>60</v>
      </c>
      <c r="M531" s="0" t="n">
        <v>20</v>
      </c>
      <c r="N531" s="2" t="n">
        <f aca="false">J531/(H531+I531+K531+L531+M531)*100</f>
        <v>11.5384615384615</v>
      </c>
    </row>
    <row r="532" customFormat="false" ht="14.25" hidden="false" customHeight="false" outlineLevel="0" collapsed="false">
      <c r="A532" s="0" t="s">
        <v>1100</v>
      </c>
      <c r="B532" s="0" t="s">
        <v>1101</v>
      </c>
      <c r="C532" s="0" t="s">
        <v>9</v>
      </c>
      <c r="D532" s="0" t="s">
        <v>10</v>
      </c>
      <c r="E532" s="0" t="n">
        <v>542.64</v>
      </c>
      <c r="F532" s="0" t="n">
        <v>512.5</v>
      </c>
      <c r="G532" s="0" t="n">
        <f aca="false">E532+F532</f>
        <v>1055.14</v>
      </c>
      <c r="H532" s="0" t="n">
        <v>10.05</v>
      </c>
      <c r="I532" s="0" t="n">
        <v>60.29</v>
      </c>
      <c r="J532" s="0" t="n">
        <v>35.17</v>
      </c>
      <c r="K532" s="0" t="n">
        <v>110.54</v>
      </c>
      <c r="L532" s="0" t="n">
        <v>130.64</v>
      </c>
      <c r="M532" s="0" t="n">
        <v>170.83</v>
      </c>
      <c r="N532" s="2" t="n">
        <f aca="false">J532/(H532+I532+K532+L532+M532)*100</f>
        <v>7.2913859230849</v>
      </c>
    </row>
    <row r="533" customFormat="false" ht="14.25" hidden="false" customHeight="false" outlineLevel="0" collapsed="false">
      <c r="A533" s="0" t="s">
        <v>1102</v>
      </c>
      <c r="B533" s="0" t="s">
        <v>1103</v>
      </c>
      <c r="C533" s="0" t="s">
        <v>9</v>
      </c>
      <c r="D533" s="0" t="s">
        <v>10</v>
      </c>
      <c r="E533" s="0" t="n">
        <v>7453.67</v>
      </c>
      <c r="F533" s="0" t="n">
        <v>7959.34</v>
      </c>
      <c r="G533" s="0" t="n">
        <f aca="false">E533+F533</f>
        <v>15413.01</v>
      </c>
      <c r="H533" s="0" t="n">
        <v>16.83</v>
      </c>
      <c r="I533" s="0" t="n">
        <v>488.16</v>
      </c>
      <c r="J533" s="0" t="n">
        <v>1227.34</v>
      </c>
      <c r="K533" s="0" t="n">
        <v>2028.63</v>
      </c>
      <c r="L533" s="0" t="n">
        <v>2485.35</v>
      </c>
      <c r="M533" s="0" t="n">
        <v>1453.45</v>
      </c>
      <c r="N533" s="2" t="n">
        <f aca="false">J533/(H533+I533+K533+L533+M533)*100</f>
        <v>18.9626136746379</v>
      </c>
    </row>
    <row r="534" customFormat="false" ht="14.25" hidden="false" customHeight="false" outlineLevel="0" collapsed="false">
      <c r="A534" s="0" t="s">
        <v>1104</v>
      </c>
      <c r="B534" s="0" t="s">
        <v>1105</v>
      </c>
      <c r="C534" s="0" t="s">
        <v>9</v>
      </c>
      <c r="D534" s="0" t="s">
        <v>10</v>
      </c>
      <c r="E534" s="0" t="n">
        <v>1224.88</v>
      </c>
      <c r="F534" s="0" t="n">
        <v>1300.97</v>
      </c>
      <c r="G534" s="0" t="n">
        <f aca="false">E534+F534</f>
        <v>2525.85</v>
      </c>
      <c r="H534" s="0" t="n">
        <v>40.2</v>
      </c>
      <c r="I534" s="0" t="n">
        <v>65.14</v>
      </c>
      <c r="J534" s="0" t="n">
        <v>59.2</v>
      </c>
      <c r="K534" s="0" t="n">
        <v>274.76</v>
      </c>
      <c r="L534" s="0" t="n">
        <v>380.26</v>
      </c>
      <c r="M534" s="0" t="n">
        <v>359.33</v>
      </c>
      <c r="N534" s="2" t="n">
        <f aca="false">J534/(H534+I534+K534+L534+M534)*100</f>
        <v>5.2871777009708</v>
      </c>
    </row>
    <row r="535" customFormat="false" ht="14.25" hidden="false" customHeight="false" outlineLevel="0" collapsed="false">
      <c r="A535" s="0" t="s">
        <v>1106</v>
      </c>
      <c r="B535" s="0" t="s">
        <v>1107</v>
      </c>
      <c r="C535" s="0" t="s">
        <v>9</v>
      </c>
      <c r="D535" s="0" t="s">
        <v>10</v>
      </c>
      <c r="E535" s="0" t="n">
        <v>100.68</v>
      </c>
      <c r="F535" s="0" t="n">
        <v>105.48</v>
      </c>
      <c r="G535" s="0" t="n">
        <f aca="false">E535+F535</f>
        <v>206.16</v>
      </c>
      <c r="H535" s="0" t="n">
        <v>0</v>
      </c>
      <c r="I535" s="0" t="n">
        <v>4.79</v>
      </c>
      <c r="J535" s="0" t="n">
        <v>0</v>
      </c>
      <c r="K535" s="0" t="n">
        <v>23.97</v>
      </c>
      <c r="L535" s="0" t="n">
        <v>33.56</v>
      </c>
      <c r="M535" s="0" t="n">
        <v>47.95</v>
      </c>
      <c r="N535" s="2" t="n">
        <f aca="false">J535/(H535+I535+K535+L535+M535)*100</f>
        <v>0</v>
      </c>
    </row>
    <row r="536" customFormat="false" ht="14.25" hidden="false" customHeight="false" outlineLevel="0" collapsed="false">
      <c r="A536" s="0" t="s">
        <v>1108</v>
      </c>
      <c r="B536" s="0" t="s">
        <v>1109</v>
      </c>
      <c r="C536" s="0" t="s">
        <v>9</v>
      </c>
      <c r="D536" s="0" t="s">
        <v>10</v>
      </c>
      <c r="E536" s="0" t="n">
        <v>1436.49</v>
      </c>
      <c r="F536" s="0" t="n">
        <v>1417.25</v>
      </c>
      <c r="G536" s="0" t="n">
        <f aca="false">E536+F536</f>
        <v>2853.74</v>
      </c>
      <c r="H536" s="0" t="n">
        <v>9.86</v>
      </c>
      <c r="I536" s="0" t="n">
        <v>98.64</v>
      </c>
      <c r="J536" s="0" t="n">
        <v>276.2</v>
      </c>
      <c r="K536" s="0" t="n">
        <v>473.77</v>
      </c>
      <c r="L536" s="0" t="n">
        <v>346.7</v>
      </c>
      <c r="M536" s="0" t="n">
        <v>182.49</v>
      </c>
      <c r="N536" s="2" t="n">
        <f aca="false">J536/(H536+I536+K536+L536+M536)*100</f>
        <v>24.85019703813</v>
      </c>
    </row>
    <row r="537" customFormat="false" ht="14.25" hidden="false" customHeight="false" outlineLevel="0" collapsed="false">
      <c r="A537" s="0" t="s">
        <v>1110</v>
      </c>
      <c r="B537" s="0" t="s">
        <v>1111</v>
      </c>
      <c r="C537" s="0" t="s">
        <v>9</v>
      </c>
      <c r="D537" s="0" t="s">
        <v>10</v>
      </c>
      <c r="E537" s="0" t="n">
        <v>145.38</v>
      </c>
      <c r="F537" s="0" t="n">
        <v>172.31</v>
      </c>
      <c r="G537" s="0" t="n">
        <f aca="false">E537+F537</f>
        <v>317.69</v>
      </c>
      <c r="H537" s="0" t="n">
        <v>37.69</v>
      </c>
      <c r="I537" s="0" t="n">
        <v>37.69</v>
      </c>
      <c r="J537" s="0" t="n">
        <v>10.77</v>
      </c>
      <c r="K537" s="0" t="n">
        <v>32.31</v>
      </c>
      <c r="L537" s="0" t="n">
        <v>26.92</v>
      </c>
      <c r="M537" s="0" t="n">
        <v>32.31</v>
      </c>
      <c r="N537" s="2" t="n">
        <f aca="false">J537/(H537+I537+K537+L537+M537)*100</f>
        <v>6.45219266714594</v>
      </c>
    </row>
    <row r="538" customFormat="false" ht="14.25" hidden="false" customHeight="false" outlineLevel="0" collapsed="false">
      <c r="A538" s="0" t="s">
        <v>1112</v>
      </c>
      <c r="B538" s="0" t="s">
        <v>1113</v>
      </c>
      <c r="C538" s="0" t="s">
        <v>9</v>
      </c>
      <c r="D538" s="0" t="s">
        <v>10</v>
      </c>
      <c r="E538" s="0" t="n">
        <v>225</v>
      </c>
      <c r="F538" s="0" t="n">
        <v>225</v>
      </c>
      <c r="G538" s="0" t="n">
        <f aca="false">E538+F538</f>
        <v>450</v>
      </c>
      <c r="H538" s="0" t="n">
        <v>20</v>
      </c>
      <c r="I538" s="0" t="n">
        <v>15</v>
      </c>
      <c r="J538" s="0" t="n">
        <v>30</v>
      </c>
      <c r="K538" s="0" t="n">
        <v>45</v>
      </c>
      <c r="L538" s="0" t="n">
        <v>30</v>
      </c>
      <c r="M538" s="0" t="n">
        <v>75</v>
      </c>
      <c r="N538" s="2" t="n">
        <f aca="false">J538/(H538+I538+K538+L538+M538)*100</f>
        <v>16.2162162162162</v>
      </c>
    </row>
    <row r="539" customFormat="false" ht="14.25" hidden="false" customHeight="false" outlineLevel="0" collapsed="false">
      <c r="A539" s="0" t="s">
        <v>1114</v>
      </c>
      <c r="B539" s="0" t="s">
        <v>1115</v>
      </c>
      <c r="C539" s="0" t="s">
        <v>9</v>
      </c>
      <c r="D539" s="0" t="s">
        <v>10</v>
      </c>
      <c r="E539" s="0" t="n">
        <v>891.45</v>
      </c>
      <c r="F539" s="0" t="n">
        <v>953.41</v>
      </c>
      <c r="G539" s="0" t="n">
        <f aca="false">E539+F539</f>
        <v>1844.86</v>
      </c>
      <c r="H539" s="0" t="n">
        <v>17.14</v>
      </c>
      <c r="I539" s="0" t="n">
        <v>42.54</v>
      </c>
      <c r="J539" s="0" t="n">
        <v>41.92</v>
      </c>
      <c r="K539" s="0" t="n">
        <v>244.74</v>
      </c>
      <c r="L539" s="0" t="n">
        <v>293.42</v>
      </c>
      <c r="M539" s="0" t="n">
        <v>207.26</v>
      </c>
      <c r="N539" s="2" t="n">
        <f aca="false">J539/(H539+I539+K539+L539+M539)*100</f>
        <v>5.2068066078748</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5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0.5390625" defaultRowHeight="14.25" zeroHeight="false" outlineLevelRow="0" outlineLevelCol="0"/>
  <cols>
    <col collapsed="false" customWidth="true" hidden="false" outlineLevel="0" max="1" min="1" style="0" width="37.88"/>
    <col collapsed="false" customWidth="true" hidden="false" outlineLevel="0" max="5" min="2" style="0" width="17"/>
    <col collapsed="false" customWidth="true" hidden="false" outlineLevel="0" max="10" min="7" style="0" width="19.11"/>
  </cols>
  <sheetData>
    <row r="1" customFormat="false" ht="14.25" hidden="false" customHeight="false" outlineLevel="0" collapsed="false">
      <c r="B1" s="1" t="s">
        <v>6</v>
      </c>
      <c r="C1" s="1" t="s">
        <v>1129</v>
      </c>
      <c r="D1" s="1" t="s">
        <v>1130</v>
      </c>
      <c r="E1" s="1" t="s">
        <v>1131</v>
      </c>
      <c r="G1" s="1" t="s">
        <v>1125</v>
      </c>
      <c r="H1" s="1" t="s">
        <v>1132</v>
      </c>
      <c r="I1" s="1" t="s">
        <v>1133</v>
      </c>
      <c r="J1" s="1" t="s">
        <v>1134</v>
      </c>
    </row>
    <row r="2" customFormat="false" ht="14.25" hidden="false" customHeight="false" outlineLevel="0" collapsed="false">
      <c r="B2" s="2" t="n">
        <v>56.4139941690962</v>
      </c>
      <c r="C2" s="2" t="n">
        <f aca="false">B2-B$541</f>
        <v>15.4911684261403</v>
      </c>
      <c r="D2" s="2" t="n">
        <f aca="false">B2/B$542</f>
        <v>6.07129868877066</v>
      </c>
      <c r="E2" s="2" t="n">
        <f aca="false">C2/B$542</f>
        <v>1.6671663110972</v>
      </c>
      <c r="G2" s="0" t="n">
        <v>8.33333333333333</v>
      </c>
      <c r="H2" s="2" t="n">
        <f aca="false">G2-G$541</f>
        <v>-2.97840919347236</v>
      </c>
      <c r="I2" s="0" t="n">
        <f aca="false">G2/G$542</f>
        <v>0.886275107730205</v>
      </c>
      <c r="J2" s="27" t="n">
        <f aca="false">H2/G$542</f>
        <v>-0.316762791457122</v>
      </c>
    </row>
    <row r="3" customFormat="false" ht="14.25" hidden="false" customHeight="false" outlineLevel="0" collapsed="false">
      <c r="B3" s="2" t="n">
        <v>41.7633410672854</v>
      </c>
      <c r="C3" s="2" t="n">
        <f aca="false">B3-B$541</f>
        <v>0.840515324329431</v>
      </c>
      <c r="D3" s="2" t="n">
        <f aca="false">B3/B$542</f>
        <v>4.49458900393533</v>
      </c>
      <c r="E3" s="2" t="n">
        <f aca="false">C3/B$542</f>
        <v>0.0904566262618642</v>
      </c>
      <c r="G3" s="0" t="n">
        <v>10.0244237882956</v>
      </c>
      <c r="H3" s="2" t="n">
        <f aca="false">G3-G$541</f>
        <v>-1.28731873851015</v>
      </c>
      <c r="I3" s="0" t="n">
        <f aca="false">G3/G$542</f>
        <v>1.06612767274859</v>
      </c>
      <c r="J3" s="27" t="n">
        <f aca="false">H3/G$542</f>
        <v>-0.136910226438743</v>
      </c>
    </row>
    <row r="4" customFormat="false" ht="14.25" hidden="false" customHeight="false" outlineLevel="0" collapsed="false">
      <c r="B4" s="2" t="n">
        <v>42.4217462932455</v>
      </c>
      <c r="C4" s="2" t="n">
        <f aca="false">B4-B$541</f>
        <v>1.49892055028952</v>
      </c>
      <c r="D4" s="2" t="n">
        <f aca="false">B4/B$542</f>
        <v>4.56544686188223</v>
      </c>
      <c r="E4" s="2" t="n">
        <f aca="false">C4/B$542</f>
        <v>0.161314484208767</v>
      </c>
      <c r="G4" s="0" t="n">
        <v>11.3266723877242</v>
      </c>
      <c r="H4" s="2" t="n">
        <f aca="false">G4-G$541</f>
        <v>0.0149298609185475</v>
      </c>
      <c r="I4" s="0" t="n">
        <f aca="false">G4/G$542</f>
        <v>1.20462573487861</v>
      </c>
      <c r="J4" s="27" t="n">
        <f aca="false">H4/G$542</f>
        <v>0.00158783569127793</v>
      </c>
    </row>
    <row r="5" customFormat="false" ht="14.25" hidden="false" customHeight="false" outlineLevel="0" collapsed="false">
      <c r="B5" s="2" t="n">
        <v>42.2163588390501</v>
      </c>
      <c r="C5" s="2" t="n">
        <f aca="false">B5-B$541</f>
        <v>1.29353309609418</v>
      </c>
      <c r="D5" s="2" t="n">
        <f aca="false">B5/B$542</f>
        <v>4.54334297436794</v>
      </c>
      <c r="E5" s="2" t="n">
        <f aca="false">C5/B$542</f>
        <v>0.139210596694467</v>
      </c>
      <c r="G5" s="0" t="n">
        <v>9.83590019503665</v>
      </c>
      <c r="H5" s="2" t="n">
        <f aca="false">G5-G$541</f>
        <v>-1.47584233176904</v>
      </c>
      <c r="I5" s="0" t="n">
        <f aca="false">G5/G$542</f>
        <v>1.04607762059756</v>
      </c>
      <c r="J5" s="27" t="n">
        <f aca="false">H5/G$542</f>
        <v>-0.156960278589769</v>
      </c>
    </row>
    <row r="6" customFormat="false" ht="14.25" hidden="false" customHeight="false" outlineLevel="0" collapsed="false">
      <c r="B6" s="2" t="n">
        <v>54.4565217391304</v>
      </c>
      <c r="C6" s="2" t="n">
        <f aca="false">B6-B$541</f>
        <v>13.5336959961745</v>
      </c>
      <c r="D6" s="2" t="n">
        <f aca="false">B6/B$542</f>
        <v>5.86063465101908</v>
      </c>
      <c r="E6" s="2" t="n">
        <f aca="false">C6/B$542</f>
        <v>1.45650227334562</v>
      </c>
      <c r="G6" s="0" t="n">
        <v>4.9079754601227</v>
      </c>
      <c r="H6" s="2" t="n">
        <f aca="false">G6-G$541</f>
        <v>-6.403767066683</v>
      </c>
      <c r="I6" s="0" t="n">
        <f aca="false">G6/G$542</f>
        <v>0.521977977558895</v>
      </c>
      <c r="J6" s="27" t="n">
        <f aca="false">H6/G$542</f>
        <v>-0.681059921628434</v>
      </c>
    </row>
    <row r="7" customFormat="false" ht="14.25" hidden="false" customHeight="false" outlineLevel="0" collapsed="false">
      <c r="B7" s="2" t="n">
        <v>34.2592592592593</v>
      </c>
      <c r="C7" s="2" t="n">
        <f aca="false">B7-B$541</f>
        <v>-6.66356648369669</v>
      </c>
      <c r="D7" s="2" t="n">
        <f aca="false">B7/B$542</f>
        <v>3.68699644268296</v>
      </c>
      <c r="E7" s="2" t="n">
        <f aca="false">C7/B$542</f>
        <v>-0.717135934990508</v>
      </c>
      <c r="G7" s="0" t="n">
        <v>21.0526315789474</v>
      </c>
      <c r="H7" s="2" t="n">
        <f aca="false">G7-G$541</f>
        <v>9.74088905214167</v>
      </c>
      <c r="I7" s="0" t="n">
        <f aca="false">G7/G$542</f>
        <v>2.23901079847631</v>
      </c>
      <c r="J7" s="27" t="n">
        <f aca="false">H7/G$542</f>
        <v>1.03597289928898</v>
      </c>
    </row>
    <row r="8" customFormat="false" ht="14.25" hidden="false" customHeight="false" outlineLevel="0" collapsed="false">
      <c r="B8" s="2" t="n">
        <v>42.3423423423423</v>
      </c>
      <c r="C8" s="2" t="n">
        <f aca="false">B8-B$541</f>
        <v>1.41951659938639</v>
      </c>
      <c r="D8" s="2" t="n">
        <f aca="false">B8/B$542</f>
        <v>4.55690137400991</v>
      </c>
      <c r="E8" s="2" t="n">
        <f aca="false">C8/B$542</f>
        <v>0.152768996336443</v>
      </c>
      <c r="G8" s="0" t="n">
        <v>4.00415525545377</v>
      </c>
      <c r="H8" s="2" t="n">
        <f aca="false">G8-G$541</f>
        <v>-7.30758727135192</v>
      </c>
      <c r="I8" s="0" t="n">
        <f aca="false">G8/G$542</f>
        <v>0.425853975647492</v>
      </c>
      <c r="J8" s="27" t="n">
        <f aca="false">H8/G$542</f>
        <v>-0.777183923539837</v>
      </c>
    </row>
    <row r="9" customFormat="false" ht="14.25" hidden="false" customHeight="false" outlineLevel="0" collapsed="false">
      <c r="B9" s="2" t="n">
        <v>38.2352941176471</v>
      </c>
      <c r="C9" s="2" t="n">
        <f aca="false">B9-B$541</f>
        <v>-2.68753162530889</v>
      </c>
      <c r="D9" s="2" t="n">
        <f aca="false">B9/B$542</f>
        <v>4.11489905049831</v>
      </c>
      <c r="E9" s="2" t="n">
        <f aca="false">C9/B$542</f>
        <v>-0.289233327175156</v>
      </c>
      <c r="G9" s="0" t="n">
        <v>0</v>
      </c>
      <c r="H9" s="2" t="n">
        <f aca="false">G9-G$541</f>
        <v>-11.3117425268057</v>
      </c>
      <c r="I9" s="0" t="n">
        <f aca="false">G9/G$542</f>
        <v>0</v>
      </c>
      <c r="J9" s="27" t="n">
        <f aca="false">H9/G$542</f>
        <v>-1.20303789918733</v>
      </c>
    </row>
    <row r="10" customFormat="false" ht="14.25" hidden="false" customHeight="false" outlineLevel="0" collapsed="false">
      <c r="B10" s="2" t="n">
        <v>38.1037567084079</v>
      </c>
      <c r="C10" s="2" t="n">
        <f aca="false">B10-B$541</f>
        <v>-2.81906903454808</v>
      </c>
      <c r="D10" s="2" t="n">
        <f aca="false">B10/B$542</f>
        <v>4.1007429370729</v>
      </c>
      <c r="E10" s="2" t="n">
        <f aca="false">C10/B$542</f>
        <v>-0.303389440600567</v>
      </c>
      <c r="G10" s="0" t="n">
        <v>6.07020673313721</v>
      </c>
      <c r="H10" s="2" t="n">
        <f aca="false">G10-G$541</f>
        <v>-5.24153579366849</v>
      </c>
      <c r="I10" s="0" t="n">
        <f aca="false">G10/G$542</f>
        <v>0.645584775162696</v>
      </c>
      <c r="J10" s="27" t="n">
        <f aca="false">H10/G$542</f>
        <v>-0.557453124024633</v>
      </c>
    </row>
    <row r="11" customFormat="false" ht="14.25" hidden="false" customHeight="false" outlineLevel="0" collapsed="false">
      <c r="B11" s="2" t="n">
        <v>51.6666666666667</v>
      </c>
      <c r="C11" s="2" t="n">
        <f aca="false">B11-B$541</f>
        <v>10.7438409237107</v>
      </c>
      <c r="D11" s="2" t="n">
        <f aca="false">B11/B$542</f>
        <v>5.56038922977592</v>
      </c>
      <c r="E11" s="2" t="n">
        <f aca="false">C11/B$542</f>
        <v>1.15625685210246</v>
      </c>
      <c r="G11" s="0" t="n">
        <v>2.56410256410256</v>
      </c>
      <c r="H11" s="2" t="n">
        <f aca="false">G11-G$541</f>
        <v>-8.74763996270313</v>
      </c>
      <c r="I11" s="0" t="n">
        <f aca="false">G11/G$542</f>
        <v>0.272700033147756</v>
      </c>
      <c r="J11" s="27" t="n">
        <f aca="false">H11/G$542</f>
        <v>-0.930337866039573</v>
      </c>
    </row>
    <row r="12" customFormat="false" ht="14.25" hidden="false" customHeight="false" outlineLevel="0" collapsed="false">
      <c r="B12" s="2" t="n">
        <v>51.5625</v>
      </c>
      <c r="C12" s="2" t="n">
        <f aca="false">B12-B$541</f>
        <v>10.6396742570441</v>
      </c>
      <c r="D12" s="2" t="n">
        <f aca="false">B12/B$542</f>
        <v>5.54917876761912</v>
      </c>
      <c r="E12" s="2" t="n">
        <f aca="false">C12/B$542</f>
        <v>1.14504638994565</v>
      </c>
      <c r="G12" s="0" t="n">
        <v>4.44444444444444</v>
      </c>
      <c r="H12" s="2" t="n">
        <f aca="false">G12-G$541</f>
        <v>-6.86729808236125</v>
      </c>
      <c r="I12" s="0" t="n">
        <f aca="false">G12/G$542</f>
        <v>0.47268005745611</v>
      </c>
      <c r="J12" s="27" t="n">
        <f aca="false">H12/G$542</f>
        <v>-0.730357841731219</v>
      </c>
    </row>
    <row r="13" customFormat="false" ht="14.25" hidden="false" customHeight="false" outlineLevel="0" collapsed="false">
      <c r="B13" s="2" t="n">
        <v>48.8188976377953</v>
      </c>
      <c r="C13" s="2" t="n">
        <f aca="false">B13-B$541</f>
        <v>7.89607189483932</v>
      </c>
      <c r="D13" s="2" t="n">
        <f aca="false">B13/B$542</f>
        <v>5.25391108325284</v>
      </c>
      <c r="E13" s="2" t="n">
        <f aca="false">C13/B$542</f>
        <v>0.849778705579373</v>
      </c>
      <c r="G13" s="0" t="n">
        <v>5.00255885363357</v>
      </c>
      <c r="H13" s="2" t="n">
        <f aca="false">G13-G$541</f>
        <v>-6.30918367317212</v>
      </c>
      <c r="I13" s="0" t="n">
        <f aca="false">G13/G$542</f>
        <v>0.532037206431695</v>
      </c>
      <c r="J13" s="27" t="n">
        <f aca="false">H13/G$542</f>
        <v>-0.671000692755634</v>
      </c>
    </row>
    <row r="14" customFormat="false" ht="14.25" hidden="false" customHeight="false" outlineLevel="0" collapsed="false">
      <c r="B14" s="2" t="n">
        <v>30.1587301587302</v>
      </c>
      <c r="C14" s="2" t="n">
        <f aca="false">B14-B$541</f>
        <v>-10.7640955842258</v>
      </c>
      <c r="D14" s="2" t="n">
        <f aca="false">B14/B$542</f>
        <v>3.24569571016106</v>
      </c>
      <c r="E14" s="2" t="n">
        <f aca="false">C14/B$542</f>
        <v>-1.15843666751241</v>
      </c>
      <c r="G14" s="0" t="n">
        <v>30.0060496067756</v>
      </c>
      <c r="H14" s="2" t="n">
        <f aca="false">G14-G$541</f>
        <v>18.6943070799699</v>
      </c>
      <c r="I14" s="0" t="n">
        <f aca="false">G14/G$542</f>
        <v>3.19123378173635</v>
      </c>
      <c r="J14" s="27" t="n">
        <f aca="false">H14/G$542</f>
        <v>1.98819588254902</v>
      </c>
    </row>
    <row r="15" customFormat="false" ht="14.25" hidden="false" customHeight="false" outlineLevel="0" collapsed="false">
      <c r="B15" s="2" t="n">
        <v>44.5783132530121</v>
      </c>
      <c r="C15" s="2" t="n">
        <f aca="false">B15-B$541</f>
        <v>3.6554875100561</v>
      </c>
      <c r="D15" s="2" t="n">
        <f aca="false">B15/B$542</f>
        <v>4.79753753987662</v>
      </c>
      <c r="E15" s="2" t="n">
        <f aca="false">C15/B$542</f>
        <v>0.393405162203155</v>
      </c>
      <c r="G15" s="0" t="n">
        <v>5.12931034482759</v>
      </c>
      <c r="H15" s="2" t="n">
        <f aca="false">G15-G$541</f>
        <v>-6.18243218197811</v>
      </c>
      <c r="I15" s="0" t="n">
        <f aca="false">G15/G$542</f>
        <v>0.545517609413248</v>
      </c>
      <c r="J15" s="27" t="n">
        <f aca="false">H15/G$542</f>
        <v>-0.657520289774081</v>
      </c>
    </row>
    <row r="16" customFormat="false" ht="14.25" hidden="false" customHeight="false" outlineLevel="0" collapsed="false">
      <c r="B16" s="2" t="n">
        <v>44.6700507614213</v>
      </c>
      <c r="C16" s="2" t="n">
        <f aca="false">B16-B$541</f>
        <v>3.74722501846537</v>
      </c>
      <c r="D16" s="2" t="n">
        <f aca="false">B16/B$542</f>
        <v>4.80741037059389</v>
      </c>
      <c r="E16" s="2" t="n">
        <f aca="false">C16/B$542</f>
        <v>0.403277992920421</v>
      </c>
      <c r="G16" s="0" t="n">
        <v>14.0845070422535</v>
      </c>
      <c r="H16" s="2" t="n">
        <f aca="false">G16-G$541</f>
        <v>2.77276451544783</v>
      </c>
      <c r="I16" s="0" t="n">
        <f aca="false">G16/G$542</f>
        <v>1.49792975954401</v>
      </c>
      <c r="J16" s="27" t="n">
        <f aca="false">H16/G$542</f>
        <v>0.294891860356682</v>
      </c>
    </row>
    <row r="17" customFormat="false" ht="14.25" hidden="false" customHeight="false" outlineLevel="0" collapsed="false">
      <c r="B17" s="2" t="n">
        <v>41.3066165727406</v>
      </c>
      <c r="C17" s="2" t="n">
        <f aca="false">B17-B$541</f>
        <v>0.383790829784608</v>
      </c>
      <c r="D17" s="2" t="n">
        <f aca="false">B17/B$542</f>
        <v>4.44543611437839</v>
      </c>
      <c r="E17" s="2" t="n">
        <f aca="false">C17/B$542</f>
        <v>0.0413037367049245</v>
      </c>
      <c r="G17" s="0" t="n">
        <v>15.7252855526767</v>
      </c>
      <c r="H17" s="2" t="n">
        <f aca="false">G17-G$541</f>
        <v>4.41354302587102</v>
      </c>
      <c r="I17" s="0" t="n">
        <f aca="false">G17/G$542</f>
        <v>1.67243149767442</v>
      </c>
      <c r="J17" s="27" t="n">
        <f aca="false">H17/G$542</f>
        <v>0.469393598487089</v>
      </c>
    </row>
    <row r="18" customFormat="false" ht="14.25" hidden="false" customHeight="false" outlineLevel="0" collapsed="false">
      <c r="B18" s="2" t="n">
        <v>40.8163265306122</v>
      </c>
      <c r="C18" s="2" t="n">
        <f aca="false">B18-B$541</f>
        <v>-0.106499212343707</v>
      </c>
      <c r="D18" s="2" t="n">
        <f aca="false">B18/B$542</f>
        <v>4.39267088593226</v>
      </c>
      <c r="E18" s="2" t="n">
        <f aca="false">C18/B$542</f>
        <v>-0.0114614917412045</v>
      </c>
      <c r="G18" s="0" t="n">
        <v>13.9991010501369</v>
      </c>
      <c r="H18" s="2" t="n">
        <f aca="false">G18-G$541</f>
        <v>2.68735852333119</v>
      </c>
      <c r="I18" s="0" t="n">
        <f aca="false">G18/G$542</f>
        <v>1.48884657496033</v>
      </c>
      <c r="J18" s="27" t="n">
        <f aca="false">H18/G$542</f>
        <v>0.285808675773004</v>
      </c>
    </row>
    <row r="19" customFormat="false" ht="14.25" hidden="false" customHeight="false" outlineLevel="0" collapsed="false">
      <c r="B19" s="2" t="n">
        <v>33.5227272727273</v>
      </c>
      <c r="C19" s="2" t="n">
        <f aca="false">B19-B$541</f>
        <v>-7.40009847022868</v>
      </c>
      <c r="D19" s="2" t="n">
        <f aca="false">B19/B$542</f>
        <v>3.60773054864494</v>
      </c>
      <c r="E19" s="2" t="n">
        <f aca="false">C19/B$542</f>
        <v>-0.796401829028532</v>
      </c>
      <c r="G19" s="0" t="n">
        <v>12.0043049921351</v>
      </c>
      <c r="H19" s="2" t="n">
        <f aca="false">G19-G$541</f>
        <v>0.692562465329415</v>
      </c>
      <c r="I19" s="0" t="n">
        <f aca="false">G19/G$542</f>
        <v>1.2766940040157</v>
      </c>
      <c r="J19" s="27" t="n">
        <f aca="false">H19/G$542</f>
        <v>0.0736561048283669</v>
      </c>
    </row>
    <row r="20" customFormat="false" ht="14.25" hidden="false" customHeight="false" outlineLevel="0" collapsed="false">
      <c r="B20" s="2" t="n">
        <v>48.0378890392422</v>
      </c>
      <c r="C20" s="2" t="n">
        <f aca="false">B20-B$541</f>
        <v>7.11506329628627</v>
      </c>
      <c r="D20" s="2" t="n">
        <f aca="false">B20/B$542</f>
        <v>5.16985859680594</v>
      </c>
      <c r="E20" s="2" t="n">
        <f aca="false">C20/B$542</f>
        <v>0.765726219132468</v>
      </c>
      <c r="G20" s="0" t="n">
        <v>6.78040689211604</v>
      </c>
      <c r="H20" s="2" t="n">
        <f aca="false">G20-G$541</f>
        <v>-4.53133563468965</v>
      </c>
      <c r="I20" s="0" t="n">
        <f aca="false">G20/G$542</f>
        <v>0.721116701851773</v>
      </c>
      <c r="J20" s="27" t="n">
        <f aca="false">H20/G$542</f>
        <v>-0.481921197335555</v>
      </c>
    </row>
    <row r="21" customFormat="false" ht="14.25" hidden="false" customHeight="false" outlineLevel="0" collapsed="false">
      <c r="B21" s="2" t="n">
        <v>42.9577464788732</v>
      </c>
      <c r="C21" s="2" t="n">
        <f aca="false">B21-B$541</f>
        <v>2.03492073591729</v>
      </c>
      <c r="D21" s="2" t="n">
        <f aca="false">B21/B$542</f>
        <v>4.62313143593364</v>
      </c>
      <c r="E21" s="2" t="n">
        <f aca="false">C21/B$542</f>
        <v>0.218999058260171</v>
      </c>
      <c r="G21" s="0" t="n">
        <v>5.12820512820513</v>
      </c>
      <c r="H21" s="2" t="n">
        <f aca="false">G21-G$541</f>
        <v>-6.18353739860057</v>
      </c>
      <c r="I21" s="0" t="n">
        <f aca="false">G21/G$542</f>
        <v>0.545400066295511</v>
      </c>
      <c r="J21" s="27" t="n">
        <f aca="false">H21/G$542</f>
        <v>-0.657637832891817</v>
      </c>
    </row>
    <row r="22" customFormat="false" ht="14.25" hidden="false" customHeight="false" outlineLevel="0" collapsed="false">
      <c r="B22" s="2" t="n">
        <v>47.1153846153846</v>
      </c>
      <c r="C22" s="2" t="n">
        <f aca="false">B22-B$541</f>
        <v>6.19255887242866</v>
      </c>
      <c r="D22" s="2" t="n">
        <f aca="false">B22/B$542</f>
        <v>5.07057826784777</v>
      </c>
      <c r="E22" s="2" t="n">
        <f aca="false">C22/B$542</f>
        <v>0.666445890174303</v>
      </c>
      <c r="G22" s="0" t="n">
        <v>9.52365490145144</v>
      </c>
      <c r="H22" s="2" t="n">
        <f aca="false">G22-G$541</f>
        <v>-1.78808762535426</v>
      </c>
      <c r="I22" s="0" t="n">
        <f aca="false">G22/G$542</f>
        <v>1.0128693928523</v>
      </c>
      <c r="J22" s="27" t="n">
        <f aca="false">H22/G$542</f>
        <v>-0.190168506335027</v>
      </c>
    </row>
    <row r="23" customFormat="false" ht="14.25" hidden="false" customHeight="false" outlineLevel="0" collapsed="false">
      <c r="B23" s="2" t="n">
        <v>34.4761904761905</v>
      </c>
      <c r="C23" s="2" t="n">
        <f aca="false">B23-B$541</f>
        <v>-6.44663526676548</v>
      </c>
      <c r="D23" s="2" t="n">
        <f aca="false">B23/B$542</f>
        <v>3.71034267498412</v>
      </c>
      <c r="E23" s="2" t="n">
        <f aca="false">C23/B$542</f>
        <v>-0.693789702689349</v>
      </c>
      <c r="G23" s="0" t="n">
        <v>13.9342855917299</v>
      </c>
      <c r="H23" s="2" t="n">
        <f aca="false">G23-G$541</f>
        <v>2.62254306492424</v>
      </c>
      <c r="I23" s="0" t="n">
        <f aca="false">G23/G$542</f>
        <v>1.48195325567447</v>
      </c>
      <c r="J23" s="27" t="n">
        <f aca="false">H23/G$542</f>
        <v>0.27891535648714</v>
      </c>
    </row>
    <row r="24" customFormat="false" ht="14.25" hidden="false" customHeight="false" outlineLevel="0" collapsed="false">
      <c r="B24" s="2" t="n">
        <v>45.6375838926174</v>
      </c>
      <c r="C24" s="2" t="n">
        <f aca="false">B24-B$541</f>
        <v>4.7147581496615</v>
      </c>
      <c r="D24" s="2" t="n">
        <f aca="false">B24/B$542</f>
        <v>4.9115367087001</v>
      </c>
      <c r="E24" s="2" t="n">
        <f aca="false">C24/B$542</f>
        <v>0.507404331026633</v>
      </c>
      <c r="G24" s="0" t="n">
        <v>13.0434782608696</v>
      </c>
      <c r="H24" s="2" t="n">
        <f aca="false">G24-G$541</f>
        <v>1.73173573406387</v>
      </c>
      <c r="I24" s="0" t="n">
        <f aca="false">G24/G$542</f>
        <v>1.38721321209945</v>
      </c>
      <c r="J24" s="27" t="n">
        <f aca="false">H24/G$542</f>
        <v>0.184175312912124</v>
      </c>
    </row>
    <row r="25" customFormat="false" ht="14.25" hidden="false" customHeight="false" outlineLevel="0" collapsed="false">
      <c r="B25" s="2" t="n">
        <v>50.9259259259259</v>
      </c>
      <c r="C25" s="2" t="n">
        <f aca="false">B25-B$541</f>
        <v>10.00310018297</v>
      </c>
      <c r="D25" s="2" t="n">
        <f aca="false">B25/B$542</f>
        <v>5.48067038777197</v>
      </c>
      <c r="E25" s="2" t="n">
        <f aca="false">C25/B$542</f>
        <v>1.0765380100985</v>
      </c>
      <c r="G25" s="0" t="n">
        <v>0</v>
      </c>
      <c r="H25" s="2" t="n">
        <f aca="false">G25-G$541</f>
        <v>-11.3117425268057</v>
      </c>
      <c r="I25" s="0" t="n">
        <f aca="false">G25/G$542</f>
        <v>0</v>
      </c>
      <c r="J25" s="27" t="n">
        <f aca="false">H25/G$542</f>
        <v>-1.20303789918733</v>
      </c>
    </row>
    <row r="26" customFormat="false" ht="14.25" hidden="false" customHeight="false" outlineLevel="0" collapsed="false">
      <c r="B26" s="2" t="n">
        <v>28.8172043010753</v>
      </c>
      <c r="C26" s="2" t="n">
        <f aca="false">B26-B$541</f>
        <v>-12.1056214418807</v>
      </c>
      <c r="D26" s="2" t="n">
        <f aca="false">B26/B$542</f>
        <v>3.10132011150874</v>
      </c>
      <c r="E26" s="2" t="n">
        <f aca="false">C26/B$542</f>
        <v>-1.30281226616473</v>
      </c>
      <c r="G26" s="0" t="n">
        <v>21.2131102483939</v>
      </c>
      <c r="H26" s="2" t="n">
        <f aca="false">G26-G$541</f>
        <v>9.90136772158816</v>
      </c>
      <c r="I26" s="0" t="n">
        <f aca="false">G26/G$542</f>
        <v>2.25607818848256</v>
      </c>
      <c r="J26" s="27" t="n">
        <f aca="false">H26/G$542</f>
        <v>1.05304028929523</v>
      </c>
    </row>
    <row r="27" customFormat="false" ht="14.25" hidden="false" customHeight="false" outlineLevel="0" collapsed="false">
      <c r="B27" s="2" t="n">
        <v>54.7850208044383</v>
      </c>
      <c r="C27" s="2" t="n">
        <f aca="false">B27-B$541</f>
        <v>13.8621950614823</v>
      </c>
      <c r="D27" s="2" t="n">
        <f aca="false">B27/B$542</f>
        <v>5.89598786388481</v>
      </c>
      <c r="E27" s="2" t="n">
        <f aca="false">C27/B$542</f>
        <v>1.49185548621134</v>
      </c>
      <c r="G27" s="0" t="n">
        <v>8.13088909864706</v>
      </c>
      <c r="H27" s="2" t="n">
        <f aca="false">G27-G$541</f>
        <v>-3.18085342815864</v>
      </c>
      <c r="I27" s="0" t="n">
        <f aca="false">G27/G$542</f>
        <v>0.864744553421494</v>
      </c>
      <c r="J27" s="27" t="n">
        <f aca="false">H27/G$542</f>
        <v>-0.338293345765835</v>
      </c>
    </row>
    <row r="28" customFormat="false" ht="14.25" hidden="false" customHeight="false" outlineLevel="0" collapsed="false">
      <c r="B28" s="2" t="n">
        <v>35.5250245338567</v>
      </c>
      <c r="C28" s="2" t="n">
        <f aca="false">B28-B$541</f>
        <v>-5.39780120909923</v>
      </c>
      <c r="D28" s="2" t="n">
        <f aca="false">B28/B$542</f>
        <v>3.82321865430159</v>
      </c>
      <c r="E28" s="2" t="n">
        <f aca="false">C28/B$542</f>
        <v>-0.580913723371874</v>
      </c>
      <c r="G28" s="0" t="n">
        <v>6.9290037650722</v>
      </c>
      <c r="H28" s="2" t="n">
        <f aca="false">G28-G$541</f>
        <v>-4.38273876173349</v>
      </c>
      <c r="I28" s="0" t="n">
        <f aca="false">G28/G$542</f>
        <v>0.736920427002285</v>
      </c>
      <c r="J28" s="27" t="n">
        <f aca="false">H28/G$542</f>
        <v>-0.466117472185044</v>
      </c>
    </row>
    <row r="29" customFormat="false" ht="14.25" hidden="false" customHeight="false" outlineLevel="0" collapsed="false">
      <c r="B29" s="2" t="n">
        <v>50.4545454545455</v>
      </c>
      <c r="C29" s="2" t="n">
        <f aca="false">B29-B$541</f>
        <v>9.5317197115895</v>
      </c>
      <c r="D29" s="2" t="n">
        <f aca="false">B29/B$542</f>
        <v>5.42994021558763</v>
      </c>
      <c r="E29" s="2" t="n">
        <f aca="false">C29/B$542</f>
        <v>1.02580783791416</v>
      </c>
      <c r="G29" s="0" t="n">
        <v>10.6551353795715</v>
      </c>
      <c r="H29" s="2" t="n">
        <f aca="false">G29-G$541</f>
        <v>-0.656607147234162</v>
      </c>
      <c r="I29" s="0" t="n">
        <f aca="false">G29/G$542</f>
        <v>1.13320575076916</v>
      </c>
      <c r="J29" s="27" t="n">
        <f aca="false">H29/G$542</f>
        <v>-0.0698321484181656</v>
      </c>
    </row>
    <row r="30" customFormat="false" ht="14.25" hidden="false" customHeight="false" outlineLevel="0" collapsed="false">
      <c r="B30" s="2" t="n">
        <v>45.131845841785</v>
      </c>
      <c r="C30" s="2" t="n">
        <f aca="false">B30-B$541</f>
        <v>4.20902009882904</v>
      </c>
      <c r="D30" s="2" t="n">
        <f aca="false">B30/B$542</f>
        <v>4.857108958811</v>
      </c>
      <c r="E30" s="2" t="n">
        <f aca="false">C30/B$542</f>
        <v>0.452976581137536</v>
      </c>
      <c r="G30" s="0" t="n">
        <v>5.48982088142326</v>
      </c>
      <c r="H30" s="2" t="n">
        <f aca="false">G30-G$541</f>
        <v>-5.82192164538244</v>
      </c>
      <c r="I30" s="0" t="n">
        <f aca="false">G30/G$542</f>
        <v>0.583858991172352</v>
      </c>
      <c r="J30" s="27" t="n">
        <f aca="false">H30/G$542</f>
        <v>-0.619178908014977</v>
      </c>
    </row>
    <row r="31" customFormat="false" ht="14.25" hidden="false" customHeight="false" outlineLevel="0" collapsed="false">
      <c r="B31" s="2" t="n">
        <v>46.0106382978723</v>
      </c>
      <c r="C31" s="2" t="n">
        <f aca="false">B31-B$541</f>
        <v>5.08781255491639</v>
      </c>
      <c r="D31" s="2" t="n">
        <f aca="false">B31/B$542</f>
        <v>4.95168498670848</v>
      </c>
      <c r="E31" s="2" t="n">
        <f aca="false">C31/B$542</f>
        <v>0.547552609035016</v>
      </c>
      <c r="G31" s="0" t="n">
        <v>9.67741935483871</v>
      </c>
      <c r="H31" s="2" t="n">
        <f aca="false">G31-G$541</f>
        <v>-1.63432317196699</v>
      </c>
      <c r="I31" s="0" t="n">
        <f aca="false">G31/G$542</f>
        <v>1.02922270575121</v>
      </c>
      <c r="J31" s="27" t="n">
        <f aca="false">H31/G$542</f>
        <v>-0.173815193436122</v>
      </c>
    </row>
    <row r="32" customFormat="false" ht="14.25" hidden="false" customHeight="false" outlineLevel="0" collapsed="false">
      <c r="B32" s="2" t="n">
        <v>55.1779935275081</v>
      </c>
      <c r="C32" s="2" t="n">
        <f aca="false">B32-B$541</f>
        <v>14.2551677845521</v>
      </c>
      <c r="D32" s="2" t="n">
        <f aca="false">B32/B$542</f>
        <v>5.93827975995487</v>
      </c>
      <c r="E32" s="2" t="n">
        <f aca="false">C32/B$542</f>
        <v>1.5341473822814</v>
      </c>
      <c r="G32" s="0" t="n">
        <v>6.60013608528011</v>
      </c>
      <c r="H32" s="2" t="n">
        <f aca="false">G32-G$541</f>
        <v>-4.71160644152559</v>
      </c>
      <c r="I32" s="0" t="n">
        <f aca="false">G32/G$542</f>
        <v>0.701944358401878</v>
      </c>
      <c r="J32" s="27" t="n">
        <f aca="false">H32/G$542</f>
        <v>-0.501093540785451</v>
      </c>
    </row>
    <row r="33" customFormat="false" ht="14.25" hidden="false" customHeight="false" outlineLevel="0" collapsed="false">
      <c r="B33" s="2" t="n">
        <v>46.5648854961832</v>
      </c>
      <c r="C33" s="2" t="n">
        <f aca="false">B33-B$541</f>
        <v>5.64205975322726</v>
      </c>
      <c r="D33" s="2" t="n">
        <f aca="false">B33/B$542</f>
        <v>5.01133331223341</v>
      </c>
      <c r="E33" s="2" t="n">
        <f aca="false">C33/B$542</f>
        <v>0.607200934559943</v>
      </c>
      <c r="G33" s="0" t="n">
        <v>0</v>
      </c>
      <c r="H33" s="2" t="n">
        <f aca="false">G33-G$541</f>
        <v>-11.3117425268057</v>
      </c>
      <c r="I33" s="0" t="n">
        <f aca="false">G33/G$542</f>
        <v>0</v>
      </c>
      <c r="J33" s="27" t="n">
        <f aca="false">H33/G$542</f>
        <v>-1.20303789918733</v>
      </c>
    </row>
    <row r="34" customFormat="false" ht="14.25" hidden="false" customHeight="false" outlineLevel="0" collapsed="false">
      <c r="B34" s="2" t="n">
        <v>36.1702127659575</v>
      </c>
      <c r="C34" s="2" t="n">
        <f aca="false">B34-B$541</f>
        <v>-4.7526129769985</v>
      </c>
      <c r="D34" s="2" t="n">
        <f aca="false">B34/B$542</f>
        <v>3.89265409359742</v>
      </c>
      <c r="E34" s="2" t="n">
        <f aca="false">C34/B$542</f>
        <v>-0.511478284076047</v>
      </c>
      <c r="G34" s="0" t="n">
        <v>0</v>
      </c>
      <c r="H34" s="2" t="n">
        <f aca="false">G34-G$541</f>
        <v>-11.3117425268057</v>
      </c>
      <c r="I34" s="0" t="n">
        <f aca="false">G34/G$542</f>
        <v>0</v>
      </c>
      <c r="J34" s="27" t="n">
        <f aca="false">H34/G$542</f>
        <v>-1.20303789918733</v>
      </c>
    </row>
    <row r="35" customFormat="false" ht="14.25" hidden="false" customHeight="false" outlineLevel="0" collapsed="false">
      <c r="B35" s="2" t="n">
        <v>44.1860465116279</v>
      </c>
      <c r="C35" s="2" t="n">
        <f aca="false">B35-B$541</f>
        <v>3.26322076867196</v>
      </c>
      <c r="D35" s="2" t="n">
        <f aca="false">B35/B$542</f>
        <v>4.75532162186388</v>
      </c>
      <c r="E35" s="2" t="n">
        <f aca="false">C35/B$542</f>
        <v>0.351189244190413</v>
      </c>
      <c r="G35" s="0" t="n">
        <v>0</v>
      </c>
      <c r="H35" s="2" t="n">
        <f aca="false">G35-G$541</f>
        <v>-11.3117425268057</v>
      </c>
      <c r="I35" s="0" t="n">
        <f aca="false">G35/G$542</f>
        <v>0</v>
      </c>
      <c r="J35" s="27" t="n">
        <f aca="false">H35/G$542</f>
        <v>-1.20303789918733</v>
      </c>
    </row>
    <row r="36" customFormat="false" ht="14.25" hidden="false" customHeight="false" outlineLevel="0" collapsed="false">
      <c r="B36" s="2" t="n">
        <v>49.7142857142857</v>
      </c>
      <c r="C36" s="2" t="n">
        <f aca="false">B36-B$541</f>
        <v>8.79145997132977</v>
      </c>
      <c r="D36" s="2" t="n">
        <f aca="false">B36/B$542</f>
        <v>5.3502731390655</v>
      </c>
      <c r="E36" s="2" t="n">
        <f aca="false">C36/B$542</f>
        <v>0.946140761392029</v>
      </c>
      <c r="G36" s="0" t="n">
        <v>6.45101434933201</v>
      </c>
      <c r="H36" s="2" t="n">
        <f aca="false">G36-G$541</f>
        <v>-4.86072817747368</v>
      </c>
      <c r="I36" s="0" t="n">
        <f aca="false">G36/G$542</f>
        <v>0.6860848124908</v>
      </c>
      <c r="J36" s="27" t="n">
        <f aca="false">H36/G$542</f>
        <v>-0.516953086696528</v>
      </c>
    </row>
    <row r="37" customFormat="false" ht="14.25" hidden="false" customHeight="false" outlineLevel="0" collapsed="false">
      <c r="B37" s="2" t="n">
        <v>38.5026737967914</v>
      </c>
      <c r="C37" s="2" t="n">
        <f aca="false">B37-B$541</f>
        <v>-2.42015194616451</v>
      </c>
      <c r="D37" s="2" t="n">
        <f aca="false">B37/B$542</f>
        <v>4.14367456833396</v>
      </c>
      <c r="E37" s="2" t="n">
        <f aca="false">C37/B$542</f>
        <v>-0.260457809339504</v>
      </c>
      <c r="G37" s="0" t="n">
        <v>25</v>
      </c>
      <c r="H37" s="2" t="n">
        <f aca="false">G37-G$541</f>
        <v>13.6882574731943</v>
      </c>
      <c r="I37" s="0" t="n">
        <f aca="false">G37/G$542</f>
        <v>2.65882532319062</v>
      </c>
      <c r="J37" s="27" t="n">
        <f aca="false">H37/G$542</f>
        <v>1.45578742400329</v>
      </c>
    </row>
    <row r="38" customFormat="false" ht="14.25" hidden="false" customHeight="false" outlineLevel="0" collapsed="false">
      <c r="B38" s="2" t="n">
        <v>45.4545454545455</v>
      </c>
      <c r="C38" s="2" t="n">
        <f aca="false">B38-B$541</f>
        <v>4.5317197115895</v>
      </c>
      <c r="D38" s="2" t="n">
        <f aca="false">B38/B$542</f>
        <v>4.89183803206093</v>
      </c>
      <c r="E38" s="2" t="n">
        <f aca="false">C38/B$542</f>
        <v>0.487705654387462</v>
      </c>
      <c r="G38" s="0" t="n">
        <v>19.2307692307692</v>
      </c>
      <c r="H38" s="2" t="n">
        <f aca="false">G38-G$541</f>
        <v>7.91902670396354</v>
      </c>
      <c r="I38" s="0" t="n">
        <f aca="false">G38/G$542</f>
        <v>2.04525024860817</v>
      </c>
      <c r="J38" s="27" t="n">
        <f aca="false">H38/G$542</f>
        <v>0.84221234942084</v>
      </c>
    </row>
    <row r="39" customFormat="false" ht="14.25" hidden="false" customHeight="false" outlineLevel="0" collapsed="false">
      <c r="B39" s="2" t="n">
        <v>52.6717557251908</v>
      </c>
      <c r="C39" s="2" t="n">
        <f aca="false">B39-B$541</f>
        <v>11.7489299822349</v>
      </c>
      <c r="D39" s="2" t="n">
        <f aca="false">B39/B$542</f>
        <v>5.66855735318205</v>
      </c>
      <c r="E39" s="2" t="n">
        <f aca="false">C39/B$542</f>
        <v>1.26442497550859</v>
      </c>
      <c r="G39" s="0" t="n">
        <v>2.50141540995419</v>
      </c>
      <c r="H39" s="2" t="n">
        <f aca="false">G39-G$541</f>
        <v>-8.8103271168515</v>
      </c>
      <c r="I39" s="0" t="n">
        <f aca="false">G39/G$542</f>
        <v>0.266033065432218</v>
      </c>
      <c r="J39" s="27" t="n">
        <f aca="false">H39/G$542</f>
        <v>-0.937004833755111</v>
      </c>
    </row>
    <row r="40" customFormat="false" ht="14.25" hidden="false" customHeight="false" outlineLevel="0" collapsed="false">
      <c r="B40" s="2" t="n">
        <v>30.6393244873341</v>
      </c>
      <c r="C40" s="2" t="n">
        <f aca="false">B40-B$541</f>
        <v>-10.2835012556218</v>
      </c>
      <c r="D40" s="2" t="n">
        <f aca="false">B40/B$542</f>
        <v>3.29741748168353</v>
      </c>
      <c r="E40" s="2" t="n">
        <f aca="false">C40/B$542</f>
        <v>-1.10671489598994</v>
      </c>
      <c r="G40" s="0" t="n">
        <v>17.9101926662523</v>
      </c>
      <c r="H40" s="2" t="n">
        <f aca="false">G40-G$541</f>
        <v>6.59845013944663</v>
      </c>
      <c r="I40" s="0" t="n">
        <f aca="false">G40/G$542</f>
        <v>1.90480295217018</v>
      </c>
      <c r="J40" s="27" t="n">
        <f aca="false">H40/G$542</f>
        <v>0.701765052982855</v>
      </c>
    </row>
    <row r="41" customFormat="false" ht="14.25" hidden="false" customHeight="false" outlineLevel="0" collapsed="false">
      <c r="B41" s="2" t="n">
        <v>58.603066439523</v>
      </c>
      <c r="C41" s="2" t="n">
        <f aca="false">B41-B$541</f>
        <v>17.680240696567</v>
      </c>
      <c r="D41" s="2" t="n">
        <f aca="false">B41/B$542</f>
        <v>6.30688760249355</v>
      </c>
      <c r="E41" s="2" t="n">
        <f aca="false">C41/B$542</f>
        <v>1.90275522482008</v>
      </c>
      <c r="G41" s="0" t="n">
        <v>10.8426845829462</v>
      </c>
      <c r="H41" s="2" t="n">
        <f aca="false">G41-G$541</f>
        <v>-0.469057943859518</v>
      </c>
      <c r="I41" s="0" t="n">
        <f aca="false">G41/G$542</f>
        <v>1.15315217362023</v>
      </c>
      <c r="J41" s="27" t="n">
        <f aca="false">H41/G$542</f>
        <v>-0.0498857255670964</v>
      </c>
    </row>
    <row r="42" customFormat="false" ht="14.25" hidden="false" customHeight="false" outlineLevel="0" collapsed="false">
      <c r="B42" s="2" t="n">
        <v>33.6</v>
      </c>
      <c r="C42" s="2" t="n">
        <f aca="false">B42-B$541</f>
        <v>-7.32282574295595</v>
      </c>
      <c r="D42" s="2" t="n">
        <f aca="false">B42/B$542</f>
        <v>3.61604667329944</v>
      </c>
      <c r="E42" s="2" t="n">
        <f aca="false">C42/B$542</f>
        <v>-0.788085704374028</v>
      </c>
      <c r="G42" s="0" t="n">
        <v>6.76818950930626</v>
      </c>
      <c r="H42" s="2" t="n">
        <f aca="false">G42-G$541</f>
        <v>-4.54355301749944</v>
      </c>
      <c r="I42" s="0" t="n">
        <f aca="false">G42/G$542</f>
        <v>0.719817346379863</v>
      </c>
      <c r="J42" s="27" t="n">
        <f aca="false">H42/G$542</f>
        <v>-0.483220552807466</v>
      </c>
    </row>
    <row r="43" customFormat="false" ht="14.25" hidden="false" customHeight="false" outlineLevel="0" collapsed="false">
      <c r="B43" s="2" t="n">
        <v>51.3245033112583</v>
      </c>
      <c r="C43" s="2" t="n">
        <f aca="false">B43-B$541</f>
        <v>10.4016775683023</v>
      </c>
      <c r="D43" s="2" t="n">
        <f aca="false">B43/B$542</f>
        <v>5.52356546004231</v>
      </c>
      <c r="E43" s="2" t="n">
        <f aca="false">C43/B$542</f>
        <v>1.11943308236884</v>
      </c>
      <c r="G43" s="0" t="n">
        <v>6.0008725657399</v>
      </c>
      <c r="H43" s="2" t="n">
        <f aca="false">G43-G$541</f>
        <v>-5.3108699610658</v>
      </c>
      <c r="I43" s="0" t="n">
        <f aca="false">G43/G$542</f>
        <v>0.638210877561164</v>
      </c>
      <c r="J43" s="27" t="n">
        <f aca="false">H43/G$542</f>
        <v>-0.564827021626165</v>
      </c>
    </row>
    <row r="44" customFormat="false" ht="14.25" hidden="false" customHeight="false" outlineLevel="0" collapsed="false">
      <c r="B44" s="2" t="n">
        <v>29.7872340425532</v>
      </c>
      <c r="C44" s="2" t="n">
        <f aca="false">B44-B$541</f>
        <v>-11.1355917004028</v>
      </c>
      <c r="D44" s="2" t="n">
        <f aca="false">B44/B$542</f>
        <v>3.20571513590376</v>
      </c>
      <c r="E44" s="2" t="n">
        <f aca="false">C44/B$542</f>
        <v>-1.19841724176971</v>
      </c>
      <c r="G44" s="0" t="n">
        <v>19.9833472106578</v>
      </c>
      <c r="H44" s="2" t="n">
        <f aca="false">G44-G$541</f>
        <v>8.67160468385209</v>
      </c>
      <c r="I44" s="0" t="n">
        <f aca="false">G44/G$542</f>
        <v>2.1252891842323</v>
      </c>
      <c r="J44" s="27" t="n">
        <f aca="false">H44/G$542</f>
        <v>0.922251285044972</v>
      </c>
    </row>
    <row r="45" customFormat="false" ht="14.25" hidden="false" customHeight="false" outlineLevel="0" collapsed="false">
      <c r="B45" s="2" t="n">
        <v>43.21608040201</v>
      </c>
      <c r="C45" s="2" t="n">
        <f aca="false">B45-B$541</f>
        <v>2.2932546590541</v>
      </c>
      <c r="D45" s="2" t="n">
        <f aca="false">B45/B$542</f>
        <v>4.65093344555743</v>
      </c>
      <c r="E45" s="2" t="n">
        <f aca="false">C45/B$542</f>
        <v>0.246801067883959</v>
      </c>
      <c r="G45" s="0" t="n">
        <v>8.10967571842869</v>
      </c>
      <c r="H45" s="2" t="n">
        <f aca="false">G45-G$541</f>
        <v>-3.20206680837701</v>
      </c>
      <c r="I45" s="0" t="n">
        <f aca="false">G45/G$542</f>
        <v>0.86248844652089</v>
      </c>
      <c r="J45" s="27" t="n">
        <f aca="false">H45/G$542</f>
        <v>-0.340549452666438</v>
      </c>
    </row>
    <row r="46" customFormat="false" ht="14.25" hidden="false" customHeight="false" outlineLevel="0" collapsed="false">
      <c r="B46" s="2" t="n">
        <v>39.8059747459193</v>
      </c>
      <c r="C46" s="2" t="n">
        <f aca="false">B46-B$541</f>
        <v>-1.11685099703664</v>
      </c>
      <c r="D46" s="2" t="n">
        <f aca="false">B46/B$542</f>
        <v>4.28393638563759</v>
      </c>
      <c r="E46" s="2" t="n">
        <f aca="false">C46/B$542</f>
        <v>-0.120195992035878</v>
      </c>
      <c r="G46" s="0" t="n">
        <v>8.37762245729161</v>
      </c>
      <c r="H46" s="2" t="n">
        <f aca="false">G46-G$541</f>
        <v>-2.93412006951409</v>
      </c>
      <c r="I46" s="0" t="n">
        <f aca="false">G46/G$542</f>
        <v>0.890985389503094</v>
      </c>
      <c r="J46" s="27" t="n">
        <f aca="false">H46/G$542</f>
        <v>-0.312052509684235</v>
      </c>
    </row>
    <row r="47" customFormat="false" ht="14.25" hidden="false" customHeight="false" outlineLevel="0" collapsed="false">
      <c r="B47" s="2" t="n">
        <v>41.4027149321267</v>
      </c>
      <c r="C47" s="2" t="n">
        <f aca="false">B47-B$541</f>
        <v>0.479889189170741</v>
      </c>
      <c r="D47" s="2" t="n">
        <f aca="false">B47/B$542</f>
        <v>4.45577826178219</v>
      </c>
      <c r="E47" s="2" t="n">
        <f aca="false">C47/B$542</f>
        <v>0.0516458841087269</v>
      </c>
      <c r="G47" s="0" t="n">
        <v>21.7391304347826</v>
      </c>
      <c r="H47" s="2" t="n">
        <f aca="false">G47-G$541</f>
        <v>10.4273879079769</v>
      </c>
      <c r="I47" s="0" t="n">
        <f aca="false">G47/G$542</f>
        <v>2.31202202016576</v>
      </c>
      <c r="J47" s="27" t="n">
        <f aca="false">H47/G$542</f>
        <v>1.10898412097843</v>
      </c>
    </row>
    <row r="48" customFormat="false" ht="14.25" hidden="false" customHeight="false" outlineLevel="0" collapsed="false">
      <c r="B48" s="2" t="n">
        <v>41.7739628040057</v>
      </c>
      <c r="C48" s="2" t="n">
        <f aca="false">B48-B$541</f>
        <v>0.851137061049769</v>
      </c>
      <c r="D48" s="2" t="n">
        <f aca="false">B48/B$542</f>
        <v>4.49573211987974</v>
      </c>
      <c r="E48" s="2" t="n">
        <f aca="false">C48/B$542</f>
        <v>0.0915997422062762</v>
      </c>
      <c r="G48" s="0" t="n">
        <v>16.2598342514661</v>
      </c>
      <c r="H48" s="2" t="n">
        <f aca="false">G48-G$541</f>
        <v>4.94809172466036</v>
      </c>
      <c r="I48" s="0" t="n">
        <f aca="false">G48/G$542</f>
        <v>1.72928236234721</v>
      </c>
      <c r="J48" s="27" t="n">
        <f aca="false">H48/G$542</f>
        <v>0.526244463159876</v>
      </c>
    </row>
    <row r="49" customFormat="false" ht="14.25" hidden="false" customHeight="false" outlineLevel="0" collapsed="false">
      <c r="B49" s="2" t="n">
        <v>47.5819768813399</v>
      </c>
      <c r="C49" s="2" t="n">
        <f aca="false">B49-B$541</f>
        <v>6.65915113838399</v>
      </c>
      <c r="D49" s="2" t="n">
        <f aca="false">B49/B$542</f>
        <v>5.12079313127322</v>
      </c>
      <c r="E49" s="2" t="n">
        <f aca="false">C49/B$542</f>
        <v>0.71666075359975</v>
      </c>
      <c r="G49" s="0" t="n">
        <v>6.29370629370629</v>
      </c>
      <c r="H49" s="2" t="n">
        <f aca="false">G49-G$541</f>
        <v>-5.0180362330994</v>
      </c>
      <c r="I49" s="0" t="n">
        <f aca="false">G49/G$542</f>
        <v>0.669354626817219</v>
      </c>
      <c r="J49" s="27" t="n">
        <f aca="false">H49/G$542</f>
        <v>-0.53368327237011</v>
      </c>
    </row>
    <row r="50" customFormat="false" ht="14.25" hidden="false" customHeight="false" outlineLevel="0" collapsed="false">
      <c r="B50" s="2" t="n">
        <v>48.4536082474227</v>
      </c>
      <c r="C50" s="2" t="n">
        <f aca="false">B50-B$541</f>
        <v>7.53078250446673</v>
      </c>
      <c r="D50" s="2" t="n">
        <f aca="false">B50/B$542</f>
        <v>5.21459847953711</v>
      </c>
      <c r="E50" s="2" t="n">
        <f aca="false">C50/B$542</f>
        <v>0.810466101863647</v>
      </c>
      <c r="G50" s="0" t="n">
        <v>15.1521876981611</v>
      </c>
      <c r="H50" s="2" t="n">
        <f aca="false">G50-G$541</f>
        <v>3.84044517135537</v>
      </c>
      <c r="I50" s="0" t="n">
        <f aca="false">G50/G$542</f>
        <v>1.61148081414432</v>
      </c>
      <c r="J50" s="27" t="n">
        <f aca="false">H50/G$542</f>
        <v>0.408442914956992</v>
      </c>
    </row>
    <row r="51" customFormat="false" ht="14.25" hidden="false" customHeight="false" outlineLevel="0" collapsed="false">
      <c r="B51" s="2" t="n">
        <v>44.0635866865375</v>
      </c>
      <c r="C51" s="2" t="n">
        <f aca="false">B51-B$541</f>
        <v>3.14076094358155</v>
      </c>
      <c r="D51" s="2" t="n">
        <f aca="false">B51/B$542</f>
        <v>4.74214244200879</v>
      </c>
      <c r="E51" s="2" t="n">
        <f aca="false">C51/B$542</f>
        <v>0.338010064335324</v>
      </c>
      <c r="G51" s="0" t="n">
        <v>7.07404707352635</v>
      </c>
      <c r="H51" s="2" t="n">
        <f aca="false">G51-G$541</f>
        <v>-4.23769545327935</v>
      </c>
      <c r="I51" s="0" t="n">
        <f aca="false">G51/G$542</f>
        <v>0.752346219861374</v>
      </c>
      <c r="J51" s="27" t="n">
        <f aca="false">H51/G$542</f>
        <v>-0.450691679325955</v>
      </c>
    </row>
    <row r="52" customFormat="false" ht="14.25" hidden="false" customHeight="false" outlineLevel="0" collapsed="false">
      <c r="B52" s="2" t="n">
        <v>31.9116135662898</v>
      </c>
      <c r="C52" s="2" t="n">
        <f aca="false">B52-B$541</f>
        <v>-9.01121217666612</v>
      </c>
      <c r="D52" s="2" t="n">
        <f aca="false">B52/B$542</f>
        <v>3.43434178797618</v>
      </c>
      <c r="E52" s="2" t="n">
        <f aca="false">C52/B$542</f>
        <v>-0.96979058969729</v>
      </c>
      <c r="G52" s="0" t="n">
        <v>23.3574412512697</v>
      </c>
      <c r="H52" s="2" t="n">
        <f aca="false">G52-G$541</f>
        <v>12.045698724464</v>
      </c>
      <c r="I52" s="0" t="n">
        <f aca="false">G52/G$542</f>
        <v>2.48413425135252</v>
      </c>
      <c r="J52" s="27" t="n">
        <f aca="false">H52/G$542</f>
        <v>1.28109635216519</v>
      </c>
    </row>
    <row r="53" customFormat="false" ht="14.25" hidden="false" customHeight="false" outlineLevel="0" collapsed="false">
      <c r="B53" s="2" t="n">
        <v>40.4705882352941</v>
      </c>
      <c r="C53" s="2" t="n">
        <f aca="false">B53-B$541</f>
        <v>-0.452237507661835</v>
      </c>
      <c r="D53" s="2" t="n">
        <f aca="false">B53/B$542</f>
        <v>4.35546237960437</v>
      </c>
      <c r="E53" s="2" t="n">
        <f aca="false">C53/B$542</f>
        <v>-0.0486699980691014</v>
      </c>
      <c r="G53" s="0" t="n">
        <v>4.53356582388841</v>
      </c>
      <c r="H53" s="2" t="n">
        <f aca="false">G53-G$541</f>
        <v>-6.77817670291729</v>
      </c>
      <c r="I53" s="0" t="n">
        <f aca="false">G53/G$542</f>
        <v>0.482158384676241</v>
      </c>
      <c r="J53" s="27" t="n">
        <f aca="false">H53/G$542</f>
        <v>-0.720879514511088</v>
      </c>
    </row>
    <row r="54" customFormat="false" ht="14.25" hidden="false" customHeight="false" outlineLevel="0" collapsed="false">
      <c r="B54" s="2" t="n">
        <v>53.347280334728</v>
      </c>
      <c r="C54" s="2" t="n">
        <f aca="false">B54-B$541</f>
        <v>12.4244545917721</v>
      </c>
      <c r="D54" s="2" t="n">
        <f aca="false">B54/B$542</f>
        <v>5.74125760666565</v>
      </c>
      <c r="E54" s="2" t="n">
        <f aca="false">C54/B$542</f>
        <v>1.33712522899218</v>
      </c>
      <c r="G54" s="0" t="n">
        <v>6.35838150289017</v>
      </c>
      <c r="H54" s="2" t="n">
        <f aca="false">G54-G$541</f>
        <v>-4.95336102391552</v>
      </c>
      <c r="I54" s="0" t="n">
        <f aca="false">G54/G$542</f>
        <v>0.676233030175649</v>
      </c>
      <c r="J54" s="27" t="n">
        <f aca="false">H54/G$542</f>
        <v>-0.52680486901168</v>
      </c>
    </row>
    <row r="55" customFormat="false" ht="14.25" hidden="false" customHeight="false" outlineLevel="0" collapsed="false">
      <c r="B55" s="2" t="n">
        <v>56.7269076305221</v>
      </c>
      <c r="C55" s="2" t="n">
        <f aca="false">B55-B$541</f>
        <v>15.8040818875661</v>
      </c>
      <c r="D55" s="2" t="n">
        <f aca="false">B55/B$542</f>
        <v>6.1049745721403</v>
      </c>
      <c r="E55" s="2" t="n">
        <f aca="false">C55/B$542</f>
        <v>1.70084219446683</v>
      </c>
      <c r="G55" s="0" t="n">
        <v>3.48250201126307</v>
      </c>
      <c r="H55" s="2" t="n">
        <f aca="false">G55-G$541</f>
        <v>-7.82924051554262</v>
      </c>
      <c r="I55" s="0" t="n">
        <f aca="false">G55/G$542</f>
        <v>0.370374581424341</v>
      </c>
      <c r="J55" s="27" t="n">
        <f aca="false">H55/G$542</f>
        <v>-0.832663317762988</v>
      </c>
    </row>
    <row r="56" customFormat="false" ht="14.25" hidden="false" customHeight="false" outlineLevel="0" collapsed="false">
      <c r="B56" s="2" t="n">
        <v>51.9230769230769</v>
      </c>
      <c r="C56" s="2" t="n">
        <f aca="false">B56-B$541</f>
        <v>11.000251180121</v>
      </c>
      <c r="D56" s="2" t="n">
        <f aca="false">B56/B$542</f>
        <v>5.58798421354652</v>
      </c>
      <c r="E56" s="2" t="n">
        <f aca="false">C56/B$542</f>
        <v>1.18385183587306</v>
      </c>
      <c r="G56" s="0" t="n">
        <v>4.44444444444444</v>
      </c>
      <c r="H56" s="2" t="n">
        <f aca="false">G56-G$541</f>
        <v>-6.86729808236125</v>
      </c>
      <c r="I56" s="0" t="n">
        <f aca="false">G56/G$542</f>
        <v>0.47268005745611</v>
      </c>
      <c r="J56" s="27" t="n">
        <f aca="false">H56/G$542</f>
        <v>-0.730357841731219</v>
      </c>
    </row>
    <row r="57" customFormat="false" ht="14.25" hidden="false" customHeight="false" outlineLevel="0" collapsed="false">
      <c r="B57" s="2" t="n">
        <v>36.9888475836431</v>
      </c>
      <c r="C57" s="2" t="n">
        <f aca="false">B57-B$541</f>
        <v>-3.93397815931282</v>
      </c>
      <c r="D57" s="2" t="n">
        <f aca="false">B57/B$542</f>
        <v>3.98075593017895</v>
      </c>
      <c r="E57" s="2" t="n">
        <f aca="false">C57/B$542</f>
        <v>-0.423376447494517</v>
      </c>
      <c r="G57" s="0" t="n">
        <v>8.98918643992835</v>
      </c>
      <c r="H57" s="2" t="n">
        <f aca="false">G57-G$541</f>
        <v>-2.32255608687734</v>
      </c>
      <c r="I57" s="0" t="n">
        <f aca="false">G57/G$542</f>
        <v>0.956027061654529</v>
      </c>
      <c r="J57" s="27" t="n">
        <f aca="false">H57/G$542</f>
        <v>-0.2470108375328</v>
      </c>
    </row>
    <row r="58" customFormat="false" ht="14.25" hidden="false" customHeight="false" outlineLevel="0" collapsed="false">
      <c r="B58" s="2" t="n">
        <v>36.8324125230203</v>
      </c>
      <c r="C58" s="2" t="n">
        <f aca="false">B58-B$541</f>
        <v>-4.09041321993569</v>
      </c>
      <c r="D58" s="2" t="n">
        <f aca="false">B58/B$542</f>
        <v>3.96392032063869</v>
      </c>
      <c r="E58" s="2" t="n">
        <f aca="false">C58/B$542</f>
        <v>-0.440212057034777</v>
      </c>
      <c r="G58" s="0" t="n">
        <v>7.55690661986691</v>
      </c>
      <c r="H58" s="2" t="n">
        <f aca="false">G58-G$541</f>
        <v>-3.75483590693878</v>
      </c>
      <c r="I58" s="0" t="n">
        <f aca="false">G58/G$542</f>
        <v>0.803699787435559</v>
      </c>
      <c r="J58" s="27" t="n">
        <f aca="false">H58/G$542</f>
        <v>-0.39933811175177</v>
      </c>
    </row>
    <row r="59" customFormat="false" ht="14.25" hidden="false" customHeight="false" outlineLevel="0" collapsed="false">
      <c r="B59" s="2" t="n">
        <v>43.8142367719833</v>
      </c>
      <c r="C59" s="2" t="n">
        <f aca="false">B59-B$541</f>
        <v>2.8914110290273</v>
      </c>
      <c r="D59" s="2" t="n">
        <f aca="false">B59/B$542</f>
        <v>4.71530729531202</v>
      </c>
      <c r="E59" s="2" t="n">
        <f aca="false">C59/B$542</f>
        <v>0.311174917638556</v>
      </c>
      <c r="G59" s="0" t="n">
        <v>7.92233467314314</v>
      </c>
      <c r="H59" s="2" t="n">
        <f aca="false">G59-G$541</f>
        <v>-3.38940785366256</v>
      </c>
      <c r="I59" s="0" t="n">
        <f aca="false">G59/G$542</f>
        <v>0.842564161909762</v>
      </c>
      <c r="J59" s="27" t="n">
        <f aca="false">H59/G$542</f>
        <v>-0.360473737277567</v>
      </c>
    </row>
    <row r="60" customFormat="false" ht="14.25" hidden="false" customHeight="false" outlineLevel="0" collapsed="false">
      <c r="B60" s="2" t="n">
        <v>43.2</v>
      </c>
      <c r="C60" s="2" t="n">
        <f aca="false">B60-B$541</f>
        <v>2.27717425704405</v>
      </c>
      <c r="D60" s="2" t="n">
        <f aca="false">B60/B$542</f>
        <v>4.64920286567071</v>
      </c>
      <c r="E60" s="2" t="n">
        <f aca="false">C60/B$542</f>
        <v>0.24507048799724</v>
      </c>
      <c r="G60" s="0" t="n">
        <v>16.3265306122449</v>
      </c>
      <c r="H60" s="2" t="n">
        <f aca="false">G60-G$541</f>
        <v>5.0147880854392</v>
      </c>
      <c r="I60" s="0" t="n">
        <f aca="false">G60/G$542</f>
        <v>1.73637572126734</v>
      </c>
      <c r="J60" s="27" t="n">
        <f aca="false">H60/G$542</f>
        <v>0.533337822080014</v>
      </c>
    </row>
    <row r="61" customFormat="false" ht="14.25" hidden="false" customHeight="false" outlineLevel="0" collapsed="false">
      <c r="B61" s="2" t="n">
        <v>37.8524945770065</v>
      </c>
      <c r="C61" s="2" t="n">
        <f aca="false">B61-B$541</f>
        <v>-3.07033116594944</v>
      </c>
      <c r="D61" s="2" t="n">
        <f aca="false">B61/B$542</f>
        <v>4.07370199676397</v>
      </c>
      <c r="E61" s="2" t="n">
        <f aca="false">C61/B$542</f>
        <v>-0.330430380909496</v>
      </c>
      <c r="G61" s="0" t="n">
        <v>9.2485549132948</v>
      </c>
      <c r="H61" s="2" t="n">
        <f aca="false">G61-G$541</f>
        <v>-2.0631876135109</v>
      </c>
      <c r="I61" s="0" t="n">
        <f aca="false">G61/G$542</f>
        <v>0.983611680255489</v>
      </c>
      <c r="J61" s="27" t="n">
        <f aca="false">H61/G$542</f>
        <v>-0.21942621893184</v>
      </c>
    </row>
    <row r="62" customFormat="false" ht="14.25" hidden="false" customHeight="false" outlineLevel="0" collapsed="false">
      <c r="B62" s="2" t="n">
        <v>41.9786096256684</v>
      </c>
      <c r="C62" s="2" t="n">
        <f aca="false">B62-B$541</f>
        <v>1.0557838827125</v>
      </c>
      <c r="D62" s="2" t="n">
        <f aca="false">B62/B$542</f>
        <v>4.51775630019745</v>
      </c>
      <c r="E62" s="2" t="n">
        <f aca="false">C62/B$542</f>
        <v>0.113623922523979</v>
      </c>
      <c r="G62" s="0" t="n">
        <v>11.4282309479831</v>
      </c>
      <c r="H62" s="2" t="n">
        <f aca="false">G62-G$541</f>
        <v>0.116488421177381</v>
      </c>
      <c r="I62" s="0" t="n">
        <f aca="false">G62/G$542</f>
        <v>1.21542679375073</v>
      </c>
      <c r="J62" s="27" t="n">
        <f aca="false">H62/G$542</f>
        <v>0.0123888945633966</v>
      </c>
    </row>
    <row r="63" customFormat="false" ht="14.25" hidden="false" customHeight="false" outlineLevel="0" collapsed="false">
      <c r="B63" s="2" t="n">
        <v>41.304347826087</v>
      </c>
      <c r="C63" s="2" t="n">
        <f aca="false">B63-B$541</f>
        <v>0.381522083131003</v>
      </c>
      <c r="D63" s="2" t="n">
        <f aca="false">B63/B$542</f>
        <v>4.44519195087276</v>
      </c>
      <c r="E63" s="2" t="n">
        <f aca="false">C63/B$542</f>
        <v>0.0410595731992897</v>
      </c>
      <c r="G63" s="0" t="n">
        <v>12.1936544863824</v>
      </c>
      <c r="H63" s="2" t="n">
        <f aca="false">G63-G$541</f>
        <v>0.881911959576717</v>
      </c>
      <c r="I63" s="0" t="n">
        <f aca="false">G63/G$542</f>
        <v>1.29683189322522</v>
      </c>
      <c r="J63" s="27" t="n">
        <f aca="false">H63/G$542</f>
        <v>0.0937939940378895</v>
      </c>
    </row>
    <row r="64" customFormat="false" ht="14.25" hidden="false" customHeight="false" outlineLevel="0" collapsed="false">
      <c r="B64" s="2" t="n">
        <v>44.9101796407186</v>
      </c>
      <c r="C64" s="2" t="n">
        <f aca="false">B64-B$541</f>
        <v>3.98735389776261</v>
      </c>
      <c r="D64" s="2" t="n">
        <f aca="false">B64/B$542</f>
        <v>4.83325314544942</v>
      </c>
      <c r="E64" s="2" t="n">
        <f aca="false">C64/B$542</f>
        <v>0.429120767775954</v>
      </c>
      <c r="G64" s="0" t="n">
        <v>17.2413793103448</v>
      </c>
      <c r="H64" s="2" t="n">
        <f aca="false">G64-G$541</f>
        <v>5.92963678353913</v>
      </c>
      <c r="I64" s="0" t="n">
        <f aca="false">G64/G$542</f>
        <v>1.83367263668319</v>
      </c>
      <c r="J64" s="27" t="n">
        <f aca="false">H64/G$542</f>
        <v>0.630634737495856</v>
      </c>
    </row>
    <row r="65" customFormat="false" ht="14.25" hidden="false" customHeight="false" outlineLevel="0" collapsed="false">
      <c r="B65" s="2" t="n">
        <v>32.1428571428571</v>
      </c>
      <c r="C65" s="2" t="n">
        <f aca="false">B65-B$541</f>
        <v>-8.7799686000988</v>
      </c>
      <c r="D65" s="2" t="n">
        <f aca="false">B65/B$542</f>
        <v>3.45922832267166</v>
      </c>
      <c r="E65" s="2" t="n">
        <f aca="false">C65/B$542</f>
        <v>-0.94490405500181</v>
      </c>
      <c r="G65" s="0" t="n">
        <v>0</v>
      </c>
      <c r="H65" s="2" t="n">
        <f aca="false">G65-G$541</f>
        <v>-11.3117425268057</v>
      </c>
      <c r="I65" s="0" t="n">
        <f aca="false">G65/G$542</f>
        <v>0</v>
      </c>
      <c r="J65" s="27" t="n">
        <f aca="false">H65/G$542</f>
        <v>-1.20303789918733</v>
      </c>
    </row>
    <row r="66" customFormat="false" ht="14.25" hidden="false" customHeight="false" outlineLevel="0" collapsed="false">
      <c r="B66" s="2" t="n">
        <v>43.9655172413793</v>
      </c>
      <c r="C66" s="2" t="n">
        <f aca="false">B66-B$541</f>
        <v>3.04269149842336</v>
      </c>
      <c r="D66" s="2" t="n">
        <f aca="false">B66/B$542</f>
        <v>4.73158816549342</v>
      </c>
      <c r="E66" s="2" t="n">
        <f aca="false">C66/B$542</f>
        <v>0.327455787819949</v>
      </c>
      <c r="G66" s="0" t="n">
        <v>6.93577981651376</v>
      </c>
      <c r="H66" s="2" t="n">
        <f aca="false">G66-G$541</f>
        <v>-4.37596271029194</v>
      </c>
      <c r="I66" s="0" t="n">
        <f aca="false">G66/G$542</f>
        <v>0.737641080488847</v>
      </c>
      <c r="J66" s="27" t="n">
        <f aca="false">H66/G$542</f>
        <v>-0.465396818698482</v>
      </c>
    </row>
    <row r="67" customFormat="false" ht="14.25" hidden="false" customHeight="false" outlineLevel="0" collapsed="false">
      <c r="B67" s="2" t="n">
        <v>37.6984126984127</v>
      </c>
      <c r="C67" s="2" t="n">
        <f aca="false">B67-B$541</f>
        <v>-3.22441304454325</v>
      </c>
      <c r="D67" s="2" t="n">
        <f aca="false">B67/B$542</f>
        <v>4.05711963770133</v>
      </c>
      <c r="E67" s="2" t="n">
        <f aca="false">C67/B$542</f>
        <v>-0.347012739972141</v>
      </c>
      <c r="G67" s="0" t="n">
        <v>19.389033827754</v>
      </c>
      <c r="H67" s="2" t="n">
        <f aca="false">G67-G$541</f>
        <v>8.0772913009483</v>
      </c>
      <c r="I67" s="0" t="n">
        <f aca="false">G67/G$542</f>
        <v>2.06208216533727</v>
      </c>
      <c r="J67" s="27" t="n">
        <f aca="false">H67/G$542</f>
        <v>0.859044266149946</v>
      </c>
    </row>
    <row r="68" customFormat="false" ht="14.25" hidden="false" customHeight="false" outlineLevel="0" collapsed="false">
      <c r="B68" s="2" t="n">
        <v>32.9787234042553</v>
      </c>
      <c r="C68" s="2" t="n">
        <f aca="false">B68-B$541</f>
        <v>-7.94410233870063</v>
      </c>
      <c r="D68" s="2" t="n">
        <f aca="false">B68/B$542</f>
        <v>3.54918461475059</v>
      </c>
      <c r="E68" s="2" t="n">
        <f aca="false">C68/B$542</f>
        <v>-0.854947762922878</v>
      </c>
      <c r="G68" s="0" t="n">
        <v>11.1111111111111</v>
      </c>
      <c r="H68" s="2" t="n">
        <f aca="false">G68-G$541</f>
        <v>-0.200631415694586</v>
      </c>
      <c r="I68" s="0" t="n">
        <f aca="false">G68/G$542</f>
        <v>1.18170014364028</v>
      </c>
      <c r="J68" s="27" t="n">
        <f aca="false">H68/G$542</f>
        <v>-0.0213377555470539</v>
      </c>
    </row>
    <row r="69" customFormat="false" ht="14.25" hidden="false" customHeight="false" outlineLevel="0" collapsed="false">
      <c r="B69" s="2" t="n">
        <v>37.280701754386</v>
      </c>
      <c r="C69" s="2" t="n">
        <f aca="false">B69-B$541</f>
        <v>-3.64212398856998</v>
      </c>
      <c r="D69" s="2" t="n">
        <f aca="false">B69/B$542</f>
        <v>4.01216540348857</v>
      </c>
      <c r="E69" s="2" t="n">
        <f aca="false">C69/B$542</f>
        <v>-0.391966974184898</v>
      </c>
      <c r="G69" s="0" t="n">
        <v>17.218876651478</v>
      </c>
      <c r="H69" s="2" t="n">
        <f aca="false">G69-G$541</f>
        <v>5.90713412467233</v>
      </c>
      <c r="I69" s="0" t="n">
        <f aca="false">G69/G$542</f>
        <v>1.83127941111382</v>
      </c>
      <c r="J69" s="27" t="n">
        <f aca="false">H69/G$542</f>
        <v>0.62824151192649</v>
      </c>
    </row>
    <row r="70" customFormat="false" ht="14.25" hidden="false" customHeight="false" outlineLevel="0" collapsed="false">
      <c r="B70" s="2" t="n">
        <v>42.1875</v>
      </c>
      <c r="C70" s="2" t="n">
        <f aca="false">B70-B$541</f>
        <v>1.26467425704405</v>
      </c>
      <c r="D70" s="2" t="n">
        <f aca="false">B70/B$542</f>
        <v>4.54023717350655</v>
      </c>
      <c r="E70" s="2" t="n">
        <f aca="false">C70/B$542</f>
        <v>0.136104795833083</v>
      </c>
      <c r="G70" s="0" t="n">
        <v>11.109414369703</v>
      </c>
      <c r="H70" s="2" t="n">
        <f aca="false">G70-G$541</f>
        <v>-0.202328157102711</v>
      </c>
      <c r="I70" s="0" t="n">
        <f aca="false">G70/G$542</f>
        <v>1.18151969007936</v>
      </c>
      <c r="J70" s="27" t="n">
        <f aca="false">H70/G$542</f>
        <v>-0.0215182091079671</v>
      </c>
    </row>
    <row r="71" customFormat="false" ht="14.25" hidden="false" customHeight="false" outlineLevel="0" collapsed="false">
      <c r="B71" s="2" t="n">
        <v>29.0909090909091</v>
      </c>
      <c r="C71" s="2" t="n">
        <f aca="false">B71-B$541</f>
        <v>-11.8319166520469</v>
      </c>
      <c r="D71" s="2" t="n">
        <f aca="false">B71/B$542</f>
        <v>3.13077634051899</v>
      </c>
      <c r="E71" s="2" t="n">
        <f aca="false">C71/B$542</f>
        <v>-1.27335603715447</v>
      </c>
      <c r="G71" s="0" t="n">
        <v>16.6666666666667</v>
      </c>
      <c r="H71" s="2" t="n">
        <f aca="false">G71-G$541</f>
        <v>5.35492413986097</v>
      </c>
      <c r="I71" s="0" t="n">
        <f aca="false">G71/G$542</f>
        <v>1.77255021546041</v>
      </c>
      <c r="J71" s="27" t="n">
        <f aca="false">H71/G$542</f>
        <v>0.569512316273083</v>
      </c>
    </row>
    <row r="72" customFormat="false" ht="14.25" hidden="false" customHeight="false" outlineLevel="0" collapsed="false">
      <c r="B72" s="2" t="n">
        <v>46.3133640552995</v>
      </c>
      <c r="C72" s="2" t="n">
        <f aca="false">B72-B$541</f>
        <v>5.39053831234359</v>
      </c>
      <c r="D72" s="2" t="n">
        <f aca="false">B72/B$542</f>
        <v>4.98426446492475</v>
      </c>
      <c r="E72" s="2" t="n">
        <f aca="false">C72/B$542</f>
        <v>0.580132087251286</v>
      </c>
      <c r="G72" s="0" t="n">
        <v>9.211047971455</v>
      </c>
      <c r="H72" s="2" t="n">
        <f aca="false">G72-G$541</f>
        <v>-2.10069455535069</v>
      </c>
      <c r="I72" s="0" t="n">
        <f aca="false">G72/G$542</f>
        <v>0.979622703985126</v>
      </c>
      <c r="J72" s="27" t="n">
        <f aca="false">H72/G$542</f>
        <v>-0.223415195202203</v>
      </c>
    </row>
    <row r="73" customFormat="false" ht="14.25" hidden="false" customHeight="false" outlineLevel="0" collapsed="false">
      <c r="B73" s="2" t="n">
        <v>25</v>
      </c>
      <c r="C73" s="2" t="n">
        <f aca="false">B73-B$541</f>
        <v>-15.922825742956</v>
      </c>
      <c r="D73" s="2" t="n">
        <f aca="false">B73/B$542</f>
        <v>2.69051091763351</v>
      </c>
      <c r="E73" s="2" t="n">
        <f aca="false">C73/B$542</f>
        <v>-1.71362146003996</v>
      </c>
      <c r="G73" s="0" t="n">
        <v>14.2877906976744</v>
      </c>
      <c r="H73" s="2" t="n">
        <f aca="false">G73-G$541</f>
        <v>2.97604817086872</v>
      </c>
      <c r="I73" s="0" t="n">
        <f aca="false">G73/G$542</f>
        <v>1.51954958877696</v>
      </c>
      <c r="J73" s="27" t="n">
        <f aca="false">H73/G$542</f>
        <v>0.316511689589635</v>
      </c>
    </row>
    <row r="74" customFormat="false" ht="14.25" hidden="false" customHeight="false" outlineLevel="0" collapsed="false">
      <c r="B74" s="2" t="n">
        <v>32.2115384615385</v>
      </c>
      <c r="C74" s="2" t="n">
        <f aca="false">B74-B$541</f>
        <v>-8.71128728141748</v>
      </c>
      <c r="D74" s="2" t="n">
        <f aca="false">B74/B$542</f>
        <v>3.46661983618164</v>
      </c>
      <c r="E74" s="2" t="n">
        <f aca="false">C74/B$542</f>
        <v>-0.937512541491828</v>
      </c>
      <c r="G74" s="0" t="n">
        <v>7.45984209093384</v>
      </c>
      <c r="H74" s="2" t="n">
        <f aca="false">G74-G$541</f>
        <v>-3.85190043587185</v>
      </c>
      <c r="I74" s="0" t="n">
        <f aca="false">G74/G$542</f>
        <v>0.793376682335126</v>
      </c>
      <c r="J74" s="27" t="n">
        <f aca="false">H74/G$542</f>
        <v>-0.409661216852203</v>
      </c>
    </row>
    <row r="75" customFormat="false" ht="14.25" hidden="false" customHeight="false" outlineLevel="0" collapsed="false">
      <c r="B75" s="2" t="n">
        <v>42.3899371069182</v>
      </c>
      <c r="C75" s="2" t="n">
        <f aca="false">B75-B$541</f>
        <v>1.46711136396229</v>
      </c>
      <c r="D75" s="2" t="n">
        <f aca="false">B75/B$542</f>
        <v>4.56202354335846</v>
      </c>
      <c r="E75" s="2" t="n">
        <f aca="false">C75/B$542</f>
        <v>0.157891165684989</v>
      </c>
      <c r="G75" s="0" t="n">
        <v>12.3809523809524</v>
      </c>
      <c r="H75" s="2" t="n">
        <f aca="false">G75-G$541</f>
        <v>1.06920985414668</v>
      </c>
      <c r="I75" s="0" t="n">
        <f aca="false">G75/G$542</f>
        <v>1.31675158862773</v>
      </c>
      <c r="J75" s="27" t="n">
        <f aca="false">H75/G$542</f>
        <v>0.113713689440406</v>
      </c>
    </row>
    <row r="76" customFormat="false" ht="14.25" hidden="false" customHeight="false" outlineLevel="0" collapsed="false">
      <c r="B76" s="2" t="n">
        <v>42.1052631578947</v>
      </c>
      <c r="C76" s="2" t="n">
        <f aca="false">B76-B$541</f>
        <v>1.18243741493878</v>
      </c>
      <c r="D76" s="2" t="n">
        <f aca="false">B76/B$542</f>
        <v>4.53138680864591</v>
      </c>
      <c r="E76" s="2" t="n">
        <f aca="false">C76/B$542</f>
        <v>0.127254430972446</v>
      </c>
      <c r="G76" s="0" t="n">
        <v>5.00348154779668</v>
      </c>
      <c r="H76" s="2" t="n">
        <f aca="false">G76-G$541</f>
        <v>-6.30826097900902</v>
      </c>
      <c r="I76" s="0" t="n">
        <f aca="false">G76/G$542</f>
        <v>0.532135337735952</v>
      </c>
      <c r="J76" s="27" t="n">
        <f aca="false">H76/G$542</f>
        <v>-0.670902561451377</v>
      </c>
    </row>
    <row r="77" customFormat="false" ht="14.25" hidden="false" customHeight="false" outlineLevel="0" collapsed="false">
      <c r="B77" s="2" t="n">
        <v>52.9780564263323</v>
      </c>
      <c r="C77" s="2" t="n">
        <f aca="false">B77-B$541</f>
        <v>12.0552306833763</v>
      </c>
      <c r="D77" s="2" t="n">
        <f aca="false">B77/B$542</f>
        <v>5.70152156840205</v>
      </c>
      <c r="E77" s="2" t="n">
        <f aca="false">C77/B$542</f>
        <v>1.29738919072858</v>
      </c>
      <c r="G77" s="0" t="n">
        <v>1.69659654523687</v>
      </c>
      <c r="H77" s="2" t="n">
        <f aca="false">G77-G$541</f>
        <v>-9.61514598156882</v>
      </c>
      <c r="I77" s="0" t="n">
        <f aca="false">G77/G$542</f>
        <v>0.180438154308541</v>
      </c>
      <c r="J77" s="27" t="n">
        <f aca="false">H77/G$542</f>
        <v>-1.02259974487879</v>
      </c>
    </row>
    <row r="78" customFormat="false" ht="14.25" hidden="false" customHeight="false" outlineLevel="0" collapsed="false">
      <c r="B78" s="2" t="n">
        <v>46.4497041420118</v>
      </c>
      <c r="C78" s="2" t="n">
        <f aca="false">B78-B$541</f>
        <v>5.52687839905588</v>
      </c>
      <c r="D78" s="2" t="n">
        <f aca="false">B78/B$542</f>
        <v>4.99893744459718</v>
      </c>
      <c r="E78" s="2" t="n">
        <f aca="false">C78/B$542</f>
        <v>0.594805066923707</v>
      </c>
      <c r="G78" s="0" t="n">
        <v>4.284847147114</v>
      </c>
      <c r="H78" s="2" t="n">
        <f aca="false">G78-G$541</f>
        <v>-7.02689537969169</v>
      </c>
      <c r="I78" s="0" t="n">
        <f aca="false">G78/G$542</f>
        <v>0.455706404029912</v>
      </c>
      <c r="J78" s="27" t="n">
        <f aca="false">H78/G$542</f>
        <v>-0.747331495157417</v>
      </c>
    </row>
    <row r="79" customFormat="false" ht="14.25" hidden="false" customHeight="false" outlineLevel="0" collapsed="false">
      <c r="B79" s="2" t="n">
        <v>26.9886363636364</v>
      </c>
      <c r="C79" s="2" t="n">
        <f aca="false">B79-B$541</f>
        <v>-13.9341893793196</v>
      </c>
      <c r="D79" s="2" t="n">
        <f aca="false">B79/B$542</f>
        <v>2.90452883153618</v>
      </c>
      <c r="E79" s="2" t="n">
        <f aca="false">C79/B$542</f>
        <v>-1.49960354613729</v>
      </c>
      <c r="G79" s="0" t="n">
        <v>6.96226102789042</v>
      </c>
      <c r="H79" s="2" t="n">
        <f aca="false">G79-G$541</f>
        <v>-4.34948149891527</v>
      </c>
      <c r="I79" s="0" t="n">
        <f aca="false">G79/G$542</f>
        <v>0.740457437104728</v>
      </c>
      <c r="J79" s="27" t="n">
        <f aca="false">H79/G$542</f>
        <v>-0.462580462082601</v>
      </c>
    </row>
    <row r="80" customFormat="false" ht="14.25" hidden="false" customHeight="false" outlineLevel="0" collapsed="false">
      <c r="B80" s="2" t="n">
        <v>41.025641025641</v>
      </c>
      <c r="C80" s="2" t="n">
        <f aca="false">B80-B$541</f>
        <v>0.102815282685071</v>
      </c>
      <c r="D80" s="2" t="n">
        <f aca="false">B80/B$542</f>
        <v>4.41519740329602</v>
      </c>
      <c r="E80" s="2" t="n">
        <f aca="false">C80/B$542</f>
        <v>0.0110650256225504</v>
      </c>
      <c r="G80" s="0" t="n">
        <v>39.9922420480993</v>
      </c>
      <c r="H80" s="2" t="n">
        <f aca="false">G80-G$541</f>
        <v>28.6804995212936</v>
      </c>
      <c r="I80" s="0" t="n">
        <f aca="false">G80/G$542</f>
        <v>4.2532954355462</v>
      </c>
      <c r="J80" s="27" t="n">
        <f aca="false">H80/G$542</f>
        <v>3.05025753635887</v>
      </c>
    </row>
    <row r="81" customFormat="false" ht="14.25" hidden="false" customHeight="false" outlineLevel="0" collapsed="false">
      <c r="B81" s="2" t="n">
        <v>30.2631578947368</v>
      </c>
      <c r="C81" s="2" t="n">
        <f aca="false">B81-B$541</f>
        <v>-10.6596678482191</v>
      </c>
      <c r="D81" s="2" t="n">
        <f aca="false">B81/B$542</f>
        <v>3.25693426871425</v>
      </c>
      <c r="E81" s="2" t="n">
        <f aca="false">C81/B$542</f>
        <v>-1.14719810895922</v>
      </c>
      <c r="G81" s="0" t="n">
        <v>0</v>
      </c>
      <c r="H81" s="2" t="n">
        <f aca="false">G81-G$541</f>
        <v>-11.3117425268057</v>
      </c>
      <c r="I81" s="0" t="n">
        <f aca="false">G81/G$542</f>
        <v>0</v>
      </c>
      <c r="J81" s="27" t="n">
        <f aca="false">H81/G$542</f>
        <v>-1.20303789918733</v>
      </c>
    </row>
    <row r="82" customFormat="false" ht="14.25" hidden="false" customHeight="false" outlineLevel="0" collapsed="false">
      <c r="B82" s="2" t="n">
        <v>33.9285714285714</v>
      </c>
      <c r="C82" s="2" t="n">
        <f aca="false">B82-B$541</f>
        <v>-6.99425431438452</v>
      </c>
      <c r="D82" s="2" t="n">
        <f aca="false">B82/B$542</f>
        <v>3.65140767393119</v>
      </c>
      <c r="E82" s="2" t="n">
        <f aca="false">C82/B$542</f>
        <v>-0.752724703742274</v>
      </c>
      <c r="G82" s="0" t="n">
        <v>0</v>
      </c>
      <c r="H82" s="2" t="n">
        <f aca="false">G82-G$541</f>
        <v>-11.3117425268057</v>
      </c>
      <c r="I82" s="0" t="n">
        <f aca="false">G82/G$542</f>
        <v>0</v>
      </c>
      <c r="J82" s="27" t="n">
        <f aca="false">H82/G$542</f>
        <v>-1.20303789918733</v>
      </c>
    </row>
    <row r="83" customFormat="false" ht="14.25" hidden="false" customHeight="false" outlineLevel="0" collapsed="false">
      <c r="B83" s="2" t="n">
        <v>50.6363636363636</v>
      </c>
      <c r="C83" s="2" t="n">
        <f aca="false">B83-B$541</f>
        <v>9.71353789340768</v>
      </c>
      <c r="D83" s="2" t="n">
        <f aca="false">B83/B$542</f>
        <v>5.44950756771588</v>
      </c>
      <c r="E83" s="2" t="n">
        <f aca="false">C83/B$542</f>
        <v>1.04537519004241</v>
      </c>
      <c r="G83" s="0" t="n">
        <v>6.53005789515426</v>
      </c>
      <c r="H83" s="2" t="n">
        <f aca="false">G83-G$541</f>
        <v>-4.78168463165144</v>
      </c>
      <c r="I83" s="0" t="n">
        <f aca="false">G83/G$542</f>
        <v>0.694491331741479</v>
      </c>
      <c r="J83" s="27" t="n">
        <f aca="false">H83/G$542</f>
        <v>-0.50854656744585</v>
      </c>
    </row>
    <row r="84" customFormat="false" ht="14.25" hidden="false" customHeight="false" outlineLevel="0" collapsed="false">
      <c r="B84" s="2" t="n">
        <v>37.5912408759124</v>
      </c>
      <c r="C84" s="2" t="n">
        <f aca="false">B84-B$541</f>
        <v>-3.33158486704355</v>
      </c>
      <c r="D84" s="2" t="n">
        <f aca="false">B84/B$542</f>
        <v>4.04558575936134</v>
      </c>
      <c r="E84" s="2" t="n">
        <f aca="false">C84/B$542</f>
        <v>-0.35854661831213</v>
      </c>
      <c r="G84" s="0" t="n">
        <v>4.000463374136</v>
      </c>
      <c r="H84" s="2" t="n">
        <f aca="false">G84-G$541</f>
        <v>-7.3112791526697</v>
      </c>
      <c r="I84" s="0" t="n">
        <f aca="false">G84/G$542</f>
        <v>0.425461332945975</v>
      </c>
      <c r="J84" s="27" t="n">
        <f aca="false">H84/G$542</f>
        <v>-0.777576566241354</v>
      </c>
    </row>
    <row r="85" customFormat="false" ht="14.25" hidden="false" customHeight="false" outlineLevel="0" collapsed="false">
      <c r="B85" s="2" t="n">
        <v>46.0526315789474</v>
      </c>
      <c r="C85" s="2" t="n">
        <f aca="false">B85-B$541</f>
        <v>5.12980583599142</v>
      </c>
      <c r="D85" s="2" t="n">
        <f aca="false">B85/B$542</f>
        <v>4.95620432195647</v>
      </c>
      <c r="E85" s="2" t="n">
        <f aca="false">C85/B$542</f>
        <v>0.552071944283001</v>
      </c>
      <c r="G85" s="0" t="n">
        <v>6.52101085135824</v>
      </c>
      <c r="H85" s="2" t="n">
        <f aca="false">G85-G$541</f>
        <v>-4.79073167544746</v>
      </c>
      <c r="I85" s="0" t="n">
        <f aca="false">G85/G$542</f>
        <v>0.693529151375684</v>
      </c>
      <c r="J85" s="27" t="n">
        <f aca="false">H85/G$542</f>
        <v>-0.509508747811645</v>
      </c>
    </row>
    <row r="86" customFormat="false" ht="14.25" hidden="false" customHeight="false" outlineLevel="0" collapsed="false">
      <c r="B86" s="2" t="n">
        <v>50.78125</v>
      </c>
      <c r="C86" s="2" t="n">
        <f aca="false">B86-B$541</f>
        <v>9.85842425704405</v>
      </c>
      <c r="D86" s="2" t="n">
        <f aca="false">B86/B$542</f>
        <v>5.46510030144307</v>
      </c>
      <c r="E86" s="2" t="n">
        <f aca="false">C86/B$542</f>
        <v>1.0609679237696</v>
      </c>
      <c r="G86" s="0" t="n">
        <v>11.9993520430891</v>
      </c>
      <c r="H86" s="2" t="n">
        <f aca="false">G86-G$541</f>
        <v>0.687609516283438</v>
      </c>
      <c r="I86" s="0" t="n">
        <f aca="false">G86/G$542</f>
        <v>1.27616724296178</v>
      </c>
      <c r="J86" s="27" t="n">
        <f aca="false">H86/G$542</f>
        <v>0.0731293437744502</v>
      </c>
    </row>
    <row r="87" customFormat="false" ht="14.25" hidden="false" customHeight="false" outlineLevel="0" collapsed="false">
      <c r="B87" s="2" t="n">
        <v>36.7334547662416</v>
      </c>
      <c r="C87" s="2" t="n">
        <f aca="false">B87-B$541</f>
        <v>-4.1893709767143</v>
      </c>
      <c r="D87" s="2" t="n">
        <f aca="false">B87/B$542</f>
        <v>3.9532704436388</v>
      </c>
      <c r="E87" s="2" t="n">
        <f aca="false">C87/B$542</f>
        <v>-0.450861934034672</v>
      </c>
      <c r="G87" s="0" t="n">
        <v>9.89010989010989</v>
      </c>
      <c r="H87" s="2" t="n">
        <f aca="false">G87-G$541</f>
        <v>-1.42163263669581</v>
      </c>
      <c r="I87" s="0" t="n">
        <f aca="false">G87/G$542</f>
        <v>1.05184298499849</v>
      </c>
      <c r="J87" s="27" t="n">
        <f aca="false">H87/G$542</f>
        <v>-0.151194914188842</v>
      </c>
    </row>
    <row r="88" customFormat="false" ht="14.25" hidden="false" customHeight="false" outlineLevel="0" collapsed="false">
      <c r="B88" s="2" t="n">
        <v>37.7593360995851</v>
      </c>
      <c r="C88" s="2" t="n">
        <f aca="false">B88-B$541</f>
        <v>-3.16348964337089</v>
      </c>
      <c r="D88" s="2" t="n">
        <f aca="false">B88/B$542</f>
        <v>4.06367624074107</v>
      </c>
      <c r="E88" s="2" t="n">
        <f aca="false">C88/B$542</f>
        <v>-0.340456136932397</v>
      </c>
      <c r="G88" s="0" t="n">
        <v>7.44326622611547</v>
      </c>
      <c r="H88" s="2" t="n">
        <f aca="false">G88-G$541</f>
        <v>-3.86847630069023</v>
      </c>
      <c r="I88" s="0" t="n">
        <f aca="false">G88/G$542</f>
        <v>0.791613789169811</v>
      </c>
      <c r="J88" s="27" t="n">
        <f aca="false">H88/G$542</f>
        <v>-0.411424110017518</v>
      </c>
    </row>
    <row r="89" customFormat="false" ht="14.25" hidden="false" customHeight="false" outlineLevel="0" collapsed="false">
      <c r="B89" s="2" t="n">
        <v>43.1578947368421</v>
      </c>
      <c r="C89" s="2" t="n">
        <f aca="false">B89-B$541</f>
        <v>2.23506899388616</v>
      </c>
      <c r="D89" s="2" t="n">
        <f aca="false">B89/B$542</f>
        <v>4.64467147886206</v>
      </c>
      <c r="E89" s="2" t="n">
        <f aca="false">C89/B$542</f>
        <v>0.240539101188594</v>
      </c>
      <c r="G89" s="0" t="n">
        <v>15.3846153846154</v>
      </c>
      <c r="H89" s="2" t="n">
        <f aca="false">G89-G$541</f>
        <v>4.07287285780969</v>
      </c>
      <c r="I89" s="0" t="n">
        <f aca="false">G89/G$542</f>
        <v>1.63620019888653</v>
      </c>
      <c r="J89" s="27" t="n">
        <f aca="false">H89/G$542</f>
        <v>0.433162299699206</v>
      </c>
    </row>
    <row r="90" customFormat="false" ht="14.25" hidden="false" customHeight="false" outlineLevel="0" collapsed="false">
      <c r="B90" s="2" t="n">
        <v>34.5070422535211</v>
      </c>
      <c r="C90" s="2" t="n">
        <f aca="false">B90-B$541</f>
        <v>-6.41578348943482</v>
      </c>
      <c r="D90" s="2" t="n">
        <f aca="false">B90/B$542</f>
        <v>3.71366295673358</v>
      </c>
      <c r="E90" s="2" t="n">
        <f aca="false">C90/B$542</f>
        <v>-0.690469420939889</v>
      </c>
      <c r="G90" s="0" t="n">
        <v>4.99803227075954</v>
      </c>
      <c r="H90" s="2" t="n">
        <f aca="false">G90-G$541</f>
        <v>-6.31371025604615</v>
      </c>
      <c r="I90" s="0" t="n">
        <f aca="false">G90/G$542</f>
        <v>0.531555790704775</v>
      </c>
      <c r="J90" s="27" t="n">
        <f aca="false">H90/G$542</f>
        <v>-0.671482108482554</v>
      </c>
    </row>
    <row r="91" customFormat="false" ht="14.25" hidden="false" customHeight="false" outlineLevel="0" collapsed="false">
      <c r="B91" s="2" t="n">
        <v>37.3831775700935</v>
      </c>
      <c r="C91" s="2" t="n">
        <f aca="false">B91-B$541</f>
        <v>-3.53964817286249</v>
      </c>
      <c r="D91" s="2" t="n">
        <f aca="false">B91/B$542</f>
        <v>4.02319389552675</v>
      </c>
      <c r="E91" s="2" t="n">
        <f aca="false">C91/B$542</f>
        <v>-0.380938482146722</v>
      </c>
      <c r="G91" s="0" t="n">
        <v>18.1849511774842</v>
      </c>
      <c r="H91" s="2" t="n">
        <f aca="false">G91-G$541</f>
        <v>6.87320865067851</v>
      </c>
      <c r="I91" s="0" t="n">
        <f aca="false">G91/G$542</f>
        <v>1.9340243476672</v>
      </c>
      <c r="J91" s="27" t="n">
        <f aca="false">H91/G$542</f>
        <v>0.730986448479874</v>
      </c>
    </row>
    <row r="92" customFormat="false" ht="14.25" hidden="false" customHeight="false" outlineLevel="0" collapsed="false">
      <c r="B92" s="2" t="n">
        <v>47.5</v>
      </c>
      <c r="C92" s="2" t="n">
        <f aca="false">B92-B$541</f>
        <v>6.57717425704405</v>
      </c>
      <c r="D92" s="2" t="n">
        <f aca="false">B92/B$542</f>
        <v>5.11197074350367</v>
      </c>
      <c r="E92" s="2" t="n">
        <f aca="false">C92/B$542</f>
        <v>0.707838365830204</v>
      </c>
      <c r="G92" s="0" t="n">
        <v>1.1534428521496</v>
      </c>
      <c r="H92" s="2" t="n">
        <f aca="false">G92-G$541</f>
        <v>-10.1582996746561</v>
      </c>
      <c r="I92" s="0" t="n">
        <f aca="false">G92/G$542</f>
        <v>0.122672122565943</v>
      </c>
      <c r="J92" s="27" t="n">
        <f aca="false">H92/G$542</f>
        <v>-1.08036577662139</v>
      </c>
    </row>
    <row r="93" customFormat="false" ht="14.25" hidden="false" customHeight="false" outlineLevel="0" collapsed="false">
      <c r="B93" s="2" t="n">
        <v>34.9328214971209</v>
      </c>
      <c r="C93" s="2" t="n">
        <f aca="false">B93-B$541</f>
        <v>-5.99000424583503</v>
      </c>
      <c r="D93" s="2" t="n">
        <f aca="false">B93/B$542</f>
        <v>3.75948550486986</v>
      </c>
      <c r="E93" s="2" t="n">
        <f aca="false">C93/B$542</f>
        <v>-0.64464687280361</v>
      </c>
      <c r="G93" s="0" t="n">
        <v>9.36020559989179</v>
      </c>
      <c r="H93" s="2" t="n">
        <f aca="false">G93-G$541</f>
        <v>-1.9515369269139</v>
      </c>
      <c r="I93" s="0" t="n">
        <f aca="false">G93/G$542</f>
        <v>0.995486067170517</v>
      </c>
      <c r="J93" s="27" t="n">
        <f aca="false">H93/G$542</f>
        <v>-0.207551832016812</v>
      </c>
    </row>
    <row r="94" customFormat="false" ht="14.25" hidden="false" customHeight="false" outlineLevel="0" collapsed="false">
      <c r="B94" s="2" t="n">
        <v>40.5940594059406</v>
      </c>
      <c r="C94" s="2" t="n">
        <f aca="false">B94-B$541</f>
        <v>-0.328766337015352</v>
      </c>
      <c r="D94" s="2" t="n">
        <f aca="false">B94/B$542</f>
        <v>4.36875040090986</v>
      </c>
      <c r="E94" s="2" t="n">
        <f aca="false">C94/B$542</f>
        <v>-0.0353819767636074</v>
      </c>
      <c r="G94" s="0" t="n">
        <v>9.09090909090909</v>
      </c>
      <c r="H94" s="2" t="n">
        <f aca="false">G94-G$541</f>
        <v>-2.2208334358966</v>
      </c>
      <c r="I94" s="0" t="n">
        <f aca="false">G94/G$542</f>
        <v>0.966845572069316</v>
      </c>
      <c r="J94" s="27" t="n">
        <f aca="false">H94/G$542</f>
        <v>-0.236192327118013</v>
      </c>
    </row>
    <row r="95" customFormat="false" ht="14.25" hidden="false" customHeight="false" outlineLevel="0" collapsed="false">
      <c r="B95" s="2" t="n">
        <v>40.7317073170732</v>
      </c>
      <c r="C95" s="2" t="n">
        <f aca="false">B95-B$541</f>
        <v>-0.191118425882785</v>
      </c>
      <c r="D95" s="2" t="n">
        <f aca="false">B95/B$542</f>
        <v>4.38356412921753</v>
      </c>
      <c r="E95" s="2" t="n">
        <f aca="false">C95/B$542</f>
        <v>-0.0205682484559425</v>
      </c>
      <c r="G95" s="0" t="n">
        <v>14.256955494479</v>
      </c>
      <c r="H95" s="2" t="n">
        <f aca="false">G95-G$541</f>
        <v>2.9452129676733</v>
      </c>
      <c r="I95" s="0" t="n">
        <f aca="false">G95/G$542</f>
        <v>1.5162701720129</v>
      </c>
      <c r="J95" s="27" t="n">
        <f aca="false">H95/G$542</f>
        <v>0.313232272825567</v>
      </c>
    </row>
    <row r="96" customFormat="false" ht="14.25" hidden="false" customHeight="false" outlineLevel="0" collapsed="false">
      <c r="B96" s="2" t="n">
        <v>38.7755102040816</v>
      </c>
      <c r="C96" s="2" t="n">
        <f aca="false">B96-B$541</f>
        <v>-2.14731553887432</v>
      </c>
      <c r="D96" s="2" t="n">
        <f aca="false">B96/B$542</f>
        <v>4.17303734163565</v>
      </c>
      <c r="E96" s="2" t="n">
        <f aca="false">C96/B$542</f>
        <v>-0.231095036037817</v>
      </c>
      <c r="G96" s="0" t="n">
        <v>18.1845386533666</v>
      </c>
      <c r="H96" s="2" t="n">
        <f aca="false">G96-G$541</f>
        <v>6.87279612656089</v>
      </c>
      <c r="I96" s="0" t="n">
        <f aca="false">G96/G$542</f>
        <v>1.93398047448439</v>
      </c>
      <c r="J96" s="27" t="n">
        <f aca="false">H96/G$542</f>
        <v>0.730942575297059</v>
      </c>
    </row>
    <row r="97" customFormat="false" ht="14.25" hidden="false" customHeight="false" outlineLevel="0" collapsed="false">
      <c r="B97" s="2" t="n">
        <v>51.131221719457</v>
      </c>
      <c r="C97" s="2" t="n">
        <f aca="false">B97-B$541</f>
        <v>10.2083959765011</v>
      </c>
      <c r="D97" s="2" t="n">
        <f aca="false">B97/B$542</f>
        <v>5.50276441072555</v>
      </c>
      <c r="E97" s="2" t="n">
        <f aca="false">C97/B$542</f>
        <v>1.09863203305208</v>
      </c>
      <c r="G97" s="0" t="n">
        <v>7.06416213975609</v>
      </c>
      <c r="H97" s="2" t="n">
        <f aca="false">G97-G$541</f>
        <v>-4.2475803870496</v>
      </c>
      <c r="I97" s="0" t="n">
        <f aca="false">G97/G$542</f>
        <v>0.751294927372317</v>
      </c>
      <c r="J97" s="27" t="n">
        <f aca="false">H97/G$542</f>
        <v>-0.451742971815012</v>
      </c>
    </row>
    <row r="98" customFormat="false" ht="14.25" hidden="false" customHeight="false" outlineLevel="0" collapsed="false">
      <c r="B98" s="2" t="n">
        <v>37.4479889042996</v>
      </c>
      <c r="C98" s="2" t="n">
        <f aca="false">B98-B$541</f>
        <v>-3.47483683865637</v>
      </c>
      <c r="D98" s="2" t="n">
        <f aca="false">B98/B$542</f>
        <v>4.03016891961746</v>
      </c>
      <c r="E98" s="2" t="n">
        <f aca="false">C98/B$542</f>
        <v>-0.373963458056003</v>
      </c>
      <c r="G98" s="0" t="n">
        <v>12.013825909892</v>
      </c>
      <c r="H98" s="2" t="n">
        <f aca="false">G98-G$541</f>
        <v>0.702083383086331</v>
      </c>
      <c r="I98" s="0" t="n">
        <f aca="false">G98/G$542</f>
        <v>1.27770658230498</v>
      </c>
      <c r="J98" s="27" t="n">
        <f aca="false">H98/G$542</f>
        <v>0.0746686831176511</v>
      </c>
    </row>
    <row r="99" customFormat="false" ht="14.25" hidden="false" customHeight="false" outlineLevel="0" collapsed="false">
      <c r="B99" s="2" t="n">
        <v>38.515406162465</v>
      </c>
      <c r="C99" s="2" t="n">
        <f aca="false">B99-B$541</f>
        <v>-2.40741958049096</v>
      </c>
      <c r="D99" s="2" t="n">
        <f aca="false">B99/B$542</f>
        <v>4.14504483108804</v>
      </c>
      <c r="E99" s="2" t="n">
        <f aca="false">C99/B$542</f>
        <v>-0.259087546585425</v>
      </c>
      <c r="G99" s="0" t="n">
        <v>6.66666666666667</v>
      </c>
      <c r="H99" s="2" t="n">
        <f aca="false">G99-G$541</f>
        <v>-4.64507586013903</v>
      </c>
      <c r="I99" s="0" t="n">
        <f aca="false">G99/G$542</f>
        <v>0.709020086184165</v>
      </c>
      <c r="J99" s="27" t="n">
        <f aca="false">H99/G$542</f>
        <v>-0.494017813003164</v>
      </c>
    </row>
    <row r="100" customFormat="false" ht="14.25" hidden="false" customHeight="false" outlineLevel="0" collapsed="false">
      <c r="B100" s="2" t="n">
        <v>26.3860369609856</v>
      </c>
      <c r="C100" s="2" t="n">
        <f aca="false">B100-B$541</f>
        <v>-14.5367887819703</v>
      </c>
      <c r="D100" s="2" t="n">
        <f aca="false">B100/B$542</f>
        <v>2.83967682066453</v>
      </c>
      <c r="E100" s="2" t="n">
        <f aca="false">C100/B$542</f>
        <v>-1.56445555700894</v>
      </c>
      <c r="G100" s="0" t="n">
        <v>32.9614589858234</v>
      </c>
      <c r="H100" s="2" t="n">
        <f aca="false">G100-G$541</f>
        <v>21.6497164590177</v>
      </c>
      <c r="I100" s="0" t="n">
        <f aca="false">G100/G$542</f>
        <v>3.50555047363265</v>
      </c>
      <c r="J100" s="27" t="n">
        <f aca="false">H100/G$542</f>
        <v>2.30251257444532</v>
      </c>
    </row>
    <row r="101" customFormat="false" ht="14.25" hidden="false" customHeight="false" outlineLevel="0" collapsed="false">
      <c r="B101" s="2" t="n">
        <v>36.8421052631579</v>
      </c>
      <c r="C101" s="2" t="n">
        <f aca="false">B101-B$541</f>
        <v>-4.08072047979806</v>
      </c>
      <c r="D101" s="2" t="n">
        <f aca="false">B101/B$542</f>
        <v>3.96496345756517</v>
      </c>
      <c r="E101" s="2" t="n">
        <f aca="false">C101/B$542</f>
        <v>-0.439168920108294</v>
      </c>
      <c r="G101" s="0" t="n">
        <v>22.8571428571429</v>
      </c>
      <c r="H101" s="2" t="n">
        <f aca="false">G101-G$541</f>
        <v>11.5454003303372</v>
      </c>
      <c r="I101" s="0" t="n">
        <f aca="false">G101/G$542</f>
        <v>2.43092600977428</v>
      </c>
      <c r="J101" s="27" t="n">
        <f aca="false">H101/G$542</f>
        <v>1.22788811058695</v>
      </c>
    </row>
    <row r="102" customFormat="false" ht="14.25" hidden="false" customHeight="false" outlineLevel="0" collapsed="false">
      <c r="B102" s="2" t="n">
        <v>41.8778562525966</v>
      </c>
      <c r="C102" s="2" t="n">
        <f aca="false">B102-B$541</f>
        <v>0.955030509640643</v>
      </c>
      <c r="D102" s="2" t="n">
        <f aca="false">B102/B$542</f>
        <v>4.50691317818792</v>
      </c>
      <c r="E102" s="2" t="n">
        <f aca="false">C102/B$542</f>
        <v>0.10278080051445</v>
      </c>
      <c r="G102" s="0" t="n">
        <v>11.1570247933884</v>
      </c>
      <c r="H102" s="2" t="n">
        <f aca="false">G102-G$541</f>
        <v>-0.154717733417266</v>
      </c>
      <c r="I102" s="0" t="n">
        <f aca="false">G102/G$542</f>
        <v>1.18658320208507</v>
      </c>
      <c r="J102" s="27" t="n">
        <f aca="false">H102/G$542</f>
        <v>-0.0164546971022593</v>
      </c>
    </row>
    <row r="103" customFormat="false" ht="14.25" hidden="false" customHeight="false" outlineLevel="0" collapsed="false">
      <c r="B103" s="2" t="n">
        <v>46.3414634146342</v>
      </c>
      <c r="C103" s="2" t="n">
        <f aca="false">B103-B$541</f>
        <v>5.4186376716782</v>
      </c>
      <c r="D103" s="2" t="n">
        <f aca="false">B103/B$542</f>
        <v>4.98728853024748</v>
      </c>
      <c r="E103" s="2" t="n">
        <f aca="false">C103/B$542</f>
        <v>0.583156152574017</v>
      </c>
      <c r="G103" s="0" t="n">
        <v>6.8536664154194</v>
      </c>
      <c r="H103" s="2" t="n">
        <f aca="false">G103-G$541</f>
        <v>-4.45807611138629</v>
      </c>
      <c r="I103" s="0" t="n">
        <f aca="false">G103/G$542</f>
        <v>0.728908072880727</v>
      </c>
      <c r="J103" s="27" t="n">
        <f aca="false">H103/G$542</f>
        <v>-0.474129826306602</v>
      </c>
    </row>
    <row r="104" customFormat="false" ht="14.25" hidden="false" customHeight="false" outlineLevel="0" collapsed="false">
      <c r="B104" s="2" t="n">
        <v>50.6568144499179</v>
      </c>
      <c r="C104" s="2" t="n">
        <f aca="false">B104-B$541</f>
        <v>9.73398870696195</v>
      </c>
      <c r="D104" s="2" t="n">
        <f aca="false">B104/B$542</f>
        <v>5.45170849320156</v>
      </c>
      <c r="E104" s="2" t="n">
        <f aca="false">C104/B$542</f>
        <v>1.0475761155281</v>
      </c>
      <c r="G104" s="0" t="n">
        <v>7.25388601036269</v>
      </c>
      <c r="H104" s="2" t="n">
        <f aca="false">G104-G$541</f>
        <v>-4.057856516443</v>
      </c>
      <c r="I104" s="0" t="n">
        <f aca="false">G104/G$542</f>
        <v>0.77147263263562</v>
      </c>
      <c r="J104" s="27" t="n">
        <f aca="false">H104/G$542</f>
        <v>-0.431565266551709</v>
      </c>
    </row>
    <row r="105" customFormat="false" ht="14.25" hidden="false" customHeight="false" outlineLevel="0" collapsed="false">
      <c r="B105" s="2" t="n">
        <v>38.6666666666667</v>
      </c>
      <c r="C105" s="2" t="n">
        <f aca="false">B105-B$541</f>
        <v>-2.25615907628929</v>
      </c>
      <c r="D105" s="2" t="n">
        <f aca="false">B105/B$542</f>
        <v>4.1613235526065</v>
      </c>
      <c r="E105" s="2" t="n">
        <f aca="false">C105/B$542</f>
        <v>-0.24280882506697</v>
      </c>
      <c r="G105" s="0" t="n">
        <v>11.2676056338028</v>
      </c>
      <c r="H105" s="2" t="n">
        <f aca="false">G105-G$541</f>
        <v>-0.0441368930028787</v>
      </c>
      <c r="I105" s="0" t="n">
        <f aca="false">G105/G$542</f>
        <v>1.19834380763521</v>
      </c>
      <c r="J105" s="27" t="n">
        <f aca="false">H105/G$542</f>
        <v>-0.00469409155212035</v>
      </c>
    </row>
    <row r="106" customFormat="false" ht="14.25" hidden="false" customHeight="false" outlineLevel="0" collapsed="false">
      <c r="B106" s="2" t="n">
        <v>52.7569775357386</v>
      </c>
      <c r="C106" s="2" t="n">
        <f aca="false">B106-B$541</f>
        <v>11.8341517927826</v>
      </c>
      <c r="D106" s="2" t="n">
        <f aca="false">B106/B$542</f>
        <v>5.67772896165002</v>
      </c>
      <c r="E106" s="2" t="n">
        <f aca="false">C106/B$542</f>
        <v>1.27359658397656</v>
      </c>
      <c r="G106" s="0" t="n">
        <v>3.88404346582785</v>
      </c>
      <c r="H106" s="2" t="n">
        <f aca="false">G106-G$541</f>
        <v>-7.42769906097784</v>
      </c>
      <c r="I106" s="0" t="n">
        <f aca="false">G106/G$542</f>
        <v>0.413079724932646</v>
      </c>
      <c r="J106" s="27" t="n">
        <f aca="false">H106/G$542</f>
        <v>-0.789958174254683</v>
      </c>
    </row>
    <row r="107" customFormat="false" ht="14.25" hidden="false" customHeight="false" outlineLevel="0" collapsed="false">
      <c r="B107" s="2" t="n">
        <v>30.6970509383378</v>
      </c>
      <c r="C107" s="2" t="n">
        <f aca="false">B107-B$541</f>
        <v>-10.2257748046182</v>
      </c>
      <c r="D107" s="2" t="n">
        <f aca="false">B107/B$542</f>
        <v>3.30363002754999</v>
      </c>
      <c r="E107" s="2" t="n">
        <f aca="false">C107/B$542</f>
        <v>-1.10050235012347</v>
      </c>
      <c r="G107" s="0" t="n">
        <v>8.80362528697688</v>
      </c>
      <c r="H107" s="2" t="n">
        <f aca="false">G107-G$541</f>
        <v>-2.50811723982882</v>
      </c>
      <c r="I107" s="0" t="n">
        <f aca="false">G107/G$542</f>
        <v>0.936292073955816</v>
      </c>
      <c r="J107" s="27" t="n">
        <f aca="false">H107/G$542</f>
        <v>-0.266745825231513</v>
      </c>
    </row>
    <row r="108" customFormat="false" ht="14.25" hidden="false" customHeight="false" outlineLevel="0" collapsed="false">
      <c r="B108" s="2" t="n">
        <v>51.6129032258065</v>
      </c>
      <c r="C108" s="2" t="n">
        <f aca="false">B108-B$541</f>
        <v>10.6900774828505</v>
      </c>
      <c r="D108" s="2" t="n">
        <f aca="false">B108/B$542</f>
        <v>5.55460318479177</v>
      </c>
      <c r="E108" s="2" t="n">
        <f aca="false">C108/B$542</f>
        <v>1.1504708071183</v>
      </c>
      <c r="G108" s="0" t="n">
        <v>7.69230769230769</v>
      </c>
      <c r="H108" s="2" t="n">
        <f aca="false">G108-G$541</f>
        <v>-3.619434834498</v>
      </c>
      <c r="I108" s="0" t="n">
        <f aca="false">G108/G$542</f>
        <v>0.818100099443267</v>
      </c>
      <c r="J108" s="27" t="n">
        <f aca="false">H108/G$542</f>
        <v>-0.384937799744062</v>
      </c>
    </row>
    <row r="109" customFormat="false" ht="14.25" hidden="false" customHeight="false" outlineLevel="0" collapsed="false">
      <c r="B109" s="2" t="n">
        <v>39.0776699029126</v>
      </c>
      <c r="C109" s="2" t="n">
        <f aca="false">B109-B$541</f>
        <v>-1.84515584004333</v>
      </c>
      <c r="D109" s="2" t="n">
        <f aca="false">B109/B$542</f>
        <v>4.2055559003786</v>
      </c>
      <c r="E109" s="2" t="n">
        <f aca="false">C109/B$542</f>
        <v>-0.198576477294873</v>
      </c>
      <c r="G109" s="0" t="n">
        <v>20.4725280805622</v>
      </c>
      <c r="H109" s="2" t="n">
        <f aca="false">G109-G$541</f>
        <v>9.16078555375647</v>
      </c>
      <c r="I109" s="0" t="n">
        <f aca="false">G109/G$542</f>
        <v>2.17731504361319</v>
      </c>
      <c r="J109" s="27" t="n">
        <f aca="false">H109/G$542</f>
        <v>0.97427714442586</v>
      </c>
    </row>
    <row r="110" customFormat="false" ht="14.25" hidden="false" customHeight="false" outlineLevel="0" collapsed="false">
      <c r="B110" s="2" t="n">
        <v>52.1551724137931</v>
      </c>
      <c r="C110" s="2" t="n">
        <f aca="false">B110-B$541</f>
        <v>11.2323466708372</v>
      </c>
      <c r="D110" s="2" t="n">
        <f aca="false">B110/B$542</f>
        <v>5.61296243161474</v>
      </c>
      <c r="E110" s="2" t="n">
        <f aca="false">C110/B$542</f>
        <v>1.20883005394127</v>
      </c>
      <c r="G110" s="0" t="n">
        <v>9.30275500406234</v>
      </c>
      <c r="H110" s="2" t="n">
        <f aca="false">G110-G$541</f>
        <v>-2.00898752274336</v>
      </c>
      <c r="I110" s="0" t="n">
        <f aca="false">G110/G$542</f>
        <v>0.989376023209568</v>
      </c>
      <c r="J110" s="27" t="n">
        <f aca="false">H110/G$542</f>
        <v>-0.213661875977761</v>
      </c>
    </row>
    <row r="111" customFormat="false" ht="14.25" hidden="false" customHeight="false" outlineLevel="0" collapsed="false">
      <c r="B111" s="2" t="n">
        <v>40.9090909090909</v>
      </c>
      <c r="C111" s="2" t="n">
        <f aca="false">B111-B$541</f>
        <v>-0.0137348338650369</v>
      </c>
      <c r="D111" s="2" t="n">
        <f aca="false">B111/B$542</f>
        <v>4.40265422885484</v>
      </c>
      <c r="E111" s="2" t="n">
        <f aca="false">C111/B$542</f>
        <v>-0.00147814881863057</v>
      </c>
      <c r="G111" s="0" t="n">
        <v>0</v>
      </c>
      <c r="H111" s="2" t="n">
        <f aca="false">G111-G$541</f>
        <v>-11.3117425268057</v>
      </c>
      <c r="I111" s="0" t="n">
        <f aca="false">G111/G$542</f>
        <v>0</v>
      </c>
      <c r="J111" s="27" t="n">
        <f aca="false">H111/G$542</f>
        <v>-1.20303789918733</v>
      </c>
    </row>
    <row r="112" customFormat="false" ht="14.25" hidden="false" customHeight="false" outlineLevel="0" collapsed="false">
      <c r="B112" s="2" t="n">
        <v>36.6125760649087</v>
      </c>
      <c r="C112" s="2" t="n">
        <f aca="false">B112-B$541</f>
        <v>-4.31024967804723</v>
      </c>
      <c r="D112" s="2" t="n">
        <f aca="false">B112/B$542</f>
        <v>3.94026142501297</v>
      </c>
      <c r="E112" s="2" t="n">
        <f aca="false">C112/B$542</f>
        <v>-0.463870952660496</v>
      </c>
      <c r="G112" s="0" t="n">
        <v>14.5620745842627</v>
      </c>
      <c r="H112" s="2" t="n">
        <f aca="false">G112-G$541</f>
        <v>3.25033205745695</v>
      </c>
      <c r="I112" s="0" t="n">
        <f aca="false">G112/G$542</f>
        <v>1.54872050651312</v>
      </c>
      <c r="J112" s="27" t="n">
        <f aca="false">H112/G$542</f>
        <v>0.345682607325793</v>
      </c>
    </row>
    <row r="113" customFormat="false" ht="14.25" hidden="false" customHeight="false" outlineLevel="0" collapsed="false">
      <c r="B113" s="2" t="n">
        <v>24.1935483870968</v>
      </c>
      <c r="C113" s="2" t="n">
        <f aca="false">B113-B$541</f>
        <v>-16.7292773558592</v>
      </c>
      <c r="D113" s="2" t="n">
        <f aca="false">B113/B$542</f>
        <v>2.60372024287114</v>
      </c>
      <c r="E113" s="2" t="n">
        <f aca="false">C113/B$542</f>
        <v>-1.80041213480233</v>
      </c>
      <c r="G113" s="0" t="n">
        <v>0</v>
      </c>
      <c r="H113" s="2" t="n">
        <f aca="false">G113-G$541</f>
        <v>-11.3117425268057</v>
      </c>
      <c r="I113" s="0" t="n">
        <f aca="false">G113/G$542</f>
        <v>0</v>
      </c>
      <c r="J113" s="27" t="n">
        <f aca="false">H113/G$542</f>
        <v>-1.20303789918733</v>
      </c>
    </row>
    <row r="114" customFormat="false" ht="14.25" hidden="false" customHeight="false" outlineLevel="0" collapsed="false">
      <c r="B114" s="2" t="n">
        <v>33.1759149940968</v>
      </c>
      <c r="C114" s="2" t="n">
        <f aca="false">B114-B$541</f>
        <v>-7.74691074885914</v>
      </c>
      <c r="D114" s="2" t="n">
        <f aca="false">B114/B$542</f>
        <v>3.57040645976395</v>
      </c>
      <c r="E114" s="2" t="n">
        <f aca="false">C114/B$542</f>
        <v>-0.833725917909516</v>
      </c>
      <c r="G114" s="0" t="n">
        <v>12.9733587059943</v>
      </c>
      <c r="H114" s="2" t="n">
        <f aca="false">G114-G$541</f>
        <v>1.6616161791886</v>
      </c>
      <c r="I114" s="0" t="n">
        <f aca="false">G114/G$542</f>
        <v>1.37975578617332</v>
      </c>
      <c r="J114" s="27" t="n">
        <f aca="false">H114/G$542</f>
        <v>0.176717886985995</v>
      </c>
    </row>
    <row r="115" customFormat="false" ht="14.25" hidden="false" customHeight="false" outlineLevel="0" collapsed="false">
      <c r="B115" s="2" t="n">
        <v>42.3913043478261</v>
      </c>
      <c r="C115" s="2" t="n">
        <f aca="false">B115-B$541</f>
        <v>1.46847860487014</v>
      </c>
      <c r="D115" s="2" t="n">
        <f aca="false">B115/B$542</f>
        <v>4.56217068642204</v>
      </c>
      <c r="E115" s="2" t="n">
        <f aca="false">C115/B$542</f>
        <v>0.158038308748573</v>
      </c>
      <c r="G115" s="0" t="n">
        <v>0</v>
      </c>
      <c r="H115" s="2" t="n">
        <f aca="false">G115-G$541</f>
        <v>-11.3117425268057</v>
      </c>
      <c r="I115" s="0" t="n">
        <f aca="false">G115/G$542</f>
        <v>0</v>
      </c>
      <c r="J115" s="27" t="n">
        <f aca="false">H115/G$542</f>
        <v>-1.20303789918733</v>
      </c>
    </row>
    <row r="116" customFormat="false" ht="14.25" hidden="false" customHeight="false" outlineLevel="0" collapsed="false">
      <c r="B116" s="2" t="n">
        <v>33.8461538461538</v>
      </c>
      <c r="C116" s="2" t="n">
        <f aca="false">B116-B$541</f>
        <v>-7.0766718968021</v>
      </c>
      <c r="D116" s="2" t="n">
        <f aca="false">B116/B$542</f>
        <v>3.64253785771922</v>
      </c>
      <c r="E116" s="2" t="n">
        <f aca="false">C116/B$542</f>
        <v>-0.761594519954252</v>
      </c>
      <c r="G116" s="0" t="n">
        <v>62.4968974931745</v>
      </c>
      <c r="H116" s="2" t="n">
        <f aca="false">G116-G$541</f>
        <v>51.1851549663688</v>
      </c>
      <c r="I116" s="0" t="n">
        <f aca="false">G116/G$542</f>
        <v>6.64673334702803</v>
      </c>
      <c r="J116" s="27" t="n">
        <f aca="false">H116/G$542</f>
        <v>5.4436954478407</v>
      </c>
    </row>
    <row r="117" customFormat="false" ht="14.25" hidden="false" customHeight="false" outlineLevel="0" collapsed="false">
      <c r="B117" s="2" t="n">
        <v>36.4377182770664</v>
      </c>
      <c r="C117" s="2" t="n">
        <f aca="false">B117-B$541</f>
        <v>-4.4851074658896</v>
      </c>
      <c r="D117" s="2" t="n">
        <f aca="false">B117/B$542</f>
        <v>3.92144315352405</v>
      </c>
      <c r="E117" s="2" t="n">
        <f aca="false">C117/B$542</f>
        <v>-0.482689224149421</v>
      </c>
      <c r="G117" s="0" t="n">
        <v>10.5878778672338</v>
      </c>
      <c r="H117" s="2" t="n">
        <f aca="false">G117-G$541</f>
        <v>-0.723864659571914</v>
      </c>
      <c r="I117" s="0" t="n">
        <f aca="false">G117/G$542</f>
        <v>1.12605271169003</v>
      </c>
      <c r="J117" s="27" t="n">
        <f aca="false">H117/G$542</f>
        <v>-0.0769851874973025</v>
      </c>
    </row>
    <row r="118" customFormat="false" ht="14.25" hidden="false" customHeight="false" outlineLevel="0" collapsed="false">
      <c r="B118" s="2" t="n">
        <v>48.6531986531987</v>
      </c>
      <c r="C118" s="2" t="n">
        <f aca="false">B118-B$541</f>
        <v>7.7303729102427</v>
      </c>
      <c r="D118" s="2" t="n">
        <f aca="false">B118/B$542</f>
        <v>5.23607848616892</v>
      </c>
      <c r="E118" s="2" t="n">
        <f aca="false">C118/B$542</f>
        <v>0.831946108495453</v>
      </c>
      <c r="G118" s="0" t="n">
        <v>5.31193573350039</v>
      </c>
      <c r="H118" s="2" t="n">
        <f aca="false">G118-G$541</f>
        <v>-5.99980679330531</v>
      </c>
      <c r="I118" s="0" t="n">
        <f aca="false">G118/G$542</f>
        <v>0.564940369735679</v>
      </c>
      <c r="J118" s="27" t="n">
        <f aca="false">H118/G$542</f>
        <v>-0.63809752945165</v>
      </c>
    </row>
    <row r="119" customFormat="false" ht="14.25" hidden="false" customHeight="false" outlineLevel="0" collapsed="false">
      <c r="B119" s="2" t="n">
        <v>27.0565302144249</v>
      </c>
      <c r="C119" s="2" t="n">
        <f aca="false">B119-B$541</f>
        <v>-13.866295528531</v>
      </c>
      <c r="D119" s="2" t="n">
        <f aca="false">B119/B$542</f>
        <v>2.91183559740765</v>
      </c>
      <c r="E119" s="2" t="n">
        <f aca="false">C119/B$542</f>
        <v>-1.49229678026582</v>
      </c>
      <c r="G119" s="0" t="n">
        <v>27.7145448693566</v>
      </c>
      <c r="H119" s="2" t="n">
        <f aca="false">G119-G$541</f>
        <v>16.4028023425509</v>
      </c>
      <c r="I119" s="0" t="n">
        <f aca="false">G119/G$542</f>
        <v>2.94752534877392</v>
      </c>
      <c r="J119" s="27" t="n">
        <f aca="false">H119/G$542</f>
        <v>1.74448744958659</v>
      </c>
    </row>
    <row r="120" customFormat="false" ht="14.25" hidden="false" customHeight="false" outlineLevel="0" collapsed="false">
      <c r="B120" s="2" t="n">
        <v>44.6927374301676</v>
      </c>
      <c r="C120" s="2" t="n">
        <f aca="false">B120-B$541</f>
        <v>3.76991168721165</v>
      </c>
      <c r="D120" s="2" t="n">
        <f aca="false">B120/B$542</f>
        <v>4.80985191979175</v>
      </c>
      <c r="E120" s="2" t="n">
        <f aca="false">C120/B$542</f>
        <v>0.405719542118284</v>
      </c>
      <c r="G120" s="0" t="n">
        <v>5.6</v>
      </c>
      <c r="H120" s="2" t="n">
        <f aca="false">G120-G$541</f>
        <v>-5.7117425268057</v>
      </c>
      <c r="I120" s="0" t="n">
        <f aca="false">G120/G$542</f>
        <v>0.595576872394699</v>
      </c>
      <c r="J120" s="27" t="n">
        <f aca="false">H120/G$542</f>
        <v>-0.60746102679263</v>
      </c>
    </row>
    <row r="121" customFormat="false" ht="14.25" hidden="false" customHeight="false" outlineLevel="0" collapsed="false">
      <c r="B121" s="2" t="n">
        <v>46.7692307692308</v>
      </c>
      <c r="C121" s="2" t="n">
        <f aca="false">B121-B$541</f>
        <v>5.84640502627482</v>
      </c>
      <c r="D121" s="2" t="n">
        <f aca="false">B121/B$542</f>
        <v>5.03332503975746</v>
      </c>
      <c r="E121" s="2" t="n">
        <f aca="false">C121/B$542</f>
        <v>0.629192662083993</v>
      </c>
      <c r="G121" s="0" t="n">
        <v>7.57866681951052</v>
      </c>
      <c r="H121" s="2" t="n">
        <f aca="false">G121-G$541</f>
        <v>-3.73307570729518</v>
      </c>
      <c r="I121" s="0" t="n">
        <f aca="false">G121/G$542</f>
        <v>0.806014050229563</v>
      </c>
      <c r="J121" s="27" t="n">
        <f aca="false">H121/G$542</f>
        <v>-0.397023848957766</v>
      </c>
    </row>
    <row r="122" customFormat="false" ht="14.25" hidden="false" customHeight="false" outlineLevel="0" collapsed="false">
      <c r="B122" s="2" t="n">
        <v>45.0980392156863</v>
      </c>
      <c r="C122" s="2" t="n">
        <f aca="false">B122-B$541</f>
        <v>4.17521347273033</v>
      </c>
      <c r="D122" s="2" t="n">
        <f aca="false">B122/B$542</f>
        <v>4.85347067494673</v>
      </c>
      <c r="E122" s="2" t="n">
        <f aca="false">C122/B$542</f>
        <v>0.449338297273259</v>
      </c>
      <c r="G122" s="0" t="n">
        <v>0</v>
      </c>
      <c r="H122" s="2" t="n">
        <f aca="false">G122-G$541</f>
        <v>-11.3117425268057</v>
      </c>
      <c r="I122" s="0" t="n">
        <f aca="false">G122/G$542</f>
        <v>0</v>
      </c>
      <c r="J122" s="27" t="n">
        <f aca="false">H122/G$542</f>
        <v>-1.20303789918733</v>
      </c>
    </row>
    <row r="123" customFormat="false" ht="14.25" hidden="false" customHeight="false" outlineLevel="0" collapsed="false">
      <c r="B123" s="2" t="n">
        <v>59.0909090909091</v>
      </c>
      <c r="C123" s="2" t="n">
        <f aca="false">B123-B$541</f>
        <v>18.1680833479531</v>
      </c>
      <c r="D123" s="2" t="n">
        <f aca="false">B123/B$542</f>
        <v>6.35938944167921</v>
      </c>
      <c r="E123" s="2" t="n">
        <f aca="false">C123/B$542</f>
        <v>1.95525706400574</v>
      </c>
      <c r="G123" s="0" t="n">
        <v>9.09090909090909</v>
      </c>
      <c r="H123" s="2" t="n">
        <f aca="false">G123-G$541</f>
        <v>-2.2208334358966</v>
      </c>
      <c r="I123" s="0" t="n">
        <f aca="false">G123/G$542</f>
        <v>0.966845572069316</v>
      </c>
      <c r="J123" s="27" t="n">
        <f aca="false">H123/G$542</f>
        <v>-0.236192327118013</v>
      </c>
    </row>
    <row r="124" customFormat="false" ht="14.25" hidden="false" customHeight="false" outlineLevel="0" collapsed="false">
      <c r="B124" s="2" t="n">
        <v>46.7889908256881</v>
      </c>
      <c r="C124" s="2" t="n">
        <f aca="false">B124-B$541</f>
        <v>5.86616508273212</v>
      </c>
      <c r="D124" s="2" t="n">
        <f aca="false">B124/B$542</f>
        <v>5.03545162566272</v>
      </c>
      <c r="E124" s="2" t="n">
        <f aca="false">C124/B$542</f>
        <v>0.631319247989251</v>
      </c>
      <c r="G124" s="0" t="n">
        <v>5.88235294117647</v>
      </c>
      <c r="H124" s="2" t="n">
        <f aca="false">G124-G$541</f>
        <v>-5.42938958562923</v>
      </c>
      <c r="I124" s="0" t="n">
        <f aca="false">G124/G$542</f>
        <v>0.625605958397793</v>
      </c>
      <c r="J124" s="27" t="n">
        <f aca="false">H124/G$542</f>
        <v>-0.577431940789536</v>
      </c>
    </row>
    <row r="125" customFormat="false" ht="14.25" hidden="false" customHeight="false" outlineLevel="0" collapsed="false">
      <c r="B125" s="2" t="n">
        <v>29.5717411691154</v>
      </c>
      <c r="C125" s="2" t="n">
        <f aca="false">B125-B$541</f>
        <v>-11.3510845738406</v>
      </c>
      <c r="D125" s="2" t="n">
        <f aca="false">B125/B$542</f>
        <v>3.18252369875749</v>
      </c>
      <c r="E125" s="2" t="n">
        <f aca="false">C125/B$542</f>
        <v>-1.22160867891598</v>
      </c>
      <c r="G125" s="0" t="n">
        <v>9.53412450722733</v>
      </c>
      <c r="H125" s="2" t="n">
        <f aca="false">G125-G$541</f>
        <v>-1.77761801957836</v>
      </c>
      <c r="I125" s="0" t="n">
        <f aca="false">G125/G$542</f>
        <v>1.01398286697073</v>
      </c>
      <c r="J125" s="27" t="n">
        <f aca="false">H125/G$542</f>
        <v>-0.189055032216596</v>
      </c>
    </row>
    <row r="126" customFormat="false" ht="14.25" hidden="false" customHeight="false" outlineLevel="0" collapsed="false">
      <c r="B126" s="2" t="n">
        <v>46.6666666666667</v>
      </c>
      <c r="C126" s="2" t="n">
        <f aca="false">B126-B$541</f>
        <v>5.74384092371071</v>
      </c>
      <c r="D126" s="2" t="n">
        <f aca="false">B126/B$542</f>
        <v>5.02228704624922</v>
      </c>
      <c r="E126" s="2" t="n">
        <f aca="false">C126/B$542</f>
        <v>0.618154668575753</v>
      </c>
      <c r="G126" s="0" t="n">
        <v>8.96179676318397</v>
      </c>
      <c r="H126" s="2" t="n">
        <f aca="false">G126-G$541</f>
        <v>-2.34994576362173</v>
      </c>
      <c r="I126" s="0" t="n">
        <f aca="false">G126/G$542</f>
        <v>0.95311408700965</v>
      </c>
      <c r="J126" s="27" t="n">
        <f aca="false">H126/G$542</f>
        <v>-0.249923812177679</v>
      </c>
    </row>
    <row r="127" customFormat="false" ht="14.25" hidden="false" customHeight="false" outlineLevel="0" collapsed="false">
      <c r="B127" s="2" t="n">
        <v>33.9003645200486</v>
      </c>
      <c r="C127" s="2" t="n">
        <f aca="false">B127-B$541</f>
        <v>-7.02246122290735</v>
      </c>
      <c r="D127" s="2" t="n">
        <f aca="false">B127/B$542</f>
        <v>3.64837203411786</v>
      </c>
      <c r="E127" s="2" t="n">
        <f aca="false">C127/B$542</f>
        <v>-0.755760343555608</v>
      </c>
      <c r="G127" s="0" t="n">
        <v>11.171493948335</v>
      </c>
      <c r="H127" s="2" t="n">
        <f aca="false">G127-G$541</f>
        <v>-0.140248578470658</v>
      </c>
      <c r="I127" s="0" t="n">
        <f aca="false">G127/G$542</f>
        <v>1.18812204030816</v>
      </c>
      <c r="J127" s="27" t="n">
        <f aca="false">H127/G$542</f>
        <v>-0.0149158588791709</v>
      </c>
    </row>
    <row r="128" customFormat="false" ht="14.25" hidden="false" customHeight="false" outlineLevel="0" collapsed="false">
      <c r="B128" s="2" t="n">
        <v>36.4285714285714</v>
      </c>
      <c r="C128" s="2" t="n">
        <f aca="false">B128-B$541</f>
        <v>-4.49425431438453</v>
      </c>
      <c r="D128" s="2" t="n">
        <f aca="false">B128/B$542</f>
        <v>3.92045876569454</v>
      </c>
      <c r="E128" s="2" t="n">
        <f aca="false">C128/B$542</f>
        <v>-0.483673611978923</v>
      </c>
      <c r="G128" s="0" t="n">
        <v>3.56989616407792</v>
      </c>
      <c r="H128" s="2" t="n">
        <f aca="false">G128-G$541</f>
        <v>-7.74184636272778</v>
      </c>
      <c r="I128" s="0" t="n">
        <f aca="false">G128/G$542</f>
        <v>0.379669212888457</v>
      </c>
      <c r="J128" s="27" t="n">
        <f aca="false">H128/G$542</f>
        <v>-0.823368686298872</v>
      </c>
    </row>
    <row r="129" customFormat="false" ht="14.25" hidden="false" customHeight="false" outlineLevel="0" collapsed="false">
      <c r="B129" s="2" t="n">
        <v>41.7721518987342</v>
      </c>
      <c r="C129" s="2" t="n">
        <f aca="false">B129-B$541</f>
        <v>0.849326155778229</v>
      </c>
      <c r="D129" s="2" t="n">
        <f aca="false">B129/B$542</f>
        <v>4.49553722946359</v>
      </c>
      <c r="E129" s="2" t="n">
        <f aca="false">C129/B$542</f>
        <v>0.091404851790121</v>
      </c>
      <c r="G129" s="0" t="n">
        <v>8.57035727676898</v>
      </c>
      <c r="H129" s="2" t="n">
        <f aca="false">G129-G$541</f>
        <v>-2.74138525003672</v>
      </c>
      <c r="I129" s="0" t="n">
        <f aca="false">G129/G$542</f>
        <v>0.911483318250574</v>
      </c>
      <c r="J129" s="27" t="n">
        <f aca="false">H129/G$542</f>
        <v>-0.291554580936755</v>
      </c>
    </row>
    <row r="130" customFormat="false" ht="14.25" hidden="false" customHeight="false" outlineLevel="0" collapsed="false">
      <c r="B130" s="2" t="n">
        <v>37.7131394182548</v>
      </c>
      <c r="C130" s="2" t="n">
        <f aca="false">B130-B$541</f>
        <v>-3.20968632470119</v>
      </c>
      <c r="D130" s="2" t="n">
        <f aca="false">B130/B$542</f>
        <v>4.05870453372197</v>
      </c>
      <c r="E130" s="2" t="n">
        <f aca="false">C130/B$542</f>
        <v>-0.345427843951501</v>
      </c>
      <c r="G130" s="0" t="n">
        <v>9.47333032159104</v>
      </c>
      <c r="H130" s="2" t="n">
        <f aca="false">G130-G$541</f>
        <v>-1.83841220521465</v>
      </c>
      <c r="I130" s="0" t="n">
        <f aca="false">G130/G$542</f>
        <v>1.00751722215983</v>
      </c>
      <c r="J130" s="27" t="n">
        <f aca="false">H130/G$542</f>
        <v>-0.195520677027497</v>
      </c>
    </row>
    <row r="131" customFormat="false" ht="14.25" hidden="false" customHeight="false" outlineLevel="0" collapsed="false">
      <c r="B131" s="2" t="n">
        <v>35.3941267387944</v>
      </c>
      <c r="C131" s="2" t="n">
        <f aca="false">B131-B$541</f>
        <v>-5.52869900416152</v>
      </c>
      <c r="D131" s="2" t="n">
        <f aca="false">B131/B$542</f>
        <v>3.80913137643322</v>
      </c>
      <c r="E131" s="2" t="n">
        <f aca="false">C131/B$542</f>
        <v>-0.595001001240243</v>
      </c>
      <c r="G131" s="0" t="n">
        <v>9.02270712055206</v>
      </c>
      <c r="H131" s="2" t="n">
        <f aca="false">G131-G$541</f>
        <v>-2.28903540625363</v>
      </c>
      <c r="I131" s="0" t="n">
        <f aca="false">G131/G$542</f>
        <v>0.959592087034245</v>
      </c>
      <c r="J131" s="27" t="n">
        <f aca="false">H131/G$542</f>
        <v>-0.243445812153083</v>
      </c>
    </row>
    <row r="132" customFormat="false" ht="14.25" hidden="false" customHeight="false" outlineLevel="0" collapsed="false">
      <c r="B132" s="2" t="n">
        <v>25.2815013404826</v>
      </c>
      <c r="C132" s="2" t="n">
        <f aca="false">B132-B$541</f>
        <v>-15.6413244024734</v>
      </c>
      <c r="D132" s="2" t="n">
        <f aca="false">B132/B$542</f>
        <v>2.72080621482938</v>
      </c>
      <c r="E132" s="2" t="n">
        <f aca="false">C132/B$542</f>
        <v>-1.68332616284408</v>
      </c>
      <c r="G132" s="0" t="n">
        <v>21.4226459785296</v>
      </c>
      <c r="H132" s="2" t="n">
        <f aca="false">G132-G$541</f>
        <v>10.1109034517239</v>
      </c>
      <c r="I132" s="0" t="n">
        <f aca="false">G132/G$542</f>
        <v>2.27836294469849</v>
      </c>
      <c r="J132" s="27" t="n">
        <f aca="false">H132/G$542</f>
        <v>1.07532504551116</v>
      </c>
    </row>
    <row r="133" customFormat="false" ht="14.25" hidden="false" customHeight="false" outlineLevel="0" collapsed="false">
      <c r="B133" s="2" t="n">
        <v>30.1313768981402</v>
      </c>
      <c r="C133" s="2" t="n">
        <f aca="false">B133-B$541</f>
        <v>-10.7914488448157</v>
      </c>
      <c r="D133" s="2" t="n">
        <f aca="false">B133/B$542</f>
        <v>3.24275194031106</v>
      </c>
      <c r="E133" s="2" t="n">
        <f aca="false">C133/B$542</f>
        <v>-1.16138043736241</v>
      </c>
      <c r="G133" s="0" t="n">
        <v>14.054400507465</v>
      </c>
      <c r="H133" s="2" t="n">
        <f aca="false">G133-G$541</f>
        <v>2.74265798065926</v>
      </c>
      <c r="I133" s="0" t="n">
        <f aca="false">G133/G$542</f>
        <v>1.49472783886044</v>
      </c>
      <c r="J133" s="27" t="n">
        <f aca="false">H133/G$542</f>
        <v>0.291689939673107</v>
      </c>
    </row>
    <row r="134" customFormat="false" ht="14.25" hidden="false" customHeight="false" outlineLevel="0" collapsed="false">
      <c r="B134" s="2" t="n">
        <v>41.2462908011869</v>
      </c>
      <c r="C134" s="2" t="n">
        <f aca="false">B134-B$541</f>
        <v>0.323465058230994</v>
      </c>
      <c r="D134" s="2" t="n">
        <f aca="false">B134/B$542</f>
        <v>4.43894382849921</v>
      </c>
      <c r="E134" s="2" t="n">
        <f aca="false">C134/B$542</f>
        <v>0.0348114508257379</v>
      </c>
      <c r="G134" s="0" t="n">
        <v>5.46219999280343</v>
      </c>
      <c r="H134" s="2" t="n">
        <f aca="false">G134-G$541</f>
        <v>-5.84954253400227</v>
      </c>
      <c r="I134" s="0" t="n">
        <f aca="false">G134/G$542</f>
        <v>0.580921426447895</v>
      </c>
      <c r="J134" s="27" t="n">
        <f aca="false">H134/G$542</f>
        <v>-0.622116472739434</v>
      </c>
    </row>
    <row r="135" customFormat="false" ht="14.25" hidden="false" customHeight="false" outlineLevel="0" collapsed="false">
      <c r="B135" s="2" t="n">
        <v>54.6610169491525</v>
      </c>
      <c r="C135" s="2" t="n">
        <f aca="false">B135-B$541</f>
        <v>13.7381912061966</v>
      </c>
      <c r="D135" s="2" t="n">
        <f aca="false">B135/B$542</f>
        <v>5.88264251482581</v>
      </c>
      <c r="E135" s="2" t="n">
        <f aca="false">C135/B$542</f>
        <v>1.47851013715234</v>
      </c>
      <c r="G135" s="0" t="n">
        <v>4.70546402749793</v>
      </c>
      <c r="H135" s="2" t="n">
        <f aca="false">G135-G$541</f>
        <v>-6.60627849930777</v>
      </c>
      <c r="I135" s="0" t="n">
        <f aca="false">G135/G$542</f>
        <v>0.50044027654696</v>
      </c>
      <c r="J135" s="27" t="n">
        <f aca="false">H135/G$542</f>
        <v>-0.702597622640369</v>
      </c>
    </row>
    <row r="136" customFormat="false" ht="14.25" hidden="false" customHeight="false" outlineLevel="0" collapsed="false">
      <c r="B136" s="2" t="n">
        <v>40.1190231890006</v>
      </c>
      <c r="C136" s="2" t="n">
        <f aca="false">B136-B$541</f>
        <v>-0.803802553955336</v>
      </c>
      <c r="D136" s="2" t="n">
        <f aca="false">B136/B$542</f>
        <v>4.31762679579193</v>
      </c>
      <c r="E136" s="2" t="n">
        <f aca="false">C136/B$542</f>
        <v>-0.0865055818815412</v>
      </c>
      <c r="G136" s="0" t="n">
        <v>11.7738875007764</v>
      </c>
      <c r="H136" s="2" t="n">
        <f aca="false">G136-G$541</f>
        <v>0.462144973970734</v>
      </c>
      <c r="I136" s="0" t="n">
        <f aca="false">G136/G$542</f>
        <v>1.25218840957848</v>
      </c>
      <c r="J136" s="27" t="n">
        <f aca="false">H136/G$542</f>
        <v>0.0491505103911462</v>
      </c>
    </row>
    <row r="137" customFormat="false" ht="14.25" hidden="false" customHeight="false" outlineLevel="0" collapsed="false">
      <c r="B137" s="2" t="n">
        <v>35.8095238095238</v>
      </c>
      <c r="C137" s="2" t="n">
        <f aca="false">B137-B$541</f>
        <v>-5.11330193343214</v>
      </c>
      <c r="D137" s="2" t="n">
        <f aca="false">B137/B$542</f>
        <v>3.85383659059124</v>
      </c>
      <c r="E137" s="2" t="n">
        <f aca="false">C137/B$542</f>
        <v>-0.550295787082229</v>
      </c>
      <c r="G137" s="0" t="n">
        <v>22.3247637881784</v>
      </c>
      <c r="H137" s="2" t="n">
        <f aca="false">G137-G$541</f>
        <v>11.0130212613727</v>
      </c>
      <c r="I137" s="0" t="n">
        <f aca="false">G137/G$542</f>
        <v>2.37430589177031</v>
      </c>
      <c r="J137" s="27" t="n">
        <f aca="false">H137/G$542</f>
        <v>1.17126799258298</v>
      </c>
    </row>
    <row r="138" customFormat="false" ht="14.25" hidden="false" customHeight="false" outlineLevel="0" collapsed="false">
      <c r="B138" s="2" t="n">
        <v>53</v>
      </c>
      <c r="C138" s="2" t="n">
        <f aca="false">B138-B$541</f>
        <v>12.0771742570441</v>
      </c>
      <c r="D138" s="2" t="n">
        <f aca="false">B138/B$542</f>
        <v>5.70388314538304</v>
      </c>
      <c r="E138" s="2" t="n">
        <f aca="false">C138/B$542</f>
        <v>1.29975076770958</v>
      </c>
      <c r="G138" s="0" t="n">
        <v>2.12785305083204</v>
      </c>
      <c r="H138" s="2" t="n">
        <f aca="false">G138-G$541</f>
        <v>-9.18388947597365</v>
      </c>
      <c r="I138" s="0" t="n">
        <f aca="false">G138/G$542</f>
        <v>0.226303583023226</v>
      </c>
      <c r="J138" s="27" t="n">
        <f aca="false">H138/G$542</f>
        <v>-0.976734316164103</v>
      </c>
    </row>
    <row r="139" customFormat="false" ht="14.25" hidden="false" customHeight="false" outlineLevel="0" collapsed="false">
      <c r="B139" s="2" t="n">
        <v>37.5886524822695</v>
      </c>
      <c r="C139" s="2" t="n">
        <f aca="false">B139-B$541</f>
        <v>-3.33417326068645</v>
      </c>
      <c r="D139" s="2" t="n">
        <f aca="false">B139/B$542</f>
        <v>4.04530719530712</v>
      </c>
      <c r="E139" s="2" t="n">
        <f aca="false">C139/B$542</f>
        <v>-0.358825182366344</v>
      </c>
      <c r="G139" s="0" t="n">
        <v>13.0434782608696</v>
      </c>
      <c r="H139" s="2" t="n">
        <f aca="false">G139-G$541</f>
        <v>1.73173573406387</v>
      </c>
      <c r="I139" s="0" t="n">
        <f aca="false">G139/G$542</f>
        <v>1.38721321209945</v>
      </c>
      <c r="J139" s="27" t="n">
        <f aca="false">H139/G$542</f>
        <v>0.184175312912124</v>
      </c>
    </row>
    <row r="140" customFormat="false" ht="14.25" hidden="false" customHeight="false" outlineLevel="0" collapsed="false">
      <c r="B140" s="2" t="n">
        <v>49.8694516971279</v>
      </c>
      <c r="C140" s="2" t="n">
        <f aca="false">B140-B$541</f>
        <v>8.94662595417199</v>
      </c>
      <c r="D140" s="2" t="n">
        <f aca="false">B140/B$542</f>
        <v>5.36697216990079</v>
      </c>
      <c r="E140" s="2" t="n">
        <f aca="false">C140/B$542</f>
        <v>0.962839792227322</v>
      </c>
      <c r="G140" s="0" t="n">
        <v>17.741935483871</v>
      </c>
      <c r="H140" s="2" t="n">
        <f aca="false">G140-G$541</f>
        <v>6.43019295706527</v>
      </c>
      <c r="I140" s="0" t="n">
        <f aca="false">G140/G$542</f>
        <v>1.88690829387721</v>
      </c>
      <c r="J140" s="27" t="n">
        <f aca="false">H140/G$542</f>
        <v>0.683870394689884</v>
      </c>
    </row>
    <row r="141" customFormat="false" ht="14.25" hidden="false" customHeight="false" outlineLevel="0" collapsed="false">
      <c r="B141" s="2" t="n">
        <v>51.4598540145985</v>
      </c>
      <c r="C141" s="2" t="n">
        <f aca="false">B141-B$541</f>
        <v>10.5370282716426</v>
      </c>
      <c r="D141" s="2" t="n">
        <f aca="false">B141/B$542</f>
        <v>5.53813196184416</v>
      </c>
      <c r="E141" s="2" t="n">
        <f aca="false">C141/B$542</f>
        <v>1.13399958417069</v>
      </c>
      <c r="G141" s="0" t="n">
        <v>12.2429610882632</v>
      </c>
      <c r="H141" s="2" t="n">
        <f aca="false">G141-G$541</f>
        <v>0.931218561457513</v>
      </c>
      <c r="I141" s="0" t="n">
        <f aca="false">G141/G$542</f>
        <v>1.30207579889246</v>
      </c>
      <c r="J141" s="27" t="n">
        <f aca="false">H141/G$542</f>
        <v>0.099037899705135</v>
      </c>
    </row>
    <row r="142" customFormat="false" ht="14.25" hidden="false" customHeight="false" outlineLevel="0" collapsed="false">
      <c r="B142" s="2" t="n">
        <v>38.498789346247</v>
      </c>
      <c r="C142" s="2" t="n">
        <f aca="false">B142-B$541</f>
        <v>-2.42403639670898</v>
      </c>
      <c r="D142" s="2" t="n">
        <f aca="false">B142/B$542</f>
        <v>4.14325652207001</v>
      </c>
      <c r="E142" s="2" t="n">
        <f aca="false">C142/B$542</f>
        <v>-0.26087585560346</v>
      </c>
      <c r="G142" s="0" t="n">
        <v>12.2514097098061</v>
      </c>
      <c r="H142" s="2" t="n">
        <f aca="false">G142-G$541</f>
        <v>0.939667183000383</v>
      </c>
      <c r="I142" s="0" t="n">
        <f aca="false">G142/G$542</f>
        <v>1.30297433524863</v>
      </c>
      <c r="J142" s="27" t="n">
        <f aca="false">H142/G$542</f>
        <v>0.0999364360613044</v>
      </c>
    </row>
    <row r="143" customFormat="false" ht="14.25" hidden="false" customHeight="false" outlineLevel="0" collapsed="false">
      <c r="B143" s="2" t="n">
        <v>28.8002329644729</v>
      </c>
      <c r="C143" s="2" t="n">
        <f aca="false">B143-B$541</f>
        <v>-12.122592778483</v>
      </c>
      <c r="D143" s="2" t="n">
        <f aca="false">B143/B$542</f>
        <v>3.09949364885212</v>
      </c>
      <c r="E143" s="2" t="n">
        <f aca="false">C143/B$542</f>
        <v>-1.30463872882135</v>
      </c>
      <c r="G143" s="0" t="n">
        <v>6.16644027809037</v>
      </c>
      <c r="H143" s="2" t="n">
        <f aca="false">G143-G$541</f>
        <v>-5.14530224871532</v>
      </c>
      <c r="I143" s="0" t="n">
        <f aca="false">G143/G$542</f>
        <v>0.655819502613172</v>
      </c>
      <c r="J143" s="27" t="n">
        <f aca="false">H143/G$542</f>
        <v>-0.547218396574157</v>
      </c>
    </row>
    <row r="144" customFormat="false" ht="14.25" hidden="false" customHeight="false" outlineLevel="0" collapsed="false">
      <c r="B144" s="2" t="n">
        <v>52.1978021978022</v>
      </c>
      <c r="C144" s="2" t="n">
        <f aca="false">B144-B$541</f>
        <v>11.2749764548463</v>
      </c>
      <c r="D144" s="2" t="n">
        <f aca="false">B144/B$542</f>
        <v>5.61755026758645</v>
      </c>
      <c r="E144" s="2" t="n">
        <f aca="false">C144/B$542</f>
        <v>1.21341788991299</v>
      </c>
      <c r="G144" s="0" t="n">
        <v>3.38983050847458</v>
      </c>
      <c r="H144" s="2" t="n">
        <f aca="false">G144-G$541</f>
        <v>-7.92191201833112</v>
      </c>
      <c r="I144" s="0" t="n">
        <f aca="false">G144/G$542</f>
        <v>0.360518687890253</v>
      </c>
      <c r="J144" s="27" t="n">
        <f aca="false">H144/G$542</f>
        <v>-0.842519211297076</v>
      </c>
    </row>
    <row r="145" customFormat="false" ht="14.25" hidden="false" customHeight="false" outlineLevel="0" collapsed="false">
      <c r="B145" s="2" t="n">
        <v>59.4594594594595</v>
      </c>
      <c r="C145" s="2" t="n">
        <f aca="false">B145-B$541</f>
        <v>18.5366337165035</v>
      </c>
      <c r="D145" s="2" t="n">
        <f aca="false">B145/B$542</f>
        <v>6.39905299329051</v>
      </c>
      <c r="E145" s="2" t="n">
        <f aca="false">C145/B$542</f>
        <v>1.99492061561705</v>
      </c>
      <c r="G145" s="0" t="n">
        <v>0</v>
      </c>
      <c r="H145" s="2" t="n">
        <f aca="false">G145-G$541</f>
        <v>-11.3117425268057</v>
      </c>
      <c r="I145" s="0" t="n">
        <f aca="false">G145/G$542</f>
        <v>0</v>
      </c>
      <c r="J145" s="27" t="n">
        <f aca="false">H145/G$542</f>
        <v>-1.20303789918733</v>
      </c>
    </row>
    <row r="146" customFormat="false" ht="14.25" hidden="false" customHeight="false" outlineLevel="0" collapsed="false">
      <c r="B146" s="2" t="n">
        <v>37.8640776699029</v>
      </c>
      <c r="C146" s="2" t="n">
        <f aca="false">B146-B$541</f>
        <v>-3.05874807305304</v>
      </c>
      <c r="D146" s="2" t="n">
        <f aca="false">B146/B$542</f>
        <v>4.07494857427988</v>
      </c>
      <c r="E146" s="2" t="n">
        <f aca="false">C146/B$542</f>
        <v>-0.329183803393587</v>
      </c>
      <c r="G146" s="0" t="n">
        <v>8.33122948750316</v>
      </c>
      <c r="H146" s="2" t="n">
        <f aca="false">G146-G$541</f>
        <v>-2.98051303930254</v>
      </c>
      <c r="I146" s="0" t="n">
        <f aca="false">G146/G$542</f>
        <v>0.886051357387431</v>
      </c>
      <c r="J146" s="27" t="n">
        <f aca="false">H146/G$542</f>
        <v>-0.316986541799897</v>
      </c>
    </row>
    <row r="147" customFormat="false" ht="14.25" hidden="false" customHeight="false" outlineLevel="0" collapsed="false">
      <c r="B147" s="2" t="n">
        <v>48.7804878048781</v>
      </c>
      <c r="C147" s="2" t="n">
        <f aca="false">B147-B$541</f>
        <v>7.8576620619221</v>
      </c>
      <c r="D147" s="2" t="n">
        <f aca="false">B147/B$542</f>
        <v>5.24977740026051</v>
      </c>
      <c r="E147" s="2" t="n">
        <f aca="false">C147/B$542</f>
        <v>0.845645022587042</v>
      </c>
      <c r="G147" s="0" t="n">
        <v>2.85747609050618</v>
      </c>
      <c r="H147" s="2" t="n">
        <f aca="false">G147-G$541</f>
        <v>-8.45426643629952</v>
      </c>
      <c r="I147" s="0" t="n">
        <f aca="false">G147/G$542</f>
        <v>0.303901191593983</v>
      </c>
      <c r="J147" s="27" t="n">
        <f aca="false">H147/G$542</f>
        <v>-0.899136707593346</v>
      </c>
    </row>
    <row r="148" customFormat="false" ht="14.25" hidden="false" customHeight="false" outlineLevel="0" collapsed="false">
      <c r="B148" s="2" t="n">
        <v>37.8205128205128</v>
      </c>
      <c r="C148" s="2" t="n">
        <f aca="false">B148-B$541</f>
        <v>-3.10231292244313</v>
      </c>
      <c r="D148" s="2" t="n">
        <f aca="false">B148/B$542</f>
        <v>4.07026010616352</v>
      </c>
      <c r="E148" s="2" t="n">
        <f aca="false">C148/B$542</f>
        <v>-0.333872271509951</v>
      </c>
      <c r="G148" s="0" t="n">
        <v>15.5304461676841</v>
      </c>
      <c r="H148" s="2" t="n">
        <f aca="false">G148-G$541</f>
        <v>4.21870364087842</v>
      </c>
      <c r="I148" s="0" t="n">
        <f aca="false">G148/G$542</f>
        <v>1.65170974204349</v>
      </c>
      <c r="J148" s="27" t="n">
        <f aca="false">H148/G$542</f>
        <v>0.44867184285616</v>
      </c>
    </row>
    <row r="149" customFormat="false" ht="14.25" hidden="false" customHeight="false" outlineLevel="0" collapsed="false">
      <c r="B149" s="2" t="n">
        <v>44.362292051756</v>
      </c>
      <c r="C149" s="2" t="n">
        <f aca="false">B149-B$541</f>
        <v>3.43946630880006</v>
      </c>
      <c r="D149" s="2" t="n">
        <f aca="false">B149/B$542</f>
        <v>4.77428924385984</v>
      </c>
      <c r="E149" s="2" t="n">
        <f aca="false">C149/B$542</f>
        <v>0.370156866186367</v>
      </c>
      <c r="G149" s="0" t="n">
        <v>10.5769230769231</v>
      </c>
      <c r="H149" s="2" t="n">
        <f aca="false">G149-G$541</f>
        <v>-0.73481944988262</v>
      </c>
      <c r="I149" s="0" t="n">
        <f aca="false">G149/G$542</f>
        <v>1.12488763673449</v>
      </c>
      <c r="J149" s="27" t="n">
        <f aca="false">H149/G$542</f>
        <v>-0.0781502624528364</v>
      </c>
    </row>
    <row r="150" customFormat="false" ht="14.25" hidden="false" customHeight="false" outlineLevel="0" collapsed="false">
      <c r="B150" s="2" t="n">
        <v>42.7480916030534</v>
      </c>
      <c r="C150" s="2" t="n">
        <f aca="false">B150-B$541</f>
        <v>1.82526586009748</v>
      </c>
      <c r="D150" s="2" t="n">
        <f aca="false">B150/B$542</f>
        <v>4.60056828664051</v>
      </c>
      <c r="E150" s="2" t="n">
        <f aca="false">C150/B$542</f>
        <v>0.19643590896704</v>
      </c>
      <c r="G150" s="0" t="n">
        <v>3.8472692121798</v>
      </c>
      <c r="H150" s="2" t="n">
        <f aca="false">G150-G$541</f>
        <v>-7.4644733146259</v>
      </c>
      <c r="I150" s="0" t="n">
        <f aca="false">G150/G$542</f>
        <v>0.409168672259011</v>
      </c>
      <c r="J150" s="27" t="n">
        <f aca="false">H150/G$542</f>
        <v>-0.793869226928318</v>
      </c>
    </row>
    <row r="151" customFormat="false" ht="14.25" hidden="false" customHeight="false" outlineLevel="0" collapsed="false">
      <c r="B151" s="2" t="n">
        <v>22.5066195939982</v>
      </c>
      <c r="C151" s="2" t="n">
        <f aca="false">B151-B$541</f>
        <v>-18.4162061489577</v>
      </c>
      <c r="D151" s="2" t="n">
        <f aca="false">B151/B$542</f>
        <v>2.42217222946706</v>
      </c>
      <c r="E151" s="2" t="n">
        <f aca="false">C151/B$542</f>
        <v>-1.98196014820641</v>
      </c>
      <c r="G151" s="0" t="n">
        <v>34.3209149578451</v>
      </c>
      <c r="H151" s="2" t="n">
        <f aca="false">G151-G$541</f>
        <v>23.0091724310394</v>
      </c>
      <c r="I151" s="0" t="n">
        <f aca="false">G151/G$542</f>
        <v>3.65013271219961</v>
      </c>
      <c r="J151" s="27" t="n">
        <f aca="false">H151/G$542</f>
        <v>2.44709481301228</v>
      </c>
    </row>
    <row r="152" customFormat="false" ht="14.25" hidden="false" customHeight="false" outlineLevel="0" collapsed="false">
      <c r="B152" s="2" t="n">
        <v>43.0555555555556</v>
      </c>
      <c r="C152" s="2" t="n">
        <f aca="false">B152-B$541</f>
        <v>2.13272981259961</v>
      </c>
      <c r="D152" s="2" t="n">
        <f aca="false">B152/B$542</f>
        <v>4.63365769147994</v>
      </c>
      <c r="E152" s="2" t="n">
        <f aca="false">C152/B$542</f>
        <v>0.229525313806469</v>
      </c>
      <c r="G152" s="0" t="n">
        <v>8.51785956023129</v>
      </c>
      <c r="H152" s="2" t="n">
        <f aca="false">G152-G$541</f>
        <v>-2.7938829665744</v>
      </c>
      <c r="I152" s="0" t="n">
        <f aca="false">G152/G$542</f>
        <v>0.905900027924971</v>
      </c>
      <c r="J152" s="27" t="n">
        <f aca="false">H152/G$542</f>
        <v>-0.297137871262358</v>
      </c>
    </row>
    <row r="153" customFormat="false" ht="14.25" hidden="false" customHeight="false" outlineLevel="0" collapsed="false">
      <c r="B153" s="2" t="n">
        <v>55.0561797752809</v>
      </c>
      <c r="C153" s="2" t="n">
        <f aca="false">B153-B$541</f>
        <v>14.133354032325</v>
      </c>
      <c r="D153" s="2" t="n">
        <f aca="false">B153/B$542</f>
        <v>5.92517011074346</v>
      </c>
      <c r="E153" s="2" t="n">
        <f aca="false">C153/B$542</f>
        <v>1.52103773307</v>
      </c>
      <c r="G153" s="0" t="n">
        <v>12.5015441630636</v>
      </c>
      <c r="H153" s="2" t="n">
        <f aca="false">G153-G$541</f>
        <v>1.18980163625793</v>
      </c>
      <c r="I153" s="0" t="n">
        <f aca="false">G153/G$542</f>
        <v>1.32957688798958</v>
      </c>
      <c r="J153" s="27" t="n">
        <f aca="false">H153/G$542</f>
        <v>0.126538988802248</v>
      </c>
    </row>
    <row r="154" customFormat="false" ht="14.25" hidden="false" customHeight="false" outlineLevel="0" collapsed="false">
      <c r="B154" s="2" t="n">
        <v>56.4102564102564</v>
      </c>
      <c r="C154" s="2" t="n">
        <f aca="false">B154-B$541</f>
        <v>15.4874306673005</v>
      </c>
      <c r="D154" s="2" t="n">
        <f aca="false">B154/B$542</f>
        <v>6.07089642953203</v>
      </c>
      <c r="E154" s="2" t="n">
        <f aca="false">C154/B$542</f>
        <v>1.66676405185856</v>
      </c>
      <c r="G154" s="0" t="n">
        <v>0</v>
      </c>
      <c r="H154" s="2" t="n">
        <f aca="false">G154-G$541</f>
        <v>-11.3117425268057</v>
      </c>
      <c r="I154" s="0" t="n">
        <f aca="false">G154/G$542</f>
        <v>0</v>
      </c>
      <c r="J154" s="27" t="n">
        <f aca="false">H154/G$542</f>
        <v>-1.20303789918733</v>
      </c>
    </row>
    <row r="155" customFormat="false" ht="14.25" hidden="false" customHeight="false" outlineLevel="0" collapsed="false">
      <c r="B155" s="2" t="n">
        <v>22.1204188481675</v>
      </c>
      <c r="C155" s="2" t="n">
        <f aca="false">B155-B$541</f>
        <v>-18.8024068947884</v>
      </c>
      <c r="D155" s="2" t="n">
        <f aca="false">B155/B$542</f>
        <v>2.38060913654483</v>
      </c>
      <c r="E155" s="2" t="n">
        <f aca="false">C155/B$542</f>
        <v>-2.02352324112863</v>
      </c>
      <c r="G155" s="0" t="n">
        <v>27.7989420341394</v>
      </c>
      <c r="H155" s="2" t="n">
        <f aca="false">G155-G$541</f>
        <v>16.4871995073337</v>
      </c>
      <c r="I155" s="0" t="n">
        <f aca="false">G155/G$542</f>
        <v>2.95650124153112</v>
      </c>
      <c r="J155" s="27" t="n">
        <f aca="false">H155/G$542</f>
        <v>1.75346334234379</v>
      </c>
    </row>
    <row r="156" customFormat="false" ht="14.25" hidden="false" customHeight="false" outlineLevel="0" collapsed="false">
      <c r="B156" s="2" t="n">
        <v>18.1818181818182</v>
      </c>
      <c r="C156" s="2" t="n">
        <f aca="false">B156-B$541</f>
        <v>-22.7410075611378</v>
      </c>
      <c r="D156" s="2" t="n">
        <f aca="false">B156/B$542</f>
        <v>1.95673521282437</v>
      </c>
      <c r="E156" s="2" t="n">
        <f aca="false">C156/B$542</f>
        <v>-2.4473971648491</v>
      </c>
      <c r="G156" s="0" t="n">
        <v>0</v>
      </c>
      <c r="H156" s="2" t="n">
        <f aca="false">G156-G$541</f>
        <v>-11.3117425268057</v>
      </c>
      <c r="I156" s="0" t="n">
        <f aca="false">G156/G$542</f>
        <v>0</v>
      </c>
      <c r="J156" s="27" t="n">
        <f aca="false">H156/G$542</f>
        <v>-1.20303789918733</v>
      </c>
    </row>
    <row r="157" customFormat="false" ht="14.25" hidden="false" customHeight="false" outlineLevel="0" collapsed="false">
      <c r="B157" s="2" t="n">
        <v>53.3333333333333</v>
      </c>
      <c r="C157" s="2" t="n">
        <f aca="false">B157-B$541</f>
        <v>12.4105075903774</v>
      </c>
      <c r="D157" s="2" t="n">
        <f aca="false">B157/B$542</f>
        <v>5.73975662428482</v>
      </c>
      <c r="E157" s="2" t="n">
        <f aca="false">C157/B$542</f>
        <v>1.33562424661136</v>
      </c>
      <c r="G157" s="0" t="n">
        <v>6.94523173266391</v>
      </c>
      <c r="H157" s="2" t="n">
        <f aca="false">G157-G$541</f>
        <v>-4.36651079414178</v>
      </c>
      <c r="I157" s="0" t="n">
        <f aca="false">G157/G$542</f>
        <v>0.738646320249355</v>
      </c>
      <c r="J157" s="27" t="n">
        <f aca="false">H157/G$542</f>
        <v>-0.464391578937974</v>
      </c>
    </row>
    <row r="158" customFormat="false" ht="14.25" hidden="false" customHeight="false" outlineLevel="0" collapsed="false">
      <c r="B158" s="2" t="n">
        <v>53.125</v>
      </c>
      <c r="C158" s="2" t="n">
        <f aca="false">B158-B$541</f>
        <v>12.2021742570441</v>
      </c>
      <c r="D158" s="2" t="n">
        <f aca="false">B158/B$542</f>
        <v>5.71733569997121</v>
      </c>
      <c r="E158" s="2" t="n">
        <f aca="false">C158/B$542</f>
        <v>1.31320332229774</v>
      </c>
      <c r="G158" s="0" t="n">
        <v>14.2857142857143</v>
      </c>
      <c r="H158" s="2" t="n">
        <f aca="false">G158-G$541</f>
        <v>2.97397175890859</v>
      </c>
      <c r="I158" s="0" t="n">
        <f aca="false">G158/G$542</f>
        <v>1.51932875610893</v>
      </c>
      <c r="J158" s="27" t="n">
        <f aca="false">H158/G$542</f>
        <v>0.316290856921596</v>
      </c>
    </row>
    <row r="159" customFormat="false" ht="14.25" hidden="false" customHeight="false" outlineLevel="0" collapsed="false">
      <c r="B159" s="2" t="n">
        <v>27.548656163114</v>
      </c>
      <c r="C159" s="2" t="n">
        <f aca="false">B159-B$541</f>
        <v>-13.374169579842</v>
      </c>
      <c r="D159" s="2" t="n">
        <f aca="false">B159/B$542</f>
        <v>2.9647984069196</v>
      </c>
      <c r="E159" s="2" t="n">
        <f aca="false">C159/B$542</f>
        <v>-1.43933397075387</v>
      </c>
      <c r="G159" s="0" t="n">
        <v>22.8965384861475</v>
      </c>
      <c r="H159" s="2" t="n">
        <f aca="false">G159-G$541</f>
        <v>11.5847959593419</v>
      </c>
      <c r="I159" s="0" t="n">
        <f aca="false">G159/G$542</f>
        <v>2.43511585361511</v>
      </c>
      <c r="J159" s="27" t="n">
        <f aca="false">H159/G$542</f>
        <v>1.23207795442778</v>
      </c>
    </row>
    <row r="160" customFormat="false" ht="14.25" hidden="false" customHeight="false" outlineLevel="0" collapsed="false">
      <c r="B160" s="2" t="n">
        <v>52.4466750313676</v>
      </c>
      <c r="C160" s="2" t="n">
        <f aca="false">B160-B$541</f>
        <v>11.5238492884117</v>
      </c>
      <c r="D160" s="2" t="n">
        <f aca="false">B160/B$542</f>
        <v>5.64433407061886</v>
      </c>
      <c r="E160" s="2" t="n">
        <f aca="false">C160/B$542</f>
        <v>1.24020169294539</v>
      </c>
      <c r="G160" s="0" t="n">
        <v>5.36281760269459</v>
      </c>
      <c r="H160" s="2" t="n">
        <f aca="false">G160-G$541</f>
        <v>-5.94892492411111</v>
      </c>
      <c r="I160" s="0" t="n">
        <f aca="false">G160/G$542</f>
        <v>0.570351809827871</v>
      </c>
      <c r="J160" s="27" t="n">
        <f aca="false">H160/G$542</f>
        <v>-0.632686089359458</v>
      </c>
    </row>
    <row r="161" customFormat="false" ht="14.25" hidden="false" customHeight="false" outlineLevel="0" collapsed="false">
      <c r="B161" s="2" t="n">
        <v>40.1666666666667</v>
      </c>
      <c r="C161" s="2" t="n">
        <f aca="false">B161-B$541</f>
        <v>-0.756159076289286</v>
      </c>
      <c r="D161" s="2" t="n">
        <f aca="false">B161/B$542</f>
        <v>4.32275420766451</v>
      </c>
      <c r="E161" s="2" t="n">
        <f aca="false">C161/B$542</f>
        <v>-0.0813781700089598</v>
      </c>
      <c r="G161" s="0" t="n">
        <v>8.79683675390699</v>
      </c>
      <c r="H161" s="2" t="n">
        <f aca="false">G161-G$541</f>
        <v>-2.51490577289871</v>
      </c>
      <c r="I161" s="0" t="n">
        <f aca="false">G161/G$542</f>
        <v>0.935570093010474</v>
      </c>
      <c r="J161" s="27" t="n">
        <f aca="false">H161/G$542</f>
        <v>-0.267467806176855</v>
      </c>
    </row>
    <row r="162" customFormat="false" ht="14.25" hidden="false" customHeight="false" outlineLevel="0" collapsed="false">
      <c r="B162" s="2" t="n">
        <v>39.7044334975369</v>
      </c>
      <c r="C162" s="2" t="n">
        <f aca="false">B162-B$541</f>
        <v>-1.218392245419</v>
      </c>
      <c r="D162" s="2" t="n">
        <f aca="false">B162/B$542</f>
        <v>4.27300847214307</v>
      </c>
      <c r="E162" s="2" t="n">
        <f aca="false">C162/B$542</f>
        <v>-0.131123905530394</v>
      </c>
      <c r="G162" s="0" t="n">
        <v>17.0604133174903</v>
      </c>
      <c r="H162" s="2" t="n">
        <f aca="false">G162-G$541</f>
        <v>5.74867079068457</v>
      </c>
      <c r="I162" s="0" t="n">
        <f aca="false">G162/G$542</f>
        <v>1.81442635810566</v>
      </c>
      <c r="J162" s="27" t="n">
        <f aca="false">H162/G$542</f>
        <v>0.611388458918335</v>
      </c>
    </row>
    <row r="163" customFormat="false" ht="14.25" hidden="false" customHeight="false" outlineLevel="0" collapsed="false">
      <c r="B163" s="2" t="n">
        <v>42.1464505310229</v>
      </c>
      <c r="C163" s="2" t="n">
        <f aca="false">B163-B$541</f>
        <v>1.22362478806696</v>
      </c>
      <c r="D163" s="2" t="n">
        <f aca="false">B163/B$542</f>
        <v>4.53581941172871</v>
      </c>
      <c r="E163" s="2" t="n">
        <f aca="false">C163/B$542</f>
        <v>0.131687034055246</v>
      </c>
      <c r="G163" s="0" t="n">
        <v>11.0400326141876</v>
      </c>
      <c r="H163" s="2" t="n">
        <f aca="false">G163-G$541</f>
        <v>-0.271709912618091</v>
      </c>
      <c r="I163" s="0" t="n">
        <f aca="false">G163/G$542</f>
        <v>1.17414073133809</v>
      </c>
      <c r="J163" s="27" t="n">
        <f aca="false">H163/G$542</f>
        <v>-0.0288971678492356</v>
      </c>
    </row>
    <row r="164" customFormat="false" ht="14.25" hidden="false" customHeight="false" outlineLevel="0" collapsed="false">
      <c r="B164" s="2" t="n">
        <v>58.6206896551724</v>
      </c>
      <c r="C164" s="2" t="n">
        <f aca="false">B164-B$541</f>
        <v>17.6978639122165</v>
      </c>
      <c r="D164" s="2" t="n">
        <f aca="false">B164/B$542</f>
        <v>6.30878422065789</v>
      </c>
      <c r="E164" s="2" t="n">
        <f aca="false">C164/B$542</f>
        <v>1.90465184298442</v>
      </c>
      <c r="G164" s="0" t="n">
        <v>6.89959294436906</v>
      </c>
      <c r="H164" s="2" t="n">
        <f aca="false">G164-G$541</f>
        <v>-4.41214958243663</v>
      </c>
      <c r="I164" s="0" t="n">
        <f aca="false">G164/G$542</f>
        <v>0.733792497607832</v>
      </c>
      <c r="J164" s="27" t="n">
        <f aca="false">H164/G$542</f>
        <v>-0.469245401579497</v>
      </c>
    </row>
    <row r="165" customFormat="false" ht="14.25" hidden="false" customHeight="false" outlineLevel="0" collapsed="false">
      <c r="B165" s="2" t="n">
        <v>44.3349753694581</v>
      </c>
      <c r="C165" s="2" t="n">
        <f aca="false">B165-B$541</f>
        <v>3.41214962650218</v>
      </c>
      <c r="D165" s="2" t="n">
        <f aca="false">B165/B$542</f>
        <v>4.7713494105816</v>
      </c>
      <c r="E165" s="2" t="n">
        <f aca="false">C165/B$542</f>
        <v>0.367217032908129</v>
      </c>
      <c r="G165" s="0" t="n">
        <v>12.8571428571429</v>
      </c>
      <c r="H165" s="2" t="n">
        <f aca="false">G165-G$541</f>
        <v>1.54540033033716</v>
      </c>
      <c r="I165" s="0" t="n">
        <f aca="false">G165/G$542</f>
        <v>1.36739588049803</v>
      </c>
      <c r="J165" s="27" t="n">
        <f aca="false">H165/G$542</f>
        <v>0.164357981310703</v>
      </c>
    </row>
    <row r="166" customFormat="false" ht="14.25" hidden="false" customHeight="false" outlineLevel="0" collapsed="false">
      <c r="B166" s="2" t="n">
        <v>25.0965250965251</v>
      </c>
      <c r="C166" s="2" t="n">
        <f aca="false">B166-B$541</f>
        <v>-15.8263006464309</v>
      </c>
      <c r="D166" s="2" t="n">
        <f aca="false">B166/B$542</f>
        <v>2.70089899067457</v>
      </c>
      <c r="E166" s="2" t="n">
        <f aca="false">C166/B$542</f>
        <v>-1.7032333869989</v>
      </c>
      <c r="G166" s="0" t="n">
        <v>27.2102211068909</v>
      </c>
      <c r="H166" s="2" t="n">
        <f aca="false">G166-G$541</f>
        <v>15.8984785800852</v>
      </c>
      <c r="I166" s="0" t="n">
        <f aca="false">G166/G$542</f>
        <v>2.8938889971447</v>
      </c>
      <c r="J166" s="27" t="n">
        <f aca="false">H166/G$542</f>
        <v>1.69085109795737</v>
      </c>
    </row>
    <row r="167" customFormat="false" ht="14.25" hidden="false" customHeight="false" outlineLevel="0" collapsed="false">
      <c r="B167" s="2" t="n">
        <v>47.0430107526882</v>
      </c>
      <c r="C167" s="2" t="n">
        <f aca="false">B167-B$541</f>
        <v>6.12018500973223</v>
      </c>
      <c r="D167" s="2" t="n">
        <f aca="false">B167/B$542</f>
        <v>5.06278936113833</v>
      </c>
      <c r="E167" s="2" t="n">
        <f aca="false">C167/B$542</f>
        <v>0.65865698346486</v>
      </c>
      <c r="G167" s="0" t="n">
        <v>4.83870967741936</v>
      </c>
      <c r="H167" s="2" t="n">
        <f aca="false">G167-G$541</f>
        <v>-6.47303284938634</v>
      </c>
      <c r="I167" s="0" t="n">
        <f aca="false">G167/G$542</f>
        <v>0.514611352875604</v>
      </c>
      <c r="J167" s="27" t="n">
        <f aca="false">H167/G$542</f>
        <v>-0.688426546311725</v>
      </c>
    </row>
    <row r="168" customFormat="false" ht="14.25" hidden="false" customHeight="false" outlineLevel="0" collapsed="false">
      <c r="B168" s="2" t="n">
        <v>51.7699115044248</v>
      </c>
      <c r="C168" s="2" t="n">
        <f aca="false">B168-B$541</f>
        <v>10.8470857614688</v>
      </c>
      <c r="D168" s="2" t="n">
        <f aca="false">B168/B$542</f>
        <v>5.57150048430302</v>
      </c>
      <c r="E168" s="2" t="n">
        <f aca="false">C168/B$542</f>
        <v>1.16736810662956</v>
      </c>
      <c r="G168" s="0" t="n">
        <v>14.0885735258136</v>
      </c>
      <c r="H168" s="2" t="n">
        <f aca="false">G168-G$541</f>
        <v>2.77683099900786</v>
      </c>
      <c r="I168" s="0" t="n">
        <f aca="false">G168/G$542</f>
        <v>1.49836224232264</v>
      </c>
      <c r="J168" s="27" t="n">
        <f aca="false">H168/G$542</f>
        <v>0.295324343135312</v>
      </c>
    </row>
    <row r="169" customFormat="false" ht="14.25" hidden="false" customHeight="false" outlineLevel="0" collapsed="false">
      <c r="B169" s="2" t="n">
        <v>21.30107100357</v>
      </c>
      <c r="C169" s="2" t="n">
        <f aca="false">B169-B$541</f>
        <v>-19.6217547393859</v>
      </c>
      <c r="D169" s="2" t="n">
        <f aca="false">B169/B$542</f>
        <v>2.29243056369567</v>
      </c>
      <c r="E169" s="2" t="n">
        <f aca="false">C169/B$542</f>
        <v>-2.1117018139778</v>
      </c>
      <c r="G169" s="0" t="n">
        <v>30.5814409651881</v>
      </c>
      <c r="H169" s="2" t="n">
        <f aca="false">G169-G$541</f>
        <v>19.2696984383824</v>
      </c>
      <c r="I169" s="0" t="n">
        <f aca="false">G169/G$542</f>
        <v>3.25242838631605</v>
      </c>
      <c r="J169" s="27" t="n">
        <f aca="false">H169/G$542</f>
        <v>2.04939048712872</v>
      </c>
    </row>
    <row r="170" customFormat="false" ht="14.25" hidden="false" customHeight="false" outlineLevel="0" collapsed="false">
      <c r="B170" s="2" t="n">
        <v>45.8064516129032</v>
      </c>
      <c r="C170" s="2" t="n">
        <f aca="false">B170-B$541</f>
        <v>4.88362586994727</v>
      </c>
      <c r="D170" s="2" t="n">
        <f aca="false">B170/B$542</f>
        <v>4.92971032650269</v>
      </c>
      <c r="E170" s="2" t="n">
        <f aca="false">C170/B$542</f>
        <v>0.525577948829224</v>
      </c>
      <c r="G170" s="0" t="n">
        <v>8.33333333333333</v>
      </c>
      <c r="H170" s="2" t="n">
        <f aca="false">G170-G$541</f>
        <v>-2.97840919347236</v>
      </c>
      <c r="I170" s="0" t="n">
        <f aca="false">G170/G$542</f>
        <v>0.886275107730206</v>
      </c>
      <c r="J170" s="27" t="n">
        <f aca="false">H170/G$542</f>
        <v>-0.316762791457123</v>
      </c>
    </row>
    <row r="171" customFormat="false" ht="14.25" hidden="false" customHeight="false" outlineLevel="0" collapsed="false">
      <c r="B171" s="2" t="n">
        <v>48.7179487179487</v>
      </c>
      <c r="C171" s="2" t="n">
        <f aca="false">B171-B$541</f>
        <v>7.79512297499277</v>
      </c>
      <c r="D171" s="2" t="n">
        <f aca="false">B171/B$542</f>
        <v>5.24304691641402</v>
      </c>
      <c r="E171" s="2" t="n">
        <f aca="false">C171/B$542</f>
        <v>0.838914538740554</v>
      </c>
      <c r="G171" s="0" t="n">
        <v>17.9488480665787</v>
      </c>
      <c r="H171" s="2" t="n">
        <f aca="false">G171-G$541</f>
        <v>6.63710553977301</v>
      </c>
      <c r="I171" s="0" t="n">
        <f aca="false">G171/G$542</f>
        <v>1.90891407046082</v>
      </c>
      <c r="J171" s="27" t="n">
        <f aca="false">H171/G$542</f>
        <v>0.705876171273489</v>
      </c>
    </row>
    <row r="172" customFormat="false" ht="14.25" hidden="false" customHeight="false" outlineLevel="0" collapsed="false">
      <c r="B172" s="2" t="n">
        <v>32.5323475046211</v>
      </c>
      <c r="C172" s="2" t="n">
        <f aca="false">B172-B$541</f>
        <v>-8.39047823833488</v>
      </c>
      <c r="D172" s="2" t="n">
        <f aca="false">B172/B$542</f>
        <v>3.50114544549721</v>
      </c>
      <c r="E172" s="2" t="n">
        <f aca="false">C172/B$542</f>
        <v>-0.902986932176255</v>
      </c>
      <c r="G172" s="0" t="n">
        <v>10.6266038917739</v>
      </c>
      <c r="H172" s="2" t="n">
        <f aca="false">G172-G$541</f>
        <v>-0.685138635031766</v>
      </c>
      <c r="I172" s="0" t="n">
        <f aca="false">G172/G$542</f>
        <v>1.13017134107858</v>
      </c>
      <c r="J172" s="27" t="n">
        <f aca="false">H172/G$542</f>
        <v>-0.0728665581087486</v>
      </c>
    </row>
    <row r="173" customFormat="false" ht="14.25" hidden="false" customHeight="false" outlineLevel="0" collapsed="false">
      <c r="B173" s="2" t="n">
        <v>18.761710100494</v>
      </c>
      <c r="C173" s="2" t="n">
        <f aca="false">B173-B$541</f>
        <v>-22.161115642462</v>
      </c>
      <c r="D173" s="2" t="n">
        <f aca="false">B173/B$542</f>
        <v>2.01914343435416</v>
      </c>
      <c r="E173" s="2" t="n">
        <f aca="false">C173/B$542</f>
        <v>-2.38498894331931</v>
      </c>
      <c r="G173" s="0" t="n">
        <v>32.4820050611516</v>
      </c>
      <c r="H173" s="2" t="n">
        <f aca="false">G173-G$541</f>
        <v>21.1702625343459</v>
      </c>
      <c r="I173" s="0" t="n">
        <f aca="false">G173/G$542</f>
        <v>3.45455910418383</v>
      </c>
      <c r="J173" s="27" t="n">
        <f aca="false">H173/G$542</f>
        <v>2.2515212049965</v>
      </c>
    </row>
    <row r="174" customFormat="false" ht="14.25" hidden="false" customHeight="false" outlineLevel="0" collapsed="false">
      <c r="B174" s="2" t="n">
        <v>33.974358974359</v>
      </c>
      <c r="C174" s="2" t="n">
        <f aca="false">B174-B$541</f>
        <v>-6.94846676859697</v>
      </c>
      <c r="D174" s="2" t="n">
        <f aca="false">B174/B$542</f>
        <v>3.65633534960452</v>
      </c>
      <c r="E174" s="2" t="n">
        <f aca="false">C174/B$542</f>
        <v>-0.747797028068952</v>
      </c>
      <c r="G174" s="0" t="n">
        <v>16.9811320754717</v>
      </c>
      <c r="H174" s="2" t="n">
        <f aca="false">G174-G$541</f>
        <v>5.669389548666</v>
      </c>
      <c r="I174" s="0" t="n">
        <f aca="false">G174/G$542</f>
        <v>1.80599455914835</v>
      </c>
      <c r="J174" s="27" t="n">
        <f aca="false">H174/G$542</f>
        <v>0.602956659961016</v>
      </c>
    </row>
    <row r="175" customFormat="false" ht="14.25" hidden="false" customHeight="false" outlineLevel="0" collapsed="false">
      <c r="B175" s="2" t="n">
        <v>33.7837837837838</v>
      </c>
      <c r="C175" s="2" t="n">
        <f aca="false">B175-B$541</f>
        <v>-7.13904195917217</v>
      </c>
      <c r="D175" s="2" t="n">
        <f aca="false">B175/B$542</f>
        <v>3.63582556436961</v>
      </c>
      <c r="E175" s="2" t="n">
        <f aca="false">C175/B$542</f>
        <v>-0.768306813303858</v>
      </c>
      <c r="G175" s="0" t="n">
        <v>21.0504676739644</v>
      </c>
      <c r="H175" s="2" t="n">
        <f aca="false">G175-G$541</f>
        <v>9.73872514715874</v>
      </c>
      <c r="I175" s="0" t="n">
        <f aca="false">G175/G$542</f>
        <v>2.23878066066169</v>
      </c>
      <c r="J175" s="27" t="n">
        <f aca="false">H175/G$542</f>
        <v>1.03574276147436</v>
      </c>
    </row>
    <row r="176" customFormat="false" ht="14.25" hidden="false" customHeight="false" outlineLevel="0" collapsed="false">
      <c r="B176" s="2" t="n">
        <v>34</v>
      </c>
      <c r="C176" s="2" t="n">
        <f aca="false">B176-B$541</f>
        <v>-6.92282574295595</v>
      </c>
      <c r="D176" s="2" t="n">
        <f aca="false">B176/B$542</f>
        <v>3.65909484798158</v>
      </c>
      <c r="E176" s="2" t="n">
        <f aca="false">C176/B$542</f>
        <v>-0.745037529691892</v>
      </c>
      <c r="G176" s="0" t="n">
        <v>15</v>
      </c>
      <c r="H176" s="2" t="n">
        <f aca="false">G176-G$541</f>
        <v>3.6882574731943</v>
      </c>
      <c r="I176" s="0" t="n">
        <f aca="false">G176/G$542</f>
        <v>1.59529519391437</v>
      </c>
      <c r="J176" s="27" t="n">
        <f aca="false">H176/G$542</f>
        <v>0.392257294727042</v>
      </c>
    </row>
    <row r="177" customFormat="false" ht="14.25" hidden="false" customHeight="false" outlineLevel="0" collapsed="false">
      <c r="B177" s="2" t="n">
        <v>27.4143302180685</v>
      </c>
      <c r="C177" s="2" t="n">
        <f aca="false">B177-B$541</f>
        <v>-13.5084955248874</v>
      </c>
      <c r="D177" s="2" t="n">
        <f aca="false">B177/B$542</f>
        <v>2.95034219005295</v>
      </c>
      <c r="E177" s="2" t="n">
        <f aca="false">C177/B$542</f>
        <v>-1.45379018762052</v>
      </c>
      <c r="G177" s="0" t="n">
        <v>13.6748141473305</v>
      </c>
      <c r="H177" s="2" t="n">
        <f aca="false">G177-G$541</f>
        <v>2.36307162052478</v>
      </c>
      <c r="I177" s="0" t="n">
        <f aca="false">G177/G$542</f>
        <v>1.4543576857939</v>
      </c>
      <c r="J177" s="27" t="n">
        <f aca="false">H177/G$542</f>
        <v>0.251319786606575</v>
      </c>
    </row>
    <row r="178" customFormat="false" ht="14.25" hidden="false" customHeight="false" outlineLevel="0" collapsed="false">
      <c r="B178" s="2" t="n">
        <v>47.1428571428571</v>
      </c>
      <c r="C178" s="2" t="n">
        <f aca="false">B178-B$541</f>
        <v>6.22003139990119</v>
      </c>
      <c r="D178" s="2" t="n">
        <f aca="false">B178/B$542</f>
        <v>5.07353487325176</v>
      </c>
      <c r="E178" s="2" t="n">
        <f aca="false">C178/B$542</f>
        <v>0.669402495578296</v>
      </c>
      <c r="G178" s="0" t="n">
        <v>18.7566499468004</v>
      </c>
      <c r="H178" s="2" t="n">
        <f aca="false">G178-G$541</f>
        <v>7.44490741999473</v>
      </c>
      <c r="I178" s="0" t="n">
        <f aca="false">G178/G$542</f>
        <v>1.994826234271</v>
      </c>
      <c r="J178" s="27" t="n">
        <f aca="false">H178/G$542</f>
        <v>0.791788335083669</v>
      </c>
    </row>
    <row r="179" customFormat="false" ht="14.25" hidden="false" customHeight="false" outlineLevel="0" collapsed="false">
      <c r="B179" s="2" t="n">
        <v>54.728370221328</v>
      </c>
      <c r="C179" s="2" t="n">
        <f aca="false">B179-B$541</f>
        <v>13.805544478372</v>
      </c>
      <c r="D179" s="2" t="n">
        <f aca="false">B179/B$542</f>
        <v>5.88989110339087</v>
      </c>
      <c r="E179" s="2" t="n">
        <f aca="false">C179/B$542</f>
        <v>1.4857587257174</v>
      </c>
      <c r="G179" s="0" t="n">
        <v>4.80195039136142</v>
      </c>
      <c r="H179" s="2" t="n">
        <f aca="false">G179-G$541</f>
        <v>-6.50979213544427</v>
      </c>
      <c r="I179" s="0" t="n">
        <f aca="false">G179/G$542</f>
        <v>0.510701892050274</v>
      </c>
      <c r="J179" s="27" t="n">
        <f aca="false">H179/G$542</f>
        <v>-0.692336007137055</v>
      </c>
    </row>
    <row r="180" customFormat="false" ht="14.25" hidden="false" customHeight="false" outlineLevel="0" collapsed="false">
      <c r="B180" s="2" t="n">
        <v>47.2727272727273</v>
      </c>
      <c r="C180" s="2" t="n">
        <f aca="false">B180-B$541</f>
        <v>6.34990152977132</v>
      </c>
      <c r="D180" s="2" t="n">
        <f aca="false">B180/B$542</f>
        <v>5.08751155334337</v>
      </c>
      <c r="E180" s="2" t="n">
        <f aca="false">C180/B$542</f>
        <v>0.683379175669899</v>
      </c>
      <c r="G180" s="0" t="n">
        <v>6.47107031634158</v>
      </c>
      <c r="H180" s="2" t="n">
        <f aca="false">G180-G$541</f>
        <v>-4.84067221046411</v>
      </c>
      <c r="I180" s="0" t="n">
        <f aca="false">G180/G$542</f>
        <v>0.688217825009445</v>
      </c>
      <c r="J180" s="27" t="n">
        <f aca="false">H180/G$542</f>
        <v>-0.514820074177884</v>
      </c>
    </row>
    <row r="181" customFormat="false" ht="14.25" hidden="false" customHeight="false" outlineLevel="0" collapsed="false">
      <c r="B181" s="2" t="n">
        <v>39.4174757281553</v>
      </c>
      <c r="C181" s="2" t="n">
        <f aca="false">B181-B$541</f>
        <v>-1.50535001480061</v>
      </c>
      <c r="D181" s="2" t="n">
        <f aca="false">B181/B$542</f>
        <v>4.24212595168624</v>
      </c>
      <c r="E181" s="2" t="n">
        <f aca="false">C181/B$542</f>
        <v>-0.162006425987233</v>
      </c>
      <c r="G181" s="0" t="n">
        <v>7.31695319609435</v>
      </c>
      <c r="H181" s="2" t="n">
        <f aca="false">G181-G$541</f>
        <v>-3.99478933071135</v>
      </c>
      <c r="I181" s="0" t="n">
        <f aca="false">G181/G$542</f>
        <v>0.778180017855047</v>
      </c>
      <c r="J181" s="27" t="n">
        <f aca="false">H181/G$542</f>
        <v>-0.424857881332282</v>
      </c>
    </row>
    <row r="182" customFormat="false" ht="14.25" hidden="false" customHeight="false" outlineLevel="0" collapsed="false">
      <c r="B182" s="2" t="n">
        <v>25.0741390788598</v>
      </c>
      <c r="C182" s="2" t="n">
        <f aca="false">B182-B$541</f>
        <v>-15.8486866640962</v>
      </c>
      <c r="D182" s="2" t="n">
        <f aca="false">B182/B$542</f>
        <v>2.69848979767733</v>
      </c>
      <c r="E182" s="2" t="n">
        <f aca="false">C182/B$542</f>
        <v>-1.70564257999614</v>
      </c>
      <c r="G182" s="0" t="n">
        <v>28.6275134652255</v>
      </c>
      <c r="H182" s="2" t="n">
        <f aca="false">G182-G$541</f>
        <v>17.3157709384198</v>
      </c>
      <c r="I182" s="0" t="n">
        <f aca="false">G182/G$542</f>
        <v>3.04462230965288</v>
      </c>
      <c r="J182" s="27" t="n">
        <f aca="false">H182/G$542</f>
        <v>1.84158441046555</v>
      </c>
    </row>
    <row r="183" customFormat="false" ht="14.25" hidden="false" customHeight="false" outlineLevel="0" collapsed="false">
      <c r="B183" s="2" t="n">
        <v>52.5350593311758</v>
      </c>
      <c r="C183" s="2" t="n">
        <f aca="false">B183-B$541</f>
        <v>11.6122335882199</v>
      </c>
      <c r="D183" s="2" t="n">
        <f aca="false">B183/B$542</f>
        <v>5.65384602756211</v>
      </c>
      <c r="E183" s="2" t="n">
        <f aca="false">C183/B$542</f>
        <v>1.24971364988865</v>
      </c>
      <c r="G183" s="0" t="n">
        <v>4.36922846852685</v>
      </c>
      <c r="H183" s="2" t="n">
        <f aca="false">G183-G$541</f>
        <v>-6.94251405827885</v>
      </c>
      <c r="I183" s="0" t="n">
        <f aca="false">G183/G$542</f>
        <v>0.464680611796982</v>
      </c>
      <c r="J183" s="27" t="n">
        <f aca="false">H183/G$542</f>
        <v>-0.738357287390347</v>
      </c>
    </row>
    <row r="184" customFormat="false" ht="14.25" hidden="false" customHeight="false" outlineLevel="0" collapsed="false">
      <c r="B184" s="2" t="n">
        <v>57.6388888888889</v>
      </c>
      <c r="C184" s="2" t="n">
        <f aca="false">B184-B$541</f>
        <v>16.7160631459329</v>
      </c>
      <c r="D184" s="2" t="n">
        <f aca="false">B184/B$542</f>
        <v>6.20312239343282</v>
      </c>
      <c r="E184" s="2" t="n">
        <f aca="false">C184/B$542</f>
        <v>1.79899001575935</v>
      </c>
      <c r="G184" s="0" t="n">
        <v>0</v>
      </c>
      <c r="H184" s="2" t="n">
        <f aca="false">G184-G$541</f>
        <v>-11.3117425268057</v>
      </c>
      <c r="I184" s="0" t="n">
        <f aca="false">G184/G$542</f>
        <v>0</v>
      </c>
      <c r="J184" s="27" t="n">
        <f aca="false">H184/G$542</f>
        <v>-1.20303789918733</v>
      </c>
    </row>
    <row r="185" customFormat="false" ht="14.25" hidden="false" customHeight="false" outlineLevel="0" collapsed="false">
      <c r="B185" s="2" t="n">
        <v>34</v>
      </c>
      <c r="C185" s="2" t="n">
        <f aca="false">B185-B$541</f>
        <v>-6.92282574295595</v>
      </c>
      <c r="D185" s="2" t="n">
        <f aca="false">B185/B$542</f>
        <v>3.65909484798158</v>
      </c>
      <c r="E185" s="2" t="n">
        <f aca="false">C185/B$542</f>
        <v>-0.745037529691892</v>
      </c>
      <c r="G185" s="0" t="n">
        <v>10.510899392594</v>
      </c>
      <c r="H185" s="2" t="n">
        <f aca="false">G185-G$541</f>
        <v>-0.800843134211734</v>
      </c>
      <c r="I185" s="0" t="n">
        <f aca="false">G185/G$542</f>
        <v>1.11786581898151</v>
      </c>
      <c r="J185" s="27" t="n">
        <f aca="false">H185/G$542</f>
        <v>-0.08517208020582</v>
      </c>
    </row>
    <row r="186" customFormat="false" ht="14.25" hidden="false" customHeight="false" outlineLevel="0" collapsed="false">
      <c r="B186" s="2" t="n">
        <v>34.7670250896057</v>
      </c>
      <c r="C186" s="2" t="n">
        <f aca="false">B186-B$541</f>
        <v>-6.15580065335021</v>
      </c>
      <c r="D186" s="2" t="n">
        <f aca="false">B186/B$542</f>
        <v>3.7416424230889</v>
      </c>
      <c r="E186" s="2" t="n">
        <f aca="false">C186/B$542</f>
        <v>-0.66248995458457</v>
      </c>
      <c r="G186" s="0" t="n">
        <v>24.3287875559344</v>
      </c>
      <c r="H186" s="2" t="n">
        <f aca="false">G186-G$541</f>
        <v>13.0170450291287</v>
      </c>
      <c r="I186" s="0" t="n">
        <f aca="false">G186/G$542</f>
        <v>2.58743985744972</v>
      </c>
      <c r="J186" s="27" t="n">
        <f aca="false">H186/G$542</f>
        <v>1.3844019582624</v>
      </c>
    </row>
    <row r="187" customFormat="false" ht="14.25" hidden="false" customHeight="false" outlineLevel="0" collapsed="false">
      <c r="B187" s="2" t="n">
        <v>48.2213438735178</v>
      </c>
      <c r="C187" s="2" t="n">
        <f aca="false">B187-B$541</f>
        <v>7.29851813056184</v>
      </c>
      <c r="D187" s="2" t="n">
        <f aca="false">B187/B$542</f>
        <v>5.18960208618638</v>
      </c>
      <c r="E187" s="2" t="n">
        <f aca="false">C187/B$542</f>
        <v>0.78546970851291</v>
      </c>
      <c r="G187" s="0" t="n">
        <v>7.45170193192272</v>
      </c>
      <c r="H187" s="2" t="n">
        <f aca="false">G187-G$541</f>
        <v>-3.86004059488297</v>
      </c>
      <c r="I187" s="0" t="n">
        <f aca="false">G187/G$542</f>
        <v>0.792510951898584</v>
      </c>
      <c r="J187" s="27" t="n">
        <f aca="false">H187/G$542</f>
        <v>-0.410526947288745</v>
      </c>
    </row>
    <row r="188" customFormat="false" ht="14.25" hidden="false" customHeight="false" outlineLevel="0" collapsed="false">
      <c r="B188" s="2" t="n">
        <v>51.5842839036755</v>
      </c>
      <c r="C188" s="2" t="n">
        <f aca="false">B188-B$541</f>
        <v>10.6614581607196</v>
      </c>
      <c r="D188" s="2" t="n">
        <f aca="false">B188/B$542</f>
        <v>5.55152316084583</v>
      </c>
      <c r="E188" s="2" t="n">
        <f aca="false">C188/B$542</f>
        <v>1.14739078317236</v>
      </c>
      <c r="G188" s="0" t="n">
        <v>7.14266895007245</v>
      </c>
      <c r="H188" s="2" t="n">
        <f aca="false">G188-G$541</f>
        <v>-4.16907357673324</v>
      </c>
      <c r="I188" s="0" t="n">
        <f aca="false">G188/G$542</f>
        <v>0.7596443631848</v>
      </c>
      <c r="J188" s="27" t="n">
        <f aca="false">H188/G$542</f>
        <v>-0.443393536002529</v>
      </c>
    </row>
    <row r="189" customFormat="false" ht="14.25" hidden="false" customHeight="false" outlineLevel="0" collapsed="false">
      <c r="B189" s="2" t="n">
        <v>42.0289855072464</v>
      </c>
      <c r="C189" s="2" t="n">
        <f aca="false">B189-B$541</f>
        <v>1.10615976429042</v>
      </c>
      <c r="D189" s="2" t="n">
        <f aca="false">B189/B$542</f>
        <v>4.52317777457228</v>
      </c>
      <c r="E189" s="2" t="n">
        <f aca="false">C189/B$542</f>
        <v>0.119045396898812</v>
      </c>
      <c r="G189" s="0" t="n">
        <v>2.08333333333333</v>
      </c>
      <c r="H189" s="2" t="n">
        <f aca="false">G189-G$541</f>
        <v>-9.22840919347236</v>
      </c>
      <c r="I189" s="0" t="n">
        <f aca="false">G189/G$542</f>
        <v>0.221568776932552</v>
      </c>
      <c r="J189" s="27" t="n">
        <f aca="false">H189/G$542</f>
        <v>-0.981469122254777</v>
      </c>
    </row>
    <row r="190" customFormat="false" ht="14.25" hidden="false" customHeight="false" outlineLevel="0" collapsed="false">
      <c r="B190" s="2" t="n">
        <v>34.21926910299</v>
      </c>
      <c r="C190" s="2" t="n">
        <f aca="false">B190-B$541</f>
        <v>-6.70355663996592</v>
      </c>
      <c r="D190" s="2" t="n">
        <f aca="false">B190/B$542</f>
        <v>3.68269268460135</v>
      </c>
      <c r="E190" s="2" t="n">
        <f aca="false">C190/B$542</f>
        <v>-0.721439693072117</v>
      </c>
      <c r="G190" s="0" t="n">
        <v>19.2869269949066</v>
      </c>
      <c r="H190" s="2" t="n">
        <f aca="false">G190-G$541</f>
        <v>7.97518446810092</v>
      </c>
      <c r="I190" s="0" t="n">
        <f aca="false">G190/G$542</f>
        <v>2.05122279602346</v>
      </c>
      <c r="J190" s="27" t="n">
        <f aca="false">H190/G$542</f>
        <v>0.848184896836129</v>
      </c>
    </row>
    <row r="191" customFormat="false" ht="14.25" hidden="false" customHeight="false" outlineLevel="0" collapsed="false">
      <c r="B191" s="2" t="n">
        <v>51.3812154696133</v>
      </c>
      <c r="C191" s="2" t="n">
        <f aca="false">B191-B$541</f>
        <v>10.4583897266573</v>
      </c>
      <c r="D191" s="2" t="n">
        <f aca="false">B191/B$542</f>
        <v>5.52966884729097</v>
      </c>
      <c r="E191" s="2" t="n">
        <f aca="false">C191/B$542</f>
        <v>1.12553646961751</v>
      </c>
      <c r="G191" s="0" t="n">
        <v>0.99009900990099</v>
      </c>
      <c r="H191" s="2" t="n">
        <f aca="false">G191-G$541</f>
        <v>-10.3216435169047</v>
      </c>
      <c r="I191" s="0" t="n">
        <f aca="false">G191/G$542</f>
        <v>0.105300012799628</v>
      </c>
      <c r="J191" s="27" t="n">
        <f aca="false">H191/G$542</f>
        <v>-1.0977378863877</v>
      </c>
    </row>
    <row r="192" customFormat="false" ht="14.25" hidden="false" customHeight="false" outlineLevel="0" collapsed="false">
      <c r="B192" s="2" t="n">
        <v>38.2978723404255</v>
      </c>
      <c r="C192" s="2" t="n">
        <f aca="false">B192-B$541</f>
        <v>-2.62495340253042</v>
      </c>
      <c r="D192" s="2" t="n">
        <f aca="false">B192/B$542</f>
        <v>4.12163374616198</v>
      </c>
      <c r="E192" s="2" t="n">
        <f aca="false">C192/B$542</f>
        <v>-0.282498631511493</v>
      </c>
      <c r="G192" s="0" t="n">
        <v>21.7391304347826</v>
      </c>
      <c r="H192" s="2" t="n">
        <f aca="false">G192-G$541</f>
        <v>10.4273879079769</v>
      </c>
      <c r="I192" s="0" t="n">
        <f aca="false">G192/G$542</f>
        <v>2.31202202016576</v>
      </c>
      <c r="J192" s="27" t="n">
        <f aca="false">H192/G$542</f>
        <v>1.10898412097843</v>
      </c>
    </row>
    <row r="193" customFormat="false" ht="14.25" hidden="false" customHeight="false" outlineLevel="0" collapsed="false">
      <c r="B193" s="2" t="n">
        <v>41.3793103448276</v>
      </c>
      <c r="C193" s="2" t="n">
        <f aca="false">B193-B$541</f>
        <v>0.456484601871637</v>
      </c>
      <c r="D193" s="2" t="n">
        <f aca="false">B193/B$542</f>
        <v>4.45325944987616</v>
      </c>
      <c r="E193" s="2" t="n">
        <f aca="false">C193/B$542</f>
        <v>0.049127072202689</v>
      </c>
      <c r="G193" s="0" t="n">
        <v>100</v>
      </c>
      <c r="H193" s="2" t="n">
        <f aca="false">G193-G$541</f>
        <v>88.6882574731943</v>
      </c>
      <c r="I193" s="0" t="n">
        <f aca="false">G193/G$542</f>
        <v>10.6353012927625</v>
      </c>
      <c r="J193" s="27" t="n">
        <f aca="false">H193/G$542</f>
        <v>9.43226339357515</v>
      </c>
    </row>
    <row r="194" customFormat="false" ht="14.25" hidden="false" customHeight="false" outlineLevel="0" collapsed="false">
      <c r="B194" s="2" t="n">
        <v>50</v>
      </c>
      <c r="C194" s="2" t="n">
        <f aca="false">B194-B$541</f>
        <v>9.07717425704405</v>
      </c>
      <c r="D194" s="2" t="n">
        <f aca="false">B194/B$542</f>
        <v>5.38102183526702</v>
      </c>
      <c r="E194" s="2" t="n">
        <f aca="false">C194/B$542</f>
        <v>0.976889457593555</v>
      </c>
      <c r="G194" s="0" t="n">
        <v>13.8882681564246</v>
      </c>
      <c r="H194" s="2" t="n">
        <f aca="false">G194-G$541</f>
        <v>2.57652562961888</v>
      </c>
      <c r="I194" s="0" t="n">
        <f aca="false">G194/G$542</f>
        <v>1.47705916278254</v>
      </c>
      <c r="J194" s="27" t="n">
        <f aca="false">H194/G$542</f>
        <v>0.274021263595214</v>
      </c>
    </row>
    <row r="195" customFormat="false" ht="14.25" hidden="false" customHeight="false" outlineLevel="0" collapsed="false">
      <c r="B195" s="2" t="n">
        <v>50.6024096385542</v>
      </c>
      <c r="C195" s="2" t="n">
        <f aca="false">B195-B$541</f>
        <v>9.67958389559826</v>
      </c>
      <c r="D195" s="2" t="n">
        <f aca="false">B195/B$542</f>
        <v>5.44585342364373</v>
      </c>
      <c r="E195" s="2" t="n">
        <f aca="false">C195/B$542</f>
        <v>1.04172104597027</v>
      </c>
      <c r="G195" s="0" t="n">
        <v>0</v>
      </c>
      <c r="H195" s="2" t="n">
        <f aca="false">G195-G$541</f>
        <v>-11.3117425268057</v>
      </c>
      <c r="I195" s="0" t="n">
        <f aca="false">G195/G$542</f>
        <v>0</v>
      </c>
      <c r="J195" s="27" t="n">
        <f aca="false">H195/G$542</f>
        <v>-1.20303789918733</v>
      </c>
    </row>
    <row r="196" customFormat="false" ht="14.25" hidden="false" customHeight="false" outlineLevel="0" collapsed="false">
      <c r="B196" s="2" t="n">
        <v>46.6442953020134</v>
      </c>
      <c r="C196" s="2" t="n">
        <f aca="false">B196-B$541</f>
        <v>5.72146955905748</v>
      </c>
      <c r="D196" s="2" t="n">
        <f aca="false">B196/B$542</f>
        <v>5.01987943021554</v>
      </c>
      <c r="E196" s="2" t="n">
        <f aca="false">C196/B$542</f>
        <v>0.615747052542077</v>
      </c>
      <c r="G196" s="0" t="n">
        <v>14.5825659248987</v>
      </c>
      <c r="H196" s="2" t="n">
        <f aca="false">G196-G$541</f>
        <v>3.27082339809301</v>
      </c>
      <c r="I196" s="0" t="n">
        <f aca="false">G196/G$542</f>
        <v>1.55089982232869</v>
      </c>
      <c r="J196" s="27" t="n">
        <f aca="false">H196/G$542</f>
        <v>0.347861923141363</v>
      </c>
    </row>
    <row r="197" customFormat="false" ht="14.25" hidden="false" customHeight="false" outlineLevel="0" collapsed="false">
      <c r="B197" s="2" t="n">
        <v>43.8775510204082</v>
      </c>
      <c r="C197" s="2" t="n">
        <f aca="false">B197-B$541</f>
        <v>2.95472527745221</v>
      </c>
      <c r="D197" s="2" t="n">
        <f aca="false">B197/B$542</f>
        <v>4.72212120237718</v>
      </c>
      <c r="E197" s="2" t="n">
        <f aca="false">C197/B$542</f>
        <v>0.317988824703715</v>
      </c>
      <c r="G197" s="0" t="n">
        <v>25.0068064252654</v>
      </c>
      <c r="H197" s="2" t="n">
        <f aca="false">G197-G$541</f>
        <v>13.6950638984598</v>
      </c>
      <c r="I197" s="0" t="n">
        <f aca="false">G197/G$542</f>
        <v>2.65954920702487</v>
      </c>
      <c r="J197" s="27" t="n">
        <f aca="false">H197/G$542</f>
        <v>1.45651130783754</v>
      </c>
    </row>
    <row r="198" customFormat="false" ht="14.25" hidden="false" customHeight="false" outlineLevel="0" collapsed="false">
      <c r="B198" s="2" t="n">
        <v>45.6647398843931</v>
      </c>
      <c r="C198" s="2" t="n">
        <f aca="false">B198-B$541</f>
        <v>4.74191414143711</v>
      </c>
      <c r="D198" s="2" t="n">
        <f aca="false">B198/B$542</f>
        <v>4.91445924839416</v>
      </c>
      <c r="E198" s="2" t="n">
        <f aca="false">C198/B$542</f>
        <v>0.510326870720692</v>
      </c>
      <c r="G198" s="0" t="n">
        <v>8.16326530612245</v>
      </c>
      <c r="H198" s="2" t="n">
        <f aca="false">G198-G$541</f>
        <v>-3.14847722068325</v>
      </c>
      <c r="I198" s="0" t="n">
        <f aca="false">G198/G$542</f>
        <v>0.868187860633671</v>
      </c>
      <c r="J198" s="27" t="n">
        <f aca="false">H198/G$542</f>
        <v>-0.334850038553657</v>
      </c>
    </row>
    <row r="199" customFormat="false" ht="14.25" hidden="false" customHeight="false" outlineLevel="0" collapsed="false">
      <c r="B199" s="2" t="n">
        <v>38.8254486133768</v>
      </c>
      <c r="C199" s="2" t="n">
        <f aca="false">B199-B$541</f>
        <v>-2.09737712957912</v>
      </c>
      <c r="D199" s="2" t="n">
        <f aca="false">B199/B$542</f>
        <v>4.17841173505237</v>
      </c>
      <c r="E199" s="2" t="n">
        <f aca="false">C199/B$542</f>
        <v>-0.225720642621098</v>
      </c>
      <c r="G199" s="0" t="n">
        <v>4.90196078431373</v>
      </c>
      <c r="H199" s="2" t="n">
        <f aca="false">G199-G$541</f>
        <v>-6.40978174249197</v>
      </c>
      <c r="I199" s="0" t="n">
        <f aca="false">G199/G$542</f>
        <v>0.521338298664827</v>
      </c>
      <c r="J199" s="27" t="n">
        <f aca="false">H199/G$542</f>
        <v>-0.681699600522502</v>
      </c>
    </row>
    <row r="200" customFormat="false" ht="14.25" hidden="false" customHeight="false" outlineLevel="0" collapsed="false">
      <c r="B200" s="2" t="n">
        <v>23.4969663541092</v>
      </c>
      <c r="C200" s="2" t="n">
        <f aca="false">B200-B$541</f>
        <v>-17.4258593888467</v>
      </c>
      <c r="D200" s="2" t="n">
        <f aca="false">B200/B$542</f>
        <v>2.52875378027992</v>
      </c>
      <c r="E200" s="2" t="n">
        <f aca="false">C200/B$542</f>
        <v>-1.87537859739354</v>
      </c>
      <c r="G200" s="0" t="n">
        <v>30.1329247109819</v>
      </c>
      <c r="H200" s="2" t="n">
        <f aca="false">G200-G$541</f>
        <v>18.8211821841762</v>
      </c>
      <c r="I200" s="0" t="n">
        <f aca="false">G200/G$542</f>
        <v>3.2047273313342</v>
      </c>
      <c r="J200" s="27" t="n">
        <f aca="false">H200/G$542</f>
        <v>2.00168943214687</v>
      </c>
    </row>
    <row r="201" customFormat="false" ht="14.25" hidden="false" customHeight="false" outlineLevel="0" collapsed="false">
      <c r="B201" s="2" t="n">
        <v>48.6725663716814</v>
      </c>
      <c r="C201" s="2" t="n">
        <f aca="false">B201-B$541</f>
        <v>7.74974062872546</v>
      </c>
      <c r="D201" s="2" t="n">
        <f aca="false">B201/B$542</f>
        <v>5.23816284849002</v>
      </c>
      <c r="E201" s="2" t="n">
        <f aca="false">C201/B$542</f>
        <v>0.834030470816554</v>
      </c>
      <c r="G201" s="0" t="n">
        <v>0</v>
      </c>
      <c r="H201" s="2" t="n">
        <f aca="false">G201-G$541</f>
        <v>-11.3117425268057</v>
      </c>
      <c r="I201" s="0" t="n">
        <f aca="false">G201/G$542</f>
        <v>0</v>
      </c>
      <c r="J201" s="27" t="n">
        <f aca="false">H201/G$542</f>
        <v>-1.20303789918733</v>
      </c>
    </row>
    <row r="202" customFormat="false" ht="14.25" hidden="false" customHeight="false" outlineLevel="0" collapsed="false">
      <c r="B202" s="2" t="n">
        <v>60.9150326797386</v>
      </c>
      <c r="C202" s="2" t="n">
        <f aca="false">B202-B$541</f>
        <v>19.9922069367826</v>
      </c>
      <c r="D202" s="2" t="n">
        <f aca="false">B202/B$542</f>
        <v>6.55570241891355</v>
      </c>
      <c r="E202" s="2" t="n">
        <f aca="false">C202/B$542</f>
        <v>2.15157004124008</v>
      </c>
      <c r="G202" s="0" t="n">
        <v>4.02740018124634</v>
      </c>
      <c r="H202" s="2" t="n">
        <f aca="false">G202-G$541</f>
        <v>-7.28434234555936</v>
      </c>
      <c r="I202" s="0" t="n">
        <f aca="false">G202/G$542</f>
        <v>0.42832614354081</v>
      </c>
      <c r="J202" s="27" t="n">
        <f aca="false">H202/G$542</f>
        <v>-0.774711755646519</v>
      </c>
    </row>
    <row r="203" customFormat="false" ht="14.25" hidden="false" customHeight="false" outlineLevel="0" collapsed="false">
      <c r="B203" s="2" t="n">
        <v>47.5177304964539</v>
      </c>
      <c r="C203" s="2" t="n">
        <f aca="false">B203-B$541</f>
        <v>6.59490475349795</v>
      </c>
      <c r="D203" s="2" t="n">
        <f aca="false">B203/B$542</f>
        <v>5.11387890727504</v>
      </c>
      <c r="E203" s="2" t="n">
        <f aca="false">C203/B$542</f>
        <v>0.709746529601575</v>
      </c>
      <c r="G203" s="0" t="n">
        <v>10.7114989004753</v>
      </c>
      <c r="H203" s="2" t="n">
        <f aca="false">G203-G$541</f>
        <v>-0.600243626330421</v>
      </c>
      <c r="I203" s="0" t="n">
        <f aca="false">G203/G$542</f>
        <v>1.13920018103649</v>
      </c>
      <c r="J203" s="27" t="n">
        <f aca="false">H203/G$542</f>
        <v>-0.0638377181508437</v>
      </c>
    </row>
    <row r="204" customFormat="false" ht="14.25" hidden="false" customHeight="false" outlineLevel="0" collapsed="false">
      <c r="B204" s="2" t="n">
        <v>40.7010014306152</v>
      </c>
      <c r="C204" s="2" t="n">
        <f aca="false">B204-B$541</f>
        <v>-0.221824312340786</v>
      </c>
      <c r="D204" s="2" t="n">
        <f aca="false">B204/B$542</f>
        <v>4.38025954830749</v>
      </c>
      <c r="E204" s="2" t="n">
        <f aca="false">C204/B$542</f>
        <v>-0.0238728293659772</v>
      </c>
      <c r="G204" s="0" t="n">
        <v>13.6603142169915</v>
      </c>
      <c r="H204" s="2" t="n">
        <f aca="false">G204-G$541</f>
        <v>2.34857169018584</v>
      </c>
      <c r="I204" s="0" t="n">
        <f aca="false">G204/G$542</f>
        <v>1.45281557451512</v>
      </c>
      <c r="J204" s="27" t="n">
        <f aca="false">H204/G$542</f>
        <v>0.249777675327788</v>
      </c>
    </row>
    <row r="205" customFormat="false" ht="14.25" hidden="false" customHeight="false" outlineLevel="0" collapsed="false">
      <c r="B205" s="2" t="n">
        <v>42.9708222811671</v>
      </c>
      <c r="C205" s="2" t="n">
        <f aca="false">B205-B$541</f>
        <v>2.04799653821116</v>
      </c>
      <c r="D205" s="2" t="n">
        <f aca="false">B205/B$542</f>
        <v>4.62453865948678</v>
      </c>
      <c r="E205" s="2" t="n">
        <f aca="false">C205/B$542</f>
        <v>0.22040628181331</v>
      </c>
      <c r="G205" s="0" t="n">
        <v>9.46249567922572</v>
      </c>
      <c r="H205" s="2" t="n">
        <f aca="false">G205-G$541</f>
        <v>-1.84924684757998</v>
      </c>
      <c r="I205" s="0" t="n">
        <f aca="false">G205/G$542</f>
        <v>1.00636492530029</v>
      </c>
      <c r="J205" s="27" t="n">
        <f aca="false">H205/G$542</f>
        <v>-0.196672973887043</v>
      </c>
    </row>
    <row r="206" customFormat="false" ht="14.25" hidden="false" customHeight="false" outlineLevel="0" collapsed="false">
      <c r="B206" s="2" t="n">
        <v>28.5714285714286</v>
      </c>
      <c r="C206" s="2" t="n">
        <f aca="false">B206-B$541</f>
        <v>-12.3513971715274</v>
      </c>
      <c r="D206" s="2" t="n">
        <f aca="false">B206/B$542</f>
        <v>3.07486962015258</v>
      </c>
      <c r="E206" s="2" t="n">
        <f aca="false">C206/B$542</f>
        <v>-1.32926275752088</v>
      </c>
      <c r="G206" s="0" t="n">
        <v>17.659568183832</v>
      </c>
      <c r="H206" s="2" t="n">
        <f aca="false">G206-G$541</f>
        <v>6.3478256570263</v>
      </c>
      <c r="I206" s="0" t="n">
        <f aca="false">G206/G$542</f>
        <v>1.87814828335136</v>
      </c>
      <c r="J206" s="27" t="n">
        <f aca="false">H206/G$542</f>
        <v>0.675110384164027</v>
      </c>
    </row>
    <row r="207" customFormat="false" ht="14.25" hidden="false" customHeight="false" outlineLevel="0" collapsed="false">
      <c r="B207" s="2" t="n">
        <v>39.7769516728624</v>
      </c>
      <c r="C207" s="2" t="n">
        <f aca="false">B207-B$541</f>
        <v>-1.1458740700935</v>
      </c>
      <c r="D207" s="2" t="n">
        <f aca="false">B207/B$542</f>
        <v>4.28081290984068</v>
      </c>
      <c r="E207" s="2" t="n">
        <f aca="false">C207/B$542</f>
        <v>-0.123319467832788</v>
      </c>
      <c r="G207" s="0" t="n">
        <v>4.66284343491135</v>
      </c>
      <c r="H207" s="2" t="n">
        <f aca="false">G207-G$541</f>
        <v>-6.64889909189434</v>
      </c>
      <c r="I207" s="0" t="n">
        <f aca="false">G207/G$542</f>
        <v>0.495907448112617</v>
      </c>
      <c r="J207" s="27" t="n">
        <f aca="false">H207/G$542</f>
        <v>-0.707130451074711</v>
      </c>
    </row>
    <row r="208" customFormat="false" ht="14.25" hidden="false" customHeight="false" outlineLevel="0" collapsed="false">
      <c r="B208" s="2" t="n">
        <v>49.6631376323388</v>
      </c>
      <c r="C208" s="2" t="n">
        <f aca="false">B208-B$541</f>
        <v>8.74031188938284</v>
      </c>
      <c r="D208" s="2" t="n">
        <f aca="false">B208/B$542</f>
        <v>5.34476856014973</v>
      </c>
      <c r="E208" s="2" t="n">
        <f aca="false">C208/B$542</f>
        <v>0.94063618247626</v>
      </c>
      <c r="G208" s="0" t="n">
        <v>10.1992425489873</v>
      </c>
      <c r="H208" s="2" t="n">
        <f aca="false">G208-G$541</f>
        <v>-1.11249997781838</v>
      </c>
      <c r="I208" s="0" t="n">
        <f aca="false">G208/G$542</f>
        <v>1.08472017466443</v>
      </c>
      <c r="J208" s="27" t="n">
        <f aca="false">H208/G$542</f>
        <v>-0.1183177245229</v>
      </c>
    </row>
    <row r="209" customFormat="false" ht="14.25" hidden="false" customHeight="false" outlineLevel="0" collapsed="false">
      <c r="B209" s="2" t="n">
        <v>22.4975222993062</v>
      </c>
      <c r="C209" s="2" t="n">
        <f aca="false">B209-B$541</f>
        <v>-18.4253034436497</v>
      </c>
      <c r="D209" s="2" t="n">
        <f aca="false">B209/B$542</f>
        <v>2.42119317463947</v>
      </c>
      <c r="E209" s="2" t="n">
        <f aca="false">C209/B$542</f>
        <v>-1.98293920303399</v>
      </c>
      <c r="G209" s="0" t="n">
        <v>22.7044843277675</v>
      </c>
      <c r="H209" s="2" t="n">
        <f aca="false">G209-G$541</f>
        <v>11.3927418009618</v>
      </c>
      <c r="I209" s="0" t="n">
        <f aca="false">G209/G$542</f>
        <v>2.41469031522611</v>
      </c>
      <c r="J209" s="27" t="n">
        <f aca="false">H209/G$542</f>
        <v>1.21165241603878</v>
      </c>
    </row>
    <row r="210" customFormat="false" ht="14.25" hidden="false" customHeight="false" outlineLevel="0" collapsed="false">
      <c r="B210" s="2" t="n">
        <v>33.7760910815939</v>
      </c>
      <c r="C210" s="2" t="n">
        <f aca="false">B210-B$541</f>
        <v>-7.14673466136203</v>
      </c>
      <c r="D210" s="2" t="n">
        <f aca="false">B210/B$542</f>
        <v>3.63499767240049</v>
      </c>
      <c r="E210" s="2" t="n">
        <f aca="false">C210/B$542</f>
        <v>-0.769134705272975</v>
      </c>
      <c r="G210" s="0" t="n">
        <v>22.4631535852146</v>
      </c>
      <c r="H210" s="2" t="n">
        <f aca="false">G210-G$541</f>
        <v>11.1514110584089</v>
      </c>
      <c r="I210" s="0" t="n">
        <f aca="false">G210/G$542</f>
        <v>2.38902406364355</v>
      </c>
      <c r="J210" s="27" t="n">
        <f aca="false">H210/G$542</f>
        <v>1.18598616445622</v>
      </c>
    </row>
    <row r="211" customFormat="false" ht="14.25" hidden="false" customHeight="false" outlineLevel="0" collapsed="false">
      <c r="B211" s="2" t="n">
        <v>27.906976744186</v>
      </c>
      <c r="C211" s="2" t="n">
        <f aca="false">B211-B$541</f>
        <v>-13.0158489987699</v>
      </c>
      <c r="D211" s="2" t="n">
        <f aca="false">B211/B$542</f>
        <v>3.00336102433508</v>
      </c>
      <c r="E211" s="2" t="n">
        <f aca="false">C211/B$542</f>
        <v>-1.40077135333839</v>
      </c>
      <c r="G211" s="0" t="n">
        <v>6.00990268055319</v>
      </c>
      <c r="H211" s="2" t="n">
        <f aca="false">G211-G$541</f>
        <v>-5.30183984625251</v>
      </c>
      <c r="I211" s="0" t="n">
        <f aca="false">G211/G$542</f>
        <v>0.63917125747864</v>
      </c>
      <c r="J211" s="27" t="n">
        <f aca="false">H211/G$542</f>
        <v>-0.563866641708689</v>
      </c>
    </row>
    <row r="212" customFormat="false" ht="14.25" hidden="false" customHeight="false" outlineLevel="0" collapsed="false">
      <c r="B212" s="2" t="n">
        <v>37.3134328358209</v>
      </c>
      <c r="C212" s="2" t="n">
        <f aca="false">B212-B$541</f>
        <v>-3.60939290713505</v>
      </c>
      <c r="D212" s="2" t="n">
        <f aca="false">B212/B$542</f>
        <v>4.01568793676644</v>
      </c>
      <c r="E212" s="2" t="n">
        <f aca="false">C212/B$542</f>
        <v>-0.388444440907033</v>
      </c>
      <c r="G212" s="0" t="n">
        <v>36.3600628930818</v>
      </c>
      <c r="H212" s="2" t="n">
        <f aca="false">G212-G$541</f>
        <v>25.0483203662761</v>
      </c>
      <c r="I212" s="0" t="n">
        <f aca="false">G212/G$542</f>
        <v>3.86700223891717</v>
      </c>
      <c r="J212" s="27" t="n">
        <f aca="false">H212/G$542</f>
        <v>2.66396433972984</v>
      </c>
    </row>
    <row r="213" customFormat="false" ht="14.25" hidden="false" customHeight="false" outlineLevel="0" collapsed="false">
      <c r="B213" s="2" t="n">
        <v>44.4444444444444</v>
      </c>
      <c r="C213" s="2" t="n">
        <f aca="false">B213-B$541</f>
        <v>3.52161870148849</v>
      </c>
      <c r="D213" s="2" t="n">
        <f aca="false">B213/B$542</f>
        <v>4.78313052023735</v>
      </c>
      <c r="E213" s="2" t="n">
        <f aca="false">C213/B$542</f>
        <v>0.378998142563886</v>
      </c>
      <c r="G213" s="0" t="n">
        <v>31.8181818181818</v>
      </c>
      <c r="H213" s="2" t="n">
        <f aca="false">G213-G$541</f>
        <v>20.5064392913761</v>
      </c>
      <c r="I213" s="0" t="n">
        <f aca="false">G213/G$542</f>
        <v>3.38395950224261</v>
      </c>
      <c r="J213" s="27" t="n">
        <f aca="false">H213/G$542</f>
        <v>2.18092160305528</v>
      </c>
    </row>
    <row r="214" customFormat="false" ht="14.25" hidden="false" customHeight="false" outlineLevel="0" collapsed="false">
      <c r="B214" s="2" t="n">
        <v>44.0886699507389</v>
      </c>
      <c r="C214" s="2" t="n">
        <f aca="false">B214-B$541</f>
        <v>3.16584420778297</v>
      </c>
      <c r="D214" s="2" t="n">
        <f aca="false">B214/B$542</f>
        <v>4.74484191385614</v>
      </c>
      <c r="E214" s="2" t="n">
        <f aca="false">C214/B$542</f>
        <v>0.340709536182676</v>
      </c>
      <c r="G214" s="0" t="n">
        <v>8.25316862724081</v>
      </c>
      <c r="H214" s="2" t="n">
        <f aca="false">G214-G$541</f>
        <v>-3.05857389956488</v>
      </c>
      <c r="I214" s="0" t="n">
        <f aca="false">G214/G$542</f>
        <v>0.877749349706809</v>
      </c>
      <c r="J214" s="27" t="n">
        <f aca="false">H214/G$542</f>
        <v>-0.32528854948052</v>
      </c>
    </row>
    <row r="215" customFormat="false" ht="14.25" hidden="false" customHeight="false" outlineLevel="0" collapsed="false">
      <c r="B215" s="2" t="n">
        <v>45.615763546798</v>
      </c>
      <c r="C215" s="2" t="n">
        <f aca="false">B215-B$541</f>
        <v>4.69293780384208</v>
      </c>
      <c r="D215" s="2" t="n">
        <f aca="false">B215/B$542</f>
        <v>4.90918839355395</v>
      </c>
      <c r="E215" s="2" t="n">
        <f aca="false">C215/B$542</f>
        <v>0.505056015880486</v>
      </c>
      <c r="G215" s="0" t="n">
        <v>7.2</v>
      </c>
      <c r="H215" s="2" t="n">
        <f aca="false">G215-G$541</f>
        <v>-4.1117425268057</v>
      </c>
      <c r="I215" s="0" t="n">
        <f aca="false">G215/G$542</f>
        <v>0.765741693078898</v>
      </c>
      <c r="J215" s="27" t="n">
        <f aca="false">H215/G$542</f>
        <v>-0.437296206108431</v>
      </c>
    </row>
    <row r="216" customFormat="false" ht="14.25" hidden="false" customHeight="false" outlineLevel="0" collapsed="false">
      <c r="B216" s="2" t="n">
        <v>61.5384615384615</v>
      </c>
      <c r="C216" s="2" t="n">
        <f aca="false">B216-B$541</f>
        <v>20.6156357955056</v>
      </c>
      <c r="D216" s="2" t="n">
        <f aca="false">B216/B$542</f>
        <v>6.62279610494403</v>
      </c>
      <c r="E216" s="2" t="n">
        <f aca="false">C216/B$542</f>
        <v>2.21866372727056</v>
      </c>
      <c r="G216" s="0" t="n">
        <v>0</v>
      </c>
      <c r="H216" s="2" t="n">
        <f aca="false">G216-G$541</f>
        <v>-11.3117425268057</v>
      </c>
      <c r="I216" s="0" t="n">
        <f aca="false">G216/G$542</f>
        <v>0</v>
      </c>
      <c r="J216" s="27" t="n">
        <f aca="false">H216/G$542</f>
        <v>-1.20303789918733</v>
      </c>
    </row>
    <row r="217" customFormat="false" ht="14.25" hidden="false" customHeight="false" outlineLevel="0" collapsed="false">
      <c r="B217" s="2" t="n">
        <v>28.8068880688807</v>
      </c>
      <c r="C217" s="2" t="n">
        <f aca="false">B217-B$541</f>
        <v>-12.1159376740753</v>
      </c>
      <c r="D217" s="2" t="n">
        <f aca="false">B217/B$542</f>
        <v>3.1002098740948</v>
      </c>
      <c r="E217" s="2" t="n">
        <f aca="false">C217/B$542</f>
        <v>-1.30392250357867</v>
      </c>
      <c r="G217" s="0" t="n">
        <v>17.2995780590717</v>
      </c>
      <c r="H217" s="2" t="n">
        <f aca="false">G217-G$541</f>
        <v>5.98783553226603</v>
      </c>
      <c r="I217" s="0" t="n">
        <f aca="false">G217/G$542</f>
        <v>1.83986224895891</v>
      </c>
      <c r="J217" s="27" t="n">
        <f aca="false">H217/G$542</f>
        <v>0.63682434977158</v>
      </c>
    </row>
    <row r="218" customFormat="false" ht="14.25" hidden="false" customHeight="false" outlineLevel="0" collapsed="false">
      <c r="B218" s="2" t="n">
        <v>45.9119496855346</v>
      </c>
      <c r="C218" s="2" t="n">
        <f aca="false">B218-B$541</f>
        <v>4.98912394257864</v>
      </c>
      <c r="D218" s="2" t="n">
        <f aca="false">B218/B$542</f>
        <v>4.94106407515085</v>
      </c>
      <c r="E218" s="2" t="n">
        <f aca="false">C218/B$542</f>
        <v>0.536931697477384</v>
      </c>
      <c r="G218" s="0" t="n">
        <v>6.66666666666667</v>
      </c>
      <c r="H218" s="2" t="n">
        <f aca="false">G218-G$541</f>
        <v>-4.64507586013903</v>
      </c>
      <c r="I218" s="0" t="n">
        <f aca="false">G218/G$542</f>
        <v>0.709020086184165</v>
      </c>
      <c r="J218" s="27" t="n">
        <f aca="false">H218/G$542</f>
        <v>-0.494017813003164</v>
      </c>
    </row>
    <row r="219" customFormat="false" ht="14.25" hidden="false" customHeight="false" outlineLevel="0" collapsed="false">
      <c r="B219" s="2" t="n">
        <v>56.140350877193</v>
      </c>
      <c r="C219" s="2" t="n">
        <f aca="false">B219-B$541</f>
        <v>15.217525134237</v>
      </c>
      <c r="D219" s="2" t="n">
        <f aca="false">B219/B$542</f>
        <v>6.04184907819455</v>
      </c>
      <c r="E219" s="2" t="n">
        <f aca="false">C219/B$542</f>
        <v>1.63771670052108</v>
      </c>
      <c r="G219" s="0" t="n">
        <v>33.3333333333333</v>
      </c>
      <c r="H219" s="2" t="n">
        <f aca="false">G219-G$541</f>
        <v>22.0215908065276</v>
      </c>
      <c r="I219" s="0" t="n">
        <f aca="false">G219/G$542</f>
        <v>3.54510043092082</v>
      </c>
      <c r="J219" s="27" t="n">
        <f aca="false">H219/G$542</f>
        <v>2.3420625317335</v>
      </c>
    </row>
    <row r="220" customFormat="false" ht="14.25" hidden="false" customHeight="false" outlineLevel="0" collapsed="false">
      <c r="B220" s="2" t="n">
        <v>40.9836065573771</v>
      </c>
      <c r="C220" s="2" t="n">
        <f aca="false">B220-B$541</f>
        <v>0.0607808144211006</v>
      </c>
      <c r="D220" s="2" t="n">
        <f aca="false">B220/B$542</f>
        <v>4.41067363546477</v>
      </c>
      <c r="E220" s="2" t="n">
        <f aca="false">C220/B$542</f>
        <v>0.0065412577913051</v>
      </c>
      <c r="G220" s="0" t="n">
        <v>3.70119101462385</v>
      </c>
      <c r="H220" s="2" t="n">
        <f aca="false">G220-G$541</f>
        <v>-7.61055151218185</v>
      </c>
      <c r="I220" s="0" t="n">
        <f aca="false">G220/G$542</f>
        <v>0.393632815825899</v>
      </c>
      <c r="J220" s="27" t="n">
        <f aca="false">H220/G$542</f>
        <v>-0.80940508336143</v>
      </c>
    </row>
    <row r="221" customFormat="false" ht="14.25" hidden="false" customHeight="false" outlineLevel="0" collapsed="false">
      <c r="B221" s="2" t="n">
        <v>48.5057471264368</v>
      </c>
      <c r="C221" s="2" t="n">
        <f aca="false">B221-B$541</f>
        <v>7.58292138348083</v>
      </c>
      <c r="D221" s="2" t="n">
        <f aca="false">B221/B$542</f>
        <v>5.22020968846594</v>
      </c>
      <c r="E221" s="2" t="n">
        <f aca="false">C221/B$542</f>
        <v>0.816077310792471</v>
      </c>
      <c r="G221" s="0" t="n">
        <v>11.25</v>
      </c>
      <c r="H221" s="2" t="n">
        <f aca="false">G221-G$541</f>
        <v>-0.0617425268056966</v>
      </c>
      <c r="I221" s="0" t="n">
        <f aca="false">G221/G$542</f>
        <v>1.19647139543578</v>
      </c>
      <c r="J221" s="27" t="n">
        <f aca="false">H221/G$542</f>
        <v>-0.00656650375155047</v>
      </c>
    </row>
    <row r="222" customFormat="false" ht="14.25" hidden="false" customHeight="false" outlineLevel="0" collapsed="false">
      <c r="B222" s="2" t="n">
        <v>44.9943757030371</v>
      </c>
      <c r="C222" s="2" t="n">
        <f aca="false">B222-B$541</f>
        <v>4.07154996008117</v>
      </c>
      <c r="D222" s="2" t="n">
        <f aca="false">B222/B$542</f>
        <v>4.84231436244501</v>
      </c>
      <c r="E222" s="2" t="n">
        <f aca="false">C222/B$542</f>
        <v>0.438181984771547</v>
      </c>
      <c r="G222" s="0" t="n">
        <v>5.53190312949242</v>
      </c>
      <c r="H222" s="2" t="n">
        <f aca="false">G222-G$541</f>
        <v>-5.77983939731327</v>
      </c>
      <c r="I222" s="0" t="n">
        <f aca="false">G222/G$542</f>
        <v>0.588334565045276</v>
      </c>
      <c r="J222" s="27" t="n">
        <f aca="false">H222/G$542</f>
        <v>-0.614703334142053</v>
      </c>
    </row>
    <row r="223" customFormat="false" ht="14.25" hidden="false" customHeight="false" outlineLevel="0" collapsed="false">
      <c r="B223" s="2" t="n">
        <v>32.8767123287671</v>
      </c>
      <c r="C223" s="2" t="n">
        <f aca="false">B223-B$541</f>
        <v>-8.04611341418883</v>
      </c>
      <c r="D223" s="2" t="n">
        <f aca="false">B223/B$542</f>
        <v>3.53820613825777</v>
      </c>
      <c r="E223" s="2" t="n">
        <f aca="false">C223/B$542</f>
        <v>-0.8659262394157</v>
      </c>
      <c r="G223" s="0" t="n">
        <v>3.22262413679711</v>
      </c>
      <c r="H223" s="2" t="n">
        <f aca="false">G223-G$541</f>
        <v>-8.08911839000859</v>
      </c>
      <c r="I223" s="0" t="n">
        <f aca="false">G223/G$542</f>
        <v>0.342735786481658</v>
      </c>
      <c r="J223" s="27" t="n">
        <f aca="false">H223/G$542</f>
        <v>-0.860302112705671</v>
      </c>
    </row>
    <row r="224" customFormat="false" ht="14.25" hidden="false" customHeight="false" outlineLevel="0" collapsed="false">
      <c r="B224" s="2" t="n">
        <v>45</v>
      </c>
      <c r="C224" s="2" t="n">
        <f aca="false">B224-B$541</f>
        <v>4.07717425704405</v>
      </c>
      <c r="D224" s="2" t="n">
        <f aca="false">B224/B$542</f>
        <v>4.84291965174032</v>
      </c>
      <c r="E224" s="2" t="n">
        <f aca="false">C224/B$542</f>
        <v>0.438787274066853</v>
      </c>
      <c r="G224" s="0" t="n">
        <v>12.8596511101042</v>
      </c>
      <c r="H224" s="2" t="n">
        <f aca="false">G224-G$541</f>
        <v>1.54790858329852</v>
      </c>
      <c r="I224" s="0" t="n">
        <f aca="false">G224/G$542</f>
        <v>1.36766264075766</v>
      </c>
      <c r="J224" s="27" t="n">
        <f aca="false">H224/G$542</f>
        <v>0.164624741570328</v>
      </c>
    </row>
    <row r="225" customFormat="false" ht="14.25" hidden="false" customHeight="false" outlineLevel="0" collapsed="false">
      <c r="B225" s="2" t="n">
        <v>45.4545454545455</v>
      </c>
      <c r="C225" s="2" t="n">
        <f aca="false">B225-B$541</f>
        <v>4.5317197115895</v>
      </c>
      <c r="D225" s="2" t="n">
        <f aca="false">B225/B$542</f>
        <v>4.89183803206093</v>
      </c>
      <c r="E225" s="2" t="n">
        <f aca="false">C225/B$542</f>
        <v>0.487705654387462</v>
      </c>
      <c r="G225" s="0" t="n">
        <v>7.13539334228989</v>
      </c>
      <c r="H225" s="2" t="n">
        <f aca="false">G225-G$541</f>
        <v>-4.1763491845158</v>
      </c>
      <c r="I225" s="0" t="n">
        <f aca="false">G225/G$542</f>
        <v>0.758870580376245</v>
      </c>
      <c r="J225" s="27" t="n">
        <f aca="false">H225/G$542</f>
        <v>-0.444167318811084</v>
      </c>
    </row>
    <row r="226" customFormat="false" ht="14.25" hidden="false" customHeight="false" outlineLevel="0" collapsed="false">
      <c r="B226" s="2" t="n">
        <v>40.7582938388626</v>
      </c>
      <c r="C226" s="2" t="n">
        <f aca="false">B226-B$541</f>
        <v>-0.164531904093394</v>
      </c>
      <c r="D226" s="2" t="n">
        <f aca="false">B226/B$542</f>
        <v>4.38642538230298</v>
      </c>
      <c r="E226" s="2" t="n">
        <f aca="false">C226/B$542</f>
        <v>-0.0177069953704923</v>
      </c>
      <c r="G226" s="0" t="n">
        <v>17.9127971037305</v>
      </c>
      <c r="H226" s="2" t="n">
        <f aca="false">G226-G$541</f>
        <v>6.60105457692483</v>
      </c>
      <c r="I226" s="0" t="n">
        <f aca="false">G226/G$542</f>
        <v>1.90507994194297</v>
      </c>
      <c r="J226" s="27" t="n">
        <f aca="false">H226/G$542</f>
        <v>0.702042042755642</v>
      </c>
    </row>
    <row r="227" customFormat="false" ht="14.25" hidden="false" customHeight="false" outlineLevel="0" collapsed="false">
      <c r="B227" s="2" t="n">
        <v>25.1773563051976</v>
      </c>
      <c r="C227" s="2" t="n">
        <f aca="false">B227-B$541</f>
        <v>-15.7454694377583</v>
      </c>
      <c r="D227" s="2" t="n">
        <f aca="false">B227/B$542</f>
        <v>2.70959808065132</v>
      </c>
      <c r="E227" s="2" t="n">
        <f aca="false">C227/B$542</f>
        <v>-1.69453429702214</v>
      </c>
      <c r="G227" s="0" t="n">
        <v>20.2203490199806</v>
      </c>
      <c r="H227" s="2" t="n">
        <f aca="false">G227-G$541</f>
        <v>8.90860649317486</v>
      </c>
      <c r="I227" s="0" t="n">
        <f aca="false">G227/G$542</f>
        <v>2.15049504072308</v>
      </c>
      <c r="J227" s="27" t="n">
        <f aca="false">H227/G$542</f>
        <v>0.947457141535747</v>
      </c>
    </row>
    <row r="228" customFormat="false" ht="14.25" hidden="false" customHeight="false" outlineLevel="0" collapsed="false">
      <c r="B228" s="2" t="n">
        <v>40.8450704225352</v>
      </c>
      <c r="C228" s="2" t="n">
        <f aca="false">B228-B$541</f>
        <v>-0.0777553204207351</v>
      </c>
      <c r="D228" s="2" t="n">
        <f aca="false">B228/B$542</f>
        <v>4.39576431613363</v>
      </c>
      <c r="E228" s="2" t="n">
        <f aca="false">C228/B$542</f>
        <v>-0.00836806153984318</v>
      </c>
      <c r="G228" s="0" t="n">
        <v>6.67306769083053</v>
      </c>
      <c r="H228" s="2" t="n">
        <f aca="false">G228-G$541</f>
        <v>-4.63867483597516</v>
      </c>
      <c r="I228" s="0" t="n">
        <f aca="false">G228/G$542</f>
        <v>0.709700854389815</v>
      </c>
      <c r="J228" s="27" t="n">
        <f aca="false">H228/G$542</f>
        <v>-0.493337044797514</v>
      </c>
    </row>
    <row r="229" customFormat="false" ht="14.25" hidden="false" customHeight="false" outlineLevel="0" collapsed="false">
      <c r="B229" s="2" t="n">
        <v>49.6822033898305</v>
      </c>
      <c r="C229" s="2" t="n">
        <f aca="false">B229-B$541</f>
        <v>8.75937764687456</v>
      </c>
      <c r="D229" s="2" t="n">
        <f aca="false">B229/B$542</f>
        <v>5.34682042529711</v>
      </c>
      <c r="E229" s="2" t="n">
        <f aca="false">C229/B$542</f>
        <v>0.942688047623638</v>
      </c>
      <c r="G229" s="0" t="n">
        <v>4.90276726662499</v>
      </c>
      <c r="H229" s="2" t="n">
        <f aca="false">G229-G$541</f>
        <v>-6.40897526018071</v>
      </c>
      <c r="I229" s="0" t="n">
        <f aca="false">G229/G$542</f>
        <v>0.521424070488503</v>
      </c>
      <c r="J229" s="27" t="n">
        <f aca="false">H229/G$542</f>
        <v>-0.681613828698826</v>
      </c>
    </row>
    <row r="230" customFormat="false" ht="14.25" hidden="false" customHeight="false" outlineLevel="0" collapsed="false">
      <c r="B230" s="2" t="n">
        <v>58.5218702865762</v>
      </c>
      <c r="C230" s="2" t="n">
        <f aca="false">B230-B$541</f>
        <v>17.5990445436202</v>
      </c>
      <c r="D230" s="2" t="n">
        <f aca="false">B230/B$542</f>
        <v>6.29814923705462</v>
      </c>
      <c r="E230" s="2" t="n">
        <f aca="false">C230/B$542</f>
        <v>1.89401685938115</v>
      </c>
      <c r="G230" s="0" t="n">
        <v>3.07743668340946</v>
      </c>
      <c r="H230" s="2" t="n">
        <f aca="false">G230-G$541</f>
        <v>-8.23430584339624</v>
      </c>
      <c r="I230" s="0" t="n">
        <f aca="false">G230/G$542</f>
        <v>0.327294663374593</v>
      </c>
      <c r="J230" s="27" t="n">
        <f aca="false">H230/G$542</f>
        <v>-0.875743235812736</v>
      </c>
    </row>
    <row r="231" customFormat="false" ht="14.25" hidden="false" customHeight="false" outlineLevel="0" collapsed="false">
      <c r="B231" s="2" t="n">
        <v>22.7576974564926</v>
      </c>
      <c r="C231" s="2" t="n">
        <f aca="false">B231-B$541</f>
        <v>-18.1651282864633</v>
      </c>
      <c r="D231" s="2" t="n">
        <f aca="false">B231/B$542</f>
        <v>2.44919333867575</v>
      </c>
      <c r="E231" s="2" t="n">
        <f aca="false">C231/B$542</f>
        <v>-1.95493903899771</v>
      </c>
      <c r="G231" s="0" t="n">
        <v>22.5403440184767</v>
      </c>
      <c r="H231" s="2" t="n">
        <f aca="false">G231-G$541</f>
        <v>11.228601491671</v>
      </c>
      <c r="I231" s="0" t="n">
        <f aca="false">G231/G$542</f>
        <v>2.39723349879016</v>
      </c>
      <c r="J231" s="27" t="n">
        <f aca="false">H231/G$542</f>
        <v>1.19419559960283</v>
      </c>
    </row>
    <row r="232" customFormat="false" ht="14.25" hidden="false" customHeight="false" outlineLevel="0" collapsed="false">
      <c r="B232" s="2" t="n">
        <v>15.3744243265409</v>
      </c>
      <c r="C232" s="2" t="n">
        <f aca="false">B232-B$541</f>
        <v>-25.548401416415</v>
      </c>
      <c r="D232" s="2" t="n">
        <f aca="false">B232/B$542</f>
        <v>1.65460226011554</v>
      </c>
      <c r="E232" s="2" t="n">
        <f aca="false">C232/B$542</f>
        <v>-2.74953011755793</v>
      </c>
      <c r="G232" s="0" t="n">
        <v>33.0003662819118</v>
      </c>
      <c r="H232" s="2" t="n">
        <f aca="false">G232-G$541</f>
        <v>21.6886237551061</v>
      </c>
      <c r="I232" s="0" t="n">
        <f aca="false">G232/G$542</f>
        <v>3.50968838179652</v>
      </c>
      <c r="J232" s="27" t="n">
        <f aca="false">H232/G$542</f>
        <v>2.30665048260919</v>
      </c>
    </row>
    <row r="233" customFormat="false" ht="14.25" hidden="false" customHeight="false" outlineLevel="0" collapsed="false">
      <c r="B233" s="2" t="n">
        <v>45.6989247311828</v>
      </c>
      <c r="C233" s="2" t="n">
        <f aca="false">B233-B$541</f>
        <v>4.77609898822684</v>
      </c>
      <c r="D233" s="2" t="n">
        <f aca="false">B233/B$542</f>
        <v>4.91813823653438</v>
      </c>
      <c r="E233" s="2" t="n">
        <f aca="false">C233/B$542</f>
        <v>0.514005858860907</v>
      </c>
      <c r="G233" s="0" t="n">
        <v>15.3857953673876</v>
      </c>
      <c r="H233" s="2" t="n">
        <f aca="false">G233-G$541</f>
        <v>4.07405284058194</v>
      </c>
      <c r="I233" s="0" t="n">
        <f aca="false">G233/G$542</f>
        <v>1.63632569360957</v>
      </c>
      <c r="J233" s="27" t="n">
        <f aca="false">H233/G$542</f>
        <v>0.433287794422237</v>
      </c>
    </row>
    <row r="234" customFormat="false" ht="14.25" hidden="false" customHeight="false" outlineLevel="0" collapsed="false">
      <c r="B234" s="2" t="n">
        <v>42.2818791946309</v>
      </c>
      <c r="C234" s="2" t="n">
        <f aca="false">B234-B$541</f>
        <v>1.35905345167492</v>
      </c>
      <c r="D234" s="2" t="n">
        <f aca="false">B234/B$542</f>
        <v>4.55039430364862</v>
      </c>
      <c r="E234" s="2" t="n">
        <f aca="false">C234/B$542</f>
        <v>0.146261925975156</v>
      </c>
      <c r="G234" s="0" t="n">
        <v>23.4042553191489</v>
      </c>
      <c r="H234" s="2" t="n">
        <f aca="false">G234-G$541</f>
        <v>12.0925127923432</v>
      </c>
      <c r="I234" s="0" t="n">
        <f aca="false">G234/G$542</f>
        <v>2.48911306851888</v>
      </c>
      <c r="J234" s="27" t="n">
        <f aca="false">H234/G$542</f>
        <v>1.28607516933155</v>
      </c>
    </row>
    <row r="235" customFormat="false" ht="14.25" hidden="false" customHeight="false" outlineLevel="0" collapsed="false">
      <c r="B235" s="2" t="n">
        <v>42.5196850393701</v>
      </c>
      <c r="C235" s="2" t="n">
        <f aca="false">B235-B$541</f>
        <v>1.59685929641413</v>
      </c>
      <c r="D235" s="2" t="n">
        <f aca="false">B235/B$542</f>
        <v>4.57598707251054</v>
      </c>
      <c r="E235" s="2" t="n">
        <f aca="false">C235/B$542</f>
        <v>0.171854694837071</v>
      </c>
      <c r="G235" s="0" t="n">
        <v>9.08896949007894</v>
      </c>
      <c r="H235" s="2" t="n">
        <f aca="false">G235-G$541</f>
        <v>-2.22277303672675</v>
      </c>
      <c r="I235" s="0" t="n">
        <f aca="false">G235/G$542</f>
        <v>0.966639289677153</v>
      </c>
      <c r="J235" s="27" t="n">
        <f aca="false">H235/G$542</f>
        <v>-0.236398609510176</v>
      </c>
    </row>
    <row r="236" customFormat="false" ht="14.25" hidden="false" customHeight="false" outlineLevel="0" collapsed="false">
      <c r="B236" s="2" t="n">
        <v>36.1111111111111</v>
      </c>
      <c r="C236" s="2" t="n">
        <f aca="false">B236-B$541</f>
        <v>-4.81171463184484</v>
      </c>
      <c r="D236" s="2" t="n">
        <f aca="false">B236/B$542</f>
        <v>3.88629354769285</v>
      </c>
      <c r="E236" s="2" t="n">
        <f aca="false">C236/B$542</f>
        <v>-0.517838829980618</v>
      </c>
      <c r="G236" s="0" t="n">
        <v>26.5429728625042</v>
      </c>
      <c r="H236" s="2" t="n">
        <f aca="false">G236-G$541</f>
        <v>15.2312303356985</v>
      </c>
      <c r="I236" s="0" t="n">
        <f aca="false">G236/G$542</f>
        <v>2.8229251359835</v>
      </c>
      <c r="J236" s="27" t="n">
        <f aca="false">H236/G$542</f>
        <v>1.61988723679617</v>
      </c>
    </row>
    <row r="237" customFormat="false" ht="14.25" hidden="false" customHeight="false" outlineLevel="0" collapsed="false">
      <c r="B237" s="2" t="n">
        <v>40.1515151515152</v>
      </c>
      <c r="C237" s="2" t="n">
        <f aca="false">B237-B$541</f>
        <v>-0.771310591440802</v>
      </c>
      <c r="D237" s="2" t="n">
        <f aca="false">B237/B$542</f>
        <v>4.32112359498715</v>
      </c>
      <c r="E237" s="2" t="n">
        <f aca="false">C237/B$542</f>
        <v>-0.0830087826863135</v>
      </c>
      <c r="G237" s="0" t="n">
        <v>8.87394587444193</v>
      </c>
      <c r="H237" s="2" t="n">
        <f aca="false">G237-G$541</f>
        <v>-2.43779665236376</v>
      </c>
      <c r="I237" s="0" t="n">
        <f aca="false">G237/G$542</f>
        <v>0.943770880303565</v>
      </c>
      <c r="J237" s="27" t="n">
        <f aca="false">H237/G$542</f>
        <v>-0.259267018883764</v>
      </c>
    </row>
    <row r="238" customFormat="false" ht="14.25" hidden="false" customHeight="false" outlineLevel="0" collapsed="false">
      <c r="B238" s="2" t="n">
        <v>41.4035087719298</v>
      </c>
      <c r="C238" s="2" t="n">
        <f aca="false">B238-B$541</f>
        <v>0.480683028973878</v>
      </c>
      <c r="D238" s="2" t="n">
        <f aca="false">B238/B$542</f>
        <v>4.45586369516848</v>
      </c>
      <c r="E238" s="2" t="n">
        <f aca="false">C238/B$542</f>
        <v>0.0517313174950146</v>
      </c>
      <c r="G238" s="0" t="n">
        <v>16.6690831762602</v>
      </c>
      <c r="H238" s="2" t="n">
        <f aca="false">G238-G$541</f>
        <v>5.35734064945451</v>
      </c>
      <c r="I238" s="0" t="n">
        <f aca="false">G238/G$542</f>
        <v>1.77280721853645</v>
      </c>
      <c r="J238" s="27" t="n">
        <f aca="false">H238/G$542</f>
        <v>0.569769319349125</v>
      </c>
    </row>
    <row r="239" customFormat="false" ht="14.25" hidden="false" customHeight="false" outlineLevel="0" collapsed="false">
      <c r="B239" s="2" t="n">
        <v>35.4304635761589</v>
      </c>
      <c r="C239" s="2" t="n">
        <f aca="false">B239-B$541</f>
        <v>-5.49236216679702</v>
      </c>
      <c r="D239" s="2" t="n">
        <f aca="false">B239/B$542</f>
        <v>3.81304196273888</v>
      </c>
      <c r="E239" s="2" t="n">
        <f aca="false">C239/B$542</f>
        <v>-0.591090414934585</v>
      </c>
      <c r="G239" s="0" t="n">
        <v>8.70793732340098</v>
      </c>
      <c r="H239" s="2" t="n">
        <f aca="false">G239-G$541</f>
        <v>-2.60380520340472</v>
      </c>
      <c r="I239" s="0" t="n">
        <f aca="false">G239/G$542</f>
        <v>0.92611537072861</v>
      </c>
      <c r="J239" s="27" t="n">
        <f aca="false">H239/G$542</f>
        <v>-0.276922528458719</v>
      </c>
    </row>
    <row r="240" customFormat="false" ht="14.25" hidden="false" customHeight="false" outlineLevel="0" collapsed="false">
      <c r="B240" s="2" t="n">
        <v>30.597609561753</v>
      </c>
      <c r="C240" s="2" t="n">
        <f aca="false">B240-B$541</f>
        <v>-10.325216181203</v>
      </c>
      <c r="D240" s="2" t="n">
        <f aca="false">B240/B$542</f>
        <v>3.29292810317536</v>
      </c>
      <c r="E240" s="2" t="n">
        <f aca="false">C240/B$542</f>
        <v>-1.11120427449811</v>
      </c>
      <c r="G240" s="0" t="n">
        <v>19.8953678474114</v>
      </c>
      <c r="H240" s="2" t="n">
        <f aca="false">G240-G$541</f>
        <v>8.58362532060575</v>
      </c>
      <c r="I240" s="0" t="n">
        <f aca="false">G240/G$542</f>
        <v>2.1159323138756</v>
      </c>
      <c r="J240" s="27" t="n">
        <f aca="false">H240/G$542</f>
        <v>0.91289441468827</v>
      </c>
    </row>
    <row r="241" customFormat="false" ht="14.25" hidden="false" customHeight="false" outlineLevel="0" collapsed="false">
      <c r="B241" s="2" t="n">
        <v>46.0176991150443</v>
      </c>
      <c r="C241" s="2" t="n">
        <f aca="false">B241-B$541</f>
        <v>5.09487337208829</v>
      </c>
      <c r="D241" s="2" t="n">
        <f aca="false">B241/B$542</f>
        <v>4.95244487493602</v>
      </c>
      <c r="E241" s="2" t="n">
        <f aca="false">C241/B$542</f>
        <v>0.548312497262553</v>
      </c>
      <c r="G241" s="0" t="n">
        <v>6.44890038809832</v>
      </c>
      <c r="H241" s="2" t="n">
        <f aca="false">G241-G$541</f>
        <v>-4.86284213870738</v>
      </c>
      <c r="I241" s="0" t="n">
        <f aca="false">G241/G$542</f>
        <v>0.685859986344385</v>
      </c>
      <c r="J241" s="27" t="n">
        <f aca="false">H241/G$542</f>
        <v>-0.517177912842944</v>
      </c>
    </row>
    <row r="242" customFormat="false" ht="14.25" hidden="false" customHeight="false" outlineLevel="0" collapsed="false">
      <c r="B242" s="2" t="n">
        <v>58.0845771144279</v>
      </c>
      <c r="C242" s="2" t="n">
        <f aca="false">B242-B$541</f>
        <v>17.1617513714719</v>
      </c>
      <c r="D242" s="2" t="n">
        <f aca="false">B242/B$542</f>
        <v>6.25108755489975</v>
      </c>
      <c r="E242" s="2" t="n">
        <f aca="false">C242/B$542</f>
        <v>1.84695517722628</v>
      </c>
      <c r="G242" s="0" t="n">
        <v>2.4</v>
      </c>
      <c r="H242" s="2" t="n">
        <f aca="false">G242-G$541</f>
        <v>-8.9117425268057</v>
      </c>
      <c r="I242" s="0" t="n">
        <f aca="false">G242/G$542</f>
        <v>0.255247231026299</v>
      </c>
      <c r="J242" s="27" t="n">
        <f aca="false">H242/G$542</f>
        <v>-0.947790668161029</v>
      </c>
    </row>
    <row r="243" customFormat="false" ht="14.25" hidden="false" customHeight="false" outlineLevel="0" collapsed="false">
      <c r="B243" s="2" t="n">
        <v>43.0769230769231</v>
      </c>
      <c r="C243" s="2" t="n">
        <f aca="false">B243-B$541</f>
        <v>2.15409733396713</v>
      </c>
      <c r="D243" s="2" t="n">
        <f aca="false">B243/B$542</f>
        <v>4.63595727346082</v>
      </c>
      <c r="E243" s="2" t="n">
        <f aca="false">C243/B$542</f>
        <v>0.231824895787352</v>
      </c>
      <c r="G243" s="0" t="n">
        <v>8.33591571118686</v>
      </c>
      <c r="H243" s="2" t="n">
        <f aca="false">G243-G$541</f>
        <v>-2.97582681561883</v>
      </c>
      <c r="I243" s="0" t="n">
        <f aca="false">G243/G$542</f>
        <v>0.886549751395447</v>
      </c>
      <c r="J243" s="27" t="n">
        <f aca="false">H243/G$542</f>
        <v>-0.316488147791882</v>
      </c>
    </row>
    <row r="244" customFormat="false" ht="14.25" hidden="false" customHeight="false" outlineLevel="0" collapsed="false">
      <c r="B244" s="2" t="n">
        <v>47.2602739726027</v>
      </c>
      <c r="C244" s="2" t="n">
        <f aca="false">B244-B$541</f>
        <v>6.33744822964679</v>
      </c>
      <c r="D244" s="2" t="n">
        <f aca="false">B244/B$542</f>
        <v>5.08617132374554</v>
      </c>
      <c r="E244" s="2" t="n">
        <f aca="false">C244/B$542</f>
        <v>0.682038946072074</v>
      </c>
      <c r="G244" s="0" t="n">
        <v>7.14285714285714</v>
      </c>
      <c r="H244" s="2" t="n">
        <f aca="false">G244-G$541</f>
        <v>-4.16888538394855</v>
      </c>
      <c r="I244" s="0" t="n">
        <f aca="false">G244/G$542</f>
        <v>0.759664378054463</v>
      </c>
      <c r="J244" s="27" t="n">
        <f aca="false">H244/G$542</f>
        <v>-0.443373521132866</v>
      </c>
    </row>
    <row r="245" customFormat="false" ht="14.25" hidden="false" customHeight="false" outlineLevel="0" collapsed="false">
      <c r="B245" s="2" t="n">
        <v>37.4251497005988</v>
      </c>
      <c r="C245" s="2" t="n">
        <f aca="false">B245-B$541</f>
        <v>-3.49767604235715</v>
      </c>
      <c r="D245" s="2" t="n">
        <f aca="false">B245/B$542</f>
        <v>4.02771095454118</v>
      </c>
      <c r="E245" s="2" t="n">
        <f aca="false">C245/B$542</f>
        <v>-0.376421423132283</v>
      </c>
      <c r="G245" s="0" t="n">
        <v>8.16438786735817</v>
      </c>
      <c r="H245" s="2" t="n">
        <f aca="false">G245-G$541</f>
        <v>-3.14735465944753</v>
      </c>
      <c r="I245" s="0" t="n">
        <f aca="false">G245/G$542</f>
        <v>0.868307248403286</v>
      </c>
      <c r="J245" s="27" t="n">
        <f aca="false">H245/G$542</f>
        <v>-0.334730650784043</v>
      </c>
    </row>
    <row r="246" customFormat="false" ht="14.25" hidden="false" customHeight="false" outlineLevel="0" collapsed="false">
      <c r="B246" s="2" t="n">
        <v>49.2574257425743</v>
      </c>
      <c r="C246" s="2" t="n">
        <f aca="false">B246-B$541</f>
        <v>8.33459999961831</v>
      </c>
      <c r="D246" s="2" t="n">
        <f aca="false">B246/B$542</f>
        <v>5.30110566939672</v>
      </c>
      <c r="E246" s="2" t="n">
        <f aca="false">C246/B$542</f>
        <v>0.896973291723252</v>
      </c>
      <c r="G246" s="0" t="n">
        <v>2.59689721371867</v>
      </c>
      <c r="H246" s="2" t="n">
        <f aca="false">G246-G$541</f>
        <v>-8.71484531308702</v>
      </c>
      <c r="I246" s="0" t="n">
        <f aca="false">G246/G$542</f>
        <v>0.276187842942335</v>
      </c>
      <c r="J246" s="27" t="n">
        <f aca="false">H246/G$542</f>
        <v>-0.926850056244994</v>
      </c>
    </row>
    <row r="247" customFormat="false" ht="14.25" hidden="false" customHeight="false" outlineLevel="0" collapsed="false">
      <c r="B247" s="2" t="n">
        <v>36.3888888888889</v>
      </c>
      <c r="C247" s="2" t="n">
        <f aca="false">B247-B$541</f>
        <v>-4.53393685406707</v>
      </c>
      <c r="D247" s="2" t="n">
        <f aca="false">B247/B$542</f>
        <v>3.91618811344433</v>
      </c>
      <c r="E247" s="2" t="n">
        <f aca="false">C247/B$542</f>
        <v>-0.487944264229135</v>
      </c>
      <c r="G247" s="0" t="n">
        <v>12.5</v>
      </c>
      <c r="H247" s="2" t="n">
        <f aca="false">G247-G$541</f>
        <v>1.1882574731943</v>
      </c>
      <c r="I247" s="0" t="n">
        <f aca="false">G247/G$542</f>
        <v>1.32941266159531</v>
      </c>
      <c r="J247" s="27" t="n">
        <f aca="false">H247/G$542</f>
        <v>0.12637476240798</v>
      </c>
    </row>
    <row r="248" customFormat="false" ht="14.25" hidden="false" customHeight="false" outlineLevel="0" collapsed="false">
      <c r="B248" s="2" t="n">
        <v>24.4197780020182</v>
      </c>
      <c r="C248" s="2" t="n">
        <f aca="false">B248-B$541</f>
        <v>-16.5030477409378</v>
      </c>
      <c r="D248" s="2" t="n">
        <f aca="false">B248/B$542</f>
        <v>2.62806717282466</v>
      </c>
      <c r="E248" s="2" t="n">
        <f aca="false">C248/B$542</f>
        <v>-1.77606520484881</v>
      </c>
      <c r="G248" s="0" t="n">
        <v>30.6385869565217</v>
      </c>
      <c r="H248" s="2" t="n">
        <f aca="false">G248-G$541</f>
        <v>19.326844429716</v>
      </c>
      <c r="I248" s="0" t="n">
        <f aca="false">G248/G$542</f>
        <v>3.25850603467111</v>
      </c>
      <c r="J248" s="27" t="n">
        <f aca="false">H248/G$542</f>
        <v>2.05546813548378</v>
      </c>
    </row>
    <row r="249" customFormat="false" ht="14.25" hidden="false" customHeight="false" outlineLevel="0" collapsed="false">
      <c r="B249" s="2" t="n">
        <v>43.3515482695811</v>
      </c>
      <c r="C249" s="2" t="n">
        <f aca="false">B249-B$541</f>
        <v>2.42872252662511</v>
      </c>
      <c r="D249" s="2" t="n">
        <f aca="false">B249/B$542</f>
        <v>4.66551255662496</v>
      </c>
      <c r="E249" s="2" t="n">
        <f aca="false">C249/B$542</f>
        <v>0.261380178951492</v>
      </c>
      <c r="G249" s="0" t="n">
        <v>12.2421203438395</v>
      </c>
      <c r="H249" s="2" t="n">
        <f aca="false">G249-G$541</f>
        <v>0.930377817033845</v>
      </c>
      <c r="I249" s="0" t="n">
        <f aca="false">G249/G$542</f>
        <v>1.3019863831899</v>
      </c>
      <c r="J249" s="27" t="n">
        <f aca="false">H249/G$542</f>
        <v>0.0989484840025758</v>
      </c>
    </row>
    <row r="250" customFormat="false" ht="14.25" hidden="false" customHeight="false" outlineLevel="0" collapsed="false">
      <c r="B250" s="2" t="n">
        <v>35.4785478547855</v>
      </c>
      <c r="C250" s="2" t="n">
        <f aca="false">B250-B$541</f>
        <v>-5.44427788817047</v>
      </c>
      <c r="D250" s="2" t="n">
        <f aca="false">B250/B$542</f>
        <v>3.81821681380333</v>
      </c>
      <c r="E250" s="2" t="n">
        <f aca="false">C250/B$542</f>
        <v>-0.585915563870134</v>
      </c>
      <c r="G250" s="0" t="n">
        <v>14.0190499347701</v>
      </c>
      <c r="H250" s="2" t="n">
        <f aca="false">G250-G$541</f>
        <v>2.70730740796441</v>
      </c>
      <c r="I250" s="0" t="n">
        <f aca="false">G250/G$542</f>
        <v>1.49096819894562</v>
      </c>
      <c r="J250" s="27" t="n">
        <f aca="false">H250/G$542</f>
        <v>0.287930299758293</v>
      </c>
    </row>
    <row r="251" customFormat="false" ht="14.25" hidden="false" customHeight="false" outlineLevel="0" collapsed="false">
      <c r="B251" s="2" t="n">
        <v>34.3457943925234</v>
      </c>
      <c r="C251" s="2" t="n">
        <f aca="false">B251-B$541</f>
        <v>-6.57703135043258</v>
      </c>
      <c r="D251" s="2" t="n">
        <f aca="false">B251/B$542</f>
        <v>3.6963093915152</v>
      </c>
      <c r="E251" s="2" t="n">
        <f aca="false">C251/B$542</f>
        <v>-0.70782298615827</v>
      </c>
      <c r="G251" s="0" t="n">
        <v>10.8108108108108</v>
      </c>
      <c r="H251" s="2" t="n">
        <f aca="false">G251-G$541</f>
        <v>-0.500931715994886</v>
      </c>
      <c r="I251" s="0" t="n">
        <f aca="false">G251/G$542</f>
        <v>1.14976230192027</v>
      </c>
      <c r="J251" s="27" t="n">
        <f aca="false">H251/G$542</f>
        <v>-0.0532755972670614</v>
      </c>
    </row>
    <row r="252" customFormat="false" ht="14.25" hidden="false" customHeight="false" outlineLevel="0" collapsed="false">
      <c r="B252" s="2" t="n">
        <v>50.4187604690117</v>
      </c>
      <c r="C252" s="2" t="n">
        <f aca="false">B252-B$541</f>
        <v>9.49593472605577</v>
      </c>
      <c r="D252" s="2" t="n">
        <f aca="false">B252/B$542</f>
        <v>5.426089019817</v>
      </c>
      <c r="E252" s="2" t="n">
        <f aca="false">C252/B$542</f>
        <v>1.02195664214353</v>
      </c>
      <c r="G252" s="0" t="n">
        <v>1.20433370474858</v>
      </c>
      <c r="H252" s="2" t="n">
        <f aca="false">G252-G$541</f>
        <v>-10.1074088220571</v>
      </c>
      <c r="I252" s="0" t="n">
        <f aca="false">G252/G$542</f>
        <v>0.1280845180703</v>
      </c>
      <c r="J252" s="27" t="n">
        <f aca="false">H252/G$542</f>
        <v>-1.07495338111703</v>
      </c>
    </row>
    <row r="253" customFormat="false" ht="14.25" hidden="false" customHeight="false" outlineLevel="0" collapsed="false">
      <c r="B253" s="2" t="n">
        <v>39.647577092511</v>
      </c>
      <c r="C253" s="2" t="n">
        <f aca="false">B253-B$541</f>
        <v>-1.27524865044494</v>
      </c>
      <c r="D253" s="2" t="n">
        <f aca="false">B253/B$542</f>
        <v>4.26688956100469</v>
      </c>
      <c r="E253" s="2" t="n">
        <f aca="false">C253/B$542</f>
        <v>-0.13724281666878</v>
      </c>
      <c r="G253" s="0" t="n">
        <v>2.37961137707688</v>
      </c>
      <c r="H253" s="2" t="n">
        <f aca="false">G253-G$541</f>
        <v>-8.93213114972882</v>
      </c>
      <c r="I253" s="0" t="n">
        <f aca="false">G253/G$542</f>
        <v>0.25307883954898</v>
      </c>
      <c r="J253" s="27" t="n">
        <f aca="false">H253/G$542</f>
        <v>-0.949959059638349</v>
      </c>
    </row>
    <row r="254" customFormat="false" ht="14.25" hidden="false" customHeight="false" outlineLevel="0" collapsed="false">
      <c r="B254" s="2" t="n">
        <v>42.0382165605096</v>
      </c>
      <c r="C254" s="2" t="n">
        <f aca="false">B254-B$541</f>
        <v>1.1153908175536</v>
      </c>
      <c r="D254" s="2" t="n">
        <f aca="false">B254/B$542</f>
        <v>4.52417122455571</v>
      </c>
      <c r="E254" s="2" t="n">
        <f aca="false">C254/B$542</f>
        <v>0.120038846882245</v>
      </c>
      <c r="G254" s="0" t="n">
        <v>0</v>
      </c>
      <c r="H254" s="2" t="n">
        <f aca="false">G254-G$541</f>
        <v>-11.3117425268057</v>
      </c>
      <c r="I254" s="0" t="n">
        <f aca="false">G254/G$542</f>
        <v>0</v>
      </c>
      <c r="J254" s="27" t="n">
        <f aca="false">H254/G$542</f>
        <v>-1.20303789918733</v>
      </c>
    </row>
    <row r="255" customFormat="false" ht="14.25" hidden="false" customHeight="false" outlineLevel="0" collapsed="false">
      <c r="B255" s="2" t="n">
        <v>33.8842975206612</v>
      </c>
      <c r="C255" s="2" t="n">
        <f aca="false">B255-B$541</f>
        <v>-7.03852822229479</v>
      </c>
      <c r="D255" s="2" t="n">
        <f aca="false">B255/B$542</f>
        <v>3.64664289662724</v>
      </c>
      <c r="E255" s="2" t="n">
        <f aca="false">C255/B$542</f>
        <v>-0.757489481046229</v>
      </c>
      <c r="G255" s="0" t="n">
        <v>11.5373534561089</v>
      </c>
      <c r="H255" s="2" t="n">
        <f aca="false">G255-G$541</f>
        <v>0.225610929303162</v>
      </c>
      <c r="I255" s="0" t="n">
        <f aca="false">G255/G$542</f>
        <v>1.22703230126812</v>
      </c>
      <c r="J255" s="27" t="n">
        <f aca="false">H255/G$542</f>
        <v>0.0239944020807926</v>
      </c>
    </row>
    <row r="256" customFormat="false" ht="14.25" hidden="false" customHeight="false" outlineLevel="0" collapsed="false">
      <c r="B256" s="2" t="n">
        <v>62.6086956521739</v>
      </c>
      <c r="C256" s="2" t="n">
        <f aca="false">B256-B$541</f>
        <v>21.685869909218</v>
      </c>
      <c r="D256" s="2" t="n">
        <f aca="false">B256/B$542</f>
        <v>6.73797516763871</v>
      </c>
      <c r="E256" s="2" t="n">
        <f aca="false">C256/B$542</f>
        <v>2.33384278996524</v>
      </c>
      <c r="G256" s="0" t="n">
        <v>3.84212031652207</v>
      </c>
      <c r="H256" s="2" t="n">
        <f aca="false">G256-G$541</f>
        <v>-7.46962221028363</v>
      </c>
      <c r="I256" s="0" t="n">
        <f aca="false">G256/G$542</f>
        <v>0.408621071692562</v>
      </c>
      <c r="J256" s="27" t="n">
        <f aca="false">H256/G$542</f>
        <v>-0.794416827494768</v>
      </c>
    </row>
    <row r="257" customFormat="false" ht="14.25" hidden="false" customHeight="false" outlineLevel="0" collapsed="false">
      <c r="B257" s="2" t="n">
        <v>20.904795239762</v>
      </c>
      <c r="C257" s="2" t="n">
        <f aca="false">B257-B$541</f>
        <v>-20.018030503194</v>
      </c>
      <c r="D257" s="2" t="n">
        <f aca="false">B257/B$542</f>
        <v>2.24978319293891</v>
      </c>
      <c r="E257" s="2" t="n">
        <f aca="false">C257/B$542</f>
        <v>-2.15434918473456</v>
      </c>
      <c r="G257" s="0" t="n">
        <v>17.2789064153138</v>
      </c>
      <c r="H257" s="2" t="n">
        <f aca="false">G257-G$541</f>
        <v>5.96716388850807</v>
      </c>
      <c r="I257" s="0" t="n">
        <f aca="false">G257/G$542</f>
        <v>1.83766375736308</v>
      </c>
      <c r="J257" s="27" t="n">
        <f aca="false">H257/G$542</f>
        <v>0.634625858175754</v>
      </c>
    </row>
    <row r="258" customFormat="false" ht="14.25" hidden="false" customHeight="false" outlineLevel="0" collapsed="false">
      <c r="B258" s="2" t="n">
        <v>45.8333333333333</v>
      </c>
      <c r="C258" s="2" t="n">
        <f aca="false">B258-B$541</f>
        <v>4.91050759037738</v>
      </c>
      <c r="D258" s="2" t="n">
        <f aca="false">B258/B$542</f>
        <v>4.93260334899477</v>
      </c>
      <c r="E258" s="2" t="n">
        <f aca="false">C258/B$542</f>
        <v>0.528470971321303</v>
      </c>
      <c r="G258" s="0" t="n">
        <v>0</v>
      </c>
      <c r="H258" s="2" t="n">
        <f aca="false">G258-G$541</f>
        <v>-11.3117425268057</v>
      </c>
      <c r="I258" s="0" t="n">
        <f aca="false">G258/G$542</f>
        <v>0</v>
      </c>
      <c r="J258" s="27" t="n">
        <f aca="false">H258/G$542</f>
        <v>-1.20303789918733</v>
      </c>
    </row>
    <row r="259" customFormat="false" ht="14.25" hidden="false" customHeight="false" outlineLevel="0" collapsed="false">
      <c r="B259" s="2" t="n">
        <v>33.1738437001595</v>
      </c>
      <c r="C259" s="2" t="n">
        <f aca="false">B259-B$541</f>
        <v>-7.74898204279646</v>
      </c>
      <c r="D259" s="2" t="n">
        <f aca="false">B259/B$542</f>
        <v>3.57018354620587</v>
      </c>
      <c r="E259" s="2" t="n">
        <f aca="false">C259/B$542</f>
        <v>-0.833948831467596</v>
      </c>
      <c r="G259" s="0" t="n">
        <v>14.803737061433</v>
      </c>
      <c r="H259" s="2" t="n">
        <f aca="false">G259-G$541</f>
        <v>3.49199453462729</v>
      </c>
      <c r="I259" s="0" t="n">
        <f aca="false">G259/G$542</f>
        <v>1.57442203907174</v>
      </c>
      <c r="J259" s="27" t="n">
        <f aca="false">H259/G$542</f>
        <v>0.371384139884411</v>
      </c>
    </row>
    <row r="260" customFormat="false" ht="14.25" hidden="false" customHeight="false" outlineLevel="0" collapsed="false">
      <c r="B260" s="2" t="n">
        <v>42.1245421245421</v>
      </c>
      <c r="C260" s="2" t="n">
        <f aca="false">B260-B$541</f>
        <v>1.20171638158617</v>
      </c>
      <c r="D260" s="2" t="n">
        <f aca="false">B260/B$542</f>
        <v>4.53346161945573</v>
      </c>
      <c r="E260" s="2" t="n">
        <f aca="false">C260/B$542</f>
        <v>0.129329241782266</v>
      </c>
      <c r="G260" s="0" t="n">
        <v>17.5023651844844</v>
      </c>
      <c r="H260" s="2" t="n">
        <f aca="false">G260-G$541</f>
        <v>6.1906226576787</v>
      </c>
      <c r="I260" s="0" t="n">
        <f aca="false">G260/G$542</f>
        <v>1.86142927072948</v>
      </c>
      <c r="J260" s="27" t="n">
        <f aca="false">H260/G$542</f>
        <v>0.658391371542149</v>
      </c>
    </row>
    <row r="261" customFormat="false" ht="14.25" hidden="false" customHeight="false" outlineLevel="0" collapsed="false">
      <c r="B261" s="2" t="n">
        <v>32.5914149443561</v>
      </c>
      <c r="C261" s="2" t="n">
        <f aca="false">B261-B$541</f>
        <v>-8.33141079859983</v>
      </c>
      <c r="D261" s="2" t="n">
        <f aca="false">B261/B$542</f>
        <v>3.50750230915656</v>
      </c>
      <c r="E261" s="2" t="n">
        <f aca="false">C261/B$542</f>
        <v>-0.896630068516902</v>
      </c>
      <c r="G261" s="0" t="n">
        <v>17.7504156742911</v>
      </c>
      <c r="H261" s="2" t="n">
        <f aca="false">G261-G$541</f>
        <v>6.43867314748541</v>
      </c>
      <c r="I261" s="0" t="n">
        <f aca="false">G261/G$542</f>
        <v>1.88781018767859</v>
      </c>
      <c r="J261" s="27" t="n">
        <f aca="false">H261/G$542</f>
        <v>0.684772288491266</v>
      </c>
    </row>
    <row r="262" customFormat="false" ht="14.25" hidden="false" customHeight="false" outlineLevel="0" collapsed="false">
      <c r="B262" s="2" t="n">
        <v>17.9435820397263</v>
      </c>
      <c r="C262" s="2" t="n">
        <f aca="false">B262-B$541</f>
        <v>-22.9792437032297</v>
      </c>
      <c r="D262" s="2" t="n">
        <f aca="false">B262/B$542</f>
        <v>1.93109613517344</v>
      </c>
      <c r="E262" s="2" t="n">
        <f aca="false">C262/B$542</f>
        <v>-2.47303624250002</v>
      </c>
      <c r="G262" s="0" t="n">
        <v>34.8422461827918</v>
      </c>
      <c r="H262" s="2" t="n">
        <f aca="false">G262-G$541</f>
        <v>23.5305036559861</v>
      </c>
      <c r="I262" s="0" t="n">
        <f aca="false">G262/G$542</f>
        <v>3.70557785870594</v>
      </c>
      <c r="J262" s="27" t="n">
        <f aca="false">H262/G$542</f>
        <v>2.50253995951861</v>
      </c>
    </row>
    <row r="263" customFormat="false" ht="14.25" hidden="false" customHeight="false" outlineLevel="0" collapsed="false">
      <c r="B263" s="2" t="n">
        <v>37.7358490566038</v>
      </c>
      <c r="C263" s="2" t="n">
        <f aca="false">B263-B$541</f>
        <v>-3.18697668635217</v>
      </c>
      <c r="D263" s="2" t="n">
        <f aca="false">B263/B$542</f>
        <v>4.06114855491851</v>
      </c>
      <c r="E263" s="2" t="n">
        <f aca="false">C263/B$542</f>
        <v>-0.34298382275496</v>
      </c>
      <c r="G263" s="0" t="n">
        <v>5.55782035602663</v>
      </c>
      <c r="H263" s="2" t="n">
        <f aca="false">G263-G$541</f>
        <v>-5.75392217077906</v>
      </c>
      <c r="I263" s="0" t="n">
        <f aca="false">G263/G$542</f>
        <v>0.591090940173917</v>
      </c>
      <c r="J263" s="27" t="n">
        <f aca="false">H263/G$542</f>
        <v>-0.611946959013412</v>
      </c>
    </row>
    <row r="264" customFormat="false" ht="14.25" hidden="false" customHeight="false" outlineLevel="0" collapsed="false">
      <c r="B264" s="2" t="n">
        <v>57.684630738523</v>
      </c>
      <c r="C264" s="2" t="n">
        <f aca="false">B264-B$541</f>
        <v>16.761804995567</v>
      </c>
      <c r="D264" s="2" t="n">
        <f aca="false">B264/B$542</f>
        <v>6.20804515126615</v>
      </c>
      <c r="E264" s="2" t="n">
        <f aca="false">C264/B$542</f>
        <v>1.80391277359268</v>
      </c>
      <c r="G264" s="0" t="n">
        <v>12.0481354642314</v>
      </c>
      <c r="H264" s="2" t="n">
        <f aca="false">G264-G$541</f>
        <v>0.736392937425658</v>
      </c>
      <c r="I264" s="0" t="n">
        <f aca="false">G264/G$542</f>
        <v>1.28135550678117</v>
      </c>
      <c r="J264" s="27" t="n">
        <f aca="false">H264/G$542</f>
        <v>0.0783176075938425</v>
      </c>
    </row>
    <row r="265" customFormat="false" ht="14.25" hidden="false" customHeight="false" outlineLevel="0" collapsed="false">
      <c r="B265" s="2" t="n">
        <v>39.5522388059701</v>
      </c>
      <c r="C265" s="2" t="n">
        <f aca="false">B265-B$541</f>
        <v>-1.3705869369858</v>
      </c>
      <c r="D265" s="2" t="n">
        <f aca="false">B265/B$542</f>
        <v>4.25662921297242</v>
      </c>
      <c r="E265" s="2" t="n">
        <f aca="false">C265/B$542</f>
        <v>-0.147503164701047</v>
      </c>
      <c r="G265" s="0" t="n">
        <v>5.47199170124481</v>
      </c>
      <c r="H265" s="2" t="n">
        <f aca="false">G265-G$541</f>
        <v>-5.83975082556088</v>
      </c>
      <c r="I265" s="0" t="n">
        <f aca="false">G265/G$542</f>
        <v>0.581962804142345</v>
      </c>
      <c r="J265" s="27" t="n">
        <f aca="false">H265/G$542</f>
        <v>-0.621075095044984</v>
      </c>
    </row>
    <row r="266" customFormat="false" ht="14.25" hidden="false" customHeight="false" outlineLevel="0" collapsed="false">
      <c r="B266" s="2" t="n">
        <v>43.0232558139535</v>
      </c>
      <c r="C266" s="2" t="n">
        <f aca="false">B266-B$541</f>
        <v>2.10043007099754</v>
      </c>
      <c r="D266" s="2" t="n">
        <f aca="false">B266/B$542</f>
        <v>4.63018157918325</v>
      </c>
      <c r="E266" s="2" t="n">
        <f aca="false">C266/B$542</f>
        <v>0.226049201509784</v>
      </c>
      <c r="G266" s="0" t="n">
        <v>5.88235294117647</v>
      </c>
      <c r="H266" s="2" t="n">
        <f aca="false">G266-G$541</f>
        <v>-5.42938958562923</v>
      </c>
      <c r="I266" s="0" t="n">
        <f aca="false">G266/G$542</f>
        <v>0.625605958397793</v>
      </c>
      <c r="J266" s="27" t="n">
        <f aca="false">H266/G$542</f>
        <v>-0.577431940789536</v>
      </c>
    </row>
    <row r="267" customFormat="false" ht="14.25" hidden="false" customHeight="false" outlineLevel="0" collapsed="false">
      <c r="B267" s="2" t="n">
        <v>42.6229508196721</v>
      </c>
      <c r="C267" s="2" t="n">
        <f aca="false">B267-B$541</f>
        <v>1.70012507671618</v>
      </c>
      <c r="D267" s="2" t="n">
        <f aca="false">B267/B$542</f>
        <v>4.58710058088336</v>
      </c>
      <c r="E267" s="2" t="n">
        <f aca="false">C267/B$542</f>
        <v>0.182968203209895</v>
      </c>
      <c r="G267" s="0" t="n">
        <v>9.08840792369773</v>
      </c>
      <c r="H267" s="2" t="n">
        <f aca="false">G267-G$541</f>
        <v>-2.22333460310797</v>
      </c>
      <c r="I267" s="0" t="n">
        <f aca="false">G267/G$542</f>
        <v>0.966579565400552</v>
      </c>
      <c r="J267" s="27" t="n">
        <f aca="false">H267/G$542</f>
        <v>-0.236458333786777</v>
      </c>
    </row>
    <row r="268" customFormat="false" ht="14.25" hidden="false" customHeight="false" outlineLevel="0" collapsed="false">
      <c r="B268" s="2" t="n">
        <v>40.1470588235294</v>
      </c>
      <c r="C268" s="2" t="n">
        <f aca="false">B268-B$541</f>
        <v>-0.775766919426538</v>
      </c>
      <c r="D268" s="2" t="n">
        <f aca="false">B268/B$542</f>
        <v>4.32064400302323</v>
      </c>
      <c r="E268" s="2" t="n">
        <f aca="false">C268/B$542</f>
        <v>-0.0834883746502406</v>
      </c>
      <c r="G268" s="0" t="n">
        <v>14.2857142857143</v>
      </c>
      <c r="H268" s="2" t="n">
        <f aca="false">G268-G$541</f>
        <v>2.97397175890859</v>
      </c>
      <c r="I268" s="0" t="n">
        <f aca="false">G268/G$542</f>
        <v>1.51932875610893</v>
      </c>
      <c r="J268" s="27" t="n">
        <f aca="false">H268/G$542</f>
        <v>0.316290856921596</v>
      </c>
    </row>
    <row r="269" customFormat="false" ht="14.25" hidden="false" customHeight="false" outlineLevel="0" collapsed="false">
      <c r="B269" s="2" t="n">
        <v>50.7745266781411</v>
      </c>
      <c r="C269" s="2" t="n">
        <f aca="false">B269-B$541</f>
        <v>9.85170093518519</v>
      </c>
      <c r="D269" s="2" t="n">
        <f aca="false">B269/B$542</f>
        <v>5.46437673460851</v>
      </c>
      <c r="E269" s="2" t="n">
        <f aca="false">C269/B$542</f>
        <v>1.06024435693504</v>
      </c>
      <c r="G269" s="0" t="n">
        <v>3.33552631578947</v>
      </c>
      <c r="H269" s="2" t="n">
        <f aca="false">G269-G$541</f>
        <v>-7.97621621101622</v>
      </c>
      <c r="I269" s="0" t="n">
        <f aca="false">G269/G$542</f>
        <v>0.35474327338359</v>
      </c>
      <c r="J269" s="27" t="n">
        <f aca="false">H269/G$542</f>
        <v>-0.848294625803738</v>
      </c>
    </row>
    <row r="270" customFormat="false" ht="14.25" hidden="false" customHeight="false" outlineLevel="0" collapsed="false">
      <c r="B270" s="2" t="n">
        <v>37.6024590163934</v>
      </c>
      <c r="C270" s="2" t="n">
        <f aca="false">B270-B$541</f>
        <v>-3.32036672656251</v>
      </c>
      <c r="D270" s="2" t="n">
        <f aca="false">B270/B$542</f>
        <v>4.04679306053893</v>
      </c>
      <c r="E270" s="2" t="n">
        <f aca="false">C270/B$542</f>
        <v>-0.357339317134539</v>
      </c>
      <c r="G270" s="0" t="n">
        <v>8.56541040647372</v>
      </c>
      <c r="H270" s="2" t="n">
        <f aca="false">G270-G$541</f>
        <v>-2.74633212033198</v>
      </c>
      <c r="I270" s="0" t="n">
        <f aca="false">G270/G$542</f>
        <v>0.910957203690111</v>
      </c>
      <c r="J270" s="27" t="n">
        <f aca="false">H270/G$542</f>
        <v>-0.292080695497218</v>
      </c>
    </row>
    <row r="271" customFormat="false" ht="14.25" hidden="false" customHeight="false" outlineLevel="0" collapsed="false">
      <c r="B271" s="2" t="n">
        <v>47.8159126365055</v>
      </c>
      <c r="C271" s="2" t="n">
        <f aca="false">B271-B$541</f>
        <v>6.89308689354951</v>
      </c>
      <c r="D271" s="2" t="n">
        <f aca="false">B271/B$542</f>
        <v>5.14596939940512</v>
      </c>
      <c r="E271" s="2" t="n">
        <f aca="false">C271/B$542</f>
        <v>0.741837021731657</v>
      </c>
      <c r="G271" s="0" t="n">
        <v>7.27952015849121</v>
      </c>
      <c r="H271" s="2" t="n">
        <f aca="false">G271-G$541</f>
        <v>-4.03222236831448</v>
      </c>
      <c r="I271" s="0" t="n">
        <f aca="false">G271/G$542</f>
        <v>0.774198901522921</v>
      </c>
      <c r="J271" s="27" t="n">
        <f aca="false">H271/G$542</f>
        <v>-0.428838997664408</v>
      </c>
    </row>
    <row r="272" customFormat="false" ht="14.25" hidden="false" customHeight="false" outlineLevel="0" collapsed="false">
      <c r="B272" s="2" t="n">
        <v>40.4339250493097</v>
      </c>
      <c r="C272" s="2" t="n">
        <f aca="false">B272-B$541</f>
        <v>-0.488900693646286</v>
      </c>
      <c r="D272" s="2" t="n">
        <f aca="false">B272/B$542</f>
        <v>4.35151667151771</v>
      </c>
      <c r="E272" s="2" t="n">
        <f aca="false">C272/B$542</f>
        <v>-0.0526157061557572</v>
      </c>
      <c r="G272" s="0" t="n">
        <v>17.5438596491228</v>
      </c>
      <c r="H272" s="2" t="n">
        <f aca="false">G272-G$541</f>
        <v>6.23211712231711</v>
      </c>
      <c r="I272" s="0" t="n">
        <f aca="false">G272/G$542</f>
        <v>1.86584233206359</v>
      </c>
      <c r="J272" s="27" t="n">
        <f aca="false">H272/G$542</f>
        <v>0.662804432876263</v>
      </c>
    </row>
    <row r="273" customFormat="false" ht="14.25" hidden="false" customHeight="false" outlineLevel="0" collapsed="false">
      <c r="B273" s="2" t="n">
        <v>37.9047619047619</v>
      </c>
      <c r="C273" s="2" t="n">
        <f aca="false">B273-B$541</f>
        <v>-3.01806383819405</v>
      </c>
      <c r="D273" s="2" t="n">
        <f aca="false">B273/B$542</f>
        <v>4.07932702940243</v>
      </c>
      <c r="E273" s="2" t="n">
        <f aca="false">C273/B$542</f>
        <v>-0.324805348271039</v>
      </c>
      <c r="G273" s="0" t="n">
        <v>11.9203976489369</v>
      </c>
      <c r="H273" s="2" t="n">
        <f aca="false">G273-G$541</f>
        <v>0.608655122131244</v>
      </c>
      <c r="I273" s="0" t="n">
        <f aca="false">G273/G$542</f>
        <v>1.26777020525982</v>
      </c>
      <c r="J273" s="27" t="n">
        <f aca="false">H273/G$542</f>
        <v>0.0647323060724893</v>
      </c>
    </row>
    <row r="274" customFormat="false" ht="14.25" hidden="false" customHeight="false" outlineLevel="0" collapsed="false">
      <c r="B274" s="2" t="n">
        <v>21.2704848792026</v>
      </c>
      <c r="C274" s="2" t="n">
        <f aca="false">B274-B$541</f>
        <v>-19.6523408637534</v>
      </c>
      <c r="D274" s="2" t="n">
        <f aca="false">B274/B$542</f>
        <v>2.28913887163412</v>
      </c>
      <c r="E274" s="2" t="n">
        <f aca="false">C274/B$542</f>
        <v>-2.11499350603935</v>
      </c>
      <c r="G274" s="0" t="n">
        <v>31.8302451264235</v>
      </c>
      <c r="H274" s="2" t="n">
        <f aca="false">G274-G$541</f>
        <v>20.5185025996178</v>
      </c>
      <c r="I274" s="0" t="n">
        <f aca="false">G274/G$542</f>
        <v>3.38524247141998</v>
      </c>
      <c r="J274" s="27" t="n">
        <f aca="false">H274/G$542</f>
        <v>2.18220457223265</v>
      </c>
    </row>
    <row r="275" customFormat="false" ht="14.25" hidden="false" customHeight="false" outlineLevel="0" collapsed="false">
      <c r="B275" s="2" t="n">
        <v>52.5641025641026</v>
      </c>
      <c r="C275" s="2" t="n">
        <f aca="false">B275-B$541</f>
        <v>11.6412768211466</v>
      </c>
      <c r="D275" s="2" t="n">
        <f aca="false">B275/B$542</f>
        <v>5.65697167297302</v>
      </c>
      <c r="E275" s="2" t="n">
        <f aca="false">C275/B$542</f>
        <v>1.25283929529956</v>
      </c>
      <c r="G275" s="0" t="n">
        <v>5.75245974955277</v>
      </c>
      <c r="H275" s="2" t="n">
        <f aca="false">G275-G$541</f>
        <v>-5.55928277725292</v>
      </c>
      <c r="I275" s="0" t="n">
        <f aca="false">G275/G$542</f>
        <v>0.611791426109827</v>
      </c>
      <c r="J275" s="27" t="n">
        <f aca="false">H275/G$542</f>
        <v>-0.591246473077502</v>
      </c>
    </row>
    <row r="276" customFormat="false" ht="14.25" hidden="false" customHeight="false" outlineLevel="0" collapsed="false">
      <c r="B276" s="2" t="n">
        <v>29</v>
      </c>
      <c r="C276" s="2" t="n">
        <f aca="false">B276-B$541</f>
        <v>-11.922825742956</v>
      </c>
      <c r="D276" s="2" t="n">
        <f aca="false">B276/B$542</f>
        <v>3.12099266445487</v>
      </c>
      <c r="E276" s="2" t="n">
        <f aca="false">C276/B$542</f>
        <v>-1.28313971321859</v>
      </c>
      <c r="G276" s="0" t="n">
        <v>17.1726274288933</v>
      </c>
      <c r="H276" s="2" t="n">
        <f aca="false">G276-G$541</f>
        <v>5.86088490208757</v>
      </c>
      <c r="I276" s="0" t="n">
        <f aca="false">G276/G$542</f>
        <v>1.82636066694637</v>
      </c>
      <c r="J276" s="27" t="n">
        <f aca="false">H276/G$542</f>
        <v>0.62332276775904</v>
      </c>
    </row>
    <row r="277" customFormat="false" ht="14.25" hidden="false" customHeight="false" outlineLevel="0" collapsed="false">
      <c r="B277" s="2" t="n">
        <v>47.2164948453608</v>
      </c>
      <c r="C277" s="2" t="n">
        <f aca="false">B277-B$541</f>
        <v>6.29366910240487</v>
      </c>
      <c r="D277" s="2" t="n">
        <f aca="false">B277/B$542</f>
        <v>5.08145979495319</v>
      </c>
      <c r="E277" s="2" t="n">
        <f aca="false">C277/B$542</f>
        <v>0.67732741727972</v>
      </c>
      <c r="G277" s="0" t="n">
        <v>2.24719101123596</v>
      </c>
      <c r="H277" s="2" t="n">
        <f aca="false">G277-G$541</f>
        <v>-9.06455151556974</v>
      </c>
      <c r="I277" s="0" t="n">
        <f aca="false">G277/G$542</f>
        <v>0.23899553466882</v>
      </c>
      <c r="J277" s="27" t="n">
        <f aca="false">H277/G$542</f>
        <v>-0.964042364518509</v>
      </c>
    </row>
    <row r="278" customFormat="false" ht="14.25" hidden="false" customHeight="false" outlineLevel="0" collapsed="false">
      <c r="B278" s="2" t="n">
        <v>30.6260575296108</v>
      </c>
      <c r="C278" s="2" t="n">
        <f aca="false">B278-B$541</f>
        <v>-10.2967682133451</v>
      </c>
      <c r="D278" s="2" t="n">
        <f aca="false">B278/B$542</f>
        <v>3.2959896858996</v>
      </c>
      <c r="E278" s="2" t="n">
        <f aca="false">C278/B$542</f>
        <v>-1.10814269177387</v>
      </c>
      <c r="G278" s="0" t="n">
        <v>12.022630834512</v>
      </c>
      <c r="H278" s="2" t="n">
        <f aca="false">G278-G$541</f>
        <v>0.710888307706327</v>
      </c>
      <c r="I278" s="0" t="n">
        <f aca="false">G278/G$542</f>
        <v>1.27864301256692</v>
      </c>
      <c r="J278" s="27" t="n">
        <f aca="false">H278/G$542</f>
        <v>0.0756051133795883</v>
      </c>
    </row>
    <row r="279" customFormat="false" ht="14.25" hidden="false" customHeight="false" outlineLevel="0" collapsed="false">
      <c r="B279" s="2" t="n">
        <v>49.4652406417112</v>
      </c>
      <c r="C279" s="2" t="n">
        <f aca="false">B279-B$541</f>
        <v>8.54241489875528</v>
      </c>
      <c r="D279" s="2" t="n">
        <f aca="false">B279/B$542</f>
        <v>5.32347079959572</v>
      </c>
      <c r="E279" s="2" t="n">
        <f aca="false">C279/B$542</f>
        <v>0.919338421922249</v>
      </c>
      <c r="G279" s="0" t="n">
        <v>4.16666666666667</v>
      </c>
      <c r="H279" s="2" t="n">
        <f aca="false">G279-G$541</f>
        <v>-7.14507586013903</v>
      </c>
      <c r="I279" s="0" t="n">
        <f aca="false">G279/G$542</f>
        <v>0.443137553865103</v>
      </c>
      <c r="J279" s="27" t="n">
        <f aca="false">H279/G$542</f>
        <v>-0.759900345322226</v>
      </c>
    </row>
    <row r="280" customFormat="false" ht="14.25" hidden="false" customHeight="false" outlineLevel="0" collapsed="false">
      <c r="B280" s="2" t="n">
        <v>28.5714285714286</v>
      </c>
      <c r="C280" s="2" t="n">
        <f aca="false">B280-B$541</f>
        <v>-12.3513971715274</v>
      </c>
      <c r="D280" s="2" t="n">
        <f aca="false">B280/B$542</f>
        <v>3.07486962015258</v>
      </c>
      <c r="E280" s="2" t="n">
        <f aca="false">C280/B$542</f>
        <v>-1.32926275752088</v>
      </c>
      <c r="G280" s="0" t="n">
        <v>32</v>
      </c>
      <c r="H280" s="2" t="n">
        <f aca="false">G280-G$541</f>
        <v>20.6882574731943</v>
      </c>
      <c r="I280" s="0" t="n">
        <f aca="false">G280/G$542</f>
        <v>3.40329641368399</v>
      </c>
      <c r="J280" s="27" t="n">
        <f aca="false">H280/G$542</f>
        <v>2.20025851449666</v>
      </c>
    </row>
    <row r="281" customFormat="false" ht="14.25" hidden="false" customHeight="false" outlineLevel="0" collapsed="false">
      <c r="B281" s="2" t="n">
        <v>33.0909090909091</v>
      </c>
      <c r="C281" s="2" t="n">
        <f aca="false">B281-B$541</f>
        <v>-7.83191665204686</v>
      </c>
      <c r="D281" s="2" t="n">
        <f aca="false">B281/B$542</f>
        <v>3.56125808734036</v>
      </c>
      <c r="E281" s="2" t="n">
        <f aca="false">C281/B$542</f>
        <v>-0.842874290333111</v>
      </c>
      <c r="G281" s="0" t="n">
        <v>18.373745819398</v>
      </c>
      <c r="H281" s="2" t="n">
        <f aca="false">G281-G$541</f>
        <v>7.0620032925923</v>
      </c>
      <c r="I281" s="0" t="n">
        <f aca="false">G281/G$542</f>
        <v>1.95410322665933</v>
      </c>
      <c r="J281" s="27" t="n">
        <f aca="false">H281/G$542</f>
        <v>0.751065327471997</v>
      </c>
    </row>
    <row r="282" customFormat="false" ht="14.25" hidden="false" customHeight="false" outlineLevel="0" collapsed="false">
      <c r="B282" s="2" t="n">
        <v>39.3782383419689</v>
      </c>
      <c r="C282" s="2" t="n">
        <f aca="false">B282-B$541</f>
        <v>-1.54458740098704</v>
      </c>
      <c r="D282" s="2" t="n">
        <f aca="false">B282/B$542</f>
        <v>4.23790320704968</v>
      </c>
      <c r="E282" s="2" t="n">
        <f aca="false">C282/B$542</f>
        <v>-0.166229170623792</v>
      </c>
      <c r="G282" s="0" t="n">
        <v>15.3858401443583</v>
      </c>
      <c r="H282" s="2" t="n">
        <f aca="false">G282-G$541</f>
        <v>4.07409761755265</v>
      </c>
      <c r="I282" s="0" t="n">
        <f aca="false">G282/G$542</f>
        <v>1.63633045577531</v>
      </c>
      <c r="J282" s="27" t="n">
        <f aca="false">H282/G$542</f>
        <v>0.433292556587982</v>
      </c>
    </row>
    <row r="283" customFormat="false" ht="14.25" hidden="false" customHeight="false" outlineLevel="0" collapsed="false">
      <c r="B283" s="2" t="n">
        <v>52.7439024390244</v>
      </c>
      <c r="C283" s="2" t="n">
        <f aca="false">B283-B$541</f>
        <v>11.8210766960684</v>
      </c>
      <c r="D283" s="2" t="n">
        <f aca="false">B283/B$542</f>
        <v>5.67632181403168</v>
      </c>
      <c r="E283" s="2" t="n">
        <f aca="false">C283/B$542</f>
        <v>1.27218943635821</v>
      </c>
      <c r="G283" s="0" t="n">
        <v>22.7280818869604</v>
      </c>
      <c r="H283" s="2" t="n">
        <f aca="false">G283-G$541</f>
        <v>11.4163393601547</v>
      </c>
      <c r="I283" s="0" t="n">
        <f aca="false">G283/G$542</f>
        <v>2.41719998674401</v>
      </c>
      <c r="J283" s="27" t="n">
        <f aca="false">H283/G$542</f>
        <v>1.21416208755668</v>
      </c>
    </row>
    <row r="284" customFormat="false" ht="14.25" hidden="false" customHeight="false" outlineLevel="0" collapsed="false">
      <c r="B284" s="2" t="n">
        <v>40.2173913043478</v>
      </c>
      <c r="C284" s="2" t="n">
        <f aca="false">B284-B$541</f>
        <v>-0.705434438608123</v>
      </c>
      <c r="D284" s="2" t="n">
        <f aca="false">B284/B$542</f>
        <v>4.32821321532347</v>
      </c>
      <c r="E284" s="2" t="n">
        <f aca="false">C284/B$542</f>
        <v>-0.0759191623499928</v>
      </c>
      <c r="G284" s="0" t="n">
        <v>0</v>
      </c>
      <c r="H284" s="2" t="n">
        <f aca="false">G284-G$541</f>
        <v>-11.3117425268057</v>
      </c>
      <c r="I284" s="0" t="n">
        <f aca="false">G284/G$542</f>
        <v>0</v>
      </c>
      <c r="J284" s="27" t="n">
        <f aca="false">H284/G$542</f>
        <v>-1.20303789918733</v>
      </c>
    </row>
    <row r="285" customFormat="false" ht="14.25" hidden="false" customHeight="false" outlineLevel="0" collapsed="false">
      <c r="B285" s="2" t="n">
        <v>32.2475570032573</v>
      </c>
      <c r="C285" s="2" t="n">
        <f aca="false">B285-B$541</f>
        <v>-8.67526873969862</v>
      </c>
      <c r="D285" s="2" t="n">
        <f aca="false">B285/B$542</f>
        <v>3.47049616737091</v>
      </c>
      <c r="E285" s="2" t="n">
        <f aca="false">C285/B$542</f>
        <v>-0.933636210302554</v>
      </c>
      <c r="G285" s="0" t="n">
        <v>13.0992409446916</v>
      </c>
      <c r="H285" s="2" t="n">
        <f aca="false">G285-G$541</f>
        <v>1.78749841788595</v>
      </c>
      <c r="I285" s="0" t="n">
        <f aca="false">G285/G$542</f>
        <v>1.39314374153286</v>
      </c>
      <c r="J285" s="27" t="n">
        <f aca="false">H285/G$542</f>
        <v>0.190105842345533</v>
      </c>
    </row>
    <row r="286" customFormat="false" ht="14.25" hidden="false" customHeight="false" outlineLevel="0" collapsed="false">
      <c r="B286" s="2" t="n">
        <v>34.7426470588235</v>
      </c>
      <c r="C286" s="2" t="n">
        <f aca="false">B286-B$541</f>
        <v>-6.18017868413242</v>
      </c>
      <c r="D286" s="2" t="n">
        <f aca="false">B286/B$542</f>
        <v>3.7390188487701</v>
      </c>
      <c r="E286" s="2" t="n">
        <f aca="false">C286/B$542</f>
        <v>-0.665113528903367</v>
      </c>
      <c r="G286" s="0" t="n">
        <v>13.2271359507138</v>
      </c>
      <c r="H286" s="2" t="n">
        <f aca="false">G286-G$541</f>
        <v>1.91539342390807</v>
      </c>
      <c r="I286" s="0" t="n">
        <f aca="false">G286/G$542</f>
        <v>1.40674576076171</v>
      </c>
      <c r="J286" s="27" t="n">
        <f aca="false">H286/G$542</f>
        <v>0.203707861574382</v>
      </c>
    </row>
    <row r="287" customFormat="false" ht="14.25" hidden="false" customHeight="false" outlineLevel="0" collapsed="false">
      <c r="B287" s="2" t="n">
        <v>43.050193050193</v>
      </c>
      <c r="C287" s="2" t="n">
        <f aca="false">B287-B$541</f>
        <v>2.12736730723709</v>
      </c>
      <c r="D287" s="2" t="n">
        <f aca="false">B287/B$542</f>
        <v>4.63308057631099</v>
      </c>
      <c r="E287" s="2" t="n">
        <f aca="false">C287/B$542</f>
        <v>0.22894819863752</v>
      </c>
      <c r="G287" s="0" t="n">
        <v>10.8437477598031</v>
      </c>
      <c r="H287" s="2" t="n">
        <f aca="false">G287-G$541</f>
        <v>-0.467994767002596</v>
      </c>
      <c r="I287" s="0" t="n">
        <f aca="false">G287/G$542</f>
        <v>1.15326524568224</v>
      </c>
      <c r="J287" s="27" t="n">
        <f aca="false">H287/G$542</f>
        <v>-0.0497726535050878</v>
      </c>
    </row>
    <row r="288" customFormat="false" ht="14.25" hidden="false" customHeight="false" outlineLevel="0" collapsed="false">
      <c r="B288" s="2" t="n">
        <v>36.1413043478261</v>
      </c>
      <c r="C288" s="2" t="n">
        <f aca="false">B288-B$541</f>
        <v>-4.78152139512986</v>
      </c>
      <c r="D288" s="2" t="n">
        <f aca="false">B288/B$542</f>
        <v>3.88954295701366</v>
      </c>
      <c r="E288" s="2" t="n">
        <f aca="false">C288/B$542</f>
        <v>-0.514589420659805</v>
      </c>
      <c r="G288" s="0" t="n">
        <v>8.62068965517241</v>
      </c>
      <c r="H288" s="2" t="n">
        <f aca="false">G288-G$541</f>
        <v>-2.69105287163328</v>
      </c>
      <c r="I288" s="0" t="n">
        <f aca="false">G288/G$542</f>
        <v>0.916836318341593</v>
      </c>
      <c r="J288" s="27" t="n">
        <f aca="false">H288/G$542</f>
        <v>-0.286201580845736</v>
      </c>
    </row>
    <row r="289" customFormat="false" ht="14.25" hidden="false" customHeight="false" outlineLevel="0" collapsed="false">
      <c r="B289" s="2" t="n">
        <v>43.4782608695652</v>
      </c>
      <c r="C289" s="2" t="n">
        <f aca="false">B289-B$541</f>
        <v>2.55543512660927</v>
      </c>
      <c r="D289" s="2" t="n">
        <f aca="false">B289/B$542</f>
        <v>4.67914942197132</v>
      </c>
      <c r="E289" s="2" t="n">
        <f aca="false">C289/B$542</f>
        <v>0.275017044297856</v>
      </c>
      <c r="G289" s="0" t="n">
        <v>13.6392262708052</v>
      </c>
      <c r="H289" s="2" t="n">
        <f aca="false">G289-G$541</f>
        <v>2.32748374399952</v>
      </c>
      <c r="I289" s="0" t="n">
        <f aca="false">G289/G$542</f>
        <v>1.45057280790175</v>
      </c>
      <c r="J289" s="27" t="n">
        <f aca="false">H289/G$542</f>
        <v>0.247534908714418</v>
      </c>
    </row>
    <row r="290" customFormat="false" ht="14.25" hidden="false" customHeight="false" outlineLevel="0" collapsed="false">
      <c r="B290" s="2" t="n">
        <v>42.6215993404782</v>
      </c>
      <c r="C290" s="2" t="n">
        <f aca="false">B290-B$541</f>
        <v>1.69877359752221</v>
      </c>
      <c r="D290" s="2" t="n">
        <f aca="false">B290/B$542</f>
        <v>4.58695513410231</v>
      </c>
      <c r="E290" s="2" t="n">
        <f aca="false">C290/B$542</f>
        <v>0.182822756428842</v>
      </c>
      <c r="G290" s="0" t="n">
        <v>5.13886083133724</v>
      </c>
      <c r="H290" s="2" t="n">
        <f aca="false">G290-G$541</f>
        <v>-6.17288169546846</v>
      </c>
      <c r="I290" s="0" t="n">
        <f aca="false">G290/G$542</f>
        <v>0.546533332428474</v>
      </c>
      <c r="J290" s="27" t="n">
        <f aca="false">H290/G$542</f>
        <v>-0.656504566758855</v>
      </c>
    </row>
    <row r="291" customFormat="false" ht="14.25" hidden="false" customHeight="false" outlineLevel="0" collapsed="false">
      <c r="B291" s="2" t="n">
        <v>48.1132075471698</v>
      </c>
      <c r="C291" s="2" t="n">
        <f aca="false">B291-B$541</f>
        <v>7.19038180421386</v>
      </c>
      <c r="D291" s="2" t="n">
        <f aca="false">B291/B$542</f>
        <v>5.1779644075211</v>
      </c>
      <c r="E291" s="2" t="n">
        <f aca="false">C291/B$542</f>
        <v>0.77383202984763</v>
      </c>
      <c r="G291" s="0" t="n">
        <v>3.33333333333333</v>
      </c>
      <c r="H291" s="2" t="n">
        <f aca="false">G291-G$541</f>
        <v>-7.97840919347236</v>
      </c>
      <c r="I291" s="0" t="n">
        <f aca="false">G291/G$542</f>
        <v>0.354510043092083</v>
      </c>
      <c r="J291" s="27" t="n">
        <f aca="false">H291/G$542</f>
        <v>-0.848527856095246</v>
      </c>
    </row>
    <row r="292" customFormat="false" ht="14.25" hidden="false" customHeight="false" outlineLevel="0" collapsed="false">
      <c r="B292" s="2" t="n">
        <v>40.9785932721713</v>
      </c>
      <c r="C292" s="2" t="n">
        <f aca="false">B292-B$541</f>
        <v>0.0557675292153022</v>
      </c>
      <c r="D292" s="2" t="n">
        <f aca="false">B292/B$542</f>
        <v>4.4101341035216</v>
      </c>
      <c r="E292" s="2" t="n">
        <f aca="false">C292/B$542</f>
        <v>0.00600172584812865</v>
      </c>
      <c r="G292" s="0" t="n">
        <v>12.285342584562</v>
      </c>
      <c r="H292" s="2" t="n">
        <f aca="false">G292-G$541</f>
        <v>0.973600057756315</v>
      </c>
      <c r="I292" s="0" t="n">
        <f aca="false">G292/G$542</f>
        <v>1.30658319871622</v>
      </c>
      <c r="J292" s="27" t="n">
        <f aca="false">H292/G$542</f>
        <v>0.103545299528894</v>
      </c>
    </row>
    <row r="293" customFormat="false" ht="14.25" hidden="false" customHeight="false" outlineLevel="0" collapsed="false">
      <c r="B293" s="2" t="n">
        <v>23.7777777777778</v>
      </c>
      <c r="C293" s="2" t="n">
        <f aca="false">B293-B$541</f>
        <v>-17.1450479651782</v>
      </c>
      <c r="D293" s="2" t="n">
        <f aca="false">B293/B$542</f>
        <v>2.55897482832698</v>
      </c>
      <c r="E293" s="2" t="n">
        <f aca="false">C293/B$542</f>
        <v>-1.84515754934648</v>
      </c>
      <c r="G293" s="0" t="n">
        <v>27.7356890045924</v>
      </c>
      <c r="H293" s="2" t="n">
        <f aca="false">G293-G$541</f>
        <v>16.4239464777867</v>
      </c>
      <c r="I293" s="0" t="n">
        <f aca="false">G293/G$542</f>
        <v>2.94977409126199</v>
      </c>
      <c r="J293" s="27" t="n">
        <f aca="false">H293/G$542</f>
        <v>1.74673619207466</v>
      </c>
    </row>
    <row r="294" customFormat="false" ht="14.25" hidden="false" customHeight="false" outlineLevel="0" collapsed="false">
      <c r="B294" s="2" t="n">
        <v>60.3864734299517</v>
      </c>
      <c r="C294" s="2" t="n">
        <f aca="false">B294-B$541</f>
        <v>19.4636476869957</v>
      </c>
      <c r="D294" s="2" t="n">
        <f aca="false">B294/B$542</f>
        <v>6.49881864162684</v>
      </c>
      <c r="E294" s="2" t="n">
        <f aca="false">C294/B$542</f>
        <v>2.09468626395337</v>
      </c>
      <c r="G294" s="0" t="n">
        <v>6.71158331173879</v>
      </c>
      <c r="H294" s="2" t="n">
        <f aca="false">G294-G$541</f>
        <v>-4.6001592150669</v>
      </c>
      <c r="I294" s="0" t="n">
        <f aca="false">G294/G$542</f>
        <v>0.713797106718186</v>
      </c>
      <c r="J294" s="27" t="n">
        <f aca="false">H294/G$542</f>
        <v>-0.489240792469143</v>
      </c>
    </row>
    <row r="295" customFormat="false" ht="14.25" hidden="false" customHeight="false" outlineLevel="0" collapsed="false">
      <c r="B295" s="2" t="n">
        <v>48.502994011976</v>
      </c>
      <c r="C295" s="2" t="n">
        <f aca="false">B295-B$541</f>
        <v>7.5801682690201</v>
      </c>
      <c r="D295" s="2" t="n">
        <f aca="false">B295/B$542</f>
        <v>5.21991339708538</v>
      </c>
      <c r="E295" s="2" t="n">
        <f aca="false">C295/B$542</f>
        <v>0.815781019411908</v>
      </c>
      <c r="G295" s="0" t="n">
        <v>6.26578038851961</v>
      </c>
      <c r="H295" s="2" t="n">
        <f aca="false">G295-G$541</f>
        <v>-5.04596213828609</v>
      </c>
      <c r="I295" s="0" t="n">
        <f aca="false">G295/G$542</f>
        <v>0.666384622661883</v>
      </c>
      <c r="J295" s="27" t="n">
        <f aca="false">H295/G$542</f>
        <v>-0.536653276525446</v>
      </c>
    </row>
    <row r="296" customFormat="false" ht="14.25" hidden="false" customHeight="false" outlineLevel="0" collapsed="false">
      <c r="B296" s="2" t="n">
        <v>47.5409836065574</v>
      </c>
      <c r="C296" s="2" t="n">
        <f aca="false">B296-B$541</f>
        <v>6.61815786360143</v>
      </c>
      <c r="D296" s="2" t="n">
        <f aca="false">B296/B$542</f>
        <v>5.11638141713914</v>
      </c>
      <c r="E296" s="2" t="n">
        <f aca="false">C296/B$542</f>
        <v>0.712249039465668</v>
      </c>
      <c r="G296" s="0" t="n">
        <v>11.9044549029721</v>
      </c>
      <c r="H296" s="2" t="n">
        <f aca="false">G296-G$541</f>
        <v>0.592712376166389</v>
      </c>
      <c r="I296" s="0" t="n">
        <f aca="false">G296/G$542</f>
        <v>1.26607464619212</v>
      </c>
      <c r="J296" s="27" t="n">
        <f aca="false">H296/G$542</f>
        <v>0.0630367470047872</v>
      </c>
    </row>
    <row r="297" customFormat="false" ht="14.25" hidden="false" customHeight="false" outlineLevel="0" collapsed="false">
      <c r="B297" s="2" t="n">
        <v>55.8459422283356</v>
      </c>
      <c r="C297" s="2" t="n">
        <f aca="false">B297-B$541</f>
        <v>14.9231164853797</v>
      </c>
      <c r="D297" s="2" t="n">
        <f aca="false">B297/B$542</f>
        <v>6.01016469083469</v>
      </c>
      <c r="E297" s="2" t="n">
        <f aca="false">C297/B$542</f>
        <v>1.60603231316123</v>
      </c>
      <c r="G297" s="0" t="n">
        <v>2.73916654187031</v>
      </c>
      <c r="H297" s="2" t="n">
        <f aca="false">G297-G$541</f>
        <v>-8.57257598493538</v>
      </c>
      <c r="I297" s="0" t="n">
        <f aca="false">G297/G$542</f>
        <v>0.29131861463845</v>
      </c>
      <c r="J297" s="27" t="n">
        <f aca="false">H297/G$542</f>
        <v>-0.911719284548878</v>
      </c>
    </row>
    <row r="298" customFormat="false" ht="14.25" hidden="false" customHeight="false" outlineLevel="0" collapsed="false">
      <c r="B298" s="2" t="n">
        <v>57.8616352201258</v>
      </c>
      <c r="C298" s="2" t="n">
        <f aca="false">B298-B$541</f>
        <v>16.9388094771698</v>
      </c>
      <c r="D298" s="2" t="n">
        <f aca="false">B298/B$542</f>
        <v>6.22709445087505</v>
      </c>
      <c r="E298" s="2" t="n">
        <f aca="false">C298/B$542</f>
        <v>1.82296207320158</v>
      </c>
      <c r="G298" s="0" t="n">
        <v>16.5154858216883</v>
      </c>
      <c r="H298" s="2" t="n">
        <f aca="false">G298-G$541</f>
        <v>5.20374329488263</v>
      </c>
      <c r="I298" s="0" t="n">
        <f aca="false">G298/G$542</f>
        <v>1.75647167710002</v>
      </c>
      <c r="J298" s="27" t="n">
        <f aca="false">H298/G$542</f>
        <v>0.553433777912693</v>
      </c>
    </row>
    <row r="299" customFormat="false" ht="14.25" hidden="false" customHeight="false" outlineLevel="0" collapsed="false">
      <c r="B299" s="2" t="n">
        <v>49.0196078431373</v>
      </c>
      <c r="C299" s="2" t="n">
        <f aca="false">B299-B$541</f>
        <v>8.0967821001813</v>
      </c>
      <c r="D299" s="2" t="n">
        <f aca="false">B299/B$542</f>
        <v>5.27551160320296</v>
      </c>
      <c r="E299" s="2" t="n">
        <f aca="false">C299/B$542</f>
        <v>0.871379225529495</v>
      </c>
      <c r="G299" s="0" t="n">
        <v>0</v>
      </c>
      <c r="H299" s="2" t="n">
        <f aca="false">G299-G$541</f>
        <v>-11.3117425268057</v>
      </c>
      <c r="I299" s="0" t="n">
        <f aca="false">G299/G$542</f>
        <v>0</v>
      </c>
      <c r="J299" s="27" t="n">
        <f aca="false">H299/G$542</f>
        <v>-1.20303789918733</v>
      </c>
    </row>
    <row r="300" customFormat="false" ht="14.25" hidden="false" customHeight="false" outlineLevel="0" collapsed="false">
      <c r="B300" s="2" t="n">
        <v>38.5964912280702</v>
      </c>
      <c r="C300" s="2" t="n">
        <f aca="false">B300-B$541</f>
        <v>-2.32633451488578</v>
      </c>
      <c r="D300" s="2" t="n">
        <f aca="false">B300/B$542</f>
        <v>4.15377124125875</v>
      </c>
      <c r="E300" s="2" t="n">
        <f aca="false">C300/B$542</f>
        <v>-0.250361136414714</v>
      </c>
      <c r="G300" s="0" t="n">
        <v>15.7905629139073</v>
      </c>
      <c r="H300" s="2" t="n">
        <f aca="false">G300-G$541</f>
        <v>4.47882038710159</v>
      </c>
      <c r="I300" s="0" t="n">
        <f aca="false">G300/G$542</f>
        <v>1.67937394171725</v>
      </c>
      <c r="J300" s="27" t="n">
        <f aca="false">H300/G$542</f>
        <v>0.476336042529925</v>
      </c>
    </row>
    <row r="301" customFormat="false" ht="14.25" hidden="false" customHeight="false" outlineLevel="0" collapsed="false">
      <c r="B301" s="2" t="n">
        <v>29.6596434359805</v>
      </c>
      <c r="C301" s="2" t="n">
        <f aca="false">B301-B$541</f>
        <v>-11.2631823069754</v>
      </c>
      <c r="D301" s="2" t="n">
        <f aca="false">B301/B$542</f>
        <v>3.19198377910491</v>
      </c>
      <c r="E301" s="2" t="n">
        <f aca="false">C301/B$542</f>
        <v>-1.21214859856856</v>
      </c>
      <c r="G301" s="0" t="n">
        <v>17.6768092105263</v>
      </c>
      <c r="H301" s="2" t="n">
        <f aca="false">G301-G$541</f>
        <v>6.36506668372062</v>
      </c>
      <c r="I301" s="0" t="n">
        <f aca="false">G301/G$542</f>
        <v>1.87998191848626</v>
      </c>
      <c r="J301" s="27" t="n">
        <f aca="false">H301/G$542</f>
        <v>0.676944019298933</v>
      </c>
    </row>
    <row r="302" customFormat="false" ht="14.25" hidden="false" customHeight="false" outlineLevel="0" collapsed="false">
      <c r="B302" s="2" t="n">
        <v>46.7289719626168</v>
      </c>
      <c r="C302" s="2" t="n">
        <f aca="false">B302-B$541</f>
        <v>5.80614621966087</v>
      </c>
      <c r="D302" s="2" t="n">
        <f aca="false">B302/B$542</f>
        <v>5.02899236940843</v>
      </c>
      <c r="E302" s="2" t="n">
        <f aca="false">C302/B$542</f>
        <v>0.624859991734965</v>
      </c>
      <c r="G302" s="0" t="n">
        <v>16.7644921460115</v>
      </c>
      <c r="H302" s="2" t="n">
        <f aca="false">G302-G$541</f>
        <v>5.45274961920582</v>
      </c>
      <c r="I302" s="0" t="n">
        <f aca="false">G302/G$542</f>
        <v>1.78295424992983</v>
      </c>
      <c r="J302" s="27" t="n">
        <f aca="false">H302/G$542</f>
        <v>0.579916350742497</v>
      </c>
    </row>
    <row r="303" customFormat="false" ht="14.25" hidden="false" customHeight="false" outlineLevel="0" collapsed="false">
      <c r="B303" s="2" t="n">
        <v>43.4343434343434</v>
      </c>
      <c r="C303" s="2" t="n">
        <f aca="false">B303-B$541</f>
        <v>2.51151769138749</v>
      </c>
      <c r="D303" s="2" t="n">
        <f aca="false">B303/B$542</f>
        <v>4.67442300841378</v>
      </c>
      <c r="E303" s="2" t="n">
        <f aca="false">C303/B$542</f>
        <v>0.27029063074031</v>
      </c>
      <c r="G303" s="0" t="n">
        <v>9.09090909090909</v>
      </c>
      <c r="H303" s="2" t="n">
        <f aca="false">G303-G$541</f>
        <v>-2.2208334358966</v>
      </c>
      <c r="I303" s="0" t="n">
        <f aca="false">G303/G$542</f>
        <v>0.966845572069316</v>
      </c>
      <c r="J303" s="27" t="n">
        <f aca="false">H303/G$542</f>
        <v>-0.236192327118013</v>
      </c>
    </row>
    <row r="304" customFormat="false" ht="14.25" hidden="false" customHeight="false" outlineLevel="0" collapsed="false">
      <c r="B304" s="2" t="n">
        <v>30.1003344481605</v>
      </c>
      <c r="C304" s="2" t="n">
        <f aca="false">B304-B$541</f>
        <v>-10.8224912947954</v>
      </c>
      <c r="D304" s="2" t="n">
        <f aca="false">B304/B$542</f>
        <v>3.23941113828784</v>
      </c>
      <c r="E304" s="2" t="n">
        <f aca="false">C304/B$542</f>
        <v>-1.16472123938563</v>
      </c>
      <c r="G304" s="0" t="n">
        <v>18.6212027626481</v>
      </c>
      <c r="H304" s="2" t="n">
        <f aca="false">G304-G$541</f>
        <v>7.3094602358424</v>
      </c>
      <c r="I304" s="0" t="n">
        <f aca="false">G304/G$542</f>
        <v>1.98042101814384</v>
      </c>
      <c r="J304" s="27" t="n">
        <f aca="false">H304/G$542</f>
        <v>0.777383118956506</v>
      </c>
    </row>
    <row r="305" customFormat="false" ht="14.25" hidden="false" customHeight="false" outlineLevel="0" collapsed="false">
      <c r="B305" s="2" t="n">
        <v>33.7543053960964</v>
      </c>
      <c r="C305" s="2" t="n">
        <f aca="false">B305-B$541</f>
        <v>-7.16852034685951</v>
      </c>
      <c r="D305" s="2" t="n">
        <f aca="false">B305/B$542</f>
        <v>3.63265308741333</v>
      </c>
      <c r="E305" s="2" t="n">
        <f aca="false">C305/B$542</f>
        <v>-0.771479290260139</v>
      </c>
      <c r="G305" s="0" t="n">
        <v>15.7891272004319</v>
      </c>
      <c r="H305" s="2" t="n">
        <f aca="false">G305-G$541</f>
        <v>4.47738467362616</v>
      </c>
      <c r="I305" s="0" t="n">
        <f aca="false">G305/G$542</f>
        <v>1.67922124926344</v>
      </c>
      <c r="J305" s="27" t="n">
        <f aca="false">H305/G$542</f>
        <v>0.476183350076112</v>
      </c>
    </row>
    <row r="306" customFormat="false" ht="14.25" hidden="false" customHeight="false" outlineLevel="0" collapsed="false">
      <c r="B306" s="2" t="n">
        <v>41.8367346938776</v>
      </c>
      <c r="C306" s="2" t="n">
        <f aca="false">B306-B$541</f>
        <v>0.913908950921602</v>
      </c>
      <c r="D306" s="2" t="n">
        <f aca="false">B306/B$542</f>
        <v>4.50248765808057</v>
      </c>
      <c r="E306" s="2" t="n">
        <f aca="false">C306/B$542</f>
        <v>0.0983552804071024</v>
      </c>
      <c r="G306" s="0" t="n">
        <v>4.53789498693276</v>
      </c>
      <c r="H306" s="2" t="n">
        <f aca="false">G306-G$541</f>
        <v>-6.77384753987293</v>
      </c>
      <c r="I306" s="0" t="n">
        <f aca="false">G306/G$542</f>
        <v>0.482618804209464</v>
      </c>
      <c r="J306" s="27" t="n">
        <f aca="false">H306/G$542</f>
        <v>-0.720419094977865</v>
      </c>
    </row>
    <row r="307" customFormat="false" ht="14.25" hidden="false" customHeight="false" outlineLevel="0" collapsed="false">
      <c r="B307" s="2" t="n">
        <v>37.1951219512195</v>
      </c>
      <c r="C307" s="2" t="n">
        <f aca="false">B307-B$541</f>
        <v>-3.72770379173644</v>
      </c>
      <c r="D307" s="2" t="n">
        <f aca="false">B307/B$542</f>
        <v>4.00295526769864</v>
      </c>
      <c r="E307" s="2" t="n">
        <f aca="false">C307/B$542</f>
        <v>-0.401177109974829</v>
      </c>
      <c r="G307" s="0" t="n">
        <v>11.8144181749752</v>
      </c>
      <c r="H307" s="2" t="n">
        <f aca="false">G307-G$541</f>
        <v>0.502675648169497</v>
      </c>
      <c r="I307" s="0" t="n">
        <f aca="false">G307/G$542</f>
        <v>1.2564989688955</v>
      </c>
      <c r="J307" s="27" t="n">
        <f aca="false">H307/G$542</f>
        <v>0.0534610697081726</v>
      </c>
    </row>
    <row r="308" customFormat="false" ht="14.25" hidden="false" customHeight="false" outlineLevel="0" collapsed="false">
      <c r="B308" s="2" t="n">
        <v>38.8349514563107</v>
      </c>
      <c r="C308" s="2" t="n">
        <f aca="false">B308-B$541</f>
        <v>-2.08787428664527</v>
      </c>
      <c r="D308" s="2" t="n">
        <f aca="false">B308/B$542</f>
        <v>4.17943443515885</v>
      </c>
      <c r="E308" s="2" t="n">
        <f aca="false">C308/B$542</f>
        <v>-0.224697942514616</v>
      </c>
      <c r="G308" s="0" t="n">
        <v>7.75320496450278</v>
      </c>
      <c r="H308" s="2" t="n">
        <f aca="false">G308-G$541</f>
        <v>-3.55853756230291</v>
      </c>
      <c r="I308" s="0" t="n">
        <f aca="false">G308/G$542</f>
        <v>0.824576707820289</v>
      </c>
      <c r="J308" s="27" t="n">
        <f aca="false">H308/G$542</f>
        <v>-0.37846119136704</v>
      </c>
    </row>
    <row r="309" customFormat="false" ht="14.25" hidden="false" customHeight="false" outlineLevel="0" collapsed="false">
      <c r="B309" s="2" t="n">
        <v>34.4005691924582</v>
      </c>
      <c r="C309" s="2" t="n">
        <f aca="false">B309-B$541</f>
        <v>-6.52225655049775</v>
      </c>
      <c r="D309" s="2" t="n">
        <f aca="false">B309/B$542</f>
        <v>3.70220427940463</v>
      </c>
      <c r="E309" s="2" t="n">
        <f aca="false">C309/B$542</f>
        <v>-0.701928098268835</v>
      </c>
      <c r="G309" s="0" t="n">
        <v>13.7953370449406</v>
      </c>
      <c r="H309" s="2" t="n">
        <f aca="false">G309-G$541</f>
        <v>2.48359451813495</v>
      </c>
      <c r="I309" s="0" t="n">
        <f aca="false">G309/G$542</f>
        <v>1.46717565908151</v>
      </c>
      <c r="J309" s="27" t="n">
        <f aca="false">H309/G$542</f>
        <v>0.264137759894185</v>
      </c>
    </row>
    <row r="310" customFormat="false" ht="14.25" hidden="false" customHeight="false" outlineLevel="0" collapsed="false">
      <c r="B310" s="2" t="n">
        <v>24.9669272399278</v>
      </c>
      <c r="C310" s="2" t="n">
        <f aca="false">B310-B$541</f>
        <v>-15.9558985030281</v>
      </c>
      <c r="D310" s="2" t="n">
        <f aca="false">B310/B$542</f>
        <v>2.68695161275149</v>
      </c>
      <c r="E310" s="2" t="n">
        <f aca="false">C310/B$542</f>
        <v>-1.71718076492197</v>
      </c>
      <c r="G310" s="0" t="n">
        <v>8.63126803919538</v>
      </c>
      <c r="H310" s="2" t="n">
        <f aca="false">G310-G$541</f>
        <v>-2.68047448761031</v>
      </c>
      <c r="I310" s="0" t="n">
        <f aca="false">G310/G$542</f>
        <v>0.917961361354341</v>
      </c>
      <c r="J310" s="27" t="n">
        <f aca="false">H310/G$542</f>
        <v>-0.285076537832988</v>
      </c>
    </row>
    <row r="311" customFormat="false" ht="14.25" hidden="false" customHeight="false" outlineLevel="0" collapsed="false">
      <c r="B311" s="2" t="n">
        <v>43.6708860759494</v>
      </c>
      <c r="C311" s="2" t="n">
        <f aca="false">B311-B$541</f>
        <v>2.74806033299342</v>
      </c>
      <c r="D311" s="2" t="n">
        <f aca="false">B311/B$542</f>
        <v>4.69987983080284</v>
      </c>
      <c r="E311" s="2" t="n">
        <f aca="false">C311/B$542</f>
        <v>0.295747453129375</v>
      </c>
      <c r="G311" s="0" t="n">
        <v>0</v>
      </c>
      <c r="H311" s="2" t="n">
        <f aca="false">G311-G$541</f>
        <v>-11.3117425268057</v>
      </c>
      <c r="I311" s="0" t="n">
        <f aca="false">G311/G$542</f>
        <v>0</v>
      </c>
      <c r="J311" s="27" t="n">
        <f aca="false">H311/G$542</f>
        <v>-1.20303789918733</v>
      </c>
    </row>
    <row r="312" customFormat="false" ht="14.25" hidden="false" customHeight="false" outlineLevel="0" collapsed="false">
      <c r="B312" s="2" t="n">
        <v>35.4523227383863</v>
      </c>
      <c r="C312" s="2" t="n">
        <f aca="false">B312-B$541</f>
        <v>-5.47050300456964</v>
      </c>
      <c r="D312" s="2" t="n">
        <f aca="false">B312/B$542</f>
        <v>3.81539445532381</v>
      </c>
      <c r="E312" s="2" t="n">
        <f aca="false">C312/B$542</f>
        <v>-0.588737922349662</v>
      </c>
      <c r="G312" s="0" t="n">
        <v>9.76433820424022</v>
      </c>
      <c r="H312" s="2" t="n">
        <f aca="false">G312-G$541</f>
        <v>-1.54740432256548</v>
      </c>
      <c r="I312" s="0" t="n">
        <f aca="false">G312/G$542</f>
        <v>1.03846678726526</v>
      </c>
      <c r="J312" s="27" t="n">
        <f aca="false">H312/G$542</f>
        <v>-0.164571111922068</v>
      </c>
    </row>
    <row r="313" customFormat="false" ht="14.25" hidden="false" customHeight="false" outlineLevel="0" collapsed="false">
      <c r="B313" s="2" t="n">
        <v>31.5624107397886</v>
      </c>
      <c r="C313" s="2" t="n">
        <f aca="false">B313-B$541</f>
        <v>-9.36041500316732</v>
      </c>
      <c r="D313" s="2" t="n">
        <f aca="false">B313/B$542</f>
        <v>3.39676042728938</v>
      </c>
      <c r="E313" s="2" t="n">
        <f aca="false">C313/B$542</f>
        <v>-1.00737195038409</v>
      </c>
      <c r="G313" s="0" t="n">
        <v>23.7828782956391</v>
      </c>
      <c r="H313" s="2" t="n">
        <f aca="false">G313-G$541</f>
        <v>12.4711357688334</v>
      </c>
      <c r="I313" s="0" t="n">
        <f aca="false">G313/G$542</f>
        <v>2.52938076283224</v>
      </c>
      <c r="J313" s="27" t="n">
        <f aca="false">H313/G$542</f>
        <v>1.32634286364491</v>
      </c>
    </row>
    <row r="314" customFormat="false" ht="14.25" hidden="false" customHeight="false" outlineLevel="0" collapsed="false">
      <c r="B314" s="2" t="n">
        <v>25.4834254143646</v>
      </c>
      <c r="C314" s="2" t="n">
        <f aca="false">B314-B$541</f>
        <v>-15.4394003285913</v>
      </c>
      <c r="D314" s="2" t="n">
        <f aca="false">B314/B$542</f>
        <v>2.74253737184189</v>
      </c>
      <c r="E314" s="2" t="n">
        <f aca="false">C314/B$542</f>
        <v>-1.66159500583157</v>
      </c>
      <c r="G314" s="0" t="n">
        <v>19.5097165418607</v>
      </c>
      <c r="H314" s="2" t="n">
        <f aca="false">G314-G$541</f>
        <v>8.19797401505498</v>
      </c>
      <c r="I314" s="0" t="n">
        <f aca="false">G314/G$542</f>
        <v>2.0749171355908</v>
      </c>
      <c r="J314" s="27" t="n">
        <f aca="false">H314/G$542</f>
        <v>0.871879236403474</v>
      </c>
    </row>
    <row r="315" customFormat="false" ht="14.25" hidden="false" customHeight="false" outlineLevel="0" collapsed="false">
      <c r="B315" s="2" t="n">
        <v>43.0579964850615</v>
      </c>
      <c r="C315" s="2" t="n">
        <f aca="false">B315-B$541</f>
        <v>2.13517074210556</v>
      </c>
      <c r="D315" s="2" t="n">
        <f aca="false">B315/B$542</f>
        <v>4.63392038537933</v>
      </c>
      <c r="E315" s="2" t="n">
        <f aca="false">C315/B$542</f>
        <v>0.229788007705866</v>
      </c>
      <c r="G315" s="0" t="n">
        <v>7.81022225932609</v>
      </c>
      <c r="H315" s="2" t="n">
        <f aca="false">G315-G$541</f>
        <v>-3.5015202674796</v>
      </c>
      <c r="I315" s="0" t="n">
        <f aca="false">G315/G$542</f>
        <v>0.830640668913731</v>
      </c>
      <c r="J315" s="27" t="n">
        <f aca="false">H315/G$542</f>
        <v>-0.372397230273598</v>
      </c>
    </row>
    <row r="316" customFormat="false" ht="14.25" hidden="false" customHeight="false" outlineLevel="0" collapsed="false">
      <c r="B316" s="2" t="n">
        <v>27.5297187590606</v>
      </c>
      <c r="C316" s="2" t="n">
        <f aca="false">B316-B$541</f>
        <v>-13.3931069838954</v>
      </c>
      <c r="D316" s="2" t="n">
        <f aca="false">B316/B$542</f>
        <v>2.9627603552253</v>
      </c>
      <c r="E316" s="2" t="n">
        <f aca="false">C316/B$542</f>
        <v>-1.44137202244816</v>
      </c>
      <c r="G316" s="0" t="n">
        <v>14.1851594334579</v>
      </c>
      <c r="H316" s="2" t="n">
        <f aca="false">G316-G$541</f>
        <v>2.8734169066522</v>
      </c>
      <c r="I316" s="0" t="n">
        <f aca="false">G316/G$542</f>
        <v>1.50863444460697</v>
      </c>
      <c r="J316" s="27" t="n">
        <f aca="false">H316/G$542</f>
        <v>0.305596545419637</v>
      </c>
    </row>
    <row r="317" customFormat="false" ht="14.25" hidden="false" customHeight="false" outlineLevel="0" collapsed="false">
      <c r="B317" s="2" t="n">
        <v>54.0127388535032</v>
      </c>
      <c r="C317" s="2" t="n">
        <f aca="false">B317-B$541</f>
        <v>13.0899131105472</v>
      </c>
      <c r="D317" s="2" t="n">
        <f aca="false">B317/B$542</f>
        <v>5.81287454306552</v>
      </c>
      <c r="E317" s="2" t="n">
        <f aca="false">C317/B$542</f>
        <v>1.40874216539206</v>
      </c>
      <c r="G317" s="0" t="n">
        <v>4.83870967741936</v>
      </c>
      <c r="H317" s="2" t="n">
        <f aca="false">G317-G$541</f>
        <v>-6.47303284938634</v>
      </c>
      <c r="I317" s="0" t="n">
        <f aca="false">G317/G$542</f>
        <v>0.514611352875604</v>
      </c>
      <c r="J317" s="27" t="n">
        <f aca="false">H317/G$542</f>
        <v>-0.688426546311725</v>
      </c>
    </row>
    <row r="318" customFormat="false" ht="14.25" hidden="false" customHeight="false" outlineLevel="0" collapsed="false">
      <c r="B318" s="2" t="n">
        <v>25.6493938990276</v>
      </c>
      <c r="C318" s="2" t="n">
        <f aca="false">B318-B$541</f>
        <v>-15.2734318439284</v>
      </c>
      <c r="D318" s="2" t="n">
        <f aca="false">B318/B$542</f>
        <v>2.76039897264064</v>
      </c>
      <c r="E318" s="2" t="n">
        <f aca="false">C318/B$542</f>
        <v>-1.64373340503283</v>
      </c>
      <c r="G318" s="0" t="n">
        <v>17.4582843713279</v>
      </c>
      <c r="H318" s="2" t="n">
        <f aca="false">G318-G$541</f>
        <v>6.14654184452215</v>
      </c>
      <c r="I318" s="0" t="n">
        <f aca="false">G318/G$542</f>
        <v>1.85674114343798</v>
      </c>
      <c r="J318" s="27" t="n">
        <f aca="false">H318/G$542</f>
        <v>0.653703244250651</v>
      </c>
    </row>
    <row r="319" customFormat="false" ht="14.25" hidden="false" customHeight="false" outlineLevel="0" collapsed="false">
      <c r="B319" s="2" t="n">
        <v>40.8805031446541</v>
      </c>
      <c r="C319" s="2" t="n">
        <f aca="false">B319-B$541</f>
        <v>-0.0423225983018583</v>
      </c>
      <c r="D319" s="2" t="n">
        <f aca="false">B319/B$542</f>
        <v>4.39957760116172</v>
      </c>
      <c r="E319" s="2" t="n">
        <f aca="false">C319/B$542</f>
        <v>-0.00455477651175069</v>
      </c>
      <c r="G319" s="0" t="n">
        <v>27.5202539046187</v>
      </c>
      <c r="H319" s="2" t="n">
        <f aca="false">G319-G$541</f>
        <v>16.208511377813</v>
      </c>
      <c r="I319" s="0" t="n">
        <f aca="false">G319/G$542</f>
        <v>2.92686191928943</v>
      </c>
      <c r="J319" s="27" t="n">
        <f aca="false">H319/G$542</f>
        <v>1.7238240201021</v>
      </c>
    </row>
    <row r="320" customFormat="false" ht="14.25" hidden="false" customHeight="false" outlineLevel="0" collapsed="false">
      <c r="B320" s="2" t="n">
        <v>35.191637630662</v>
      </c>
      <c r="C320" s="2" t="n">
        <f aca="false">B320-B$541</f>
        <v>-5.73118811229393</v>
      </c>
      <c r="D320" s="2" t="n">
        <f aca="false">B320/B$542</f>
        <v>3.78733941018794</v>
      </c>
      <c r="E320" s="2" t="n">
        <f aca="false">C320/B$542</f>
        <v>-0.616792967485528</v>
      </c>
      <c r="G320" s="0" t="n">
        <v>14.6381578947368</v>
      </c>
      <c r="H320" s="2" t="n">
        <f aca="false">G320-G$541</f>
        <v>3.32641536793115</v>
      </c>
      <c r="I320" s="0" t="n">
        <f aca="false">G320/G$542</f>
        <v>1.55681219581556</v>
      </c>
      <c r="J320" s="27" t="n">
        <f aca="false">H320/G$542</f>
        <v>0.353774296628231</v>
      </c>
    </row>
    <row r="321" customFormat="false" ht="14.25" hidden="false" customHeight="false" outlineLevel="0" collapsed="false">
      <c r="B321" s="2" t="n">
        <v>14.0841181703838</v>
      </c>
      <c r="C321" s="2" t="n">
        <f aca="false">B321-B$541</f>
        <v>-26.8387075725722</v>
      </c>
      <c r="D321" s="2" t="n">
        <f aca="false">B321/B$542</f>
        <v>1.51573894810632</v>
      </c>
      <c r="E321" s="2" t="n">
        <f aca="false">C321/B$542</f>
        <v>-2.88839342956714</v>
      </c>
      <c r="G321" s="0" t="n">
        <v>38.2918441817755</v>
      </c>
      <c r="H321" s="2" t="n">
        <f aca="false">G321-G$541</f>
        <v>26.9801016549698</v>
      </c>
      <c r="I321" s="0" t="n">
        <f aca="false">G321/G$542</f>
        <v>4.07245299928696</v>
      </c>
      <c r="J321" s="27" t="n">
        <f aca="false">H321/G$542</f>
        <v>2.86941510009963</v>
      </c>
    </row>
    <row r="322" customFormat="false" ht="14.25" hidden="false" customHeight="false" outlineLevel="0" collapsed="false">
      <c r="B322" s="2" t="n">
        <v>30</v>
      </c>
      <c r="C322" s="2" t="n">
        <f aca="false">B322-B$541</f>
        <v>-10.922825742956</v>
      </c>
      <c r="D322" s="2" t="n">
        <f aca="false">B322/B$542</f>
        <v>3.22861310116021</v>
      </c>
      <c r="E322" s="2" t="n">
        <f aca="false">C322/B$542</f>
        <v>-1.17551927651325</v>
      </c>
      <c r="G322" s="0" t="n">
        <v>39.6886895051659</v>
      </c>
      <c r="H322" s="2" t="n">
        <f aca="false">G322-G$541</f>
        <v>28.3769469783602</v>
      </c>
      <c r="I322" s="0" t="n">
        <f aca="false">G322/G$542</f>
        <v>4.22101170802339</v>
      </c>
      <c r="J322" s="27" t="n">
        <f aca="false">H322/G$542</f>
        <v>3.01797380883606</v>
      </c>
    </row>
    <row r="323" customFormat="false" ht="14.25" hidden="false" customHeight="false" outlineLevel="0" collapsed="false">
      <c r="B323" s="2" t="n">
        <v>50.9615384615385</v>
      </c>
      <c r="C323" s="2" t="n">
        <f aca="false">B323-B$541</f>
        <v>10.0387127185825</v>
      </c>
      <c r="D323" s="2" t="n">
        <f aca="false">B323/B$542</f>
        <v>5.48450302440677</v>
      </c>
      <c r="E323" s="2" t="n">
        <f aca="false">C323/B$542</f>
        <v>1.08037064673331</v>
      </c>
      <c r="G323" s="0" t="n">
        <v>3.63636363636364</v>
      </c>
      <c r="H323" s="2" t="n">
        <f aca="false">G323-G$541</f>
        <v>-7.67537889044206</v>
      </c>
      <c r="I323" s="0" t="n">
        <f aca="false">G323/G$542</f>
        <v>0.386738228827726</v>
      </c>
      <c r="J323" s="27" t="n">
        <f aca="false">H323/G$542</f>
        <v>-0.816299670359603</v>
      </c>
    </row>
    <row r="324" customFormat="false" ht="14.25" hidden="false" customHeight="false" outlineLevel="0" collapsed="false">
      <c r="B324" s="2" t="n">
        <v>35.2331606217617</v>
      </c>
      <c r="C324" s="2" t="n">
        <f aca="false">B324-B$541</f>
        <v>-5.6896651211943</v>
      </c>
      <c r="D324" s="2" t="n">
        <f aca="false">B324/B$542</f>
        <v>3.79180813262339</v>
      </c>
      <c r="E324" s="2" t="n">
        <f aca="false">C324/B$542</f>
        <v>-0.612324245050074</v>
      </c>
      <c r="G324" s="0" t="n">
        <v>26.9230769230769</v>
      </c>
      <c r="H324" s="2" t="n">
        <f aca="false">G324-G$541</f>
        <v>15.6113343962712</v>
      </c>
      <c r="I324" s="0" t="n">
        <f aca="false">G324/G$542</f>
        <v>2.86335034805144</v>
      </c>
      <c r="J324" s="27" t="n">
        <f aca="false">H324/G$542</f>
        <v>1.66031244886411</v>
      </c>
    </row>
    <row r="325" customFormat="false" ht="14.25" hidden="false" customHeight="false" outlineLevel="0" collapsed="false">
      <c r="B325" s="2" t="n">
        <v>39.4366197183099</v>
      </c>
      <c r="C325" s="2" t="n">
        <f aca="false">B325-B$541</f>
        <v>-1.48620602464609</v>
      </c>
      <c r="D325" s="2" t="n">
        <f aca="false">B325/B$542</f>
        <v>4.24418623626695</v>
      </c>
      <c r="E325" s="2" t="n">
        <f aca="false">C325/B$542</f>
        <v>-0.159946141406521</v>
      </c>
      <c r="G325" s="0" t="n">
        <v>7.74738297452104</v>
      </c>
      <c r="H325" s="2" t="n">
        <f aca="false">G325-G$541</f>
        <v>-3.56435955228466</v>
      </c>
      <c r="I325" s="0" t="n">
        <f aca="false">G325/G$542</f>
        <v>0.823957521644496</v>
      </c>
      <c r="J325" s="27" t="n">
        <f aca="false">H325/G$542</f>
        <v>-0.379080377542833</v>
      </c>
    </row>
    <row r="326" customFormat="false" ht="14.25" hidden="false" customHeight="false" outlineLevel="0" collapsed="false">
      <c r="B326" s="2" t="n">
        <v>39.3063583815029</v>
      </c>
      <c r="C326" s="2" t="n">
        <f aca="false">B326-B$541</f>
        <v>-1.61646736145306</v>
      </c>
      <c r="D326" s="2" t="n">
        <f aca="false">B326/B$542</f>
        <v>4.23016745431396</v>
      </c>
      <c r="E326" s="2" t="n">
        <f aca="false">C326/B$542</f>
        <v>-0.173964923359508</v>
      </c>
      <c r="G326" s="0" t="n">
        <v>3.57220177527603</v>
      </c>
      <c r="H326" s="2" t="n">
        <f aca="false">G326-G$541</f>
        <v>-7.73954075152966</v>
      </c>
      <c r="I326" s="0" t="n">
        <f aca="false">G326/G$542</f>
        <v>0.379914421586016</v>
      </c>
      <c r="J326" s="27" t="n">
        <f aca="false">H326/G$542</f>
        <v>-0.823123477601313</v>
      </c>
    </row>
    <row r="327" customFormat="false" ht="14.25" hidden="false" customHeight="false" outlineLevel="0" collapsed="false">
      <c r="B327" s="2" t="n">
        <v>38.4615384615385</v>
      </c>
      <c r="C327" s="2" t="n">
        <f aca="false">B327-B$541</f>
        <v>-2.46128728141748</v>
      </c>
      <c r="D327" s="2" t="n">
        <f aca="false">B327/B$542</f>
        <v>4.13924756559002</v>
      </c>
      <c r="E327" s="2" t="n">
        <f aca="false">C327/B$542</f>
        <v>-0.26488481208345</v>
      </c>
      <c r="G327" s="0" t="n">
        <v>8.04597701149425</v>
      </c>
      <c r="H327" s="2" t="n">
        <f aca="false">G327-G$541</f>
        <v>-3.26576551531144</v>
      </c>
      <c r="I327" s="0" t="n">
        <f aca="false">G327/G$542</f>
        <v>0.85571389711882</v>
      </c>
      <c r="J327" s="27" t="n">
        <f aca="false">H327/G$542</f>
        <v>-0.347324002068509</v>
      </c>
    </row>
    <row r="328" customFormat="false" ht="14.25" hidden="false" customHeight="false" outlineLevel="0" collapsed="false">
      <c r="B328" s="2" t="n">
        <v>40.2985074626866</v>
      </c>
      <c r="C328" s="2" t="n">
        <f aca="false">B328-B$541</f>
        <v>-0.624318280269385</v>
      </c>
      <c r="D328" s="2" t="n">
        <f aca="false">B328/B$542</f>
        <v>4.33694297170775</v>
      </c>
      <c r="E328" s="2" t="n">
        <f aca="false">C328/B$542</f>
        <v>-0.0671894059657184</v>
      </c>
      <c r="G328" s="0" t="n">
        <v>10.41842772612</v>
      </c>
      <c r="H328" s="2" t="n">
        <f aca="false">G328-G$541</f>
        <v>-0.893314800685664</v>
      </c>
      <c r="I328" s="0" t="n">
        <f aca="false">G328/G$542</f>
        <v>1.10803117864157</v>
      </c>
      <c r="J328" s="27" t="n">
        <f aca="false">H328/G$542</f>
        <v>-0.0950067205457609</v>
      </c>
    </row>
    <row r="329" customFormat="false" ht="14.25" hidden="false" customHeight="false" outlineLevel="0" collapsed="false">
      <c r="B329" s="2" t="n">
        <v>68.7022900763359</v>
      </c>
      <c r="C329" s="2" t="n">
        <f aca="false">B329-B$541</f>
        <v>27.7794643333799</v>
      </c>
      <c r="D329" s="2" t="n">
        <f aca="false">B329/B$542</f>
        <v>7.39377046067225</v>
      </c>
      <c r="E329" s="2" t="n">
        <f aca="false">C329/B$542</f>
        <v>2.98963808299878</v>
      </c>
      <c r="G329" s="0" t="n">
        <v>2.93223430849267</v>
      </c>
      <c r="H329" s="2" t="n">
        <f aca="false">G329-G$541</f>
        <v>-8.37950821831303</v>
      </c>
      <c r="I329" s="0" t="n">
        <f aca="false">G329/G$542</f>
        <v>0.311851953317946</v>
      </c>
      <c r="J329" s="27" t="n">
        <f aca="false">H329/G$542</f>
        <v>-0.891185945869383</v>
      </c>
    </row>
    <row r="330" customFormat="false" ht="14.25" hidden="false" customHeight="false" outlineLevel="0" collapsed="false">
      <c r="B330" s="2" t="n">
        <v>22.1070811744387</v>
      </c>
      <c r="C330" s="2" t="n">
        <f aca="false">B330-B$541</f>
        <v>-18.8157445685173</v>
      </c>
      <c r="D330" s="2" t="n">
        <f aca="false">B330/B$542</f>
        <v>2.3791737302735</v>
      </c>
      <c r="E330" s="2" t="n">
        <f aca="false">C330/B$542</f>
        <v>-2.02495864739997</v>
      </c>
      <c r="G330" s="0" t="n">
        <v>26.4364060676779</v>
      </c>
      <c r="H330" s="2" t="n">
        <f aca="false">G330-G$541</f>
        <v>15.1246635408723</v>
      </c>
      <c r="I330" s="0" t="n">
        <f aca="false">G330/G$542</f>
        <v>2.81159143627569</v>
      </c>
      <c r="J330" s="27" t="n">
        <f aca="false">H330/G$542</f>
        <v>1.60855353708836</v>
      </c>
    </row>
    <row r="331" customFormat="false" ht="14.25" hidden="false" customHeight="false" outlineLevel="0" collapsed="false">
      <c r="B331" s="2" t="n">
        <v>21.2474361364908</v>
      </c>
      <c r="C331" s="2" t="n">
        <f aca="false">B331-B$541</f>
        <v>-19.6753896064652</v>
      </c>
      <c r="D331" s="2" t="n">
        <f aca="false">B331/B$542</f>
        <v>2.28665835587797</v>
      </c>
      <c r="E331" s="2" t="n">
        <f aca="false">C331/B$542</f>
        <v>-2.1174740217955</v>
      </c>
      <c r="G331" s="0" t="n">
        <v>26.6406846815088</v>
      </c>
      <c r="H331" s="2" t="n">
        <f aca="false">G331-G$541</f>
        <v>15.3289421547031</v>
      </c>
      <c r="I331" s="0" t="n">
        <f aca="false">G331/G$542</f>
        <v>2.83331708233328</v>
      </c>
      <c r="J331" s="27" t="n">
        <f aca="false">H331/G$542</f>
        <v>1.63027918314595</v>
      </c>
    </row>
    <row r="332" customFormat="false" ht="14.25" hidden="false" customHeight="false" outlineLevel="0" collapsed="false">
      <c r="B332" s="2" t="n">
        <v>50.1461988304094</v>
      </c>
      <c r="C332" s="2" t="n">
        <f aca="false">B332-B$541</f>
        <v>9.22337308745341</v>
      </c>
      <c r="D332" s="2" t="n">
        <f aca="false">B332/B$542</f>
        <v>5.39675581724149</v>
      </c>
      <c r="E332" s="2" t="n">
        <f aca="false">C332/B$542</f>
        <v>0.99262343956802</v>
      </c>
      <c r="G332" s="0" t="n">
        <v>6.30630630630631</v>
      </c>
      <c r="H332" s="2" t="n">
        <f aca="false">G332-G$541</f>
        <v>-5.00543622049939</v>
      </c>
      <c r="I332" s="0" t="n">
        <f aca="false">G332/G$542</f>
        <v>0.670694676120156</v>
      </c>
      <c r="J332" s="27" t="n">
        <f aca="false">H332/G$542</f>
        <v>-0.532343223067173</v>
      </c>
    </row>
    <row r="333" customFormat="false" ht="14.25" hidden="false" customHeight="false" outlineLevel="0" collapsed="false">
      <c r="B333" s="2" t="n">
        <v>39.4444444444444</v>
      </c>
      <c r="C333" s="2" t="n">
        <f aca="false">B333-B$541</f>
        <v>-1.47838129851151</v>
      </c>
      <c r="D333" s="2" t="n">
        <f aca="false">B333/B$542</f>
        <v>4.24502833671065</v>
      </c>
      <c r="E333" s="2" t="n">
        <f aca="false">C333/B$542</f>
        <v>-0.159104040962817</v>
      </c>
      <c r="G333" s="0" t="n">
        <v>8.22017323274658</v>
      </c>
      <c r="H333" s="2" t="n">
        <f aca="false">G333-G$541</f>
        <v>-3.09156929405912</v>
      </c>
      <c r="I333" s="0" t="n">
        <f aca="false">G333/G$542</f>
        <v>0.874240190089612</v>
      </c>
      <c r="J333" s="27" t="n">
        <f aca="false">H333/G$542</f>
        <v>-0.328797709097717</v>
      </c>
    </row>
    <row r="334" customFormat="false" ht="14.25" hidden="false" customHeight="false" outlineLevel="0" collapsed="false">
      <c r="B334" s="2" t="n">
        <v>33.3333333333333</v>
      </c>
      <c r="C334" s="2" t="n">
        <f aca="false">B334-B$541</f>
        <v>-7.58949240962262</v>
      </c>
      <c r="D334" s="2" t="n">
        <f aca="false">B334/B$542</f>
        <v>3.58734789017801</v>
      </c>
      <c r="E334" s="2" t="n">
        <f aca="false">C334/B$542</f>
        <v>-0.816784487495453</v>
      </c>
      <c r="G334" s="0" t="n">
        <v>0</v>
      </c>
      <c r="H334" s="2" t="n">
        <f aca="false">G334-G$541</f>
        <v>-11.3117425268057</v>
      </c>
      <c r="I334" s="0" t="n">
        <f aca="false">G334/G$542</f>
        <v>0</v>
      </c>
      <c r="J334" s="27" t="n">
        <f aca="false">H334/G$542</f>
        <v>-1.20303789918733</v>
      </c>
    </row>
    <row r="335" customFormat="false" ht="14.25" hidden="false" customHeight="false" outlineLevel="0" collapsed="false">
      <c r="B335" s="2" t="n">
        <v>32.6923076923077</v>
      </c>
      <c r="C335" s="2" t="n">
        <f aca="false">B335-B$541</f>
        <v>-8.23051805064826</v>
      </c>
      <c r="D335" s="2" t="n">
        <f aca="false">B335/B$542</f>
        <v>3.51836043075151</v>
      </c>
      <c r="E335" s="2" t="n">
        <f aca="false">C335/B$542</f>
        <v>-0.885771946921953</v>
      </c>
      <c r="G335" s="0" t="n">
        <v>16.6666666666667</v>
      </c>
      <c r="H335" s="2" t="n">
        <f aca="false">G335-G$541</f>
        <v>5.35492413986097</v>
      </c>
      <c r="I335" s="0" t="n">
        <f aca="false">G335/G$542</f>
        <v>1.77255021546041</v>
      </c>
      <c r="J335" s="27" t="n">
        <f aca="false">H335/G$542</f>
        <v>0.569512316273083</v>
      </c>
    </row>
    <row r="336" customFormat="false" ht="14.25" hidden="false" customHeight="false" outlineLevel="0" collapsed="false">
      <c r="B336" s="2" t="n">
        <v>42.6086956521739</v>
      </c>
      <c r="C336" s="2" t="n">
        <f aca="false">B336-B$541</f>
        <v>1.68586990921796</v>
      </c>
      <c r="D336" s="2" t="n">
        <f aca="false">B336/B$542</f>
        <v>4.5855664335319</v>
      </c>
      <c r="E336" s="2" t="n">
        <f aca="false">C336/B$542</f>
        <v>0.18143405585843</v>
      </c>
      <c r="G336" s="0" t="n">
        <v>3.35775335775336</v>
      </c>
      <c r="H336" s="2" t="n">
        <f aca="false">G336-G$541</f>
        <v>-7.95398916905234</v>
      </c>
      <c r="I336" s="0" t="n">
        <f aca="false">G336/G$542</f>
        <v>0.357107186264918</v>
      </c>
      <c r="J336" s="27" t="n">
        <f aca="false">H336/G$542</f>
        <v>-0.845930712922411</v>
      </c>
    </row>
    <row r="337" customFormat="false" ht="14.25" hidden="false" customHeight="false" outlineLevel="0" collapsed="false">
      <c r="B337" s="2" t="n">
        <v>41.7293233082707</v>
      </c>
      <c r="C337" s="2" t="n">
        <f aca="false">B337-B$541</f>
        <v>0.806497565314729</v>
      </c>
      <c r="D337" s="2" t="n">
        <f aca="false">B337/B$542</f>
        <v>4.49092799785443</v>
      </c>
      <c r="E337" s="2" t="n">
        <f aca="false">C337/B$542</f>
        <v>0.0867956201809649</v>
      </c>
      <c r="G337" s="0" t="n">
        <v>7.69230769230769</v>
      </c>
      <c r="H337" s="2" t="n">
        <f aca="false">G337-G$541</f>
        <v>-3.619434834498</v>
      </c>
      <c r="I337" s="0" t="n">
        <f aca="false">G337/G$542</f>
        <v>0.818100099443267</v>
      </c>
      <c r="J337" s="27" t="n">
        <f aca="false">H337/G$542</f>
        <v>-0.384937799744062</v>
      </c>
    </row>
    <row r="338" customFormat="false" ht="14.25" hidden="false" customHeight="false" outlineLevel="0" collapsed="false">
      <c r="B338" s="2" t="n">
        <v>42.2680412371134</v>
      </c>
      <c r="C338" s="2" t="n">
        <f aca="false">B338-B$541</f>
        <v>1.34521549415745</v>
      </c>
      <c r="D338" s="2" t="n">
        <f aca="false">B338/B$542</f>
        <v>4.54890505661748</v>
      </c>
      <c r="E338" s="2" t="n">
        <f aca="false">C338/B$542</f>
        <v>0.144772678944015</v>
      </c>
      <c r="G338" s="0" t="n">
        <v>0</v>
      </c>
      <c r="H338" s="2" t="n">
        <f aca="false">G338-G$541</f>
        <v>-11.3117425268057</v>
      </c>
      <c r="I338" s="0" t="n">
        <f aca="false">G338/G$542</f>
        <v>0</v>
      </c>
      <c r="J338" s="27" t="n">
        <f aca="false">H338/G$542</f>
        <v>-1.20303789918733</v>
      </c>
    </row>
    <row r="339" customFormat="false" ht="14.25" hidden="false" customHeight="false" outlineLevel="0" collapsed="false">
      <c r="B339" s="2" t="n">
        <v>52.0661157024794</v>
      </c>
      <c r="C339" s="2" t="n">
        <f aca="false">B339-B$541</f>
        <v>11.1432899595234</v>
      </c>
      <c r="D339" s="2" t="n">
        <f aca="false">B339/B$542</f>
        <v>5.60337810945161</v>
      </c>
      <c r="E339" s="2" t="n">
        <f aca="false">C339/B$542</f>
        <v>1.19924573177814</v>
      </c>
      <c r="G339" s="0" t="n">
        <v>10.5218135158255</v>
      </c>
      <c r="H339" s="2" t="n">
        <f aca="false">G339-G$541</f>
        <v>-0.789929010980206</v>
      </c>
      <c r="I339" s="0" t="n">
        <f aca="false">G339/G$542</f>
        <v>1.11902656887065</v>
      </c>
      <c r="J339" s="27" t="n">
        <f aca="false">H339/G$542</f>
        <v>-0.0840113303166837</v>
      </c>
    </row>
    <row r="340" customFormat="false" ht="14.25" hidden="false" customHeight="false" outlineLevel="0" collapsed="false">
      <c r="B340" s="2" t="n">
        <v>33.8580599771348</v>
      </c>
      <c r="C340" s="2" t="n">
        <f aca="false">B340-B$541</f>
        <v>-7.06476576582113</v>
      </c>
      <c r="D340" s="2" t="n">
        <f aca="false">B340/B$542</f>
        <v>3.64381920073486</v>
      </c>
      <c r="E340" s="2" t="n">
        <f aca="false">C340/B$542</f>
        <v>-0.760313176938609</v>
      </c>
      <c r="G340" s="0" t="n">
        <v>19.1558617338335</v>
      </c>
      <c r="H340" s="2" t="n">
        <f aca="false">G340-G$541</f>
        <v>7.84411920702784</v>
      </c>
      <c r="I340" s="0" t="n">
        <f aca="false">G340/G$542</f>
        <v>2.03728361061819</v>
      </c>
      <c r="J340" s="27" t="n">
        <f aca="false">H340/G$542</f>
        <v>0.834245711430861</v>
      </c>
    </row>
    <row r="341" customFormat="false" ht="14.25" hidden="false" customHeight="false" outlineLevel="0" collapsed="false">
      <c r="B341" s="2" t="n">
        <v>50</v>
      </c>
      <c r="C341" s="2" t="n">
        <f aca="false">B341-B$541</f>
        <v>9.07717425704405</v>
      </c>
      <c r="D341" s="2" t="n">
        <f aca="false">B341/B$542</f>
        <v>5.38102183526702</v>
      </c>
      <c r="E341" s="2" t="n">
        <f aca="false">C341/B$542</f>
        <v>0.976889457593555</v>
      </c>
      <c r="G341" s="0" t="n">
        <v>27.2727272727273</v>
      </c>
      <c r="H341" s="2" t="n">
        <f aca="false">G341-G$541</f>
        <v>15.9609847459216</v>
      </c>
      <c r="I341" s="0" t="n">
        <f aca="false">G341/G$542</f>
        <v>2.90053671620795</v>
      </c>
      <c r="J341" s="27" t="n">
        <f aca="false">H341/G$542</f>
        <v>1.69749881702062</v>
      </c>
    </row>
    <row r="342" customFormat="false" ht="14.25" hidden="false" customHeight="false" outlineLevel="0" collapsed="false">
      <c r="B342" s="2" t="n">
        <v>37.9591836734694</v>
      </c>
      <c r="C342" s="2" t="n">
        <f aca="false">B342-B$541</f>
        <v>-2.96364206948656</v>
      </c>
      <c r="D342" s="2" t="n">
        <f aca="false">B342/B$542</f>
        <v>4.08518392391701</v>
      </c>
      <c r="E342" s="2" t="n">
        <f aca="false">C342/B$542</f>
        <v>-0.318948453756463</v>
      </c>
      <c r="G342" s="0" t="n">
        <v>9.37538348263591</v>
      </c>
      <c r="H342" s="2" t="n">
        <f aca="false">G342-G$541</f>
        <v>-1.93635904416979</v>
      </c>
      <c r="I342" s="0" t="n">
        <f aca="false">G342/G$542</f>
        <v>0.997100280730216</v>
      </c>
      <c r="J342" s="27" t="n">
        <f aca="false">H342/G$542</f>
        <v>-0.205937618457113</v>
      </c>
    </row>
    <row r="343" customFormat="false" ht="14.25" hidden="false" customHeight="false" outlineLevel="0" collapsed="false">
      <c r="B343" s="2" t="n">
        <v>62.1212121212121</v>
      </c>
      <c r="C343" s="2" t="n">
        <f aca="false">B343-B$541</f>
        <v>21.1983863782562</v>
      </c>
      <c r="D343" s="2" t="n">
        <f aca="false">B343/B$542</f>
        <v>6.68551197714994</v>
      </c>
      <c r="E343" s="2" t="n">
        <f aca="false">C343/B$542</f>
        <v>2.28137959947647</v>
      </c>
      <c r="G343" s="0" t="n">
        <v>10.2564102564103</v>
      </c>
      <c r="H343" s="2" t="n">
        <f aca="false">G343-G$541</f>
        <v>-1.05533227039544</v>
      </c>
      <c r="I343" s="0" t="n">
        <f aca="false">G343/G$542</f>
        <v>1.09080013259102</v>
      </c>
      <c r="J343" s="27" t="n">
        <f aca="false">H343/G$542</f>
        <v>-0.112237766596306</v>
      </c>
    </row>
    <row r="344" customFormat="false" ht="14.25" hidden="false" customHeight="false" outlineLevel="0" collapsed="false">
      <c r="B344" s="2" t="n">
        <v>53.1914893617021</v>
      </c>
      <c r="C344" s="2" t="n">
        <f aca="false">B344-B$541</f>
        <v>12.2686636187462</v>
      </c>
      <c r="D344" s="2" t="n">
        <f aca="false">B344/B$542</f>
        <v>5.72449131411385</v>
      </c>
      <c r="E344" s="2" t="n">
        <f aca="false">C344/B$542</f>
        <v>1.32035893644039</v>
      </c>
      <c r="G344" s="0" t="n">
        <v>0</v>
      </c>
      <c r="H344" s="2" t="n">
        <f aca="false">G344-G$541</f>
        <v>-11.3117425268057</v>
      </c>
      <c r="I344" s="0" t="n">
        <f aca="false">G344/G$542</f>
        <v>0</v>
      </c>
      <c r="J344" s="27" t="n">
        <f aca="false">H344/G$542</f>
        <v>-1.20303789918733</v>
      </c>
    </row>
    <row r="345" customFormat="false" ht="14.25" hidden="false" customHeight="false" outlineLevel="0" collapsed="false">
      <c r="B345" s="2" t="n">
        <v>39.3013100436681</v>
      </c>
      <c r="C345" s="2" t="n">
        <f aca="false">B345-B$541</f>
        <v>-1.62151569928783</v>
      </c>
      <c r="D345" s="2" t="n">
        <f aca="false">B345/B$542</f>
        <v>4.22962414999155</v>
      </c>
      <c r="E345" s="2" t="n">
        <f aca="false">C345/B$542</f>
        <v>-0.174508227681922</v>
      </c>
      <c r="G345" s="0" t="n">
        <v>7.49738115428742</v>
      </c>
      <c r="H345" s="2" t="n">
        <f aca="false">G345-G$541</f>
        <v>-3.81436137251827</v>
      </c>
      <c r="I345" s="0" t="n">
        <f aca="false">G345/G$542</f>
        <v>0.797369074825261</v>
      </c>
      <c r="J345" s="27" t="n">
        <f aca="false">H345/G$542</f>
        <v>-0.405668824362068</v>
      </c>
    </row>
    <row r="346" customFormat="false" ht="14.25" hidden="false" customHeight="false" outlineLevel="0" collapsed="false">
      <c r="B346" s="2" t="n">
        <v>33.3176912247771</v>
      </c>
      <c r="C346" s="2" t="n">
        <f aca="false">B346-B$541</f>
        <v>-7.60513451817885</v>
      </c>
      <c r="D346" s="2" t="n">
        <f aca="false">B346/B$542</f>
        <v>3.5856644796242</v>
      </c>
      <c r="E346" s="2" t="n">
        <f aca="false">C346/B$542</f>
        <v>-0.818467898049267</v>
      </c>
      <c r="G346" s="0" t="n">
        <v>20.6896551724138</v>
      </c>
      <c r="H346" s="2" t="n">
        <f aca="false">G346-G$541</f>
        <v>9.3779126456081</v>
      </c>
      <c r="I346" s="0" t="n">
        <f aca="false">G346/G$542</f>
        <v>2.20040716401982</v>
      </c>
      <c r="J346" s="27" t="n">
        <f aca="false">H346/G$542</f>
        <v>0.997369264832494</v>
      </c>
    </row>
    <row r="347" customFormat="false" ht="14.25" hidden="false" customHeight="false" outlineLevel="0" collapsed="false">
      <c r="B347" s="2" t="n">
        <v>27.1484375</v>
      </c>
      <c r="C347" s="2" t="n">
        <f aca="false">B347-B$541</f>
        <v>-13.774388242956</v>
      </c>
      <c r="D347" s="2" t="n">
        <f aca="false">B347/B$542</f>
        <v>2.92172669961764</v>
      </c>
      <c r="E347" s="2" t="n">
        <f aca="false">C347/B$542</f>
        <v>-1.48240567805583</v>
      </c>
      <c r="G347" s="0" t="n">
        <v>14.0452730871734</v>
      </c>
      <c r="H347" s="2" t="n">
        <f aca="false">G347-G$541</f>
        <v>2.73353056036767</v>
      </c>
      <c r="I347" s="0" t="n">
        <f aca="false">G347/G$542</f>
        <v>1.49375711021217</v>
      </c>
      <c r="J347" s="27" t="n">
        <f aca="false">H347/G$542</f>
        <v>0.29071921102484</v>
      </c>
    </row>
    <row r="348" customFormat="false" ht="14.25" hidden="false" customHeight="false" outlineLevel="0" collapsed="false">
      <c r="B348" s="2" t="n">
        <v>46.0616438356164</v>
      </c>
      <c r="C348" s="2" t="n">
        <f aca="false">B348-B$541</f>
        <v>5.13881809266049</v>
      </c>
      <c r="D348" s="2" t="n">
        <f aca="false">B348/B$542</f>
        <v>4.95717422495489</v>
      </c>
      <c r="E348" s="2" t="n">
        <f aca="false">C348/B$542</f>
        <v>0.553041847281426</v>
      </c>
      <c r="G348" s="0" t="n">
        <v>1.35048767610526</v>
      </c>
      <c r="H348" s="2" t="n">
        <f aca="false">G348-G$541</f>
        <v>-9.96125485070044</v>
      </c>
      <c r="I348" s="0" t="n">
        <f aca="false">G348/G$542</f>
        <v>0.143628433275421</v>
      </c>
      <c r="J348" s="27" t="n">
        <f aca="false">H348/G$542</f>
        <v>-1.05940946591191</v>
      </c>
    </row>
    <row r="349" customFormat="false" ht="14.25" hidden="false" customHeight="false" outlineLevel="0" collapsed="false">
      <c r="B349" s="2" t="n">
        <v>37.5159398112726</v>
      </c>
      <c r="C349" s="2" t="n">
        <f aca="false">B349-B$541</f>
        <v>-3.40688593168331</v>
      </c>
      <c r="D349" s="2" t="n">
        <f aca="false">B349/B$542</f>
        <v>4.03748182590043</v>
      </c>
      <c r="E349" s="2" t="n">
        <f aca="false">C349/B$542</f>
        <v>-0.366650551773039</v>
      </c>
      <c r="G349" s="0" t="n">
        <v>11.7345516995561</v>
      </c>
      <c r="H349" s="2" t="n">
        <f aca="false">G349-G$541</f>
        <v>0.422809172750378</v>
      </c>
      <c r="I349" s="0" t="n">
        <f aca="false">G349/G$542</f>
        <v>1.24800492860277</v>
      </c>
      <c r="J349" s="27" t="n">
        <f aca="false">H349/G$542</f>
        <v>0.0449670294154393</v>
      </c>
    </row>
    <row r="350" customFormat="false" ht="14.25" hidden="false" customHeight="false" outlineLevel="0" collapsed="false">
      <c r="B350" s="2" t="n">
        <v>40.495867768595</v>
      </c>
      <c r="C350" s="2" t="n">
        <f aca="false">B350-B$541</f>
        <v>-0.42695797436091</v>
      </c>
      <c r="D350" s="2" t="n">
        <f aca="false">B350/B$542</f>
        <v>4.35818297401792</v>
      </c>
      <c r="E350" s="2" t="n">
        <f aca="false">C350/B$542</f>
        <v>-0.0459494036555487</v>
      </c>
      <c r="G350" s="0" t="n">
        <v>0</v>
      </c>
      <c r="H350" s="2" t="n">
        <f aca="false">G350-G$541</f>
        <v>-11.3117425268057</v>
      </c>
      <c r="I350" s="0" t="n">
        <f aca="false">G350/G$542</f>
        <v>0</v>
      </c>
      <c r="J350" s="27" t="n">
        <f aca="false">H350/G$542</f>
        <v>-1.20303789918733</v>
      </c>
    </row>
    <row r="351" customFormat="false" ht="14.25" hidden="false" customHeight="false" outlineLevel="0" collapsed="false">
      <c r="B351" s="2" t="n">
        <v>48.4615384615385</v>
      </c>
      <c r="C351" s="2" t="n">
        <f aca="false">B351-B$541</f>
        <v>7.53871271858251</v>
      </c>
      <c r="D351" s="2" t="n">
        <f aca="false">B351/B$542</f>
        <v>5.21545193264342</v>
      </c>
      <c r="E351" s="2" t="n">
        <f aca="false">C351/B$542</f>
        <v>0.811319554969954</v>
      </c>
      <c r="G351" s="0" t="n">
        <v>3.37531695556387</v>
      </c>
      <c r="H351" s="2" t="n">
        <f aca="false">G351-G$541</f>
        <v>-7.93642557124183</v>
      </c>
      <c r="I351" s="0" t="n">
        <f aca="false">G351/G$542</f>
        <v>0.358975127809915</v>
      </c>
      <c r="J351" s="27" t="n">
        <f aca="false">H351/G$542</f>
        <v>-0.844062771377414</v>
      </c>
    </row>
    <row r="352" customFormat="false" ht="14.25" hidden="false" customHeight="false" outlineLevel="0" collapsed="false">
      <c r="B352" s="2" t="n">
        <v>31.3707451701932</v>
      </c>
      <c r="C352" s="2" t="n">
        <f aca="false">B352-B$541</f>
        <v>-9.55208057276276</v>
      </c>
      <c r="D352" s="2" t="n">
        <f aca="false">B352/B$542</f>
        <v>3.37613329498814</v>
      </c>
      <c r="E352" s="2" t="n">
        <f aca="false">C352/B$542</f>
        <v>-1.02799908268533</v>
      </c>
      <c r="G352" s="0" t="n">
        <v>13.1697446985777</v>
      </c>
      <c r="H352" s="2" t="n">
        <f aca="false">G352-G$541</f>
        <v>1.85800217177199</v>
      </c>
      <c r="I352" s="0" t="n">
        <f aca="false">G352/G$542</f>
        <v>1.40064202818135</v>
      </c>
      <c r="J352" s="27" t="n">
        <f aca="false">H352/G$542</f>
        <v>0.197604128994022</v>
      </c>
    </row>
    <row r="353" customFormat="false" ht="14.25" hidden="false" customHeight="false" outlineLevel="0" collapsed="false">
      <c r="B353" s="2" t="n">
        <v>28.6733238231098</v>
      </c>
      <c r="C353" s="2" t="n">
        <f aca="false">B353-B$541</f>
        <v>-12.2495019198461</v>
      </c>
      <c r="D353" s="2" t="n">
        <f aca="false">B353/B$542</f>
        <v>3.08583563163672</v>
      </c>
      <c r="E353" s="2" t="n">
        <f aca="false">C353/B$542</f>
        <v>-1.31829674603674</v>
      </c>
      <c r="G353" s="0" t="n">
        <v>14.4753476611884</v>
      </c>
      <c r="H353" s="2" t="n">
        <f aca="false">G353-G$541</f>
        <v>3.16360513438267</v>
      </c>
      <c r="I353" s="0" t="n">
        <f aca="false">G353/G$542</f>
        <v>1.53949683694223</v>
      </c>
      <c r="J353" s="27" t="n">
        <f aca="false">H353/G$542</f>
        <v>0.336458937754901</v>
      </c>
    </row>
    <row r="354" customFormat="false" ht="14.25" hidden="false" customHeight="false" outlineLevel="0" collapsed="false">
      <c r="B354" s="2" t="n">
        <v>44.2748091603053</v>
      </c>
      <c r="C354" s="2" t="n">
        <f aca="false">B354-B$541</f>
        <v>3.35198341734939</v>
      </c>
      <c r="D354" s="2" t="n">
        <f aca="false">B354/B$542</f>
        <v>4.76487429687767</v>
      </c>
      <c r="E354" s="2" t="n">
        <f aca="false">C354/B$542</f>
        <v>0.360741919204201</v>
      </c>
      <c r="G354" s="0" t="n">
        <v>0</v>
      </c>
      <c r="H354" s="2" t="n">
        <f aca="false">G354-G$541</f>
        <v>-11.3117425268057</v>
      </c>
      <c r="I354" s="0" t="n">
        <f aca="false">G354/G$542</f>
        <v>0</v>
      </c>
      <c r="J354" s="27" t="n">
        <f aca="false">H354/G$542</f>
        <v>-1.20303789918733</v>
      </c>
    </row>
    <row r="355" customFormat="false" ht="14.25" hidden="false" customHeight="false" outlineLevel="0" collapsed="false">
      <c r="B355" s="2" t="n">
        <v>42.1899325376233</v>
      </c>
      <c r="C355" s="2" t="n">
        <f aca="false">B355-B$541</f>
        <v>1.2671067946673</v>
      </c>
      <c r="D355" s="2" t="n">
        <f aca="false">B355/B$542</f>
        <v>4.54049896426787</v>
      </c>
      <c r="E355" s="2" t="n">
        <f aca="false">C355/B$542</f>
        <v>0.136366586594399</v>
      </c>
      <c r="G355" s="0" t="n">
        <v>12.0298949521638</v>
      </c>
      <c r="H355" s="2" t="n">
        <f aca="false">G355-G$541</f>
        <v>0.718152425358118</v>
      </c>
      <c r="I355" s="0" t="n">
        <f aca="false">G355/G$542</f>
        <v>1.27941557336545</v>
      </c>
      <c r="J355" s="27" t="n">
        <f aca="false">H355/G$542</f>
        <v>0.076377674178117</v>
      </c>
    </row>
    <row r="356" customFormat="false" ht="14.25" hidden="false" customHeight="false" outlineLevel="0" collapsed="false">
      <c r="B356" s="2" t="n">
        <v>50.9677419354839</v>
      </c>
      <c r="C356" s="2" t="n">
        <f aca="false">B356-B$541</f>
        <v>10.0449161925279</v>
      </c>
      <c r="D356" s="2" t="n">
        <f aca="false">B356/B$542</f>
        <v>5.48517064498187</v>
      </c>
      <c r="E356" s="2" t="n">
        <f aca="false">C356/B$542</f>
        <v>1.0810382673084</v>
      </c>
      <c r="G356" s="0" t="n">
        <v>15.2184103984658</v>
      </c>
      <c r="H356" s="2" t="n">
        <f aca="false">G356-G$541</f>
        <v>3.9066678716601</v>
      </c>
      <c r="I356" s="0" t="n">
        <f aca="false">G356/G$542</f>
        <v>1.61852379784593</v>
      </c>
      <c r="J356" s="27" t="n">
        <f aca="false">H356/G$542</f>
        <v>0.415485898658603</v>
      </c>
    </row>
    <row r="357" customFormat="false" ht="14.25" hidden="false" customHeight="false" outlineLevel="0" collapsed="false">
      <c r="B357" s="2" t="n">
        <v>51.1627906976744</v>
      </c>
      <c r="C357" s="2" t="n">
        <f aca="false">B357-B$541</f>
        <v>10.2399649547185</v>
      </c>
      <c r="D357" s="2" t="n">
        <f aca="false">B357/B$542</f>
        <v>5.50616187794765</v>
      </c>
      <c r="E357" s="2" t="n">
        <f aca="false">C357/B$542</f>
        <v>1.10202950027418</v>
      </c>
      <c r="G357" s="0" t="n">
        <v>7.40740740740741</v>
      </c>
      <c r="H357" s="2" t="n">
        <f aca="false">G357-G$541</f>
        <v>-3.90433511939829</v>
      </c>
      <c r="I357" s="0" t="n">
        <f aca="false">G357/G$542</f>
        <v>0.787800095760183</v>
      </c>
      <c r="J357" s="27" t="n">
        <f aca="false">H357/G$542</f>
        <v>-0.415237803427146</v>
      </c>
    </row>
    <row r="358" customFormat="false" ht="14.25" hidden="false" customHeight="false" outlineLevel="0" collapsed="false">
      <c r="B358" s="2" t="n">
        <v>45.324427480916</v>
      </c>
      <c r="C358" s="2" t="n">
        <f aca="false">B358-B$541</f>
        <v>4.40160173796008</v>
      </c>
      <c r="D358" s="2" t="n">
        <f aca="false">B358/B$542</f>
        <v>4.87783467891572</v>
      </c>
      <c r="E358" s="2" t="n">
        <f aca="false">C358/B$542</f>
        <v>0.473702301242249</v>
      </c>
      <c r="G358" s="0" t="n">
        <v>11.1773412809537</v>
      </c>
      <c r="H358" s="2" t="n">
        <f aca="false">G358-G$541</f>
        <v>-0.134401245851981</v>
      </c>
      <c r="I358" s="0" t="n">
        <f aca="false">G358/G$542</f>
        <v>1.18874392174974</v>
      </c>
      <c r="J358" s="27" t="n">
        <f aca="false">H358/G$542</f>
        <v>-0.0142939774375846</v>
      </c>
    </row>
    <row r="359" customFormat="false" ht="14.25" hidden="false" customHeight="false" outlineLevel="0" collapsed="false">
      <c r="B359" s="2" t="n">
        <v>41.014799154334</v>
      </c>
      <c r="C359" s="2" t="n">
        <f aca="false">B359-B$541</f>
        <v>0.0919734113780848</v>
      </c>
      <c r="D359" s="2" t="n">
        <f aca="false">B359/B$542</f>
        <v>4.41403059637126</v>
      </c>
      <c r="E359" s="2" t="n">
        <f aca="false">C359/B$542</f>
        <v>0.00989821869778941</v>
      </c>
      <c r="G359" s="0" t="n">
        <v>16.2153190783104</v>
      </c>
      <c r="H359" s="2" t="n">
        <f aca="false">G359-G$541</f>
        <v>4.90357655150472</v>
      </c>
      <c r="I359" s="0" t="n">
        <f aca="false">G359/G$542</f>
        <v>1.72454803956111</v>
      </c>
      <c r="J359" s="27" t="n">
        <f aca="false">H359/G$542</f>
        <v>0.521510140373779</v>
      </c>
    </row>
    <row r="360" customFormat="false" ht="14.25" hidden="false" customHeight="false" outlineLevel="0" collapsed="false">
      <c r="B360" s="2" t="n">
        <v>57.6642335766423</v>
      </c>
      <c r="C360" s="2" t="n">
        <f aca="false">B360-B$541</f>
        <v>16.7414078336864</v>
      </c>
      <c r="D360" s="2" t="n">
        <f aca="false">B360/B$542</f>
        <v>6.205849999797</v>
      </c>
      <c r="E360" s="2" t="n">
        <f aca="false">C360/B$542</f>
        <v>1.80171762212354</v>
      </c>
      <c r="G360" s="0" t="n">
        <v>7.69598927921891</v>
      </c>
      <c r="H360" s="2" t="n">
        <f aca="false">G360-G$541</f>
        <v>-3.61575324758678</v>
      </c>
      <c r="I360" s="0" t="n">
        <f aca="false">G360/G$542</f>
        <v>0.818491647303631</v>
      </c>
      <c r="J360" s="27" t="n">
        <f aca="false">H360/G$542</f>
        <v>-0.384546251883698</v>
      </c>
    </row>
    <row r="361" customFormat="false" ht="14.25" hidden="false" customHeight="false" outlineLevel="0" collapsed="false">
      <c r="B361" s="2" t="n">
        <v>46.7105263157895</v>
      </c>
      <c r="C361" s="2" t="n">
        <f aca="false">B361-B$541</f>
        <v>5.78770057283352</v>
      </c>
      <c r="D361" s="2" t="n">
        <f aca="false">B361/B$542</f>
        <v>5.02700724084156</v>
      </c>
      <c r="E361" s="2" t="n">
        <f aca="false">C361/B$542</f>
        <v>0.622874863168093</v>
      </c>
      <c r="G361" s="0" t="n">
        <v>6.51041666666667</v>
      </c>
      <c r="H361" s="2" t="n">
        <f aca="false">G361-G$541</f>
        <v>-4.80132586013903</v>
      </c>
      <c r="I361" s="0" t="n">
        <f aca="false">G361/G$542</f>
        <v>0.692402427914224</v>
      </c>
      <c r="J361" s="27" t="n">
        <f aca="false">H361/G$542</f>
        <v>-0.510635471273105</v>
      </c>
    </row>
    <row r="362" customFormat="false" ht="14.25" hidden="false" customHeight="false" outlineLevel="0" collapsed="false">
      <c r="B362" s="2" t="n">
        <v>53.8461538461539</v>
      </c>
      <c r="C362" s="2" t="n">
        <f aca="false">B362-B$541</f>
        <v>12.9233281031979</v>
      </c>
      <c r="D362" s="2" t="n">
        <f aca="false">B362/B$542</f>
        <v>5.79494659182602</v>
      </c>
      <c r="E362" s="2" t="n">
        <f aca="false">C362/B$542</f>
        <v>1.39081421415256</v>
      </c>
      <c r="G362" s="0" t="n">
        <v>4.00128555359152</v>
      </c>
      <c r="H362" s="2" t="n">
        <f aca="false">G362-G$541</f>
        <v>-7.31045697321418</v>
      </c>
      <c r="I362" s="0" t="n">
        <f aca="false">G362/G$542</f>
        <v>0.425548774208237</v>
      </c>
      <c r="J362" s="27" t="n">
        <f aca="false">H362/G$542</f>
        <v>-0.777489124979092</v>
      </c>
    </row>
    <row r="363" customFormat="false" ht="14.25" hidden="false" customHeight="false" outlineLevel="0" collapsed="false">
      <c r="B363" s="2" t="n">
        <v>32.6086956521739</v>
      </c>
      <c r="C363" s="2" t="n">
        <f aca="false">B363-B$541</f>
        <v>-8.31413009078204</v>
      </c>
      <c r="D363" s="2" t="n">
        <f aca="false">B363/B$542</f>
        <v>3.50936206647849</v>
      </c>
      <c r="E363" s="2" t="n">
        <f aca="false">C363/B$542</f>
        <v>-0.894770311194975</v>
      </c>
      <c r="G363" s="0" t="n">
        <v>25.0060635459617</v>
      </c>
      <c r="H363" s="2" t="n">
        <f aca="false">G363-G$541</f>
        <v>13.694321019156</v>
      </c>
      <c r="I363" s="0" t="n">
        <f aca="false">G363/G$542</f>
        <v>2.65947019957267</v>
      </c>
      <c r="J363" s="27" t="n">
        <f aca="false">H363/G$542</f>
        <v>1.45643230038534</v>
      </c>
    </row>
    <row r="364" customFormat="false" ht="14.25" hidden="false" customHeight="false" outlineLevel="0" collapsed="false">
      <c r="B364" s="2" t="n">
        <v>32.5966850828729</v>
      </c>
      <c r="C364" s="2" t="n">
        <f aca="false">B364-B$541</f>
        <v>-8.32614066008302</v>
      </c>
      <c r="D364" s="2" t="n">
        <f aca="false">B364/B$542</f>
        <v>3.50806948376524</v>
      </c>
      <c r="E364" s="2" t="n">
        <f aca="false">C364/B$542</f>
        <v>-0.896062893908226</v>
      </c>
      <c r="G364" s="0" t="n">
        <v>8.10926163038839</v>
      </c>
      <c r="H364" s="2" t="n">
        <f aca="false">G364-G$541</f>
        <v>-3.20248089641731</v>
      </c>
      <c r="I364" s="0" t="n">
        <f aca="false">G364/G$542</f>
        <v>0.862444407010188</v>
      </c>
      <c r="J364" s="27" t="n">
        <f aca="false">H364/G$542</f>
        <v>-0.340593492177141</v>
      </c>
    </row>
    <row r="365" customFormat="false" ht="14.25" hidden="false" customHeight="false" outlineLevel="0" collapsed="false">
      <c r="B365" s="2" t="n">
        <v>43.2692307692308</v>
      </c>
      <c r="C365" s="2" t="n">
        <f aca="false">B365-B$541</f>
        <v>2.34640502627482</v>
      </c>
      <c r="D365" s="2" t="n">
        <f aca="false">B365/B$542</f>
        <v>4.65665351128877</v>
      </c>
      <c r="E365" s="2" t="n">
        <f aca="false">C365/B$542</f>
        <v>0.252521133615302</v>
      </c>
      <c r="G365" s="0" t="n">
        <v>0</v>
      </c>
      <c r="H365" s="2" t="n">
        <f aca="false">G365-G$541</f>
        <v>-11.3117425268057</v>
      </c>
      <c r="I365" s="0" t="n">
        <f aca="false">G365/G$542</f>
        <v>0</v>
      </c>
      <c r="J365" s="27" t="n">
        <f aca="false">H365/G$542</f>
        <v>-1.20303789918733</v>
      </c>
    </row>
    <row r="366" customFormat="false" ht="14.25" hidden="false" customHeight="false" outlineLevel="0" collapsed="false">
      <c r="B366" s="2" t="n">
        <v>33.0924855491329</v>
      </c>
      <c r="C366" s="2" t="n">
        <f aca="false">B366-B$541</f>
        <v>-7.830340193823</v>
      </c>
      <c r="D366" s="2" t="n">
        <f aca="false">B366/B$542</f>
        <v>3.56142774646286</v>
      </c>
      <c r="E366" s="2" t="n">
        <f aca="false">C366/B$542</f>
        <v>-0.842704631210611</v>
      </c>
      <c r="G366" s="0" t="n">
        <v>26.6320769888359</v>
      </c>
      <c r="H366" s="2" t="n">
        <f aca="false">G366-G$541</f>
        <v>15.3203344620302</v>
      </c>
      <c r="I366" s="0" t="n">
        <f aca="false">G366/G$542</f>
        <v>2.83240162828317</v>
      </c>
      <c r="J366" s="27" t="n">
        <f aca="false">H366/G$542</f>
        <v>1.62936372909584</v>
      </c>
    </row>
    <row r="367" customFormat="false" ht="14.25" hidden="false" customHeight="false" outlineLevel="0" collapsed="false">
      <c r="B367" s="2" t="n">
        <v>37.6190476190476</v>
      </c>
      <c r="C367" s="2" t="n">
        <f aca="false">B367-B$541</f>
        <v>-3.30377812390833</v>
      </c>
      <c r="D367" s="2" t="n">
        <f aca="false">B367/B$542</f>
        <v>4.0485783332009</v>
      </c>
      <c r="E367" s="2" t="n">
        <f aca="false">C367/B$542</f>
        <v>-0.355554044472565</v>
      </c>
      <c r="G367" s="0" t="n">
        <v>16.6666666666667</v>
      </c>
      <c r="H367" s="2" t="n">
        <f aca="false">G367-G$541</f>
        <v>5.35492413986097</v>
      </c>
      <c r="I367" s="0" t="n">
        <f aca="false">G367/G$542</f>
        <v>1.77255021546041</v>
      </c>
      <c r="J367" s="27" t="n">
        <f aca="false">H367/G$542</f>
        <v>0.569512316273083</v>
      </c>
    </row>
    <row r="368" customFormat="false" ht="14.25" hidden="false" customHeight="false" outlineLevel="0" collapsed="false">
      <c r="B368" s="2" t="n">
        <v>33.3185840707965</v>
      </c>
      <c r="C368" s="2" t="n">
        <f aca="false">B368-B$541</f>
        <v>-7.60424167215949</v>
      </c>
      <c r="D368" s="2" t="n">
        <f aca="false">B368/B$542</f>
        <v>3.58576056810272</v>
      </c>
      <c r="E368" s="2" t="n">
        <f aca="false">C368/B$542</f>
        <v>-0.818371809570752</v>
      </c>
      <c r="G368" s="0" t="n">
        <v>16.6870681041833</v>
      </c>
      <c r="H368" s="2" t="n">
        <f aca="false">G368-G$541</f>
        <v>5.37532557737764</v>
      </c>
      <c r="I368" s="0" t="n">
        <f aca="false">G368/G$542</f>
        <v>1.77471996980837</v>
      </c>
      <c r="J368" s="27" t="n">
        <f aca="false">H368/G$542</f>
        <v>0.571682070621036</v>
      </c>
    </row>
    <row r="369" customFormat="false" ht="14.25" hidden="false" customHeight="false" outlineLevel="0" collapsed="false">
      <c r="B369" s="2" t="n">
        <v>42.4242424242424</v>
      </c>
      <c r="C369" s="2" t="n">
        <f aca="false">B369-B$541</f>
        <v>1.50141668128647</v>
      </c>
      <c r="D369" s="2" t="n">
        <f aca="false">B369/B$542</f>
        <v>4.5657154965902</v>
      </c>
      <c r="E369" s="2" t="n">
        <f aca="false">C369/B$542</f>
        <v>0.161583118916733</v>
      </c>
      <c r="G369" s="0" t="n">
        <v>0</v>
      </c>
      <c r="H369" s="2" t="n">
        <f aca="false">G369-G$541</f>
        <v>-11.3117425268057</v>
      </c>
      <c r="I369" s="0" t="n">
        <f aca="false">G369/G$542</f>
        <v>0</v>
      </c>
      <c r="J369" s="27" t="n">
        <f aca="false">H369/G$542</f>
        <v>-1.20303789918733</v>
      </c>
    </row>
    <row r="370" customFormat="false" ht="14.25" hidden="false" customHeight="false" outlineLevel="0" collapsed="false">
      <c r="B370" s="2" t="n">
        <v>25.7575757575758</v>
      </c>
      <c r="C370" s="2" t="n">
        <f aca="false">B370-B$541</f>
        <v>-15.1652499853802</v>
      </c>
      <c r="D370" s="2" t="n">
        <f aca="false">B370/B$542</f>
        <v>2.77204155150119</v>
      </c>
      <c r="E370" s="2" t="n">
        <f aca="false">C370/B$542</f>
        <v>-1.63209082617227</v>
      </c>
      <c r="G370" s="0" t="n">
        <v>16.6666666666667</v>
      </c>
      <c r="H370" s="2" t="n">
        <f aca="false">G370-G$541</f>
        <v>5.35492413986097</v>
      </c>
      <c r="I370" s="0" t="n">
        <f aca="false">G370/G$542</f>
        <v>1.77255021546041</v>
      </c>
      <c r="J370" s="27" t="n">
        <f aca="false">H370/G$542</f>
        <v>0.569512316273084</v>
      </c>
    </row>
    <row r="371" customFormat="false" ht="14.25" hidden="false" customHeight="false" outlineLevel="0" collapsed="false">
      <c r="B371" s="2" t="n">
        <v>41.1764705882353</v>
      </c>
      <c r="C371" s="2" t="n">
        <f aca="false">B371-B$541</f>
        <v>0.253644845279339</v>
      </c>
      <c r="D371" s="2" t="n">
        <f aca="false">B371/B$542</f>
        <v>4.43142974669049</v>
      </c>
      <c r="E371" s="2" t="n">
        <f aca="false">C371/B$542</f>
        <v>0.027297369017021</v>
      </c>
      <c r="G371" s="0" t="n">
        <v>18.9189189189189</v>
      </c>
      <c r="H371" s="2" t="n">
        <f aca="false">G371-G$541</f>
        <v>7.60717639211322</v>
      </c>
      <c r="I371" s="0" t="n">
        <f aca="false">G371/G$542</f>
        <v>2.01208402836047</v>
      </c>
      <c r="J371" s="27" t="n">
        <f aca="false">H371/G$542</f>
        <v>0.809046129173139</v>
      </c>
    </row>
    <row r="372" customFormat="false" ht="14.25" hidden="false" customHeight="false" outlineLevel="0" collapsed="false">
      <c r="B372" s="2" t="n">
        <v>51.2820512820513</v>
      </c>
      <c r="C372" s="2" t="n">
        <f aca="false">B372-B$541</f>
        <v>10.3592255390953</v>
      </c>
      <c r="D372" s="2" t="n">
        <f aca="false">B372/B$542</f>
        <v>5.51899675412002</v>
      </c>
      <c r="E372" s="2" t="n">
        <f aca="false">C372/B$542</f>
        <v>1.11486437644656</v>
      </c>
      <c r="G372" s="0" t="n">
        <v>0</v>
      </c>
      <c r="H372" s="2" t="n">
        <f aca="false">G372-G$541</f>
        <v>-11.3117425268057</v>
      </c>
      <c r="I372" s="0" t="n">
        <f aca="false">G372/G$542</f>
        <v>0</v>
      </c>
      <c r="J372" s="27" t="n">
        <f aca="false">H372/G$542</f>
        <v>-1.20303789918733</v>
      </c>
    </row>
    <row r="373" customFormat="false" ht="14.25" hidden="false" customHeight="false" outlineLevel="0" collapsed="false">
      <c r="B373" s="2" t="n">
        <v>38.0952380952381</v>
      </c>
      <c r="C373" s="2" t="n">
        <f aca="false">B373-B$541</f>
        <v>-2.82758764771786</v>
      </c>
      <c r="D373" s="2" t="n">
        <f aca="false">B373/B$542</f>
        <v>4.09982616020345</v>
      </c>
      <c r="E373" s="2" t="n">
        <f aca="false">C373/B$542</f>
        <v>-0.304306217470022</v>
      </c>
      <c r="G373" s="0" t="n">
        <v>7.99603502395506</v>
      </c>
      <c r="H373" s="2" t="n">
        <f aca="false">G373-G$541</f>
        <v>-3.31570750285063</v>
      </c>
      <c r="I373" s="0" t="n">
        <f aca="false">G373/G$542</f>
        <v>0.850402416272433</v>
      </c>
      <c r="J373" s="27" t="n">
        <f aca="false">H373/G$542</f>
        <v>-0.352635482914896</v>
      </c>
    </row>
    <row r="374" customFormat="false" ht="14.25" hidden="false" customHeight="false" outlineLevel="0" collapsed="false">
      <c r="B374" s="2" t="n">
        <v>44.2307692307692</v>
      </c>
      <c r="C374" s="2" t="n">
        <f aca="false">B374-B$541</f>
        <v>3.30794348781328</v>
      </c>
      <c r="D374" s="2" t="n">
        <f aca="false">B374/B$542</f>
        <v>4.76013470042852</v>
      </c>
      <c r="E374" s="2" t="n">
        <f aca="false">C374/B$542</f>
        <v>0.356002322755052</v>
      </c>
      <c r="G374" s="0" t="n">
        <v>11.1111111111111</v>
      </c>
      <c r="H374" s="2" t="n">
        <f aca="false">G374-G$541</f>
        <v>-0.200631415694586</v>
      </c>
      <c r="I374" s="0" t="n">
        <f aca="false">G374/G$542</f>
        <v>1.18170014364028</v>
      </c>
      <c r="J374" s="27" t="n">
        <f aca="false">H374/G$542</f>
        <v>-0.0213377555470539</v>
      </c>
    </row>
    <row r="375" customFormat="false" ht="14.25" hidden="false" customHeight="false" outlineLevel="0" collapsed="false">
      <c r="B375" s="2" t="n">
        <v>32.9113924050633</v>
      </c>
      <c r="C375" s="2" t="n">
        <f aca="false">B375-B$541</f>
        <v>-8.01143333789266</v>
      </c>
      <c r="D375" s="2" t="n">
        <f aca="false">B375/B$542</f>
        <v>3.54193842321374</v>
      </c>
      <c r="E375" s="2" t="n">
        <f aca="false">C375/B$542</f>
        <v>-0.862193954459732</v>
      </c>
      <c r="G375" s="0" t="n">
        <v>0</v>
      </c>
      <c r="H375" s="2" t="n">
        <f aca="false">G375-G$541</f>
        <v>-11.3117425268057</v>
      </c>
      <c r="I375" s="0" t="n">
        <f aca="false">G375/G$542</f>
        <v>0</v>
      </c>
      <c r="J375" s="27" t="n">
        <f aca="false">H375/G$542</f>
        <v>-1.20303789918733</v>
      </c>
    </row>
    <row r="376" customFormat="false" ht="14.25" hidden="false" customHeight="false" outlineLevel="0" collapsed="false">
      <c r="B376" s="2" t="n">
        <v>32.1030640668524</v>
      </c>
      <c r="C376" s="2" t="n">
        <f aca="false">B376-B$541</f>
        <v>-8.81976167610358</v>
      </c>
      <c r="D376" s="2" t="n">
        <f aca="false">B376/B$542</f>
        <v>3.45494577445417</v>
      </c>
      <c r="E376" s="2" t="n">
        <f aca="false">C376/B$542</f>
        <v>-0.949186603219293</v>
      </c>
      <c r="G376" s="0" t="n">
        <v>14.6596858638743</v>
      </c>
      <c r="H376" s="2" t="n">
        <f aca="false">G376-G$541</f>
        <v>3.34794333706865</v>
      </c>
      <c r="I376" s="0" t="n">
        <f aca="false">G376/G$542</f>
        <v>1.55910176019555</v>
      </c>
      <c r="J376" s="27" t="n">
        <f aca="false">H376/G$542</f>
        <v>0.356063861008217</v>
      </c>
    </row>
    <row r="377" customFormat="false" ht="14.25" hidden="false" customHeight="false" outlineLevel="0" collapsed="false">
      <c r="B377" s="2" t="n">
        <v>42.6991150442478</v>
      </c>
      <c r="C377" s="2" t="n">
        <f aca="false">B377-B$541</f>
        <v>1.77628930129184</v>
      </c>
      <c r="D377" s="2" t="n">
        <f aca="false">B377/B$542</f>
        <v>4.59529740799352</v>
      </c>
      <c r="E377" s="2" t="n">
        <f aca="false">C377/B$542</f>
        <v>0.191165030320052</v>
      </c>
      <c r="G377" s="0" t="n">
        <v>7.59462336312102</v>
      </c>
      <c r="H377" s="2" t="n">
        <f aca="false">G377-G$541</f>
        <v>-3.71711916368467</v>
      </c>
      <c r="I377" s="0" t="n">
        <f aca="false">G377/G$542</f>
        <v>0.807711076718451</v>
      </c>
      <c r="J377" s="27" t="n">
        <f aca="false">H377/G$542</f>
        <v>-0.395326822468878</v>
      </c>
    </row>
    <row r="378" customFormat="false" ht="14.25" hidden="false" customHeight="false" outlineLevel="0" collapsed="false">
      <c r="B378" s="2" t="n">
        <v>36.0039810898233</v>
      </c>
      <c r="C378" s="2" t="n">
        <f aca="false">B378-B$541</f>
        <v>-4.91884465313261</v>
      </c>
      <c r="D378" s="2" t="n">
        <f aca="false">B378/B$542</f>
        <v>3.87476416801761</v>
      </c>
      <c r="E378" s="2" t="n">
        <f aca="false">C378/B$542</f>
        <v>-0.52936820965586</v>
      </c>
      <c r="G378" s="0" t="n">
        <v>14.0483383685801</v>
      </c>
      <c r="H378" s="2" t="n">
        <f aca="false">G378-G$541</f>
        <v>2.73659584177436</v>
      </c>
      <c r="I378" s="0" t="n">
        <f aca="false">G378/G$542</f>
        <v>1.49408311212524</v>
      </c>
      <c r="J378" s="27" t="n">
        <f aca="false">H378/G$542</f>
        <v>0.291045212937913</v>
      </c>
    </row>
    <row r="379" customFormat="false" ht="14.25" hidden="false" customHeight="false" outlineLevel="0" collapsed="false">
      <c r="B379" s="2" t="n">
        <v>37.2516556291391</v>
      </c>
      <c r="C379" s="2" t="n">
        <f aca="false">B379-B$541</f>
        <v>-3.67117011381688</v>
      </c>
      <c r="D379" s="2" t="n">
        <f aca="false">B379/B$542</f>
        <v>4.0090394468049</v>
      </c>
      <c r="E379" s="2" t="n">
        <f aca="false">C379/B$542</f>
        <v>-0.395092930868567</v>
      </c>
      <c r="G379" s="0" t="n">
        <v>10.0915805022157</v>
      </c>
      <c r="H379" s="2" t="n">
        <f aca="false">G379-G$541</f>
        <v>-1.22016202459004</v>
      </c>
      <c r="I379" s="0" t="n">
        <f aca="false">G379/G$542</f>
        <v>1.07326999161231</v>
      </c>
      <c r="J379" s="27" t="n">
        <f aca="false">H379/G$542</f>
        <v>-0.129767907575021</v>
      </c>
    </row>
    <row r="380" customFormat="false" ht="14.25" hidden="false" customHeight="false" outlineLevel="0" collapsed="false">
      <c r="B380" s="2" t="n">
        <v>47.7011494252874</v>
      </c>
      <c r="C380" s="2" t="n">
        <f aca="false">B380-B$541</f>
        <v>6.7783236823314</v>
      </c>
      <c r="D380" s="2" t="n">
        <f aca="false">B380/B$542</f>
        <v>5.13361853249613</v>
      </c>
      <c r="E380" s="2" t="n">
        <f aca="false">C380/B$542</f>
        <v>0.729486154822657</v>
      </c>
      <c r="G380" s="0" t="n">
        <v>0</v>
      </c>
      <c r="H380" s="2" t="n">
        <f aca="false">G380-G$541</f>
        <v>-11.3117425268057</v>
      </c>
      <c r="I380" s="0" t="n">
        <f aca="false">G380/G$542</f>
        <v>0</v>
      </c>
      <c r="J380" s="27" t="n">
        <f aca="false">H380/G$542</f>
        <v>-1.20303789918733</v>
      </c>
    </row>
    <row r="381" customFormat="false" ht="14.25" hidden="false" customHeight="false" outlineLevel="0" collapsed="false">
      <c r="B381" s="2" t="n">
        <v>32.5552825552826</v>
      </c>
      <c r="C381" s="2" t="n">
        <f aca="false">B381-B$541</f>
        <v>-8.3675431876734</v>
      </c>
      <c r="D381" s="2" t="n">
        <f aca="false">B381/B$542</f>
        <v>3.50361372566526</v>
      </c>
      <c r="E381" s="2" t="n">
        <f aca="false">C381/B$542</f>
        <v>-0.900518652008208</v>
      </c>
      <c r="G381" s="0" t="n">
        <v>17.0545297007447</v>
      </c>
      <c r="H381" s="2" t="n">
        <f aca="false">G381-G$541</f>
        <v>5.74278717393897</v>
      </c>
      <c r="I381" s="0" t="n">
        <f aca="false">G381/G$542</f>
        <v>1.81380061773786</v>
      </c>
      <c r="J381" s="27" t="n">
        <f aca="false">H381/G$542</f>
        <v>0.610762718550529</v>
      </c>
    </row>
    <row r="382" customFormat="false" ht="14.25" hidden="false" customHeight="false" outlineLevel="0" collapsed="false">
      <c r="B382" s="2" t="n">
        <v>53.7634408602151</v>
      </c>
      <c r="C382" s="2" t="n">
        <f aca="false">B382-B$541</f>
        <v>12.8406151172591</v>
      </c>
      <c r="D382" s="2" t="n">
        <f aca="false">B382/B$542</f>
        <v>5.78604498415809</v>
      </c>
      <c r="E382" s="2" t="n">
        <f aca="false">C382/B$542</f>
        <v>1.38191260648462</v>
      </c>
      <c r="G382" s="0" t="n">
        <v>6.52583423035522</v>
      </c>
      <c r="H382" s="2" t="n">
        <f aca="false">G382-G$541</f>
        <v>-4.78590829645048</v>
      </c>
      <c r="I382" s="0" t="n">
        <f aca="false">G382/G$542</f>
        <v>0.694042132264505</v>
      </c>
      <c r="J382" s="27" t="n">
        <f aca="false">H382/G$542</f>
        <v>-0.508995766922824</v>
      </c>
    </row>
    <row r="383" customFormat="false" ht="14.25" hidden="false" customHeight="false" outlineLevel="0" collapsed="false">
      <c r="B383" s="2" t="n">
        <v>33.3333333333333</v>
      </c>
      <c r="C383" s="2" t="n">
        <f aca="false">B383-B$541</f>
        <v>-7.58949240962262</v>
      </c>
      <c r="D383" s="2" t="n">
        <f aca="false">B383/B$542</f>
        <v>3.58734789017801</v>
      </c>
      <c r="E383" s="2" t="n">
        <f aca="false">C383/B$542</f>
        <v>-0.816784487495453</v>
      </c>
      <c r="G383" s="0" t="n">
        <v>12.5570776255708</v>
      </c>
      <c r="H383" s="2" t="n">
        <f aca="false">G383-G$541</f>
        <v>1.24533509876508</v>
      </c>
      <c r="I383" s="0" t="n">
        <f aca="false">G383/G$542</f>
        <v>1.33548303904552</v>
      </c>
      <c r="J383" s="27" t="n">
        <f aca="false">H383/G$542</f>
        <v>0.132445139858187</v>
      </c>
    </row>
    <row r="384" customFormat="false" ht="14.25" hidden="false" customHeight="false" outlineLevel="0" collapsed="false">
      <c r="B384" s="2" t="n">
        <v>49.6598639455782</v>
      </c>
      <c r="C384" s="2" t="n">
        <f aca="false">B384-B$541</f>
        <v>8.73703820262228</v>
      </c>
      <c r="D384" s="2" t="n">
        <f aca="false">B384/B$542</f>
        <v>5.34441624455092</v>
      </c>
      <c r="E384" s="2" t="n">
        <f aca="false">C384/B$542</f>
        <v>0.940283866877453</v>
      </c>
      <c r="G384" s="0" t="n">
        <v>3.03325344517675</v>
      </c>
      <c r="H384" s="2" t="n">
        <f aca="false">G384-G$541</f>
        <v>-8.27848908162894</v>
      </c>
      <c r="I384" s="0" t="n">
        <f aca="false">G384/G$542</f>
        <v>0.322595642867645</v>
      </c>
      <c r="J384" s="27" t="n">
        <f aca="false">H384/G$542</f>
        <v>-0.880442256319683</v>
      </c>
    </row>
    <row r="385" customFormat="false" ht="14.25" hidden="false" customHeight="false" outlineLevel="0" collapsed="false">
      <c r="B385" s="2" t="n">
        <v>33.9779005524862</v>
      </c>
      <c r="C385" s="2" t="n">
        <f aca="false">B385-B$541</f>
        <v>-6.94492519046976</v>
      </c>
      <c r="D385" s="2" t="n">
        <f aca="false">B385/B$542</f>
        <v>3.65671649578919</v>
      </c>
      <c r="E385" s="2" t="n">
        <f aca="false">C385/B$542</f>
        <v>-0.747415881884275</v>
      </c>
      <c r="G385" s="0" t="n">
        <v>12.2365379940423</v>
      </c>
      <c r="H385" s="2" t="n">
        <f aca="false">G385-G$541</f>
        <v>0.924795467236587</v>
      </c>
      <c r="I385" s="0" t="n">
        <f aca="false">G385/G$542</f>
        <v>1.30139268346975</v>
      </c>
      <c r="J385" s="27" t="n">
        <f aca="false">H385/G$542</f>
        <v>0.0983547842824215</v>
      </c>
    </row>
    <row r="386" customFormat="false" ht="14.25" hidden="false" customHeight="false" outlineLevel="0" collapsed="false">
      <c r="B386" s="2" t="n">
        <v>44.047619047619</v>
      </c>
      <c r="C386" s="2" t="n">
        <f aca="false">B386-B$541</f>
        <v>3.12479330466309</v>
      </c>
      <c r="D386" s="2" t="n">
        <f aca="false">B386/B$542</f>
        <v>4.74042399773523</v>
      </c>
      <c r="E386" s="2" t="n">
        <f aca="false">C386/B$542</f>
        <v>0.336291620061766</v>
      </c>
      <c r="G386" s="0" t="n">
        <v>0</v>
      </c>
      <c r="H386" s="2" t="n">
        <f aca="false">G386-G$541</f>
        <v>-11.3117425268057</v>
      </c>
      <c r="I386" s="0" t="n">
        <f aca="false">G386/G$542</f>
        <v>0</v>
      </c>
      <c r="J386" s="27" t="n">
        <f aca="false">H386/G$542</f>
        <v>-1.20303789918733</v>
      </c>
    </row>
    <row r="387" customFormat="false" ht="14.25" hidden="false" customHeight="false" outlineLevel="0" collapsed="false">
      <c r="B387" s="2" t="n">
        <v>45.2261306532663</v>
      </c>
      <c r="C387" s="2" t="n">
        <f aca="false">B387-B$541</f>
        <v>4.30330491031038</v>
      </c>
      <c r="D387" s="2" t="n">
        <f aca="false">B387/B$542</f>
        <v>4.86725593139731</v>
      </c>
      <c r="E387" s="2" t="n">
        <f aca="false">C387/B$542</f>
        <v>0.463123553723839</v>
      </c>
      <c r="G387" s="0" t="n">
        <v>4.76190476190476</v>
      </c>
      <c r="H387" s="2" t="n">
        <f aca="false">G387-G$541</f>
        <v>-6.54983776490094</v>
      </c>
      <c r="I387" s="0" t="n">
        <f aca="false">G387/G$542</f>
        <v>0.506442918702975</v>
      </c>
      <c r="J387" s="27" t="n">
        <f aca="false">H387/G$542</f>
        <v>-0.696594980484354</v>
      </c>
    </row>
    <row r="388" customFormat="false" ht="14.25" hidden="false" customHeight="false" outlineLevel="0" collapsed="false">
      <c r="B388" s="2" t="n">
        <v>35.8579881656805</v>
      </c>
      <c r="C388" s="2" t="n">
        <f aca="false">B388-B$541</f>
        <v>-5.06483757727548</v>
      </c>
      <c r="D388" s="2" t="n">
        <f aca="false">B388/B$542</f>
        <v>3.85905234576546</v>
      </c>
      <c r="E388" s="2" t="n">
        <f aca="false">C388/B$542</f>
        <v>-0.545080031908005</v>
      </c>
      <c r="G388" s="0" t="n">
        <v>8.82352941176471</v>
      </c>
      <c r="H388" s="2" t="n">
        <f aca="false">G388-G$541</f>
        <v>-2.48821311504099</v>
      </c>
      <c r="I388" s="0" t="n">
        <f aca="false">G388/G$542</f>
        <v>0.938408937596689</v>
      </c>
      <c r="J388" s="27" t="n">
        <f aca="false">H388/G$542</f>
        <v>-0.26462896159064</v>
      </c>
    </row>
    <row r="389" customFormat="false" ht="14.25" hidden="false" customHeight="false" outlineLevel="0" collapsed="false">
      <c r="B389" s="2" t="n">
        <v>31.7460317460317</v>
      </c>
      <c r="C389" s="2" t="n">
        <f aca="false">B389-B$541</f>
        <v>-9.17679399692421</v>
      </c>
      <c r="D389" s="2" t="n">
        <f aca="false">B389/B$542</f>
        <v>3.41652180016954</v>
      </c>
      <c r="E389" s="2" t="n">
        <f aca="false">C389/B$542</f>
        <v>-0.98761057750393</v>
      </c>
      <c r="G389" s="0" t="n">
        <v>0</v>
      </c>
      <c r="H389" s="2" t="n">
        <f aca="false">G389-G$541</f>
        <v>-11.3117425268057</v>
      </c>
      <c r="I389" s="0" t="n">
        <f aca="false">G389/G$542</f>
        <v>0</v>
      </c>
      <c r="J389" s="27" t="n">
        <f aca="false">H389/G$542</f>
        <v>-1.20303789918733</v>
      </c>
    </row>
    <row r="390" customFormat="false" ht="14.25" hidden="false" customHeight="false" outlineLevel="0" collapsed="false">
      <c r="B390" s="2" t="n">
        <v>43.3884297520661</v>
      </c>
      <c r="C390" s="2" t="n">
        <f aca="false">B390-B$541</f>
        <v>2.46560400911017</v>
      </c>
      <c r="D390" s="2" t="n">
        <f aca="false">B390/B$542</f>
        <v>4.66948175787634</v>
      </c>
      <c r="E390" s="2" t="n">
        <f aca="false">C390/B$542</f>
        <v>0.265349380202874</v>
      </c>
      <c r="G390" s="0" t="n">
        <v>16.1290322580645</v>
      </c>
      <c r="H390" s="2" t="n">
        <f aca="false">G390-G$541</f>
        <v>4.81728973125882</v>
      </c>
      <c r="I390" s="0" t="n">
        <f aca="false">G390/G$542</f>
        <v>1.71537117625201</v>
      </c>
      <c r="J390" s="27" t="n">
        <f aca="false">H390/G$542</f>
        <v>0.512333277064683</v>
      </c>
    </row>
    <row r="391" customFormat="false" ht="14.25" hidden="false" customHeight="false" outlineLevel="0" collapsed="false">
      <c r="B391" s="2" t="n">
        <v>40.3785488958991</v>
      </c>
      <c r="C391" s="2" t="n">
        <f aca="false">B391-B$541</f>
        <v>-0.544276847056899</v>
      </c>
      <c r="D391" s="2" t="n">
        <f aca="false">B391/B$542</f>
        <v>4.3455570657046</v>
      </c>
      <c r="E391" s="2" t="n">
        <f aca="false">C391/B$542</f>
        <v>-0.0585753119688693</v>
      </c>
      <c r="G391" s="0" t="n">
        <v>8.78032230703986</v>
      </c>
      <c r="H391" s="2" t="n">
        <f aca="false">G391-G$541</f>
        <v>-2.53142021976583</v>
      </c>
      <c r="I391" s="0" t="n">
        <f aca="false">G391/G$542</f>
        <v>0.933813731829323</v>
      </c>
      <c r="J391" s="27" t="n">
        <f aca="false">H391/G$542</f>
        <v>-0.269224167358006</v>
      </c>
    </row>
    <row r="392" customFormat="false" ht="14.25" hidden="false" customHeight="false" outlineLevel="0" collapsed="false">
      <c r="B392" s="2" t="n">
        <v>51.6611295681063</v>
      </c>
      <c r="C392" s="2" t="n">
        <f aca="false">B392-B$541</f>
        <v>10.7383038251504</v>
      </c>
      <c r="D392" s="2" t="n">
        <f aca="false">B392/B$542</f>
        <v>5.55979332481078</v>
      </c>
      <c r="E392" s="2" t="n">
        <f aca="false">C392/B$542</f>
        <v>1.15566094713731</v>
      </c>
      <c r="G392" s="0" t="n">
        <v>7.81119387736147</v>
      </c>
      <c r="H392" s="2" t="n">
        <f aca="false">G392-G$541</f>
        <v>-3.50054864944423</v>
      </c>
      <c r="I392" s="0" t="n">
        <f aca="false">G392/G$542</f>
        <v>0.830744003419208</v>
      </c>
      <c r="J392" s="27" t="n">
        <f aca="false">H392/G$542</f>
        <v>-0.372293895768121</v>
      </c>
    </row>
    <row r="393" customFormat="false" ht="14.25" hidden="false" customHeight="false" outlineLevel="0" collapsed="false">
      <c r="B393" s="2" t="n">
        <v>45.1859956236324</v>
      </c>
      <c r="C393" s="2" t="n">
        <f aca="false">B393-B$541</f>
        <v>4.26316988067644</v>
      </c>
      <c r="D393" s="2" t="n">
        <f aca="false">B393/B$542</f>
        <v>4.86293658198092</v>
      </c>
      <c r="E393" s="2" t="n">
        <f aca="false">C393/B$542</f>
        <v>0.458804204307452</v>
      </c>
      <c r="G393" s="0" t="n">
        <v>9.03252987437443</v>
      </c>
      <c r="H393" s="2" t="n">
        <f aca="false">G393-G$541</f>
        <v>-2.27921265243127</v>
      </c>
      <c r="I393" s="0" t="n">
        <f aca="false">G393/G$542</f>
        <v>0.9606367664985</v>
      </c>
      <c r="J393" s="27" t="n">
        <f aca="false">H393/G$542</f>
        <v>-0.242401132688829</v>
      </c>
    </row>
    <row r="394" customFormat="false" ht="14.25" hidden="false" customHeight="false" outlineLevel="0" collapsed="false">
      <c r="B394" s="2" t="n">
        <v>55.4973821989529</v>
      </c>
      <c r="C394" s="2" t="n">
        <f aca="false">B394-B$541</f>
        <v>14.5745564559969</v>
      </c>
      <c r="D394" s="2" t="n">
        <f aca="false">B394/B$542</f>
        <v>5.9726525082545</v>
      </c>
      <c r="E394" s="2" t="n">
        <f aca="false">C394/B$542</f>
        <v>1.56852013058103</v>
      </c>
      <c r="G394" s="0" t="n">
        <v>9.67985883539198</v>
      </c>
      <c r="H394" s="2" t="n">
        <f aca="false">G394-G$541</f>
        <v>-1.63188369141371</v>
      </c>
      <c r="I394" s="0" t="n">
        <f aca="false">G394/G$542</f>
        <v>1.02948215185803</v>
      </c>
      <c r="J394" s="27" t="n">
        <f aca="false">H394/G$542</f>
        <v>-0.173555747329303</v>
      </c>
    </row>
    <row r="395" customFormat="false" ht="14.25" hidden="false" customHeight="false" outlineLevel="0" collapsed="false">
      <c r="B395" s="2" t="n">
        <v>32.1361058601134</v>
      </c>
      <c r="C395" s="2" t="n">
        <f aca="false">B395-B$541</f>
        <v>-8.78671988284253</v>
      </c>
      <c r="D395" s="2" t="n">
        <f aca="false">B395/B$542</f>
        <v>3.45850174667446</v>
      </c>
      <c r="E395" s="2" t="n">
        <f aca="false">C395/B$542</f>
        <v>-0.94563063099901</v>
      </c>
      <c r="G395" s="0" t="n">
        <v>1.26702486567537</v>
      </c>
      <c r="H395" s="2" t="n">
        <f aca="false">G395-G$541</f>
        <v>-10.0447176611303</v>
      </c>
      <c r="I395" s="0" t="n">
        <f aca="false">G395/G$542</f>
        <v>0.134751911918795</v>
      </c>
      <c r="J395" s="27" t="n">
        <f aca="false">H395/G$542</f>
        <v>-1.06828598726853</v>
      </c>
    </row>
    <row r="396" customFormat="false" ht="14.25" hidden="false" customHeight="false" outlineLevel="0" collapsed="false">
      <c r="B396" s="2" t="n">
        <v>44.8132780082988</v>
      </c>
      <c r="C396" s="2" t="n">
        <f aca="false">B396-B$541</f>
        <v>3.89045226534281</v>
      </c>
      <c r="D396" s="2" t="n">
        <f aca="false">B396/B$542</f>
        <v>4.82282454945094</v>
      </c>
      <c r="E396" s="2" t="n">
        <f aca="false">C396/B$542</f>
        <v>0.418692171777474</v>
      </c>
      <c r="G396" s="0" t="n">
        <v>6.06117588065689</v>
      </c>
      <c r="H396" s="2" t="n">
        <f aca="false">G396-G$541</f>
        <v>-5.25056664614881</v>
      </c>
      <c r="I396" s="0" t="n">
        <f aca="false">G396/G$542</f>
        <v>0.64462431679211</v>
      </c>
      <c r="J396" s="27" t="n">
        <f aca="false">H396/G$542</f>
        <v>-0.558413582395219</v>
      </c>
    </row>
    <row r="397" customFormat="false" ht="14.25" hidden="false" customHeight="false" outlineLevel="0" collapsed="false">
      <c r="B397" s="2" t="n">
        <v>39.2857142857143</v>
      </c>
      <c r="C397" s="2" t="n">
        <f aca="false">B397-B$541</f>
        <v>-1.63711145724167</v>
      </c>
      <c r="D397" s="2" t="n">
        <f aca="false">B397/B$542</f>
        <v>4.2279457277098</v>
      </c>
      <c r="E397" s="2" t="n">
        <f aca="false">C397/B$542</f>
        <v>-0.176186649963664</v>
      </c>
      <c r="G397" s="0" t="n">
        <v>13.3333333333333</v>
      </c>
      <c r="H397" s="2" t="n">
        <f aca="false">G397-G$541</f>
        <v>2.02159080652764</v>
      </c>
      <c r="I397" s="0" t="n">
        <f aca="false">G397/G$542</f>
        <v>1.41804017236833</v>
      </c>
      <c r="J397" s="27" t="n">
        <f aca="false">H397/G$542</f>
        <v>0.215002273181001</v>
      </c>
    </row>
    <row r="398" customFormat="false" ht="14.25" hidden="false" customHeight="false" outlineLevel="0" collapsed="false">
      <c r="B398" s="2" t="n">
        <v>37.3913043478261</v>
      </c>
      <c r="C398" s="2" t="n">
        <f aca="false">B398-B$541</f>
        <v>-3.53152139512986</v>
      </c>
      <c r="D398" s="2" t="n">
        <f aca="false">B398/B$542</f>
        <v>4.02406850289534</v>
      </c>
      <c r="E398" s="2" t="n">
        <f aca="false">C398/B$542</f>
        <v>-0.380063874778129</v>
      </c>
      <c r="G398" s="0" t="n">
        <v>0</v>
      </c>
      <c r="H398" s="2" t="n">
        <f aca="false">G398-G$541</f>
        <v>-11.3117425268057</v>
      </c>
      <c r="I398" s="0" t="n">
        <f aca="false">G398/G$542</f>
        <v>0</v>
      </c>
      <c r="J398" s="27" t="n">
        <f aca="false">H398/G$542</f>
        <v>-1.20303789918733</v>
      </c>
    </row>
    <row r="399" customFormat="false" ht="14.25" hidden="false" customHeight="false" outlineLevel="0" collapsed="false">
      <c r="B399" s="2" t="n">
        <v>33.9401820546164</v>
      </c>
      <c r="C399" s="2" t="n">
        <f aca="false">B399-B$541</f>
        <v>-6.98264368833956</v>
      </c>
      <c r="D399" s="2" t="n">
        <f aca="false">B399/B$542</f>
        <v>3.65265721457657</v>
      </c>
      <c r="E399" s="2" t="n">
        <f aca="false">C399/B$542</f>
        <v>-0.751475163096893</v>
      </c>
      <c r="G399" s="0" t="n">
        <v>15.1515151515152</v>
      </c>
      <c r="H399" s="2" t="n">
        <f aca="false">G399-G$541</f>
        <v>3.83977262470946</v>
      </c>
      <c r="I399" s="0" t="n">
        <f aca="false">G399/G$542</f>
        <v>1.61140928678219</v>
      </c>
      <c r="J399" s="27" t="n">
        <f aca="false">H399/G$542</f>
        <v>0.408371387594864</v>
      </c>
    </row>
    <row r="400" customFormat="false" ht="14.25" hidden="false" customHeight="false" outlineLevel="0" collapsed="false">
      <c r="B400" s="2" t="n">
        <v>38.9380530973451</v>
      </c>
      <c r="C400" s="2" t="n">
        <f aca="false">B400-B$541</f>
        <v>-1.98477264561082</v>
      </c>
      <c r="D400" s="2" t="n">
        <f aca="false">B400/B$542</f>
        <v>4.19053027879202</v>
      </c>
      <c r="E400" s="2" t="n">
        <f aca="false">C400/B$542</f>
        <v>-0.21360209888145</v>
      </c>
      <c r="G400" s="0" t="n">
        <v>2.77777777777778</v>
      </c>
      <c r="H400" s="2" t="n">
        <f aca="false">G400-G$541</f>
        <v>-8.53396474902792</v>
      </c>
      <c r="I400" s="0" t="n">
        <f aca="false">G400/G$542</f>
        <v>0.295425035910069</v>
      </c>
      <c r="J400" s="27" t="n">
        <f aca="false">H400/G$542</f>
        <v>-0.90761286327726</v>
      </c>
    </row>
    <row r="401" customFormat="false" ht="14.25" hidden="false" customHeight="false" outlineLevel="0" collapsed="false">
      <c r="B401" s="2" t="n">
        <v>41.0138248847926</v>
      </c>
      <c r="C401" s="2" t="n">
        <f aca="false">B401-B$541</f>
        <v>0.0909991418366758</v>
      </c>
      <c r="D401" s="2" t="n">
        <f aca="false">B401/B$542</f>
        <v>4.41392574505774</v>
      </c>
      <c r="E401" s="2" t="n">
        <f aca="false">C401/B$542</f>
        <v>0.00979336738427426</v>
      </c>
      <c r="G401" s="0" t="n">
        <v>8.51129408656598</v>
      </c>
      <c r="H401" s="2" t="n">
        <f aca="false">G401-G$541</f>
        <v>-2.80044844023972</v>
      </c>
      <c r="I401" s="0" t="n">
        <f aca="false">G401/G$542</f>
        <v>0.905201770019368</v>
      </c>
      <c r="J401" s="27" t="n">
        <f aca="false">H401/G$542</f>
        <v>-0.297836129167961</v>
      </c>
    </row>
    <row r="402" customFormat="false" ht="14.25" hidden="false" customHeight="false" outlineLevel="0" collapsed="false">
      <c r="B402" s="2" t="n">
        <v>33.1838565022421</v>
      </c>
      <c r="C402" s="2" t="n">
        <f aca="false">B402-B$541</f>
        <v>-7.7389692407138</v>
      </c>
      <c r="D402" s="2" t="n">
        <f aca="false">B402/B$542</f>
        <v>3.57126112833865</v>
      </c>
      <c r="E402" s="2" t="n">
        <f aca="false">C402/B$542</f>
        <v>-0.832871249334816</v>
      </c>
      <c r="G402" s="0" t="n">
        <v>9.58432804381407</v>
      </c>
      <c r="H402" s="2" t="n">
        <f aca="false">G402-G$541</f>
        <v>-1.72741448299163</v>
      </c>
      <c r="I402" s="0" t="n">
        <f aca="false">G402/G$542</f>
        <v>1.01932216434635</v>
      </c>
      <c r="J402" s="27" t="n">
        <f aca="false">H402/G$542</f>
        <v>-0.183715734840975</v>
      </c>
    </row>
    <row r="403" customFormat="false" ht="14.25" hidden="false" customHeight="false" outlineLevel="0" collapsed="false">
      <c r="B403" s="2" t="n">
        <v>50.7211538461539</v>
      </c>
      <c r="C403" s="2" t="n">
        <f aca="false">B403-B$541</f>
        <v>9.7983281031979</v>
      </c>
      <c r="D403" s="2" t="n">
        <f aca="false">B403/B$542</f>
        <v>5.45863272712184</v>
      </c>
      <c r="E403" s="2" t="n">
        <f aca="false">C403/B$542</f>
        <v>1.05450034944837</v>
      </c>
      <c r="G403" s="0" t="n">
        <v>5.28415407756196</v>
      </c>
      <c r="H403" s="2" t="n">
        <f aca="false">G403-G$541</f>
        <v>-6.02758844924373</v>
      </c>
      <c r="I403" s="0" t="n">
        <f aca="false">G403/G$542</f>
        <v>0.561985706922509</v>
      </c>
      <c r="J403" s="27" t="n">
        <f aca="false">H403/G$542</f>
        <v>-0.64105219226482</v>
      </c>
    </row>
    <row r="404" customFormat="false" ht="14.25" hidden="false" customHeight="false" outlineLevel="0" collapsed="false">
      <c r="B404" s="2" t="n">
        <v>24.7437774524158</v>
      </c>
      <c r="C404" s="2" t="n">
        <f aca="false">B404-B$541</f>
        <v>-16.1790482905401</v>
      </c>
      <c r="D404" s="2" t="n">
        <f aca="false">B404/B$542</f>
        <v>2.66293613516875</v>
      </c>
      <c r="E404" s="2" t="n">
        <f aca="false">C404/B$542</f>
        <v>-1.74119624250472</v>
      </c>
      <c r="G404" s="0" t="n">
        <v>31.7132140274765</v>
      </c>
      <c r="H404" s="2" t="n">
        <f aca="false">G404-G$541</f>
        <v>20.4014715006708</v>
      </c>
      <c r="I404" s="0" t="n">
        <f aca="false">G404/G$542</f>
        <v>3.37279586144074</v>
      </c>
      <c r="J404" s="27" t="n">
        <f aca="false">H404/G$542</f>
        <v>2.16975796225341</v>
      </c>
    </row>
    <row r="405" customFormat="false" ht="14.25" hidden="false" customHeight="false" outlineLevel="0" collapsed="false">
      <c r="B405" s="2" t="n">
        <v>43.8914027149321</v>
      </c>
      <c r="C405" s="2" t="n">
        <f aca="false">B405-B$541</f>
        <v>2.96857697197618</v>
      </c>
      <c r="D405" s="2" t="n">
        <f aca="false">B405/B$542</f>
        <v>4.72361192779096</v>
      </c>
      <c r="E405" s="2" t="n">
        <f aca="false">C405/B$542</f>
        <v>0.319479550117493</v>
      </c>
      <c r="G405" s="0" t="n">
        <v>2.70158429888863</v>
      </c>
      <c r="H405" s="2" t="n">
        <f aca="false">G405-G$541</f>
        <v>-8.61015822791707</v>
      </c>
      <c r="I405" s="0" t="n">
        <f aca="false">G405/G$542</f>
        <v>0.28732162986477</v>
      </c>
      <c r="J405" s="27" t="n">
        <f aca="false">H405/G$542</f>
        <v>-0.915716269322559</v>
      </c>
    </row>
    <row r="406" customFormat="false" ht="14.25" hidden="false" customHeight="false" outlineLevel="0" collapsed="false">
      <c r="B406" s="2" t="n">
        <v>39.0080428954424</v>
      </c>
      <c r="C406" s="2" t="n">
        <f aca="false">B406-B$541</f>
        <v>-1.91478284751359</v>
      </c>
      <c r="D406" s="2" t="n">
        <f aca="false">B406/B$542</f>
        <v>4.19806261142816</v>
      </c>
      <c r="E406" s="2" t="n">
        <f aca="false">C406/B$542</f>
        <v>-0.206069766245308</v>
      </c>
      <c r="G406" s="0" t="n">
        <v>15.8462210572302</v>
      </c>
      <c r="H406" s="2" t="n">
        <f aca="false">G406-G$541</f>
        <v>4.53447853042454</v>
      </c>
      <c r="I406" s="0" t="n">
        <f aca="false">G406/G$542</f>
        <v>1.68529335295361</v>
      </c>
      <c r="J406" s="27" t="n">
        <f aca="false">H406/G$542</f>
        <v>0.482255453766278</v>
      </c>
    </row>
    <row r="407" customFormat="false" ht="14.25" hidden="false" customHeight="false" outlineLevel="0" collapsed="false">
      <c r="B407" s="2" t="n">
        <v>56.0693641618497</v>
      </c>
      <c r="C407" s="2" t="n">
        <f aca="false">B407-B$541</f>
        <v>15.1465384188938</v>
      </c>
      <c r="D407" s="2" t="n">
        <f aca="false">B407/B$542</f>
        <v>6.03420945688903</v>
      </c>
      <c r="E407" s="2" t="n">
        <f aca="false">C407/B$542</f>
        <v>1.63007707921556</v>
      </c>
      <c r="G407" s="0" t="n">
        <v>7.54716981132076</v>
      </c>
      <c r="H407" s="2" t="n">
        <f aca="false">G407-G$541</f>
        <v>-3.76457271548494</v>
      </c>
      <c r="I407" s="0" t="n">
        <f aca="false">G407/G$542</f>
        <v>0.802664248510376</v>
      </c>
      <c r="J407" s="27" t="n">
        <f aca="false">H407/G$542</f>
        <v>-0.400373650676954</v>
      </c>
    </row>
    <row r="408" customFormat="false" ht="14.25" hidden="false" customHeight="false" outlineLevel="0" collapsed="false">
      <c r="B408" s="2" t="n">
        <v>37.8378378378378</v>
      </c>
      <c r="C408" s="2" t="n">
        <f aca="false">B408-B$541</f>
        <v>-3.08498790511811</v>
      </c>
      <c r="D408" s="2" t="n">
        <f aca="false">B408/B$542</f>
        <v>4.07212463209396</v>
      </c>
      <c r="E408" s="2" t="n">
        <f aca="false">C408/B$542</f>
        <v>-0.332007745579505</v>
      </c>
      <c r="G408" s="0" t="n">
        <v>21.4285714285714</v>
      </c>
      <c r="H408" s="2" t="n">
        <f aca="false">G408-G$541</f>
        <v>10.1168289017657</v>
      </c>
      <c r="I408" s="0" t="n">
        <f aca="false">G408/G$542</f>
        <v>2.27899313416339</v>
      </c>
      <c r="J408" s="27" t="n">
        <f aca="false">H408/G$542</f>
        <v>1.07595523497606</v>
      </c>
    </row>
    <row r="409" customFormat="false" ht="14.25" hidden="false" customHeight="false" outlineLevel="0" collapsed="false">
      <c r="B409" s="2" t="n">
        <v>58.5062240663901</v>
      </c>
      <c r="C409" s="2" t="n">
        <f aca="false">B409-B$541</f>
        <v>17.5833983234341</v>
      </c>
      <c r="D409" s="2" t="n">
        <f aca="false">B409/B$542</f>
        <v>6.2964653840054</v>
      </c>
      <c r="E409" s="2" t="n">
        <f aca="false">C409/B$542</f>
        <v>1.89233300633193</v>
      </c>
      <c r="G409" s="0" t="n">
        <v>5.40540540540541</v>
      </c>
      <c r="H409" s="2" t="n">
        <f aca="false">G409-G$541</f>
        <v>-5.90633712140029</v>
      </c>
      <c r="I409" s="0" t="n">
        <f aca="false">G409/G$542</f>
        <v>0.574881150960134</v>
      </c>
      <c r="J409" s="27" t="n">
        <f aca="false">H409/G$542</f>
        <v>-0.628156748227195</v>
      </c>
    </row>
    <row r="410" customFormat="false" ht="14.25" hidden="false" customHeight="false" outlineLevel="0" collapsed="false">
      <c r="B410" s="2" t="n">
        <v>45.7777777777778</v>
      </c>
      <c r="C410" s="2" t="n">
        <f aca="false">B410-B$541</f>
        <v>4.85495203482183</v>
      </c>
      <c r="D410" s="2" t="n">
        <f aca="false">B410/B$542</f>
        <v>4.92662443584447</v>
      </c>
      <c r="E410" s="2" t="n">
        <f aca="false">C410/B$542</f>
        <v>0.522492058171006</v>
      </c>
      <c r="G410" s="0" t="n">
        <v>1.88679245283019</v>
      </c>
      <c r="H410" s="2" t="n">
        <f aca="false">G410-G$541</f>
        <v>-9.42495007397551</v>
      </c>
      <c r="I410" s="0" t="n">
        <f aca="false">G410/G$542</f>
        <v>0.200666062127594</v>
      </c>
      <c r="J410" s="27" t="n">
        <f aca="false">H410/G$542</f>
        <v>-1.00237183705974</v>
      </c>
    </row>
    <row r="411" customFormat="false" ht="14.25" hidden="false" customHeight="false" outlineLevel="0" collapsed="false">
      <c r="B411" s="2" t="n">
        <v>34.8973607038123</v>
      </c>
      <c r="C411" s="2" t="n">
        <f aca="false">B411-B$541</f>
        <v>-6.02546503914363</v>
      </c>
      <c r="D411" s="2" t="n">
        <f aca="false">B411/B$542</f>
        <v>3.75566919880807</v>
      </c>
      <c r="E411" s="2" t="n">
        <f aca="false">C411/B$542</f>
        <v>-0.648463178865399</v>
      </c>
      <c r="G411" s="0" t="n">
        <v>8.72058436302285</v>
      </c>
      <c r="H411" s="2" t="n">
        <f aca="false">G411-G$541</f>
        <v>-2.59115816378285</v>
      </c>
      <c r="I411" s="0" t="n">
        <f aca="false">G411/G$542</f>
        <v>0.927460421497011</v>
      </c>
      <c r="J411" s="27" t="n">
        <f aca="false">H411/G$542</f>
        <v>-0.275577477690318</v>
      </c>
    </row>
    <row r="412" customFormat="false" ht="14.25" hidden="false" customHeight="false" outlineLevel="0" collapsed="false">
      <c r="B412" s="2" t="n">
        <v>29.8820445609436</v>
      </c>
      <c r="C412" s="2" t="n">
        <f aca="false">B412-B$541</f>
        <v>-11.0407811820123</v>
      </c>
      <c r="D412" s="2" t="n">
        <f aca="false">B412/B$542</f>
        <v>3.2159186852972</v>
      </c>
      <c r="E412" s="2" t="n">
        <f aca="false">C412/B$542</f>
        <v>-1.18821369237627</v>
      </c>
      <c r="G412" s="0" t="n">
        <v>14.6475640941578</v>
      </c>
      <c r="H412" s="2" t="n">
        <f aca="false">G412-G$541</f>
        <v>3.33582156735206</v>
      </c>
      <c r="I412" s="0" t="n">
        <f aca="false">G412/G$542</f>
        <v>1.55781257346417</v>
      </c>
      <c r="J412" s="27" t="n">
        <f aca="false">H412/G$542</f>
        <v>0.354774674276844</v>
      </c>
    </row>
    <row r="413" customFormat="false" ht="14.25" hidden="false" customHeight="false" outlineLevel="0" collapsed="false">
      <c r="B413" s="2" t="n">
        <v>28.9473684210526</v>
      </c>
      <c r="C413" s="2" t="n">
        <f aca="false">B413-B$541</f>
        <v>-11.9754573219033</v>
      </c>
      <c r="D413" s="2" t="n">
        <f aca="false">B413/B$542</f>
        <v>3.11532843094407</v>
      </c>
      <c r="E413" s="2" t="n">
        <f aca="false">C413/B$542</f>
        <v>-1.2888039467294</v>
      </c>
      <c r="G413" s="0" t="n">
        <v>5.887775089296</v>
      </c>
      <c r="H413" s="2" t="n">
        <f aca="false">G413-G$541</f>
        <v>-5.42396743750969</v>
      </c>
      <c r="I413" s="0" t="n">
        <f aca="false">G413/G$542</f>
        <v>0.626182620186845</v>
      </c>
      <c r="J413" s="27" t="n">
        <f aca="false">H413/G$542</f>
        <v>-0.576855279000484</v>
      </c>
    </row>
    <row r="414" customFormat="false" ht="14.25" hidden="false" customHeight="false" outlineLevel="0" collapsed="false">
      <c r="B414" s="2" t="n">
        <v>32.8571428571429</v>
      </c>
      <c r="C414" s="2" t="n">
        <f aca="false">B414-B$541</f>
        <v>-8.0656828858131</v>
      </c>
      <c r="D414" s="2" t="n">
        <f aca="false">B414/B$542</f>
        <v>3.53610006317547</v>
      </c>
      <c r="E414" s="2" t="n">
        <f aca="false">C414/B$542</f>
        <v>-0.868032314497996</v>
      </c>
      <c r="G414" s="0" t="n">
        <v>8.82245047688922</v>
      </c>
      <c r="H414" s="2" t="n">
        <f aca="false">G414-G$541</f>
        <v>-2.48929204991648</v>
      </c>
      <c r="I414" s="0" t="n">
        <f aca="false">G414/G$542</f>
        <v>0.938294189621928</v>
      </c>
      <c r="J414" s="27" t="n">
        <f aca="false">H414/G$542</f>
        <v>-0.264743709565401</v>
      </c>
    </row>
    <row r="415" customFormat="false" ht="14.25" hidden="false" customHeight="false" outlineLevel="0" collapsed="false">
      <c r="B415" s="2" t="n">
        <v>39.1666666666667</v>
      </c>
      <c r="C415" s="2" t="n">
        <f aca="false">B415-B$541</f>
        <v>-1.75615907628929</v>
      </c>
      <c r="D415" s="2" t="n">
        <f aca="false">B415/B$542</f>
        <v>4.21513377095917</v>
      </c>
      <c r="E415" s="2" t="n">
        <f aca="false">C415/B$542</f>
        <v>-0.1889986067143</v>
      </c>
      <c r="G415" s="0" t="n">
        <v>6.46762690532793</v>
      </c>
      <c r="H415" s="2" t="n">
        <f aca="false">G415-G$541</f>
        <v>-4.84411562147777</v>
      </c>
      <c r="I415" s="0" t="n">
        <f aca="false">G415/G$542</f>
        <v>0.687851607873395</v>
      </c>
      <c r="J415" s="27" t="n">
        <f aca="false">H415/G$542</f>
        <v>-0.515186291313934</v>
      </c>
    </row>
    <row r="416" customFormat="false" ht="14.25" hidden="false" customHeight="false" outlineLevel="0" collapsed="false">
      <c r="B416" s="2" t="n">
        <v>32.9650092081031</v>
      </c>
      <c r="C416" s="2" t="n">
        <f aca="false">B416-B$541</f>
        <v>-7.95781653485282</v>
      </c>
      <c r="D416" s="2" t="n">
        <f aca="false">B416/B$542</f>
        <v>3.54770868697163</v>
      </c>
      <c r="E416" s="2" t="n">
        <f aca="false">C416/B$542</f>
        <v>-0.856423690701839</v>
      </c>
      <c r="G416" s="0" t="n">
        <v>18.1467181467181</v>
      </c>
      <c r="H416" s="2" t="n">
        <f aca="false">G416-G$541</f>
        <v>6.83497561991245</v>
      </c>
      <c r="I416" s="0" t="n">
        <f aca="false">G416/G$542</f>
        <v>1.92995814965188</v>
      </c>
      <c r="J416" s="27" t="n">
        <f aca="false">H416/G$542</f>
        <v>0.726920250464549</v>
      </c>
    </row>
    <row r="417" customFormat="false" ht="14.25" hidden="false" customHeight="false" outlineLevel="0" collapsed="false">
      <c r="B417" s="2" t="n">
        <v>36.3586659376709</v>
      </c>
      <c r="C417" s="2" t="n">
        <f aca="false">B417-B$541</f>
        <v>-4.56415980528509</v>
      </c>
      <c r="D417" s="2" t="n">
        <f aca="false">B417/B$542</f>
        <v>3.91293550623572</v>
      </c>
      <c r="E417" s="2" t="n">
        <f aca="false">C417/B$542</f>
        <v>-0.491196871437743</v>
      </c>
      <c r="G417" s="0" t="n">
        <v>15.7991782360147</v>
      </c>
      <c r="H417" s="2" t="n">
        <f aca="false">G417-G$541</f>
        <v>4.487435709209</v>
      </c>
      <c r="I417" s="0" t="n">
        <f aca="false">G417/G$542</f>
        <v>1.68029020718072</v>
      </c>
      <c r="J417" s="27" t="n">
        <f aca="false">H417/G$542</f>
        <v>0.47725230799339</v>
      </c>
    </row>
    <row r="418" customFormat="false" ht="14.25" hidden="false" customHeight="false" outlineLevel="0" collapsed="false">
      <c r="B418" s="2" t="n">
        <v>19.2296729138459</v>
      </c>
      <c r="C418" s="2" t="n">
        <f aca="false">B418-B$541</f>
        <v>-21.69315282911</v>
      </c>
      <c r="D418" s="2" t="n">
        <f aca="false">B418/B$542</f>
        <v>2.06950579668896</v>
      </c>
      <c r="E418" s="2" t="n">
        <f aca="false">C418/B$542</f>
        <v>-2.33462658098451</v>
      </c>
      <c r="G418" s="0" t="n">
        <v>32.4713531138164</v>
      </c>
      <c r="H418" s="2" t="n">
        <f aca="false">G418-G$541</f>
        <v>21.1596105870107</v>
      </c>
      <c r="I418" s="0" t="n">
        <f aca="false">G418/G$542</f>
        <v>3.45342623749118</v>
      </c>
      <c r="J418" s="27" t="n">
        <f aca="false">H418/G$542</f>
        <v>2.25038833830386</v>
      </c>
    </row>
    <row r="419" customFormat="false" ht="14.25" hidden="false" customHeight="false" outlineLevel="0" collapsed="false">
      <c r="B419" s="2" t="n">
        <v>57.6642335766423</v>
      </c>
      <c r="C419" s="2" t="n">
        <f aca="false">B419-B$541</f>
        <v>16.7414078336864</v>
      </c>
      <c r="D419" s="2" t="n">
        <f aca="false">B419/B$542</f>
        <v>6.205849999797</v>
      </c>
      <c r="E419" s="2" t="n">
        <f aca="false">C419/B$542</f>
        <v>1.80171762212354</v>
      </c>
      <c r="G419" s="0" t="n">
        <v>7.31633272616879</v>
      </c>
      <c r="H419" s="2" t="n">
        <f aca="false">G419-G$541</f>
        <v>-3.9954098006369</v>
      </c>
      <c r="I419" s="0" t="n">
        <f aca="false">G419/G$542</f>
        <v>0.778114029009034</v>
      </c>
      <c r="J419" s="27" t="n">
        <f aca="false">H419/G$542</f>
        <v>-0.424923870178295</v>
      </c>
    </row>
    <row r="420" customFormat="false" ht="14.25" hidden="false" customHeight="false" outlineLevel="0" collapsed="false">
      <c r="B420" s="2" t="n">
        <v>43.7076111529766</v>
      </c>
      <c r="C420" s="2" t="n">
        <f aca="false">B420-B$541</f>
        <v>2.78478541002069</v>
      </c>
      <c r="D420" s="2" t="n">
        <f aca="false">B420/B$542</f>
        <v>4.70383219963056</v>
      </c>
      <c r="E420" s="2" t="n">
        <f aca="false">C420/B$542</f>
        <v>0.299699821957087</v>
      </c>
      <c r="G420" s="0" t="n">
        <v>5.53090199272564</v>
      </c>
      <c r="H420" s="2" t="n">
        <f aca="false">G420-G$541</f>
        <v>-5.78084053408006</v>
      </c>
      <c r="I420" s="0" t="n">
        <f aca="false">G420/G$542</f>
        <v>0.588228091133775</v>
      </c>
      <c r="J420" s="27" t="n">
        <f aca="false">H420/G$542</f>
        <v>-0.614809808053554</v>
      </c>
    </row>
    <row r="421" customFormat="false" ht="14.25" hidden="false" customHeight="false" outlineLevel="0" collapsed="false">
      <c r="B421" s="2" t="n">
        <v>29.0856031128405</v>
      </c>
      <c r="C421" s="2" t="n">
        <f aca="false">B421-B$541</f>
        <v>-11.8372226301155</v>
      </c>
      <c r="D421" s="2" t="n">
        <f aca="false">B421/B$542</f>
        <v>3.1302053088421</v>
      </c>
      <c r="E421" s="2" t="n">
        <f aca="false">C421/B$542</f>
        <v>-1.27392706883137</v>
      </c>
      <c r="G421" s="0" t="n">
        <v>14.4655745936107</v>
      </c>
      <c r="H421" s="2" t="n">
        <f aca="false">G421-G$541</f>
        <v>3.15383206680504</v>
      </c>
      <c r="I421" s="0" t="n">
        <f aca="false">G421/G$542</f>
        <v>1.5384574417598</v>
      </c>
      <c r="J421" s="27" t="n">
        <f aca="false">H421/G$542</f>
        <v>0.335419542572474</v>
      </c>
    </row>
    <row r="422" customFormat="false" ht="14.25" hidden="false" customHeight="false" outlineLevel="0" collapsed="false">
      <c r="B422" s="2" t="n">
        <v>22.9007633587786</v>
      </c>
      <c r="C422" s="2" t="n">
        <f aca="false">B422-B$541</f>
        <v>-18.0220623841773</v>
      </c>
      <c r="D422" s="2" t="n">
        <f aca="false">B422/B$542</f>
        <v>2.46459015355741</v>
      </c>
      <c r="E422" s="2" t="n">
        <f aca="false">C422/B$542</f>
        <v>-1.93954222411605</v>
      </c>
      <c r="G422" s="0" t="n">
        <v>10.7509454349001</v>
      </c>
      <c r="H422" s="2" t="n">
        <f aca="false">G422-G$541</f>
        <v>-0.560797091905643</v>
      </c>
      <c r="I422" s="0" t="n">
        <f aca="false">G422/G$542</f>
        <v>1.14339543882211</v>
      </c>
      <c r="J422" s="27" t="n">
        <f aca="false">H422/G$542</f>
        <v>-0.0596424603652152</v>
      </c>
    </row>
    <row r="423" customFormat="false" ht="14.25" hidden="false" customHeight="false" outlineLevel="0" collapsed="false">
      <c r="B423" s="2" t="n">
        <v>55.7142857142857</v>
      </c>
      <c r="C423" s="2" t="n">
        <f aca="false">B423-B$541</f>
        <v>14.7914599713298</v>
      </c>
      <c r="D423" s="2" t="n">
        <f aca="false">B423/B$542</f>
        <v>5.99599575929754</v>
      </c>
      <c r="E423" s="2" t="n">
        <f aca="false">C423/B$542</f>
        <v>1.59186338162407</v>
      </c>
      <c r="G423" s="0" t="n">
        <v>18.1794264667193</v>
      </c>
      <c r="H423" s="2" t="n">
        <f aca="false">G423-G$541</f>
        <v>6.86768393991359</v>
      </c>
      <c r="I423" s="0" t="n">
        <f aca="false">G423/G$542</f>
        <v>1.9334367780318</v>
      </c>
      <c r="J423" s="27" t="n">
        <f aca="false">H423/G$542</f>
        <v>0.730398878844471</v>
      </c>
    </row>
    <row r="424" customFormat="false" ht="14.25" hidden="false" customHeight="false" outlineLevel="0" collapsed="false">
      <c r="B424" s="2" t="n">
        <v>40.3991741225052</v>
      </c>
      <c r="C424" s="2" t="n">
        <f aca="false">B424-B$541</f>
        <v>-0.523651620450792</v>
      </c>
      <c r="D424" s="2" t="n">
        <f aca="false">B424/B$542</f>
        <v>4.34777676159909</v>
      </c>
      <c r="E424" s="2" t="n">
        <f aca="false">C424/B$542</f>
        <v>-0.0563556160743734</v>
      </c>
      <c r="G424" s="0" t="n">
        <v>9.0400818962123</v>
      </c>
      <c r="H424" s="2" t="n">
        <f aca="false">G424-G$541</f>
        <v>-2.2716606305934</v>
      </c>
      <c r="I424" s="0" t="n">
        <f aca="false">G424/G$542</f>
        <v>0.961439946774653</v>
      </c>
      <c r="J424" s="27" t="n">
        <f aca="false">H424/G$542</f>
        <v>-0.241597952412676</v>
      </c>
    </row>
    <row r="425" customFormat="false" ht="14.25" hidden="false" customHeight="false" outlineLevel="0" collapsed="false">
      <c r="B425" s="2" t="n">
        <v>46.0905349794239</v>
      </c>
      <c r="C425" s="2" t="n">
        <f aca="false">B425-B$541</f>
        <v>5.16770923646792</v>
      </c>
      <c r="D425" s="2" t="n">
        <f aca="false">B425/B$542</f>
        <v>4.96028350246837</v>
      </c>
      <c r="E425" s="2" t="n">
        <f aca="false">C425/B$542</f>
        <v>0.556151124794899</v>
      </c>
      <c r="G425" s="0" t="n">
        <v>12.1786967656265</v>
      </c>
      <c r="H425" s="2" t="n">
        <f aca="false">G425-G$541</f>
        <v>0.866954238820785</v>
      </c>
      <c r="I425" s="0" t="n">
        <f aca="false">G425/G$542</f>
        <v>1.2952410945563</v>
      </c>
      <c r="J425" s="27" t="n">
        <f aca="false">H425/G$542</f>
        <v>0.092203195368966</v>
      </c>
    </row>
    <row r="426" customFormat="false" ht="14.25" hidden="false" customHeight="false" outlineLevel="0" collapsed="false">
      <c r="B426" s="2" t="n">
        <v>23.1984205330701</v>
      </c>
      <c r="C426" s="2" t="n">
        <f aca="false">B426-B$541</f>
        <v>-17.7244052098859</v>
      </c>
      <c r="D426" s="2" t="n">
        <f aca="false">B426/B$542</f>
        <v>2.49662414864314</v>
      </c>
      <c r="E426" s="2" t="n">
        <f aca="false">C426/B$542</f>
        <v>-1.90750822903033</v>
      </c>
      <c r="G426" s="0" t="n">
        <v>43.5189513640868</v>
      </c>
      <c r="H426" s="2" t="n">
        <f aca="false">G426-G$541</f>
        <v>32.2072088372812</v>
      </c>
      <c r="I426" s="0" t="n">
        <f aca="false">G426/G$542</f>
        <v>4.6283715970214</v>
      </c>
      <c r="J426" s="27" t="n">
        <f aca="false">H426/G$542</f>
        <v>3.42533369783407</v>
      </c>
    </row>
    <row r="427" customFormat="false" ht="14.25" hidden="false" customHeight="false" outlineLevel="0" collapsed="false">
      <c r="B427" s="2" t="n">
        <v>36.9337979094077</v>
      </c>
      <c r="C427" s="2" t="n">
        <f aca="false">B427-B$541</f>
        <v>-3.98902783354828</v>
      </c>
      <c r="D427" s="2" t="n">
        <f aca="false">B427/B$542</f>
        <v>3.97483146019724</v>
      </c>
      <c r="E427" s="2" t="n">
        <f aca="false">C427/B$542</f>
        <v>-0.429300917476225</v>
      </c>
      <c r="G427" s="0" t="n">
        <v>8.76647230776445</v>
      </c>
      <c r="H427" s="2" t="n">
        <f aca="false">G427-G$541</f>
        <v>-2.54527021904124</v>
      </c>
      <c r="I427" s="0" t="n">
        <f aca="false">G427/G$542</f>
        <v>0.932340742677337</v>
      </c>
      <c r="J427" s="27" t="n">
        <f aca="false">H427/G$542</f>
        <v>-0.270697156509991</v>
      </c>
    </row>
    <row r="428" customFormat="false" ht="14.25" hidden="false" customHeight="false" outlineLevel="0" collapsed="false">
      <c r="B428" s="2" t="n">
        <v>30.945558739255</v>
      </c>
      <c r="C428" s="2" t="n">
        <f aca="false">B428-B$541</f>
        <v>-9.97726700370094</v>
      </c>
      <c r="D428" s="2" t="n">
        <f aca="false">B428/B$542</f>
        <v>3.33037454560939</v>
      </c>
      <c r="E428" s="2" t="n">
        <f aca="false">C428/B$542</f>
        <v>-1.07375783206408</v>
      </c>
      <c r="G428" s="0" t="n">
        <v>14.1076894246986</v>
      </c>
      <c r="H428" s="2" t="n">
        <f aca="false">G428-G$541</f>
        <v>2.79594689789291</v>
      </c>
      <c r="I428" s="0" t="n">
        <f aca="false">G428/G$542</f>
        <v>1.50039527576389</v>
      </c>
      <c r="J428" s="27" t="n">
        <f aca="false">H428/G$542</f>
        <v>0.297357376576557</v>
      </c>
    </row>
    <row r="429" customFormat="false" ht="14.25" hidden="false" customHeight="false" outlineLevel="0" collapsed="false">
      <c r="B429" s="2" t="n">
        <v>36.3557105492589</v>
      </c>
      <c r="C429" s="2" t="n">
        <f aca="false">B429-B$541</f>
        <v>-4.56711519369701</v>
      </c>
      <c r="D429" s="2" t="n">
        <f aca="false">B429/B$542</f>
        <v>3.9126174460442</v>
      </c>
      <c r="E429" s="2" t="n">
        <f aca="false">C429/B$542</f>
        <v>-0.491514931629268</v>
      </c>
      <c r="G429" s="0" t="n">
        <v>14.1595238310287</v>
      </c>
      <c r="H429" s="2" t="n">
        <f aca="false">G429-G$541</f>
        <v>2.84778130422296</v>
      </c>
      <c r="I429" s="0" t="n">
        <f aca="false">G429/G$542</f>
        <v>1.5059080210504</v>
      </c>
      <c r="J429" s="27" t="n">
        <f aca="false">H429/G$542</f>
        <v>0.302870121863073</v>
      </c>
    </row>
    <row r="430" customFormat="false" ht="14.25" hidden="false" customHeight="false" outlineLevel="0" collapsed="false">
      <c r="B430" s="2" t="n">
        <v>41.4634146341463</v>
      </c>
      <c r="C430" s="2" t="n">
        <f aca="false">B430-B$541</f>
        <v>0.540588891190389</v>
      </c>
      <c r="D430" s="2" t="n">
        <f aca="false">B430/B$542</f>
        <v>4.46231079022143</v>
      </c>
      <c r="E430" s="2" t="n">
        <f aca="false">C430/B$542</f>
        <v>0.0581784125479654</v>
      </c>
      <c r="G430" s="0" t="n">
        <v>2.94278825076721</v>
      </c>
      <c r="H430" s="2" t="n">
        <f aca="false">G430-G$541</f>
        <v>-8.36895427603849</v>
      </c>
      <c r="I430" s="0" t="n">
        <f aca="false">G430/G$542</f>
        <v>0.312974396877107</v>
      </c>
      <c r="J430" s="27" t="n">
        <f aca="false">H430/G$542</f>
        <v>-0.890063502310222</v>
      </c>
    </row>
    <row r="431" customFormat="false" ht="14.25" hidden="false" customHeight="false" outlineLevel="0" collapsed="false">
      <c r="B431" s="2" t="n">
        <v>36.1111111111111</v>
      </c>
      <c r="C431" s="2" t="n">
        <f aca="false">B431-B$541</f>
        <v>-4.81171463184484</v>
      </c>
      <c r="D431" s="2" t="n">
        <f aca="false">B431/B$542</f>
        <v>3.88629354769285</v>
      </c>
      <c r="E431" s="2" t="n">
        <f aca="false">C431/B$542</f>
        <v>-0.517838829980618</v>
      </c>
      <c r="G431" s="0" t="n">
        <v>2.77552125643109</v>
      </c>
      <c r="H431" s="2" t="n">
        <f aca="false">G431-G$541</f>
        <v>-8.53622127037461</v>
      </c>
      <c r="I431" s="0" t="n">
        <f aca="false">G431/G$542</f>
        <v>0.295185048066113</v>
      </c>
      <c r="J431" s="27" t="n">
        <f aca="false">H431/G$542</f>
        <v>-0.907852851121216</v>
      </c>
    </row>
    <row r="432" customFormat="false" ht="14.25" hidden="false" customHeight="false" outlineLevel="0" collapsed="false">
      <c r="B432" s="2" t="n">
        <v>35</v>
      </c>
      <c r="C432" s="2" t="n">
        <f aca="false">B432-B$541</f>
        <v>-5.92282574295595</v>
      </c>
      <c r="D432" s="2" t="n">
        <f aca="false">B432/B$542</f>
        <v>3.76671528468692</v>
      </c>
      <c r="E432" s="2" t="n">
        <f aca="false">C432/B$542</f>
        <v>-0.637417092986552</v>
      </c>
      <c r="G432" s="0" t="n">
        <v>16.0729778637119</v>
      </c>
      <c r="H432" s="2" t="n">
        <f aca="false">G432-G$541</f>
        <v>4.76123533690616</v>
      </c>
      <c r="I432" s="0" t="n">
        <f aca="false">G432/G$542</f>
        <v>1.70940962252477</v>
      </c>
      <c r="J432" s="27" t="n">
        <f aca="false">H432/G$542</f>
        <v>0.506371723337445</v>
      </c>
    </row>
    <row r="433" customFormat="false" ht="14.25" hidden="false" customHeight="false" outlineLevel="0" collapsed="false">
      <c r="B433" s="2" t="n">
        <v>60.5531295487627</v>
      </c>
      <c r="C433" s="2" t="n">
        <f aca="false">B433-B$541</f>
        <v>19.6303038058068</v>
      </c>
      <c r="D433" s="2" t="n">
        <f aca="false">B433/B$542</f>
        <v>6.5167542459129</v>
      </c>
      <c r="E433" s="2" t="n">
        <f aca="false">C433/B$542</f>
        <v>2.11262186823943</v>
      </c>
      <c r="G433" s="0" t="n">
        <v>3.99951933668463</v>
      </c>
      <c r="H433" s="2" t="n">
        <f aca="false">G433-G$541</f>
        <v>-7.31222319012107</v>
      </c>
      <c r="I433" s="0" t="n">
        <f aca="false">G433/G$542</f>
        <v>0.425360931718705</v>
      </c>
      <c r="J433" s="27" t="n">
        <f aca="false">H433/G$542</f>
        <v>-0.777676967468624</v>
      </c>
    </row>
    <row r="434" customFormat="false" ht="14.25" hidden="false" customHeight="false" outlineLevel="0" collapsed="false">
      <c r="B434" s="2" t="n">
        <v>28.3950617283951</v>
      </c>
      <c r="C434" s="2" t="n">
        <f aca="false">B434-B$541</f>
        <v>-12.5277640145609</v>
      </c>
      <c r="D434" s="2" t="n">
        <f aca="false">B434/B$542</f>
        <v>3.05588894348498</v>
      </c>
      <c r="E434" s="2" t="n">
        <f aca="false">C434/B$542</f>
        <v>-1.34824343418849</v>
      </c>
      <c r="G434" s="0" t="n">
        <v>0</v>
      </c>
      <c r="H434" s="2" t="n">
        <f aca="false">G434-G$541</f>
        <v>-11.3117425268057</v>
      </c>
      <c r="I434" s="0" t="n">
        <f aca="false">G434/G$542</f>
        <v>0</v>
      </c>
      <c r="J434" s="27" t="n">
        <f aca="false">H434/G$542</f>
        <v>-1.20303789918733</v>
      </c>
    </row>
    <row r="435" customFormat="false" ht="14.25" hidden="false" customHeight="false" outlineLevel="0" collapsed="false">
      <c r="B435" s="2" t="n">
        <v>58.0508474576271</v>
      </c>
      <c r="C435" s="2" t="n">
        <f aca="false">B435-B$541</f>
        <v>17.1280217146712</v>
      </c>
      <c r="D435" s="2" t="n">
        <f aca="false">B435/B$542</f>
        <v>6.24745755450493</v>
      </c>
      <c r="E435" s="2" t="n">
        <f aca="false">C435/B$542</f>
        <v>1.84332517683147</v>
      </c>
      <c r="G435" s="0" t="n">
        <v>9.2476560713469</v>
      </c>
      <c r="H435" s="2" t="n">
        <f aca="false">G435-G$541</f>
        <v>-2.0640864554588</v>
      </c>
      <c r="I435" s="0" t="n">
        <f aca="false">G435/G$542</f>
        <v>0.983516085706185</v>
      </c>
      <c r="J435" s="27" t="n">
        <f aca="false">H435/G$542</f>
        <v>-0.219521813481144</v>
      </c>
    </row>
    <row r="436" customFormat="false" ht="14.25" hidden="false" customHeight="false" outlineLevel="0" collapsed="false">
      <c r="B436" s="2" t="n">
        <v>31.9891812146545</v>
      </c>
      <c r="C436" s="2" t="n">
        <f aca="false">B436-B$541</f>
        <v>-8.93364452830141</v>
      </c>
      <c r="D436" s="2" t="n">
        <f aca="false">B436/B$542</f>
        <v>3.44268965216739</v>
      </c>
      <c r="E436" s="2" t="n">
        <f aca="false">C436/B$542</f>
        <v>-0.961442725506073</v>
      </c>
      <c r="G436" s="0" t="n">
        <v>16.9300389029997</v>
      </c>
      <c r="H436" s="2" t="n">
        <f aca="false">G436-G$541</f>
        <v>5.61829637619402</v>
      </c>
      <c r="I436" s="0" t="n">
        <f aca="false">G436/G$542</f>
        <v>1.80056064631592</v>
      </c>
      <c r="J436" s="27" t="n">
        <f aca="false">H436/G$542</f>
        <v>0.597522747128589</v>
      </c>
    </row>
    <row r="437" customFormat="false" ht="14.25" hidden="false" customHeight="false" outlineLevel="0" collapsed="false">
      <c r="B437" s="2" t="n">
        <v>39.6969696969697</v>
      </c>
      <c r="C437" s="2" t="n">
        <f aca="false">B437-B$541</f>
        <v>-1.22585604598626</v>
      </c>
      <c r="D437" s="2" t="n">
        <f aca="false">B437/B$542</f>
        <v>4.27220521466654</v>
      </c>
      <c r="E437" s="2" t="n">
        <f aca="false">C437/B$542</f>
        <v>-0.131927163006923</v>
      </c>
      <c r="G437" s="0" t="n">
        <v>17.1431737588653</v>
      </c>
      <c r="H437" s="2" t="n">
        <f aca="false">G437-G$541</f>
        <v>5.83143123205955</v>
      </c>
      <c r="I437" s="0" t="n">
        <f aca="false">G437/G$542</f>
        <v>1.82322818039711</v>
      </c>
      <c r="J437" s="27" t="n">
        <f aca="false">H437/G$542</f>
        <v>0.620190281209784</v>
      </c>
    </row>
    <row r="438" customFormat="false" ht="14.25" hidden="false" customHeight="false" outlineLevel="0" collapsed="false">
      <c r="B438" s="2" t="n">
        <v>30.952380952381</v>
      </c>
      <c r="C438" s="2" t="n">
        <f aca="false">B438-B$541</f>
        <v>-9.970444790575</v>
      </c>
      <c r="D438" s="2" t="n">
        <f aca="false">B438/B$542</f>
        <v>3.3311087551653</v>
      </c>
      <c r="E438" s="2" t="n">
        <f aca="false">C438/B$542</f>
        <v>-1.07302362250817</v>
      </c>
      <c r="G438" s="0" t="n">
        <v>8.84473981900453</v>
      </c>
      <c r="H438" s="2" t="n">
        <f aca="false">G438-G$541</f>
        <v>-2.46700270780117</v>
      </c>
      <c r="I438" s="0" t="n">
        <f aca="false">G438/G$542</f>
        <v>0.940664728312066</v>
      </c>
      <c r="J438" s="27" t="n">
        <f aca="false">H438/G$542</f>
        <v>-0.262373170875263</v>
      </c>
    </row>
    <row r="439" customFormat="false" ht="14.25" hidden="false" customHeight="false" outlineLevel="0" collapsed="false">
      <c r="B439" s="2" t="n">
        <v>37.0689655172414</v>
      </c>
      <c r="C439" s="2" t="n">
        <f aca="false">B439-B$541</f>
        <v>-3.85386022571457</v>
      </c>
      <c r="D439" s="2" t="n">
        <f aca="false">B439/B$542</f>
        <v>3.98937825718072</v>
      </c>
      <c r="E439" s="2" t="n">
        <f aca="false">C439/B$542</f>
        <v>-0.414754120492744</v>
      </c>
      <c r="G439" s="0" t="n">
        <v>6.84819382298374</v>
      </c>
      <c r="H439" s="2" t="n">
        <f aca="false">G439-G$541</f>
        <v>-4.46354870382196</v>
      </c>
      <c r="I439" s="0" t="n">
        <f aca="false">G439/G$542</f>
        <v>0.72832604618667</v>
      </c>
      <c r="J439" s="27" t="n">
        <f aca="false">H439/G$542</f>
        <v>-0.474711853000659</v>
      </c>
    </row>
    <row r="440" customFormat="false" ht="14.25" hidden="false" customHeight="false" outlineLevel="0" collapsed="false">
      <c r="B440" s="2" t="n">
        <v>29.1280148423006</v>
      </c>
      <c r="C440" s="2" t="n">
        <f aca="false">B440-B$541</f>
        <v>-11.7948109006554</v>
      </c>
      <c r="D440" s="2" t="n">
        <f aca="false">B440/B$542</f>
        <v>3.13476967768802</v>
      </c>
      <c r="E440" s="2" t="n">
        <f aca="false">C440/B$542</f>
        <v>-1.26936269998544</v>
      </c>
      <c r="G440" s="0" t="n">
        <v>16.4383561643836</v>
      </c>
      <c r="H440" s="2" t="n">
        <f aca="false">G440-G$541</f>
        <v>5.12661363757786</v>
      </c>
      <c r="I440" s="0" t="n">
        <f aca="false">G440/G$542</f>
        <v>1.74826870565958</v>
      </c>
      <c r="J440" s="27" t="n">
        <f aca="false">H440/G$542</f>
        <v>0.545230806472256</v>
      </c>
    </row>
    <row r="441" customFormat="false" ht="14.25" hidden="false" customHeight="false" outlineLevel="0" collapsed="false">
      <c r="B441" s="2" t="n">
        <v>46.7625899280576</v>
      </c>
      <c r="C441" s="2" t="n">
        <f aca="false">B441-B$541</f>
        <v>5.8397641851016</v>
      </c>
      <c r="D441" s="2" t="n">
        <f aca="false">B441/B$542</f>
        <v>5.03261034953031</v>
      </c>
      <c r="E441" s="2" t="n">
        <f aca="false">C441/B$542</f>
        <v>0.628477971856841</v>
      </c>
      <c r="G441" s="0" t="n">
        <v>0</v>
      </c>
      <c r="H441" s="2" t="n">
        <f aca="false">G441-G$541</f>
        <v>-11.3117425268057</v>
      </c>
      <c r="I441" s="0" t="n">
        <f aca="false">G441/G$542</f>
        <v>0</v>
      </c>
      <c r="J441" s="27" t="n">
        <f aca="false">H441/G$542</f>
        <v>-1.20303789918733</v>
      </c>
    </row>
    <row r="442" customFormat="false" ht="14.25" hidden="false" customHeight="false" outlineLevel="0" collapsed="false">
      <c r="B442" s="2" t="n">
        <v>53.887399463807</v>
      </c>
      <c r="C442" s="2" t="n">
        <f aca="false">B442-B$541</f>
        <v>12.964573720851</v>
      </c>
      <c r="D442" s="2" t="n">
        <f aca="false">B442/B$542</f>
        <v>5.79938546321004</v>
      </c>
      <c r="E442" s="2" t="n">
        <f aca="false">C442/B$542</f>
        <v>1.39525308553657</v>
      </c>
      <c r="G442" s="0" t="n">
        <v>0</v>
      </c>
      <c r="H442" s="2" t="n">
        <f aca="false">G442-G$541</f>
        <v>-11.3117425268057</v>
      </c>
      <c r="I442" s="0" t="n">
        <f aca="false">G442/G$542</f>
        <v>0</v>
      </c>
      <c r="J442" s="27" t="n">
        <f aca="false">H442/G$542</f>
        <v>-1.20303789918733</v>
      </c>
    </row>
    <row r="443" customFormat="false" ht="14.25" hidden="false" customHeight="false" outlineLevel="0" collapsed="false">
      <c r="B443" s="2" t="n">
        <v>27.7777777777778</v>
      </c>
      <c r="C443" s="2" t="n">
        <f aca="false">B443-B$541</f>
        <v>-13.1450479651782</v>
      </c>
      <c r="D443" s="2" t="n">
        <f aca="false">B443/B$542</f>
        <v>2.98945657514835</v>
      </c>
      <c r="E443" s="2" t="n">
        <f aca="false">C443/B$542</f>
        <v>-1.41467580252512</v>
      </c>
      <c r="G443" s="0" t="n">
        <v>3.68891845937754</v>
      </c>
      <c r="H443" s="2" t="n">
        <f aca="false">G443-G$541</f>
        <v>-7.62282406742816</v>
      </c>
      <c r="I443" s="0" t="n">
        <f aca="false">G443/G$542</f>
        <v>0.392327592599133</v>
      </c>
      <c r="J443" s="27" t="n">
        <f aca="false">H443/G$542</f>
        <v>-0.810710306588196</v>
      </c>
    </row>
    <row r="444" customFormat="false" ht="14.25" hidden="false" customHeight="false" outlineLevel="0" collapsed="false">
      <c r="B444" s="2" t="n">
        <v>39.6217919855921</v>
      </c>
      <c r="C444" s="2" t="n">
        <f aca="false">B444-B$541</f>
        <v>-1.30103375736388</v>
      </c>
      <c r="D444" s="2" t="n">
        <f aca="false">B444/B$542</f>
        <v>4.26411455653758</v>
      </c>
      <c r="E444" s="2" t="n">
        <f aca="false">C444/B$542</f>
        <v>-0.14001782113589</v>
      </c>
      <c r="G444" s="0" t="n">
        <v>9.90338164251208</v>
      </c>
      <c r="H444" s="2" t="n">
        <f aca="false">G444-G$541</f>
        <v>-1.40836088429362</v>
      </c>
      <c r="I444" s="0" t="n">
        <f aca="false">G444/G$542</f>
        <v>1.05325447585329</v>
      </c>
      <c r="J444" s="27" t="n">
        <f aca="false">H444/G$542</f>
        <v>-0.14978342333404</v>
      </c>
    </row>
    <row r="445" customFormat="false" ht="14.25" hidden="false" customHeight="false" outlineLevel="0" collapsed="false">
      <c r="B445" s="2" t="n">
        <v>32.3186528497409</v>
      </c>
      <c r="C445" s="2" t="n">
        <f aca="false">B445-B$541</f>
        <v>-8.60417289321502</v>
      </c>
      <c r="D445" s="2" t="n">
        <f aca="false">B445/B$542</f>
        <v>3.47814753341741</v>
      </c>
      <c r="E445" s="2" t="n">
        <f aca="false">C445/B$542</f>
        <v>-0.925984844256053</v>
      </c>
      <c r="G445" s="0" t="n">
        <v>16.8627450980392</v>
      </c>
      <c r="H445" s="2" t="n">
        <f aca="false">G445-G$541</f>
        <v>5.55100257123352</v>
      </c>
      <c r="I445" s="0" t="n">
        <f aca="false">G445/G$542</f>
        <v>1.79340374740701</v>
      </c>
      <c r="J445" s="27" t="n">
        <f aca="false">H445/G$542</f>
        <v>0.590365848219677</v>
      </c>
    </row>
    <row r="446" customFormat="false" ht="14.25" hidden="false" customHeight="false" outlineLevel="0" collapsed="false">
      <c r="B446" s="2" t="n">
        <v>41.747572815534</v>
      </c>
      <c r="C446" s="2" t="n">
        <f aca="false">B446-B$541</f>
        <v>0.824747072578028</v>
      </c>
      <c r="D446" s="2" t="n">
        <f aca="false">B446/B$542</f>
        <v>4.49289201779577</v>
      </c>
      <c r="E446" s="2" t="n">
        <f aca="false">C446/B$542</f>
        <v>0.0887596401222984</v>
      </c>
      <c r="G446" s="0" t="n">
        <v>11.7661126390051</v>
      </c>
      <c r="H446" s="2" t="n">
        <f aca="false">G446-G$541</f>
        <v>0.454370112199445</v>
      </c>
      <c r="I446" s="0" t="n">
        <f aca="false">G446/G$542</f>
        <v>1.251361529604</v>
      </c>
      <c r="J446" s="27" t="n">
        <f aca="false">H446/G$542</f>
        <v>0.0483236304166739</v>
      </c>
    </row>
    <row r="447" customFormat="false" ht="14.25" hidden="false" customHeight="false" outlineLevel="0" collapsed="false">
      <c r="B447" s="2" t="n">
        <v>40.4907975460123</v>
      </c>
      <c r="C447" s="2" t="n">
        <f aca="false">B447-B$541</f>
        <v>-0.432028196943683</v>
      </c>
      <c r="D447" s="2" t="n">
        <f aca="false">B447/B$542</f>
        <v>4.35763731444937</v>
      </c>
      <c r="E447" s="2" t="n">
        <f aca="false">C447/B$542</f>
        <v>-0.0464950632241</v>
      </c>
      <c r="G447" s="0" t="n">
        <v>4.16774082667354</v>
      </c>
      <c r="H447" s="2" t="n">
        <f aca="false">G447-G$541</f>
        <v>-7.14400170013216</v>
      </c>
      <c r="I447" s="0" t="n">
        <f aca="false">G447/G$542</f>
        <v>0.443251794018201</v>
      </c>
      <c r="J447" s="27" t="n">
        <f aca="false">H447/G$542</f>
        <v>-0.759786105169128</v>
      </c>
    </row>
    <row r="448" customFormat="false" ht="14.25" hidden="false" customHeight="false" outlineLevel="0" collapsed="false">
      <c r="B448" s="2" t="n">
        <v>43.7853107344633</v>
      </c>
      <c r="C448" s="2" t="n">
        <f aca="false">B448-B$541</f>
        <v>2.86248499150733</v>
      </c>
      <c r="D448" s="2" t="n">
        <f aca="false">B448/B$542</f>
        <v>4.71219426252197</v>
      </c>
      <c r="E448" s="2" t="n">
        <f aca="false">C448/B$542</f>
        <v>0.308061884848502</v>
      </c>
      <c r="G448" s="0" t="n">
        <v>7.40767248783281</v>
      </c>
      <c r="H448" s="2" t="n">
        <f aca="false">G448-G$541</f>
        <v>-3.90407003897289</v>
      </c>
      <c r="I448" s="0" t="n">
        <f aca="false">G448/G$542</f>
        <v>0.787828287862093</v>
      </c>
      <c r="J448" s="27" t="n">
        <f aca="false">H448/G$542</f>
        <v>-0.415209611325236</v>
      </c>
    </row>
    <row r="449" customFormat="false" ht="14.25" hidden="false" customHeight="false" outlineLevel="0" collapsed="false">
      <c r="B449" s="2" t="n">
        <v>62.8158844765343</v>
      </c>
      <c r="C449" s="2" t="n">
        <f aca="false">B449-B$541</f>
        <v>21.8930587335783</v>
      </c>
      <c r="D449" s="2" t="n">
        <f aca="false">B449/B$542</f>
        <v>6.76027291939684</v>
      </c>
      <c r="E449" s="2" t="n">
        <f aca="false">C449/B$542</f>
        <v>2.35614054172337</v>
      </c>
      <c r="G449" s="0" t="n">
        <v>2.23006228494272</v>
      </c>
      <c r="H449" s="2" t="n">
        <f aca="false">G449-G$541</f>
        <v>-9.08168024186297</v>
      </c>
      <c r="I449" s="0" t="n">
        <f aca="false">G449/G$542</f>
        <v>0.237173843019922</v>
      </c>
      <c r="J449" s="27" t="n">
        <f aca="false">H449/G$542</f>
        <v>-0.965864056167407</v>
      </c>
    </row>
    <row r="450" customFormat="false" ht="14.25" hidden="false" customHeight="false" outlineLevel="0" collapsed="false">
      <c r="B450" s="2" t="n">
        <v>30.1038062283737</v>
      </c>
      <c r="C450" s="2" t="n">
        <f aca="false">B450-B$541</f>
        <v>-10.8190195145822</v>
      </c>
      <c r="D450" s="2" t="n">
        <f aca="false">B450/B$542</f>
        <v>3.23978477279053</v>
      </c>
      <c r="E450" s="2" t="n">
        <f aca="false">C450/B$542</f>
        <v>-1.16434760488294</v>
      </c>
      <c r="G450" s="0" t="n">
        <v>24.9987435291753</v>
      </c>
      <c r="H450" s="2" t="n">
        <f aca="false">G450-G$541</f>
        <v>13.6870010023696</v>
      </c>
      <c r="I450" s="0" t="n">
        <f aca="false">G450/G$542</f>
        <v>2.65869169373275</v>
      </c>
      <c r="J450" s="27" t="n">
        <f aca="false">H450/G$542</f>
        <v>1.45565379454542</v>
      </c>
    </row>
    <row r="451" customFormat="false" ht="14.25" hidden="false" customHeight="false" outlineLevel="0" collapsed="false">
      <c r="B451" s="2" t="n">
        <v>58.9108910891089</v>
      </c>
      <c r="C451" s="2" t="n">
        <f aca="false">B451-B$541</f>
        <v>17.988065346153</v>
      </c>
      <c r="D451" s="2" t="n">
        <f aca="false">B451/B$542</f>
        <v>6.34001582571065</v>
      </c>
      <c r="E451" s="2" t="n">
        <f aca="false">C451/B$542</f>
        <v>1.93588344803718</v>
      </c>
      <c r="G451" s="0" t="n">
        <v>2.32558139534884</v>
      </c>
      <c r="H451" s="2" t="n">
        <f aca="false">G451-G$541</f>
        <v>-8.98616113145686</v>
      </c>
      <c r="I451" s="0" t="n">
        <f aca="false">G451/G$542</f>
        <v>0.247332588203778</v>
      </c>
      <c r="J451" s="27" t="n">
        <f aca="false">H451/G$542</f>
        <v>-0.95570531098355</v>
      </c>
    </row>
    <row r="452" customFormat="false" ht="14.25" hidden="false" customHeight="false" outlineLevel="0" collapsed="false">
      <c r="B452" s="2" t="n">
        <v>54.7024952015355</v>
      </c>
      <c r="C452" s="2" t="n">
        <f aca="false">B452-B$541</f>
        <v>13.7796694585796</v>
      </c>
      <c r="D452" s="2" t="n">
        <f aca="false">B452/B$542</f>
        <v>5.88710642246104</v>
      </c>
      <c r="E452" s="2" t="n">
        <f aca="false">C452/B$542</f>
        <v>1.48297404478757</v>
      </c>
      <c r="G452" s="0" t="n">
        <v>3.29765567448109</v>
      </c>
      <c r="H452" s="2" t="n">
        <f aca="false">G452-G$541</f>
        <v>-8.01408685232461</v>
      </c>
      <c r="I452" s="0" t="n">
        <f aca="false">G452/G$542</f>
        <v>0.350715616578942</v>
      </c>
      <c r="J452" s="27" t="n">
        <f aca="false">H452/G$542</f>
        <v>-0.852322282608387</v>
      </c>
    </row>
    <row r="453" customFormat="false" ht="14.25" hidden="false" customHeight="false" outlineLevel="0" collapsed="false">
      <c r="B453" s="2" t="n">
        <v>49.3421052631579</v>
      </c>
      <c r="C453" s="2" t="n">
        <f aca="false">B453-B$541</f>
        <v>8.41927952020194</v>
      </c>
      <c r="D453" s="2" t="n">
        <f aca="false">B453/B$542</f>
        <v>5.31021891638193</v>
      </c>
      <c r="E453" s="2" t="n">
        <f aca="false">C453/B$542</f>
        <v>0.906086538708462</v>
      </c>
      <c r="G453" s="0" t="n">
        <v>7.88609454671161</v>
      </c>
      <c r="H453" s="2" t="n">
        <f aca="false">G453-G$541</f>
        <v>-3.42564798009409</v>
      </c>
      <c r="I453" s="0" t="n">
        <f aca="false">G453/G$542</f>
        <v>0.83870991527489</v>
      </c>
      <c r="J453" s="27" t="n">
        <f aca="false">H453/G$542</f>
        <v>-0.364327983912438</v>
      </c>
    </row>
    <row r="454" customFormat="false" ht="14.25" hidden="false" customHeight="false" outlineLevel="0" collapsed="false">
      <c r="B454" s="2" t="n">
        <v>50</v>
      </c>
      <c r="C454" s="2" t="n">
        <f aca="false">B454-B$541</f>
        <v>9.07717425704405</v>
      </c>
      <c r="D454" s="2" t="n">
        <f aca="false">B454/B$542</f>
        <v>5.38102183526702</v>
      </c>
      <c r="E454" s="2" t="n">
        <f aca="false">C454/B$542</f>
        <v>0.976889457593555</v>
      </c>
      <c r="G454" s="0" t="n">
        <v>31.246712256707</v>
      </c>
      <c r="H454" s="2" t="n">
        <f aca="false">G454-G$541</f>
        <v>19.9349697299013</v>
      </c>
      <c r="I454" s="0" t="n">
        <f aca="false">G454/G$542</f>
        <v>3.32318199258333</v>
      </c>
      <c r="J454" s="27" t="n">
        <f aca="false">H454/G$542</f>
        <v>2.120144093396</v>
      </c>
    </row>
    <row r="455" customFormat="false" ht="14.25" hidden="false" customHeight="false" outlineLevel="0" collapsed="false">
      <c r="B455" s="2" t="n">
        <v>40.7884151246983</v>
      </c>
      <c r="C455" s="2" t="n">
        <f aca="false">B455-B$541</f>
        <v>-0.13441061825764</v>
      </c>
      <c r="D455" s="2" t="n">
        <f aca="false">B455/B$542</f>
        <v>4.38966704823875</v>
      </c>
      <c r="E455" s="2" t="n">
        <f aca="false">C455/B$542</f>
        <v>-0.014465329434722</v>
      </c>
      <c r="G455" s="0" t="n">
        <v>9.85229222848738</v>
      </c>
      <c r="H455" s="2" t="n">
        <f aca="false">G455-G$541</f>
        <v>-1.45945029831832</v>
      </c>
      <c r="I455" s="0" t="n">
        <f aca="false">G455/G$542</f>
        <v>1.04782096274305</v>
      </c>
      <c r="J455" s="27" t="n">
        <f aca="false">H455/G$542</f>
        <v>-0.155216936444274</v>
      </c>
    </row>
    <row r="456" customFormat="false" ht="14.25" hidden="false" customHeight="false" outlineLevel="0" collapsed="false">
      <c r="B456" s="2" t="n">
        <v>33.8557993730408</v>
      </c>
      <c r="C456" s="2" t="n">
        <f aca="false">B456-B$541</f>
        <v>-7.0670263699152</v>
      </c>
      <c r="D456" s="2" t="n">
        <f aca="false">B456/B$542</f>
        <v>3.64357591353504</v>
      </c>
      <c r="E456" s="2" t="n">
        <f aca="false">C456/B$542</f>
        <v>-0.76055646413843</v>
      </c>
      <c r="G456" s="0" t="n">
        <v>12.1293800539084</v>
      </c>
      <c r="H456" s="2" t="n">
        <f aca="false">G456-G$541</f>
        <v>0.81763752710266</v>
      </c>
      <c r="I456" s="0" t="n">
        <f aca="false">G456/G$542</f>
        <v>1.28999611367739</v>
      </c>
      <c r="J456" s="27" t="n">
        <f aca="false">H456/G$542</f>
        <v>0.0869582144900603</v>
      </c>
    </row>
    <row r="457" customFormat="false" ht="14.25" hidden="false" customHeight="false" outlineLevel="0" collapsed="false">
      <c r="B457" s="2" t="n">
        <v>57.9545454545455</v>
      </c>
      <c r="C457" s="2" t="n">
        <f aca="false">B457-B$541</f>
        <v>17.0317197115895</v>
      </c>
      <c r="D457" s="2" t="n">
        <f aca="false">B457/B$542</f>
        <v>6.23709349087769</v>
      </c>
      <c r="E457" s="2" t="n">
        <f aca="false">C457/B$542</f>
        <v>1.83296111320422</v>
      </c>
      <c r="G457" s="0" t="n">
        <v>9.52497551420176</v>
      </c>
      <c r="H457" s="2" t="n">
        <f aca="false">G457-G$541</f>
        <v>-1.78676701260393</v>
      </c>
      <c r="I457" s="0" t="n">
        <f aca="false">G457/G$542</f>
        <v>1.01300984399721</v>
      </c>
      <c r="J457" s="27" t="n">
        <f aca="false">H457/G$542</f>
        <v>-0.19002805519012</v>
      </c>
    </row>
    <row r="458" customFormat="false" ht="14.25" hidden="false" customHeight="false" outlineLevel="0" collapsed="false">
      <c r="B458" s="2" t="n">
        <v>44.5008460236887</v>
      </c>
      <c r="C458" s="2" t="n">
        <f aca="false">B458-B$541</f>
        <v>3.57802028073271</v>
      </c>
      <c r="D458" s="2" t="n">
        <f aca="false">B458/B$542</f>
        <v>4.78920048282649</v>
      </c>
      <c r="E458" s="2" t="n">
        <f aca="false">C458/B$542</f>
        <v>0.385068105153019</v>
      </c>
      <c r="G458" s="0" t="n">
        <v>5.96208989684579</v>
      </c>
      <c r="H458" s="2" t="n">
        <f aca="false">G458-G$541</f>
        <v>-5.34965262995991</v>
      </c>
      <c r="I458" s="0" t="n">
        <f aca="false">G458/G$542</f>
        <v>0.634086223874901</v>
      </c>
      <c r="J458" s="27" t="n">
        <f aca="false">H458/G$542</f>
        <v>-0.568951675312428</v>
      </c>
    </row>
    <row r="459" customFormat="false" ht="14.25" hidden="false" customHeight="false" outlineLevel="0" collapsed="false">
      <c r="B459" s="2" t="n">
        <v>39.3139841688654</v>
      </c>
      <c r="C459" s="2" t="n">
        <f aca="false">B459-B$541</f>
        <v>-1.60884157409052</v>
      </c>
      <c r="D459" s="2" t="n">
        <f aca="false">B459/B$542</f>
        <v>4.23098814488014</v>
      </c>
      <c r="E459" s="2" t="n">
        <f aca="false">C459/B$542</f>
        <v>-0.173144232793329</v>
      </c>
      <c r="G459" s="0" t="n">
        <v>4.93353783231084</v>
      </c>
      <c r="H459" s="2" t="n">
        <f aca="false">G459-G$541</f>
        <v>-6.37820469449486</v>
      </c>
      <c r="I459" s="0" t="n">
        <f aca="false">G459/G$542</f>
        <v>0.52469661285868</v>
      </c>
      <c r="J459" s="27" t="n">
        <f aca="false">H459/G$542</f>
        <v>-0.678341286328649</v>
      </c>
    </row>
    <row r="460" customFormat="false" ht="14.25" hidden="false" customHeight="false" outlineLevel="0" collapsed="false">
      <c r="B460" s="2" t="n">
        <v>50.2016129032258</v>
      </c>
      <c r="C460" s="2" t="n">
        <f aca="false">B460-B$541</f>
        <v>9.27878716026986</v>
      </c>
      <c r="D460" s="2" t="n">
        <f aca="false">B460/B$542</f>
        <v>5.40271950395762</v>
      </c>
      <c r="E460" s="2" t="n">
        <f aca="false">C460/B$542</f>
        <v>0.998587126284149</v>
      </c>
      <c r="G460" s="0" t="n">
        <v>6.79833037025585</v>
      </c>
      <c r="H460" s="2" t="n">
        <f aca="false">G460-G$541</f>
        <v>-4.51341215654984</v>
      </c>
      <c r="I460" s="0" t="n">
        <f aca="false">G460/G$542</f>
        <v>0.723022917754085</v>
      </c>
      <c r="J460" s="27" t="n">
        <f aca="false">H460/G$542</f>
        <v>-0.480014981433244</v>
      </c>
    </row>
    <row r="461" customFormat="false" ht="14.25" hidden="false" customHeight="false" outlineLevel="0" collapsed="false">
      <c r="B461" s="2" t="n">
        <v>50.5119453924915</v>
      </c>
      <c r="C461" s="2" t="n">
        <f aca="false">B461-B$541</f>
        <v>9.58911964953551</v>
      </c>
      <c r="D461" s="2" t="n">
        <f aca="false">B461/B$542</f>
        <v>5.43611762197624</v>
      </c>
      <c r="E461" s="2" t="n">
        <f aca="false">C461/B$542</f>
        <v>1.03198524430277</v>
      </c>
      <c r="G461" s="0" t="n">
        <v>11.5375828192826</v>
      </c>
      <c r="H461" s="2" t="n">
        <f aca="false">G461-G$541</f>
        <v>0.225840292476917</v>
      </c>
      <c r="I461" s="0" t="n">
        <f aca="false">G461/G$542</f>
        <v>1.22705669473271</v>
      </c>
      <c r="J461" s="27" t="n">
        <f aca="false">H461/G$542</f>
        <v>0.0240187955453761</v>
      </c>
    </row>
    <row r="462" customFormat="false" ht="14.25" hidden="false" customHeight="false" outlineLevel="0" collapsed="false">
      <c r="B462" s="2" t="n">
        <v>49.5861253448956</v>
      </c>
      <c r="C462" s="2" t="n">
        <f aca="false">B462-B$541</f>
        <v>8.6632996019396</v>
      </c>
      <c r="D462" s="2" t="n">
        <f aca="false">B462/B$542</f>
        <v>5.33648046414341</v>
      </c>
      <c r="E462" s="2" t="n">
        <f aca="false">C462/B$542</f>
        <v>0.932348086469942</v>
      </c>
      <c r="G462" s="0" t="n">
        <v>3.9047228216024</v>
      </c>
      <c r="H462" s="2" t="n">
        <f aca="false">G462-G$541</f>
        <v>-7.4070197052033</v>
      </c>
      <c r="I462" s="0" t="n">
        <f aca="false">G462/G$542</f>
        <v>0.415279036724671</v>
      </c>
      <c r="J462" s="27" t="n">
        <f aca="false">H462/G$542</f>
        <v>-0.787758862462658</v>
      </c>
    </row>
    <row r="463" customFormat="false" ht="14.25" hidden="false" customHeight="false" outlineLevel="0" collapsed="false">
      <c r="B463" s="2" t="n">
        <v>33.046683046683</v>
      </c>
      <c r="C463" s="2" t="n">
        <f aca="false">B463-B$541</f>
        <v>-7.87614269627291</v>
      </c>
      <c r="D463" s="2" t="n">
        <f aca="false">B463/B$542</f>
        <v>3.556498461147</v>
      </c>
      <c r="E463" s="2" t="n">
        <f aca="false">C463/B$542</f>
        <v>-0.847633916526468</v>
      </c>
      <c r="G463" s="0" t="n">
        <v>5.59343735111958</v>
      </c>
      <c r="H463" s="2" t="n">
        <f aca="false">G463-G$541</f>
        <v>-5.71830517568612</v>
      </c>
      <c r="I463" s="0" t="n">
        <f aca="false">G463/G$542</f>
        <v>0.59487891491348</v>
      </c>
      <c r="J463" s="27" t="n">
        <f aca="false">H463/G$542</f>
        <v>-0.608158984273849</v>
      </c>
    </row>
    <row r="464" customFormat="false" ht="14.25" hidden="false" customHeight="false" outlineLevel="0" collapsed="false">
      <c r="B464" s="2" t="n">
        <v>44.4444444444444</v>
      </c>
      <c r="C464" s="2" t="n">
        <f aca="false">B464-B$541</f>
        <v>3.52161870148849</v>
      </c>
      <c r="D464" s="2" t="n">
        <f aca="false">B464/B$542</f>
        <v>4.78313052023735</v>
      </c>
      <c r="E464" s="2" t="n">
        <f aca="false">C464/B$542</f>
        <v>0.378998142563886</v>
      </c>
      <c r="G464" s="0" t="n">
        <v>6.50987525987526</v>
      </c>
      <c r="H464" s="2" t="n">
        <f aca="false">G464-G$541</f>
        <v>-4.80186726693044</v>
      </c>
      <c r="I464" s="0" t="n">
        <f aca="false">G464/G$542</f>
        <v>0.692344847670738</v>
      </c>
      <c r="J464" s="27" t="n">
        <f aca="false">H464/G$542</f>
        <v>-0.510693051516591</v>
      </c>
    </row>
    <row r="465" customFormat="false" ht="14.25" hidden="false" customHeight="false" outlineLevel="0" collapsed="false">
      <c r="B465" s="2" t="n">
        <v>36.8794326241135</v>
      </c>
      <c r="C465" s="2" t="n">
        <f aca="false">B465-B$541</f>
        <v>-4.04339311884248</v>
      </c>
      <c r="D465" s="2" t="n">
        <f aca="false">B465/B$542</f>
        <v>3.96898064445227</v>
      </c>
      <c r="E465" s="2" t="n">
        <f aca="false">C465/B$542</f>
        <v>-0.435151733221196</v>
      </c>
      <c r="G465" s="0" t="n">
        <v>21.7391304347826</v>
      </c>
      <c r="H465" s="2" t="n">
        <f aca="false">G465-G$541</f>
        <v>10.4273879079769</v>
      </c>
      <c r="I465" s="0" t="n">
        <f aca="false">G465/G$542</f>
        <v>2.31202202016576</v>
      </c>
      <c r="J465" s="27" t="n">
        <f aca="false">H465/G$542</f>
        <v>1.10898412097843</v>
      </c>
    </row>
    <row r="466" customFormat="false" ht="14.25" hidden="false" customHeight="false" outlineLevel="0" collapsed="false">
      <c r="B466" s="2" t="n">
        <v>40.7142857142857</v>
      </c>
      <c r="C466" s="2" t="n">
        <f aca="false">B466-B$541</f>
        <v>-0.208540028670235</v>
      </c>
      <c r="D466" s="2" t="n">
        <f aca="false">B466/B$542</f>
        <v>4.38168920871743</v>
      </c>
      <c r="E466" s="2" t="n">
        <f aca="false">C466/B$542</f>
        <v>-0.0224431689560349</v>
      </c>
      <c r="G466" s="0" t="n">
        <v>8.12733710579437</v>
      </c>
      <c r="H466" s="2" t="n">
        <f aca="false">G466-G$541</f>
        <v>-3.18440542101133</v>
      </c>
      <c r="I466" s="0" t="n">
        <f aca="false">G466/G$542</f>
        <v>0.864366788279713</v>
      </c>
      <c r="J466" s="27" t="n">
        <f aca="false">H466/G$542</f>
        <v>-0.338671110907616</v>
      </c>
    </row>
    <row r="467" customFormat="false" ht="14.25" hidden="false" customHeight="false" outlineLevel="0" collapsed="false">
      <c r="B467" s="2" t="n">
        <v>33.7662337662338</v>
      </c>
      <c r="C467" s="2" t="n">
        <f aca="false">B467-B$541</f>
        <v>-7.15659197672218</v>
      </c>
      <c r="D467" s="2" t="n">
        <f aca="false">B467/B$542</f>
        <v>3.63393682381669</v>
      </c>
      <c r="E467" s="2" t="n">
        <f aca="false">C467/B$542</f>
        <v>-0.770195553856777</v>
      </c>
      <c r="G467" s="0" t="n">
        <v>0</v>
      </c>
      <c r="H467" s="2" t="n">
        <f aca="false">G467-G$541</f>
        <v>-11.3117425268057</v>
      </c>
      <c r="I467" s="0" t="n">
        <f aca="false">G467/G$542</f>
        <v>0</v>
      </c>
      <c r="J467" s="27" t="n">
        <f aca="false">H467/G$542</f>
        <v>-1.20303789918733</v>
      </c>
    </row>
    <row r="468" customFormat="false" ht="14.25" hidden="false" customHeight="false" outlineLevel="0" collapsed="false">
      <c r="B468" s="2" t="n">
        <v>28.1746031746032</v>
      </c>
      <c r="C468" s="2" t="n">
        <f aca="false">B468-B$541</f>
        <v>-12.7482225683528</v>
      </c>
      <c r="D468" s="2" t="n">
        <f aca="false">B468/B$542</f>
        <v>3.03216309765046</v>
      </c>
      <c r="E468" s="2" t="n">
        <f aca="false">C468/B$542</f>
        <v>-1.371969280023</v>
      </c>
      <c r="G468" s="0" t="n">
        <v>17.6520122100979</v>
      </c>
      <c r="H468" s="2" t="n">
        <f aca="false">G468-G$541</f>
        <v>6.3402696832922</v>
      </c>
      <c r="I468" s="0" t="n">
        <f aca="false">G468/G$542</f>
        <v>1.87734468277913</v>
      </c>
      <c r="J468" s="27" t="n">
        <f aca="false">H468/G$542</f>
        <v>0.674306783591802</v>
      </c>
    </row>
    <row r="469" customFormat="false" ht="14.25" hidden="false" customHeight="false" outlineLevel="0" collapsed="false">
      <c r="B469" s="2" t="n">
        <v>39.8671096345515</v>
      </c>
      <c r="C469" s="2" t="n">
        <f aca="false">B469-B$541</f>
        <v>-1.05571610840445</v>
      </c>
      <c r="D469" s="2" t="n">
        <f aca="false">B469/B$542</f>
        <v>4.29051574905012</v>
      </c>
      <c r="E469" s="2" t="n">
        <f aca="false">C469/B$542</f>
        <v>-0.11361662862335</v>
      </c>
      <c r="G469" s="0" t="n">
        <v>11.6293298192771</v>
      </c>
      <c r="H469" s="2" t="n">
        <f aca="false">G469-G$541</f>
        <v>0.317587292471412</v>
      </c>
      <c r="I469" s="0" t="n">
        <f aca="false">G469/G$542</f>
        <v>1.23681426460919</v>
      </c>
      <c r="J469" s="27" t="n">
        <f aca="false">H469/G$542</f>
        <v>0.0337763654218614</v>
      </c>
    </row>
    <row r="470" customFormat="false" ht="14.25" hidden="false" customHeight="false" outlineLevel="0" collapsed="false">
      <c r="B470" s="2" t="n">
        <v>33.4841628959276</v>
      </c>
      <c r="C470" s="2" t="n">
        <f aca="false">B470-B$541</f>
        <v>-7.43866284702835</v>
      </c>
      <c r="D470" s="2" t="n">
        <f aca="false">B470/B$542</f>
        <v>3.60358023357248</v>
      </c>
      <c r="E470" s="2" t="n">
        <f aca="false">C470/B$542</f>
        <v>-0.800552144100982</v>
      </c>
      <c r="G470" s="0" t="n">
        <v>5.55555555555556</v>
      </c>
      <c r="H470" s="2" t="n">
        <f aca="false">G470-G$541</f>
        <v>-5.75618697125014</v>
      </c>
      <c r="I470" s="0" t="n">
        <f aca="false">G470/G$542</f>
        <v>0.590850071820138</v>
      </c>
      <c r="J470" s="27" t="n">
        <f aca="false">H470/G$542</f>
        <v>-0.612187827367191</v>
      </c>
    </row>
    <row r="471" customFormat="false" ht="14.25" hidden="false" customHeight="false" outlineLevel="0" collapsed="false">
      <c r="B471" s="2" t="n">
        <v>32</v>
      </c>
      <c r="C471" s="2" t="n">
        <f aca="false">B471-B$541</f>
        <v>-8.92282574295595</v>
      </c>
      <c r="D471" s="2" t="n">
        <f aca="false">B471/B$542</f>
        <v>3.44385397457089</v>
      </c>
      <c r="E471" s="2" t="n">
        <f aca="false">C471/B$542</f>
        <v>-0.960278403102573</v>
      </c>
      <c r="G471" s="0" t="n">
        <v>8.34105653382762</v>
      </c>
      <c r="H471" s="2" t="n">
        <f aca="false">G471-G$541</f>
        <v>-2.97068599297808</v>
      </c>
      <c r="I471" s="0" t="n">
        <f aca="false">G471/G$542</f>
        <v>0.887096493372218</v>
      </c>
      <c r="J471" s="27" t="n">
        <f aca="false">H471/G$542</f>
        <v>-0.315941405815111</v>
      </c>
    </row>
    <row r="472" customFormat="false" ht="14.25" hidden="false" customHeight="false" outlineLevel="0" collapsed="false">
      <c r="B472" s="2" t="n">
        <v>45.7875457875458</v>
      </c>
      <c r="C472" s="2" t="n">
        <f aca="false">B472-B$541</f>
        <v>4.86472004458984</v>
      </c>
      <c r="D472" s="2" t="n">
        <f aca="false">B472/B$542</f>
        <v>4.92767567332145</v>
      </c>
      <c r="E472" s="2" t="n">
        <f aca="false">C472/B$542</f>
        <v>0.523543295647982</v>
      </c>
      <c r="G472" s="0" t="n">
        <v>8.33333333333333</v>
      </c>
      <c r="H472" s="2" t="n">
        <f aca="false">G472-G$541</f>
        <v>-2.97840919347236</v>
      </c>
      <c r="I472" s="0" t="n">
        <f aca="false">G472/G$542</f>
        <v>0.886275107730206</v>
      </c>
      <c r="J472" s="27" t="n">
        <f aca="false">H472/G$542</f>
        <v>-0.316762791457123</v>
      </c>
    </row>
    <row r="473" customFormat="false" ht="14.25" hidden="false" customHeight="false" outlineLevel="0" collapsed="false">
      <c r="B473" s="2" t="n">
        <v>23.8418079096045</v>
      </c>
      <c r="C473" s="2" t="n">
        <f aca="false">B473-B$541</f>
        <v>-17.0810178333514</v>
      </c>
      <c r="D473" s="2" t="n">
        <f aca="false">B473/B$542</f>
        <v>2.56586577907648</v>
      </c>
      <c r="E473" s="2" t="n">
        <f aca="false">C473/B$542</f>
        <v>-1.83826659859699</v>
      </c>
      <c r="G473" s="0" t="n">
        <v>31.8222265209401</v>
      </c>
      <c r="H473" s="2" t="n">
        <f aca="false">G473-G$541</f>
        <v>20.5104839941344</v>
      </c>
      <c r="I473" s="0" t="n">
        <f aca="false">G473/G$542</f>
        <v>3.38438966856735</v>
      </c>
      <c r="J473" s="27" t="n">
        <f aca="false">H473/G$542</f>
        <v>2.18135176938002</v>
      </c>
    </row>
    <row r="474" customFormat="false" ht="14.25" hidden="false" customHeight="false" outlineLevel="0" collapsed="false">
      <c r="B474" s="2" t="n">
        <v>39.1919191919192</v>
      </c>
      <c r="C474" s="2" t="n">
        <f aca="false">B474-B$541</f>
        <v>-1.73090655103675</v>
      </c>
      <c r="D474" s="2" t="n">
        <f aca="false">B474/B$542</f>
        <v>4.21785145875476</v>
      </c>
      <c r="E474" s="2" t="n">
        <f aca="false">C474/B$542</f>
        <v>-0.18628091891871</v>
      </c>
      <c r="G474" s="0" t="n">
        <v>11.328125</v>
      </c>
      <c r="H474" s="2" t="n">
        <f aca="false">G474-G$541</f>
        <v>0.0163824731943034</v>
      </c>
      <c r="I474" s="0" t="n">
        <f aca="false">G474/G$542</f>
        <v>1.20478022457075</v>
      </c>
      <c r="J474" s="27" t="n">
        <f aca="false">H474/G$542</f>
        <v>0.00174232538342022</v>
      </c>
    </row>
    <row r="475" customFormat="false" ht="14.25" hidden="false" customHeight="false" outlineLevel="0" collapsed="false">
      <c r="B475" s="2" t="n">
        <v>52.8511821974965</v>
      </c>
      <c r="C475" s="2" t="n">
        <f aca="false">B475-B$541</f>
        <v>11.9283564545406</v>
      </c>
      <c r="D475" s="2" t="n">
        <f aca="false">B475/B$542</f>
        <v>5.68786730848809</v>
      </c>
      <c r="E475" s="2" t="n">
        <f aca="false">C475/B$542</f>
        <v>1.28373493081462</v>
      </c>
      <c r="G475" s="0" t="n">
        <v>7.80114613995421</v>
      </c>
      <c r="H475" s="2" t="n">
        <f aca="false">G475-G$541</f>
        <v>-3.51059638685149</v>
      </c>
      <c r="I475" s="0" t="n">
        <f aca="false">G475/G$542</f>
        <v>0.82967539627284</v>
      </c>
      <c r="J475" s="27" t="n">
        <f aca="false">H475/G$542</f>
        <v>-0.373362502914489</v>
      </c>
    </row>
    <row r="476" customFormat="false" ht="14.25" hidden="false" customHeight="false" outlineLevel="0" collapsed="false">
      <c r="B476" s="2" t="n">
        <v>38.8349514563107</v>
      </c>
      <c r="C476" s="2" t="n">
        <f aca="false">B476-B$541</f>
        <v>-2.08787428664527</v>
      </c>
      <c r="D476" s="2" t="n">
        <f aca="false">B476/B$542</f>
        <v>4.17943443515885</v>
      </c>
      <c r="E476" s="2" t="n">
        <f aca="false">C476/B$542</f>
        <v>-0.224697942514616</v>
      </c>
      <c r="G476" s="0" t="n">
        <v>21.0542863131419</v>
      </c>
      <c r="H476" s="2" t="n">
        <f aca="false">G476-G$541</f>
        <v>9.7425437863362</v>
      </c>
      <c r="I476" s="0" t="n">
        <f aca="false">G476/G$542</f>
        <v>2.23918678444349</v>
      </c>
      <c r="J476" s="27" t="n">
        <f aca="false">H476/G$542</f>
        <v>1.03614888525616</v>
      </c>
    </row>
    <row r="477" customFormat="false" ht="14.25" hidden="false" customHeight="false" outlineLevel="0" collapsed="false">
      <c r="B477" s="2" t="n">
        <v>40</v>
      </c>
      <c r="C477" s="2" t="n">
        <f aca="false">B477-B$541</f>
        <v>-0.922825742955951</v>
      </c>
      <c r="D477" s="2" t="n">
        <f aca="false">B477/B$542</f>
        <v>4.30481746821362</v>
      </c>
      <c r="E477" s="2" t="n">
        <f aca="false">C477/B$542</f>
        <v>-0.0993149094598497</v>
      </c>
      <c r="G477" s="0" t="n">
        <v>3.7037037037037</v>
      </c>
      <c r="H477" s="2" t="n">
        <f aca="false">G477-G$541</f>
        <v>-7.60803882310199</v>
      </c>
      <c r="I477" s="0" t="n">
        <f aca="false">G477/G$542</f>
        <v>0.393900047880092</v>
      </c>
      <c r="J477" s="27" t="n">
        <f aca="false">H477/G$542</f>
        <v>-0.809137851307237</v>
      </c>
    </row>
    <row r="478" customFormat="false" ht="14.25" hidden="false" customHeight="false" outlineLevel="0" collapsed="false">
      <c r="B478" s="2" t="n">
        <v>31.2125748502994</v>
      </c>
      <c r="C478" s="2" t="n">
        <f aca="false">B478-B$541</f>
        <v>-9.71025089265655</v>
      </c>
      <c r="D478" s="2" t="n">
        <f aca="false">B478/B$542</f>
        <v>3.35911093608735</v>
      </c>
      <c r="E478" s="2" t="n">
        <f aca="false">C478/B$542</f>
        <v>-1.04502144158612</v>
      </c>
      <c r="G478" s="0" t="n">
        <v>22.5323232323232</v>
      </c>
      <c r="H478" s="2" t="n">
        <f aca="false">G478-G$541</f>
        <v>11.2205807055175</v>
      </c>
      <c r="I478" s="0" t="n">
        <f aca="false">G478/G$542</f>
        <v>2.39638046401669</v>
      </c>
      <c r="J478" s="27" t="n">
        <f aca="false">H478/G$542</f>
        <v>1.19334256482936</v>
      </c>
    </row>
    <row r="479" customFormat="false" ht="14.25" hidden="false" customHeight="false" outlineLevel="0" collapsed="false">
      <c r="B479" s="2" t="n">
        <v>44.5205479452055</v>
      </c>
      <c r="C479" s="2" t="n">
        <f aca="false">B479-B$541</f>
        <v>3.59772220224953</v>
      </c>
      <c r="D479" s="2" t="n">
        <f aca="false">B479/B$542</f>
        <v>4.79132081222406</v>
      </c>
      <c r="E479" s="2" t="n">
        <f aca="false">C479/B$542</f>
        <v>0.387188434550593</v>
      </c>
      <c r="G479" s="0" t="n">
        <v>10.7444870877513</v>
      </c>
      <c r="H479" s="2" t="n">
        <f aca="false">G479-G$541</f>
        <v>-0.567255439054446</v>
      </c>
      <c r="I479" s="0" t="n">
        <f aca="false">G479/G$542</f>
        <v>1.14270857414431</v>
      </c>
      <c r="J479" s="27" t="n">
        <f aca="false">H479/G$542</f>
        <v>-0.0603293250430229</v>
      </c>
    </row>
    <row r="480" customFormat="false" ht="14.25" hidden="false" customHeight="false" outlineLevel="0" collapsed="false">
      <c r="B480" s="2" t="n">
        <v>47.0437017994859</v>
      </c>
      <c r="C480" s="2" t="n">
        <f aca="false">B480-B$541</f>
        <v>6.12087605652991</v>
      </c>
      <c r="D480" s="2" t="n">
        <f aca="false">B480/B$542</f>
        <v>5.06286373189648</v>
      </c>
      <c r="E480" s="2" t="n">
        <f aca="false">C480/B$542</f>
        <v>0.658731354223011</v>
      </c>
      <c r="G480" s="0" t="n">
        <v>15.2776210360005</v>
      </c>
      <c r="H480" s="2" t="n">
        <f aca="false">G480-G$541</f>
        <v>3.96587850919476</v>
      </c>
      <c r="I480" s="0" t="n">
        <f aca="false">G480/G$542</f>
        <v>1.62482102754511</v>
      </c>
      <c r="J480" s="27" t="n">
        <f aca="false">H480/G$542</f>
        <v>0.421783128357779</v>
      </c>
    </row>
    <row r="481" customFormat="false" ht="14.25" hidden="false" customHeight="false" outlineLevel="0" collapsed="false">
      <c r="B481" s="2" t="n">
        <v>42.0168067226891</v>
      </c>
      <c r="C481" s="2" t="n">
        <f aca="false">B481-B$541</f>
        <v>1.09398097973313</v>
      </c>
      <c r="D481" s="2" t="n">
        <f aca="false">B481/B$542</f>
        <v>4.52186708845968</v>
      </c>
      <c r="E481" s="2" t="n">
        <f aca="false">C481/B$542</f>
        <v>0.117734710786215</v>
      </c>
      <c r="G481" s="0" t="n">
        <v>6.32584269662921</v>
      </c>
      <c r="H481" s="2" t="n">
        <f aca="false">G481-G$541</f>
        <v>-4.98589983017648</v>
      </c>
      <c r="I481" s="0" t="n">
        <f aca="false">G481/G$542</f>
        <v>0.672772430092727</v>
      </c>
      <c r="J481" s="27" t="n">
        <f aca="false">H481/G$542</f>
        <v>-0.530265469094602</v>
      </c>
    </row>
    <row r="482" customFormat="false" ht="14.25" hidden="false" customHeight="false" outlineLevel="0" collapsed="false">
      <c r="B482" s="2" t="n">
        <v>44.1340782122905</v>
      </c>
      <c r="C482" s="2" t="n">
        <f aca="false">B482-B$541</f>
        <v>3.21125246933455</v>
      </c>
      <c r="D482" s="2" t="n">
        <f aca="false">B482/B$542</f>
        <v>4.74972877079436</v>
      </c>
      <c r="E482" s="2" t="n">
        <f aca="false">C482/B$542</f>
        <v>0.345596393120887</v>
      </c>
      <c r="G482" s="0" t="n">
        <v>3.7037037037037</v>
      </c>
      <c r="H482" s="2" t="n">
        <f aca="false">G482-G$541</f>
        <v>-7.60803882310199</v>
      </c>
      <c r="I482" s="0" t="n">
        <f aca="false">G482/G$542</f>
        <v>0.393900047880092</v>
      </c>
      <c r="J482" s="27" t="n">
        <f aca="false">H482/G$542</f>
        <v>-0.809137851307237</v>
      </c>
    </row>
    <row r="483" customFormat="false" ht="14.25" hidden="false" customHeight="false" outlineLevel="0" collapsed="false">
      <c r="B483" s="2" t="n">
        <v>48.7179487179487</v>
      </c>
      <c r="C483" s="2" t="n">
        <f aca="false">B483-B$541</f>
        <v>7.79512297499277</v>
      </c>
      <c r="D483" s="2" t="n">
        <f aca="false">B483/B$542</f>
        <v>5.24304691641402</v>
      </c>
      <c r="E483" s="2" t="n">
        <f aca="false">C483/B$542</f>
        <v>0.838914538740554</v>
      </c>
      <c r="G483" s="0" t="n">
        <v>6.66748677574117</v>
      </c>
      <c r="H483" s="2" t="n">
        <f aca="false">G483-G$541</f>
        <v>-4.64425575106452</v>
      </c>
      <c r="I483" s="0" t="n">
        <f aca="false">G483/G$542</f>
        <v>0.709107307255168</v>
      </c>
      <c r="J483" s="27" t="n">
        <f aca="false">H483/G$542</f>
        <v>-0.493930591932161</v>
      </c>
    </row>
    <row r="484" customFormat="false" ht="14.25" hidden="false" customHeight="false" outlineLevel="0" collapsed="false">
      <c r="B484" s="2" t="n">
        <v>43.573264781491</v>
      </c>
      <c r="C484" s="2" t="n">
        <f aca="false">B484-B$541</f>
        <v>2.65043903853505</v>
      </c>
      <c r="D484" s="2" t="n">
        <f aca="false">B484/B$542</f>
        <v>4.68937378446149</v>
      </c>
      <c r="E484" s="2" t="n">
        <f aca="false">C484/B$542</f>
        <v>0.285241406788024</v>
      </c>
      <c r="G484" s="0" t="n">
        <v>6.47003777770076</v>
      </c>
      <c r="H484" s="2" t="n">
        <f aca="false">G484-G$541</f>
        <v>-4.84170474910494</v>
      </c>
      <c r="I484" s="0" t="n">
        <f aca="false">G484/G$542</f>
        <v>0.688108011414029</v>
      </c>
      <c r="J484" s="27" t="n">
        <f aca="false">H484/G$542</f>
        <v>-0.5149298877733</v>
      </c>
    </row>
    <row r="485" customFormat="false" ht="14.25" hidden="false" customHeight="false" outlineLevel="0" collapsed="false">
      <c r="B485" s="2" t="n">
        <v>47.0338983050848</v>
      </c>
      <c r="C485" s="2" t="n">
        <f aca="false">B485-B$541</f>
        <v>6.1110725621288</v>
      </c>
      <c r="D485" s="2" t="n">
        <f aca="false">B485/B$542</f>
        <v>5.06180867554779</v>
      </c>
      <c r="E485" s="2" t="n">
        <f aca="false">C485/B$542</f>
        <v>0.657676297874325</v>
      </c>
      <c r="G485" s="0" t="n">
        <v>4.5662100456621</v>
      </c>
      <c r="H485" s="2" t="n">
        <f aca="false">G485-G$541</f>
        <v>-6.7455324811436</v>
      </c>
      <c r="I485" s="0" t="n">
        <f aca="false">G485/G$542</f>
        <v>0.485630196016551</v>
      </c>
      <c r="J485" s="27" t="n">
        <f aca="false">H485/G$542</f>
        <v>-0.717407703170778</v>
      </c>
    </row>
    <row r="486" customFormat="false" ht="14.25" hidden="false" customHeight="false" outlineLevel="0" collapsed="false">
      <c r="B486" s="2" t="n">
        <v>34.7522679692952</v>
      </c>
      <c r="C486" s="2" t="n">
        <f aca="false">B486-B$541</f>
        <v>-6.17055777366076</v>
      </c>
      <c r="D486" s="2" t="n">
        <f aca="false">B486/B$542</f>
        <v>3.74005425535656</v>
      </c>
      <c r="E486" s="2" t="n">
        <f aca="false">C486/B$542</f>
        <v>-0.664078122316904</v>
      </c>
      <c r="G486" s="0" t="n">
        <v>16.1685811409515</v>
      </c>
      <c r="H486" s="2" t="n">
        <f aca="false">G486-G$541</f>
        <v>4.8568386141458</v>
      </c>
      <c r="I486" s="0" t="n">
        <f aca="false">G486/G$542</f>
        <v>1.71957731910496</v>
      </c>
      <c r="J486" s="27" t="n">
        <f aca="false">H486/G$542</f>
        <v>0.516539419917635</v>
      </c>
    </row>
    <row r="487" customFormat="false" ht="14.25" hidden="false" customHeight="false" outlineLevel="0" collapsed="false">
      <c r="B487" s="2" t="n">
        <v>52.1739130434783</v>
      </c>
      <c r="C487" s="2" t="n">
        <f aca="false">B487-B$541</f>
        <v>11.2510873005223</v>
      </c>
      <c r="D487" s="2" t="n">
        <f aca="false">B487/B$542</f>
        <v>5.61497930636559</v>
      </c>
      <c r="E487" s="2" t="n">
        <f aca="false">C487/B$542</f>
        <v>1.21084692869212</v>
      </c>
      <c r="G487" s="0" t="n">
        <v>12.6747042380778</v>
      </c>
      <c r="H487" s="2" t="n">
        <f aca="false">G487-G$541</f>
        <v>1.36296171127206</v>
      </c>
      <c r="I487" s="0" t="n">
        <f aca="false">G487/G$542</f>
        <v>1.3479929836861</v>
      </c>
      <c r="J487" s="27" t="n">
        <f aca="false">H487/G$542</f>
        <v>0.144955084498775</v>
      </c>
    </row>
    <row r="488" customFormat="false" ht="14.25" hidden="false" customHeight="false" outlineLevel="0" collapsed="false">
      <c r="B488" s="2" t="n">
        <v>56.3404255319149</v>
      </c>
      <c r="C488" s="2" t="n">
        <f aca="false">B488-B$541</f>
        <v>15.4175997889589</v>
      </c>
      <c r="D488" s="2" t="n">
        <f aca="false">B488/B$542</f>
        <v>6.06338119990939</v>
      </c>
      <c r="E488" s="2" t="n">
        <f aca="false">C488/B$542</f>
        <v>1.65924882223593</v>
      </c>
      <c r="G488" s="0" t="n">
        <v>5.8575585115914</v>
      </c>
      <c r="H488" s="2" t="n">
        <f aca="false">G488-G$541</f>
        <v>-5.4541840152143</v>
      </c>
      <c r="I488" s="0" t="n">
        <f aca="false">G488/G$542</f>
        <v>0.622968996107598</v>
      </c>
      <c r="J488" s="27" t="n">
        <f aca="false">H488/G$542</f>
        <v>-0.580068903079731</v>
      </c>
    </row>
    <row r="489" customFormat="false" ht="14.25" hidden="false" customHeight="false" outlineLevel="0" collapsed="false">
      <c r="B489" s="2" t="n">
        <v>49.0445859872611</v>
      </c>
      <c r="C489" s="2" t="n">
        <f aca="false">B489-B$541</f>
        <v>8.12176024430519</v>
      </c>
      <c r="D489" s="2" t="n">
        <f aca="false">B489/B$542</f>
        <v>5.27819976198167</v>
      </c>
      <c r="E489" s="2" t="n">
        <f aca="false">C489/B$542</f>
        <v>0.874067384308197</v>
      </c>
      <c r="G489" s="0" t="n">
        <v>4.16666666666667</v>
      </c>
      <c r="H489" s="2" t="n">
        <f aca="false">G489-G$541</f>
        <v>-7.14507586013903</v>
      </c>
      <c r="I489" s="0" t="n">
        <f aca="false">G489/G$542</f>
        <v>0.443137553865103</v>
      </c>
      <c r="J489" s="27" t="n">
        <f aca="false">H489/G$542</f>
        <v>-0.759900345322226</v>
      </c>
    </row>
    <row r="490" customFormat="false" ht="14.25" hidden="false" customHeight="false" outlineLevel="0" collapsed="false">
      <c r="B490" s="2" t="n">
        <v>32.590051457976</v>
      </c>
      <c r="C490" s="2" t="n">
        <f aca="false">B490-B$541</f>
        <v>-8.33277428497996</v>
      </c>
      <c r="D490" s="2" t="n">
        <f aca="false">B490/B$542</f>
        <v>3.50735557015689</v>
      </c>
      <c r="E490" s="2" t="n">
        <f aca="false">C490/B$542</f>
        <v>-0.896776807516575</v>
      </c>
      <c r="G490" s="0" t="n">
        <v>9.80472966342852</v>
      </c>
      <c r="H490" s="2" t="n">
        <f aca="false">G490-G$541</f>
        <v>-1.50701286337718</v>
      </c>
      <c r="I490" s="0" t="n">
        <f aca="false">G490/G$542</f>
        <v>1.04276254064648</v>
      </c>
      <c r="J490" s="27" t="n">
        <f aca="false">H490/G$542</f>
        <v>-0.16027535854085</v>
      </c>
    </row>
    <row r="491" customFormat="false" ht="14.25" hidden="false" customHeight="false" outlineLevel="0" collapsed="false">
      <c r="B491" s="2" t="n">
        <v>38.7931034482759</v>
      </c>
      <c r="C491" s="2" t="n">
        <f aca="false">B491-B$541</f>
        <v>-2.12972229468009</v>
      </c>
      <c r="D491" s="2" t="n">
        <f aca="false">B491/B$542</f>
        <v>4.1749307342589</v>
      </c>
      <c r="E491" s="2" t="n">
        <f aca="false">C491/B$542</f>
        <v>-0.229201643414571</v>
      </c>
      <c r="G491" s="0" t="n">
        <v>14.9994922311364</v>
      </c>
      <c r="H491" s="2" t="n">
        <f aca="false">G491-G$541</f>
        <v>3.68774970433069</v>
      </c>
      <c r="I491" s="0" t="n">
        <f aca="false">G491/G$542</f>
        <v>1.59524119116586</v>
      </c>
      <c r="J491" s="27" t="n">
        <f aca="false">H491/G$542</f>
        <v>0.392203291978526</v>
      </c>
    </row>
    <row r="492" customFormat="false" ht="14.25" hidden="false" customHeight="false" outlineLevel="0" collapsed="false">
      <c r="B492" s="2" t="n">
        <v>48.1981981981982</v>
      </c>
      <c r="C492" s="2" t="n">
        <f aca="false">B492-B$541</f>
        <v>7.27537245524225</v>
      </c>
      <c r="D492" s="2" t="n">
        <f aca="false">B492/B$542</f>
        <v>5.18711113850064</v>
      </c>
      <c r="E492" s="2" t="n">
        <f aca="false">C492/B$542</f>
        <v>0.782978760827176</v>
      </c>
      <c r="G492" s="0" t="n">
        <v>4.79143547228931</v>
      </c>
      <c r="H492" s="2" t="n">
        <f aca="false">G492-G$541</f>
        <v>-6.52030705451638</v>
      </c>
      <c r="I492" s="0" t="n">
        <f aca="false">G492/G$542</f>
        <v>0.509583598726265</v>
      </c>
      <c r="J492" s="27" t="n">
        <f aca="false">H492/G$542</f>
        <v>-0.693454300461064</v>
      </c>
    </row>
    <row r="493" customFormat="false" ht="14.25" hidden="false" customHeight="false" outlineLevel="0" collapsed="false">
      <c r="B493" s="2" t="n">
        <v>37.4592833876221</v>
      </c>
      <c r="C493" s="2" t="n">
        <f aca="false">B493-B$541</f>
        <v>-3.4635423553338</v>
      </c>
      <c r="D493" s="2" t="n">
        <f aca="false">B493/B$542</f>
        <v>4.031384436845</v>
      </c>
      <c r="E493" s="2" t="n">
        <f aca="false">C493/B$542</f>
        <v>-0.372747940828467</v>
      </c>
      <c r="G493" s="0" t="n">
        <v>10.6400239101661</v>
      </c>
      <c r="H493" s="2" t="n">
        <f aca="false">G493-G$541</f>
        <v>-0.671718616639604</v>
      </c>
      <c r="I493" s="0" t="n">
        <f aca="false">G493/G$542</f>
        <v>1.13159860046813</v>
      </c>
      <c r="J493" s="27" t="n">
        <f aca="false">H493/G$542</f>
        <v>-0.071439298719198</v>
      </c>
    </row>
    <row r="494" customFormat="false" ht="14.25" hidden="false" customHeight="false" outlineLevel="0" collapsed="false">
      <c r="B494" s="2" t="n">
        <v>39.6975425330813</v>
      </c>
      <c r="C494" s="2" t="n">
        <f aca="false">B494-B$541</f>
        <v>-1.22528320987466</v>
      </c>
      <c r="D494" s="2" t="n">
        <f aca="false">B494/B$542</f>
        <v>4.27226686353904</v>
      </c>
      <c r="E494" s="2" t="n">
        <f aca="false">C494/B$542</f>
        <v>-0.131865514134432</v>
      </c>
      <c r="G494" s="0" t="n">
        <v>8.89331960298854</v>
      </c>
      <c r="H494" s="2" t="n">
        <f aca="false">G494-G$541</f>
        <v>-2.41842292381716</v>
      </c>
      <c r="I494" s="0" t="n">
        <f aca="false">G494/G$542</f>
        <v>0.945831334706139</v>
      </c>
      <c r="J494" s="27" t="n">
        <f aca="false">H494/G$542</f>
        <v>-0.25720656448119</v>
      </c>
    </row>
    <row r="495" customFormat="false" ht="14.25" hidden="false" customHeight="false" outlineLevel="0" collapsed="false">
      <c r="B495" s="2" t="n">
        <v>56.0975609756098</v>
      </c>
      <c r="C495" s="2" t="n">
        <f aca="false">B495-B$541</f>
        <v>15.1747352326538</v>
      </c>
      <c r="D495" s="2" t="n">
        <f aca="false">B495/B$542</f>
        <v>6.03724401029959</v>
      </c>
      <c r="E495" s="2" t="n">
        <f aca="false">C495/B$542</f>
        <v>1.63311163262612</v>
      </c>
      <c r="G495" s="0" t="n">
        <v>0</v>
      </c>
      <c r="H495" s="2" t="n">
        <f aca="false">G495-G$541</f>
        <v>-11.3117425268057</v>
      </c>
      <c r="I495" s="0" t="n">
        <f aca="false">G495/G$542</f>
        <v>0</v>
      </c>
      <c r="J495" s="27" t="n">
        <f aca="false">H495/G$542</f>
        <v>-1.20303789918733</v>
      </c>
    </row>
    <row r="496" customFormat="false" ht="14.25" hidden="false" customHeight="false" outlineLevel="0" collapsed="false">
      <c r="B496" s="2" t="n">
        <v>42.7801724137931</v>
      </c>
      <c r="C496" s="2" t="n">
        <f aca="false">B496-B$541</f>
        <v>1.85734667083715</v>
      </c>
      <c r="D496" s="2" t="n">
        <f aca="false">B496/B$542</f>
        <v>4.60402083750217</v>
      </c>
      <c r="E496" s="2" t="n">
        <f aca="false">C496/B$542</f>
        <v>0.199888459828705</v>
      </c>
      <c r="G496" s="0" t="n">
        <v>7.7319587628866</v>
      </c>
      <c r="H496" s="2" t="n">
        <f aca="false">G496-G$541</f>
        <v>-3.5797837639191</v>
      </c>
      <c r="I496" s="0" t="n">
        <f aca="false">G496/G$542</f>
        <v>0.82231711026514</v>
      </c>
      <c r="J496" s="27" t="n">
        <f aca="false">H496/G$542</f>
        <v>-0.380720788922189</v>
      </c>
    </row>
    <row r="497" customFormat="false" ht="14.25" hidden="false" customHeight="false" outlineLevel="0" collapsed="false">
      <c r="B497" s="2" t="n">
        <v>48.8207547169811</v>
      </c>
      <c r="C497" s="2" t="n">
        <f aca="false">B497-B$541</f>
        <v>7.89792897402518</v>
      </c>
      <c r="D497" s="2" t="n">
        <f aca="false">B497/B$542</f>
        <v>5.25411094292582</v>
      </c>
      <c r="E497" s="2" t="n">
        <f aca="false">C497/B$542</f>
        <v>0.849978565252351</v>
      </c>
      <c r="G497" s="0" t="n">
        <v>20.7507059682076</v>
      </c>
      <c r="H497" s="2" t="n">
        <f aca="false">G497-G$541</f>
        <v>9.43896344140194</v>
      </c>
      <c r="I497" s="0" t="n">
        <f aca="false">G497/G$542</f>
        <v>2.20690010009413</v>
      </c>
      <c r="J497" s="27" t="n">
        <f aca="false">H497/G$542</f>
        <v>1.0038622009068</v>
      </c>
    </row>
    <row r="498" customFormat="false" ht="14.25" hidden="false" customHeight="false" outlineLevel="0" collapsed="false">
      <c r="B498" s="2" t="n">
        <v>38.2513661202186</v>
      </c>
      <c r="C498" s="2" t="n">
        <f aca="false">B498-B$541</f>
        <v>-2.67145962273737</v>
      </c>
      <c r="D498" s="2" t="n">
        <f aca="false">B498/B$542</f>
        <v>4.11662872643379</v>
      </c>
      <c r="E498" s="2" t="n">
        <f aca="false">C498/B$542</f>
        <v>-0.28750365123968</v>
      </c>
      <c r="G498" s="0" t="n">
        <v>2.63202105616845</v>
      </c>
      <c r="H498" s="2" t="n">
        <f aca="false">G498-G$541</f>
        <v>-8.67972147063725</v>
      </c>
      <c r="I498" s="0" t="n">
        <f aca="false">G498/G$542</f>
        <v>0.279923369412464</v>
      </c>
      <c r="J498" s="27" t="n">
        <f aca="false">H498/G$542</f>
        <v>-0.923114529774865</v>
      </c>
    </row>
    <row r="499" customFormat="false" ht="14.25" hidden="false" customHeight="false" outlineLevel="0" collapsed="false">
      <c r="B499" s="2" t="n">
        <v>26.0212873796249</v>
      </c>
      <c r="C499" s="2" t="n">
        <f aca="false">B499-B$541</f>
        <v>-14.901538363331</v>
      </c>
      <c r="D499" s="2" t="n">
        <f aca="false">B499/B$542</f>
        <v>2.8004223114304</v>
      </c>
      <c r="E499" s="2" t="n">
        <f aca="false">C499/B$542</f>
        <v>-1.60371006624307</v>
      </c>
      <c r="G499" s="0" t="n">
        <v>19.270139397775</v>
      </c>
      <c r="H499" s="2" t="n">
        <f aca="false">G499-G$541</f>
        <v>7.95839687096927</v>
      </c>
      <c r="I499" s="0" t="n">
        <f aca="false">G499/G$542</f>
        <v>2.04943738448869</v>
      </c>
      <c r="J499" s="27" t="n">
        <f aca="false">H499/G$542</f>
        <v>0.846399485301363</v>
      </c>
    </row>
    <row r="500" customFormat="false" ht="14.25" hidden="false" customHeight="false" outlineLevel="0" collapsed="false">
      <c r="B500" s="2" t="n">
        <v>55.5066079295154</v>
      </c>
      <c r="C500" s="2" t="n">
        <f aca="false">B500-B$541</f>
        <v>14.5837821865595</v>
      </c>
      <c r="D500" s="2" t="n">
        <f aca="false">B500/B$542</f>
        <v>5.97364538540656</v>
      </c>
      <c r="E500" s="2" t="n">
        <f aca="false">C500/B$542</f>
        <v>1.56951300773309</v>
      </c>
      <c r="G500" s="0" t="n">
        <v>17.6470588235294</v>
      </c>
      <c r="H500" s="2" t="n">
        <f aca="false">G500-G$541</f>
        <v>6.33531629672372</v>
      </c>
      <c r="I500" s="0" t="n">
        <f aca="false">G500/G$542</f>
        <v>1.87681787519338</v>
      </c>
      <c r="J500" s="27" t="n">
        <f aca="false">H500/G$542</f>
        <v>0.673779976006049</v>
      </c>
    </row>
    <row r="501" customFormat="false" ht="14.25" hidden="false" customHeight="false" outlineLevel="0" collapsed="false">
      <c r="B501" s="2" t="n">
        <v>43.312101910828</v>
      </c>
      <c r="C501" s="2" t="n">
        <f aca="false">B501-B$541</f>
        <v>2.38927616787208</v>
      </c>
      <c r="D501" s="2" t="n">
        <f aca="false">B501/B$542</f>
        <v>4.66126732226952</v>
      </c>
      <c r="E501" s="2" t="n">
        <f aca="false">C501/B$542</f>
        <v>0.257134944596055</v>
      </c>
      <c r="G501" s="0" t="n">
        <v>17.4182835168677</v>
      </c>
      <c r="H501" s="2" t="n">
        <f aca="false">G501-G$541</f>
        <v>6.10654099006198</v>
      </c>
      <c r="I501" s="0" t="n">
        <f aca="false">G501/G$542</f>
        <v>1.85248693204646</v>
      </c>
      <c r="J501" s="27" t="n">
        <f aca="false">H501/G$542</f>
        <v>0.649449032859132</v>
      </c>
    </row>
    <row r="502" customFormat="false" ht="14.25" hidden="false" customHeight="false" outlineLevel="0" collapsed="false">
      <c r="B502" s="2" t="n">
        <v>41.2721893491124</v>
      </c>
      <c r="C502" s="2" t="n">
        <f aca="false">B502-B$541</f>
        <v>0.349363606156473</v>
      </c>
      <c r="D502" s="2" t="n">
        <f aca="false">B502/B$542</f>
        <v>4.44173104153698</v>
      </c>
      <c r="E502" s="2" t="n">
        <f aca="false">C502/B$542</f>
        <v>0.0375986638635122</v>
      </c>
      <c r="G502" s="0" t="n">
        <v>4.57639228368368</v>
      </c>
      <c r="H502" s="2" t="n">
        <f aca="false">G502-G$541</f>
        <v>-6.73535024312202</v>
      </c>
      <c r="I502" s="0" t="n">
        <f aca="false">G502/G$542</f>
        <v>0.486713107708492</v>
      </c>
      <c r="J502" s="27" t="n">
        <f aca="false">H502/G$542</f>
        <v>-0.716324791478837</v>
      </c>
    </row>
    <row r="503" customFormat="false" ht="14.25" hidden="false" customHeight="false" outlineLevel="0" collapsed="false">
      <c r="B503" s="2" t="n">
        <v>38.3193277310924</v>
      </c>
      <c r="C503" s="2" t="n">
        <f aca="false">B503-B$541</f>
        <v>-2.60349801186351</v>
      </c>
      <c r="D503" s="2" t="n">
        <f aca="false">B503/B$542</f>
        <v>4.12394278467523</v>
      </c>
      <c r="E503" s="2" t="n">
        <f aca="false">C503/B$542</f>
        <v>-0.280189592998236</v>
      </c>
      <c r="G503" s="0" t="n">
        <v>15.195697517484</v>
      </c>
      <c r="H503" s="2" t="n">
        <f aca="false">G503-G$541</f>
        <v>3.88395499067825</v>
      </c>
      <c r="I503" s="0" t="n">
        <f aca="false">G503/G$542</f>
        <v>1.61610821452125</v>
      </c>
      <c r="J503" s="27" t="n">
        <f aca="false">H503/G$542</f>
        <v>0.413070315333917</v>
      </c>
    </row>
    <row r="504" customFormat="false" ht="14.25" hidden="false" customHeight="false" outlineLevel="0" collapsed="false">
      <c r="B504" s="2" t="n">
        <v>35.85313174946</v>
      </c>
      <c r="C504" s="2" t="n">
        <f aca="false">B504-B$541</f>
        <v>-5.06969399349591</v>
      </c>
      <c r="D504" s="2" t="n">
        <f aca="false">B504/B$542</f>
        <v>3.858529696131</v>
      </c>
      <c r="E504" s="2" t="n">
        <f aca="false">C504/B$542</f>
        <v>-0.545602681542471</v>
      </c>
      <c r="G504" s="0" t="n">
        <v>5.67154664055919</v>
      </c>
      <c r="H504" s="2" t="n">
        <f aca="false">G504-G$541</f>
        <v>-5.64019588624651</v>
      </c>
      <c r="I504" s="0" t="n">
        <f aca="false">G504/G$542</f>
        <v>0.603186073183018</v>
      </c>
      <c r="J504" s="27" t="n">
        <f aca="false">H504/G$542</f>
        <v>-0.599851826004311</v>
      </c>
    </row>
    <row r="505" customFormat="false" ht="14.25" hidden="false" customHeight="false" outlineLevel="0" collapsed="false">
      <c r="B505" s="2" t="n">
        <v>49.290780141844</v>
      </c>
      <c r="C505" s="2" t="n">
        <f aca="false">B505-B$541</f>
        <v>8.36795439888802</v>
      </c>
      <c r="D505" s="2" t="n">
        <f aca="false">B505/B$542</f>
        <v>5.30469528441217</v>
      </c>
      <c r="E505" s="2" t="n">
        <f aca="false">C505/B$542</f>
        <v>0.900562906738703</v>
      </c>
      <c r="G505" s="0" t="n">
        <v>5.55538118703117</v>
      </c>
      <c r="H505" s="2" t="n">
        <f aca="false">G505-G$541</f>
        <v>-5.75636133977453</v>
      </c>
      <c r="I505" s="0" t="n">
        <f aca="false">G505/G$542</f>
        <v>0.590831527202209</v>
      </c>
      <c r="J505" s="27" t="n">
        <f aca="false">H505/G$542</f>
        <v>-0.61220637198512</v>
      </c>
    </row>
    <row r="506" customFormat="false" ht="14.25" hidden="false" customHeight="false" outlineLevel="0" collapsed="false">
      <c r="B506" s="2" t="n">
        <v>44.3881245474294</v>
      </c>
      <c r="C506" s="2" t="n">
        <f aca="false">B506-B$541</f>
        <v>3.46529880447345</v>
      </c>
      <c r="D506" s="2" t="n">
        <f aca="false">B506/B$542</f>
        <v>4.77706934832539</v>
      </c>
      <c r="E506" s="2" t="n">
        <f aca="false">C506/B$542</f>
        <v>0.372936970651927</v>
      </c>
      <c r="G506" s="0" t="n">
        <v>11.6239552092486</v>
      </c>
      <c r="H506" s="2" t="n">
        <f aca="false">G506-G$541</f>
        <v>0.312212682442926</v>
      </c>
      <c r="I506" s="0" t="n">
        <f aca="false">G506/G$542</f>
        <v>1.23624265863935</v>
      </c>
      <c r="J506" s="27" t="n">
        <f aca="false">H506/G$542</f>
        <v>0.0332047594520209</v>
      </c>
    </row>
    <row r="507" customFormat="false" ht="14.25" hidden="false" customHeight="false" outlineLevel="0" collapsed="false">
      <c r="B507" s="2" t="n">
        <v>41.1458333333333</v>
      </c>
      <c r="C507" s="2" t="n">
        <f aca="false">B507-B$541</f>
        <v>0.223007590377378</v>
      </c>
      <c r="D507" s="2" t="n">
        <f aca="false">B507/B$542</f>
        <v>4.42813255193849</v>
      </c>
      <c r="E507" s="2" t="n">
        <f aca="false">C507/B$542</f>
        <v>0.0240001742650191</v>
      </c>
      <c r="G507" s="0" t="n">
        <v>7.08029451791883</v>
      </c>
      <c r="H507" s="2" t="n">
        <f aca="false">G507-G$541</f>
        <v>-4.23144800888686</v>
      </c>
      <c r="I507" s="0" t="n">
        <f aca="false">G507/G$542</f>
        <v>0.753010654395612</v>
      </c>
      <c r="J507" s="27" t="n">
        <f aca="false">H507/G$542</f>
        <v>-0.450027244791717</v>
      </c>
    </row>
    <row r="508" customFormat="false" ht="14.25" hidden="false" customHeight="false" outlineLevel="0" collapsed="false">
      <c r="B508" s="2" t="n">
        <v>38.8</v>
      </c>
      <c r="C508" s="2" t="n">
        <f aca="false">B508-B$541</f>
        <v>-2.12282574295595</v>
      </c>
      <c r="D508" s="2" t="n">
        <f aca="false">B508/B$542</f>
        <v>4.17567294416721</v>
      </c>
      <c r="E508" s="2" t="n">
        <f aca="false">C508/B$542</f>
        <v>-0.228459433506258</v>
      </c>
      <c r="G508" s="0" t="n">
        <v>9.375</v>
      </c>
      <c r="H508" s="2" t="n">
        <f aca="false">G508-G$541</f>
        <v>-1.9367425268057</v>
      </c>
      <c r="I508" s="0" t="n">
        <f aca="false">G508/G$542</f>
        <v>0.997059496196482</v>
      </c>
      <c r="J508" s="27" t="n">
        <f aca="false">H508/G$542</f>
        <v>-0.205978402990847</v>
      </c>
    </row>
    <row r="509" customFormat="false" ht="14.25" hidden="false" customHeight="false" outlineLevel="0" collapsed="false">
      <c r="B509" s="2" t="n">
        <v>42.4657534246575</v>
      </c>
      <c r="C509" s="2" t="n">
        <f aca="false">B509-B$541</f>
        <v>1.54292768170158</v>
      </c>
      <c r="D509" s="2" t="n">
        <f aca="false">B509/B$542</f>
        <v>4.57018292858295</v>
      </c>
      <c r="E509" s="2" t="n">
        <f aca="false">C509/B$542</f>
        <v>0.166050550909483</v>
      </c>
      <c r="G509" s="0" t="n">
        <v>11.1087050671286</v>
      </c>
      <c r="H509" s="2" t="n">
        <f aca="false">G509-G$541</f>
        <v>-0.20303745967707</v>
      </c>
      <c r="I509" s="0" t="n">
        <f aca="false">G509/G$542</f>
        <v>1.1814442536135</v>
      </c>
      <c r="J509" s="27" t="n">
        <f aca="false">H509/G$542</f>
        <v>-0.0215936455738275</v>
      </c>
    </row>
    <row r="510" customFormat="false" ht="14.25" hidden="false" customHeight="false" outlineLevel="0" collapsed="false">
      <c r="B510" s="2" t="n">
        <v>46.7391304347826</v>
      </c>
      <c r="C510" s="2" t="n">
        <f aca="false">B510-B$541</f>
        <v>5.81630469182666</v>
      </c>
      <c r="D510" s="2" t="n">
        <f aca="false">B510/B$542</f>
        <v>5.03008562861917</v>
      </c>
      <c r="E510" s="2" t="n">
        <f aca="false">C510/B$542</f>
        <v>0.625953250945706</v>
      </c>
      <c r="G510" s="0" t="n">
        <v>3.27220198467529</v>
      </c>
      <c r="H510" s="2" t="n">
        <f aca="false">G510-G$541</f>
        <v>-8.0395405421304</v>
      </c>
      <c r="I510" s="0" t="n">
        <f aca="false">G510/G$542</f>
        <v>0.348008539977971</v>
      </c>
      <c r="J510" s="27" t="n">
        <f aca="false">H510/G$542</f>
        <v>-0.855029359209358</v>
      </c>
    </row>
    <row r="511" customFormat="false" ht="14.25" hidden="false" customHeight="false" outlineLevel="0" collapsed="false">
      <c r="B511" s="2" t="n">
        <v>32.4183625177473</v>
      </c>
      <c r="C511" s="2" t="n">
        <f aca="false">B511-B$541</f>
        <v>-8.50446322520867</v>
      </c>
      <c r="D511" s="2" t="n">
        <f aca="false">B511/B$542</f>
        <v>3.488878331432</v>
      </c>
      <c r="E511" s="2" t="n">
        <f aca="false">C511/B$542</f>
        <v>-0.915254046241466</v>
      </c>
      <c r="G511" s="0" t="n">
        <v>13.3145147585724</v>
      </c>
      <c r="H511" s="2" t="n">
        <f aca="false">G511-G$541</f>
        <v>2.00277223176671</v>
      </c>
      <c r="I511" s="0" t="n">
        <f aca="false">G511/G$542</f>
        <v>1.4160387602435</v>
      </c>
      <c r="J511" s="27" t="n">
        <f aca="false">H511/G$542</f>
        <v>0.213000861056173</v>
      </c>
    </row>
    <row r="512" customFormat="false" ht="14.25" hidden="false" customHeight="false" outlineLevel="0" collapsed="false">
      <c r="B512" s="2" t="n">
        <v>36.8917389664278</v>
      </c>
      <c r="C512" s="2" t="n">
        <f aca="false">B512-B$541</f>
        <v>-4.03108677652819</v>
      </c>
      <c r="D512" s="2" t="n">
        <f aca="false">B512/B$542</f>
        <v>3.97030505838638</v>
      </c>
      <c r="E512" s="2" t="n">
        <f aca="false">C512/B$542</f>
        <v>-0.433827319287087</v>
      </c>
      <c r="G512" s="0" t="n">
        <v>14.029285564995</v>
      </c>
      <c r="H512" s="2" t="n">
        <f aca="false">G512-G$541</f>
        <v>2.71754303818932</v>
      </c>
      <c r="I512" s="0" t="n">
        <f aca="false">G512/G$542</f>
        <v>1.49205678905925</v>
      </c>
      <c r="J512" s="27" t="n">
        <f aca="false">H512/G$542</f>
        <v>0.289018889871926</v>
      </c>
    </row>
    <row r="513" customFormat="false" ht="14.25" hidden="false" customHeight="false" outlineLevel="0" collapsed="false">
      <c r="B513" s="2" t="n">
        <v>23.0837004405286</v>
      </c>
      <c r="C513" s="2" t="n">
        <f aca="false">B513-B$541</f>
        <v>-17.8391253024273</v>
      </c>
      <c r="D513" s="2" t="n">
        <f aca="false">B513/B$542</f>
        <v>2.48427792218495</v>
      </c>
      <c r="E513" s="2" t="n">
        <f aca="false">C513/B$542</f>
        <v>-1.91985445548852</v>
      </c>
      <c r="G513" s="0" t="n">
        <v>28.5962156906738</v>
      </c>
      <c r="H513" s="2" t="n">
        <f aca="false">G513-G$541</f>
        <v>17.2844731638682</v>
      </c>
      <c r="I513" s="0" t="n">
        <f aca="false">G513/G$542</f>
        <v>3.04129369703138</v>
      </c>
      <c r="J513" s="27" t="n">
        <f aca="false">H513/G$542</f>
        <v>1.83825579784405</v>
      </c>
    </row>
    <row r="514" customFormat="false" ht="14.25" hidden="false" customHeight="false" outlineLevel="0" collapsed="false">
      <c r="B514" s="2" t="n">
        <v>46.2239583333333</v>
      </c>
      <c r="C514" s="2" t="n">
        <f aca="false">B514-B$541</f>
        <v>5.30113259037738</v>
      </c>
      <c r="D514" s="2" t="n">
        <f aca="false">B514/B$542</f>
        <v>4.97464258208279</v>
      </c>
      <c r="E514" s="2" t="n">
        <f aca="false">C514/B$542</f>
        <v>0.570510204409326</v>
      </c>
      <c r="G514" s="0" t="n">
        <v>3.71064551397907</v>
      </c>
      <c r="H514" s="2" t="n">
        <f aca="false">G514-G$541</f>
        <v>-7.60109701282663</v>
      </c>
      <c r="I514" s="0" t="n">
        <f aca="false">G514/G$542</f>
        <v>0.394638330318049</v>
      </c>
      <c r="J514" s="27" t="n">
        <f aca="false">H514/G$542</f>
        <v>-0.80839956886928</v>
      </c>
    </row>
    <row r="515" customFormat="false" ht="14.25" hidden="false" customHeight="false" outlineLevel="0" collapsed="false">
      <c r="B515" s="2" t="n">
        <v>22.0613925630147</v>
      </c>
      <c r="C515" s="2" t="n">
        <f aca="false">B515-B$541</f>
        <v>-18.8614331799412</v>
      </c>
      <c r="D515" s="2" t="n">
        <f aca="false">B515/B$542</f>
        <v>2.37425670195959</v>
      </c>
      <c r="E515" s="2" t="n">
        <f aca="false">C515/B$542</f>
        <v>-2.02987567571387</v>
      </c>
      <c r="G515" s="0" t="n">
        <v>52.6442307692308</v>
      </c>
      <c r="H515" s="2" t="n">
        <f aca="false">G515-G$541</f>
        <v>41.3324882424251</v>
      </c>
      <c r="I515" s="0" t="n">
        <f aca="false">G515/G$542</f>
        <v>5.59887255556486</v>
      </c>
      <c r="J515" s="27" t="n">
        <f aca="false">H515/G$542</f>
        <v>4.39583465637753</v>
      </c>
    </row>
    <row r="516" customFormat="false" ht="14.25" hidden="false" customHeight="false" outlineLevel="0" collapsed="false">
      <c r="B516" s="2" t="n">
        <v>44.3254817987152</v>
      </c>
      <c r="C516" s="2" t="n">
        <f aca="false">B516-B$541</f>
        <v>3.40265605575925</v>
      </c>
      <c r="D516" s="2" t="n">
        <f aca="false">B516/B$542</f>
        <v>4.77032770835235</v>
      </c>
      <c r="E516" s="2" t="n">
        <f aca="false">C516/B$542</f>
        <v>0.366195330678882</v>
      </c>
      <c r="G516" s="0" t="n">
        <v>5.19372813269405</v>
      </c>
      <c r="H516" s="2" t="n">
        <f aca="false">G516-G$541</f>
        <v>-6.11801439411164</v>
      </c>
      <c r="I516" s="0" t="n">
        <f aca="false">G516/G$542</f>
        <v>0.552368635238979</v>
      </c>
      <c r="J516" s="27" t="n">
        <f aca="false">H516/G$542</f>
        <v>-0.65066926394835</v>
      </c>
    </row>
    <row r="517" customFormat="false" ht="14.25" hidden="false" customHeight="false" outlineLevel="0" collapsed="false">
      <c r="B517" s="2" t="n">
        <v>52.7659574468085</v>
      </c>
      <c r="C517" s="2" t="n">
        <f aca="false">B517-B$541</f>
        <v>11.8431317038526</v>
      </c>
      <c r="D517" s="2" t="n">
        <f aca="false">B517/B$542</f>
        <v>5.67869538360094</v>
      </c>
      <c r="E517" s="2" t="n">
        <f aca="false">C517/B$542</f>
        <v>1.27456300592747</v>
      </c>
      <c r="G517" s="0" t="n">
        <v>11.9816658311251</v>
      </c>
      <c r="H517" s="2" t="n">
        <f aca="false">G517-G$541</f>
        <v>0.66992330431942</v>
      </c>
      <c r="I517" s="0" t="n">
        <f aca="false">G517/G$542</f>
        <v>1.27428626103213</v>
      </c>
      <c r="J517" s="27" t="n">
        <f aca="false">H517/G$542</f>
        <v>0.0712483618448004</v>
      </c>
    </row>
    <row r="518" customFormat="false" ht="14.25" hidden="false" customHeight="false" outlineLevel="0" collapsed="false">
      <c r="B518" s="2" t="n">
        <v>58.9371980676328</v>
      </c>
      <c r="C518" s="2" t="n">
        <f aca="false">B518-B$541</f>
        <v>18.0143723246769</v>
      </c>
      <c r="D518" s="2" t="n">
        <f aca="false">B518/B$542</f>
        <v>6.34284699422779</v>
      </c>
      <c r="E518" s="2" t="n">
        <f aca="false">C518/B$542</f>
        <v>1.93871461655433</v>
      </c>
      <c r="G518" s="0" t="n">
        <v>5.68181818181818</v>
      </c>
      <c r="H518" s="2" t="n">
        <f aca="false">G518-G$541</f>
        <v>-5.62992434498752</v>
      </c>
      <c r="I518" s="0" t="n">
        <f aca="false">G518/G$542</f>
        <v>0.604278482543323</v>
      </c>
      <c r="J518" s="27" t="n">
        <f aca="false">H518/G$542</f>
        <v>-0.598759416644007</v>
      </c>
    </row>
    <row r="519" customFormat="false" ht="14.25" hidden="false" customHeight="false" outlineLevel="0" collapsed="false">
      <c r="B519" s="2" t="n">
        <v>33.1452750352609</v>
      </c>
      <c r="C519" s="2" t="n">
        <f aca="false">B519-B$541</f>
        <v>-7.77755070769502</v>
      </c>
      <c r="D519" s="2" t="n">
        <f aca="false">B519/B$542</f>
        <v>3.5671089740134</v>
      </c>
      <c r="E519" s="2" t="n">
        <f aca="false">C519/B$542</f>
        <v>-0.837023403660068</v>
      </c>
      <c r="G519" s="0" t="n">
        <v>0.702142001198322</v>
      </c>
      <c r="H519" s="2" t="n">
        <f aca="false">G519-G$541</f>
        <v>-10.6096005256074</v>
      </c>
      <c r="I519" s="0" t="n">
        <f aca="false">G519/G$542</f>
        <v>0.0746749173304735</v>
      </c>
      <c r="J519" s="27" t="n">
        <f aca="false">H519/G$542</f>
        <v>-1.12836298185686</v>
      </c>
    </row>
    <row r="520" customFormat="false" ht="14.25" hidden="false" customHeight="false" outlineLevel="0" collapsed="false">
      <c r="B520" s="2" t="n">
        <v>44.5124617402711</v>
      </c>
      <c r="C520" s="2" t="n">
        <f aca="false">B520-B$541</f>
        <v>3.58963599731515</v>
      </c>
      <c r="D520" s="2" t="n">
        <f aca="false">B520/B$542</f>
        <v>4.79045057131773</v>
      </c>
      <c r="E520" s="2" t="n">
        <f aca="false">C520/B$542</f>
        <v>0.386318193644267</v>
      </c>
      <c r="G520" s="0" t="n">
        <v>6.5339838405741</v>
      </c>
      <c r="H520" s="2" t="n">
        <f aca="false">G520-G$541</f>
        <v>-4.7777586862316</v>
      </c>
      <c r="I520" s="0" t="n">
        <f aca="false">G520/G$542</f>
        <v>0.694908867865468</v>
      </c>
      <c r="J520" s="27" t="n">
        <f aca="false">H520/G$542</f>
        <v>-0.508129031321861</v>
      </c>
    </row>
    <row r="521" customFormat="false" ht="14.25" hidden="false" customHeight="false" outlineLevel="0" collapsed="false">
      <c r="B521" s="2" t="n">
        <v>32.5072284180091</v>
      </c>
      <c r="C521" s="2" t="n">
        <f aca="false">B521-B$541</f>
        <v>-8.41559732494687</v>
      </c>
      <c r="D521" s="2" t="n">
        <f aca="false">B521/B$542</f>
        <v>3.49844211842639</v>
      </c>
      <c r="E521" s="2" t="n">
        <f aca="false">C521/B$542</f>
        <v>-0.905690259247077</v>
      </c>
      <c r="G521" s="0" t="n">
        <v>22.0919695805279</v>
      </c>
      <c r="H521" s="2" t="n">
        <f aca="false">G521-G$541</f>
        <v>10.7802270537222</v>
      </c>
      <c r="I521" s="0" t="n">
        <f aca="false">G521/G$542</f>
        <v>2.34954752639457</v>
      </c>
      <c r="J521" s="27" t="n">
        <f aca="false">H521/G$542</f>
        <v>1.14650962720724</v>
      </c>
    </row>
    <row r="522" customFormat="false" ht="14.25" hidden="false" customHeight="false" outlineLevel="0" collapsed="false">
      <c r="B522" s="2" t="n">
        <v>41.6164053075995</v>
      </c>
      <c r="C522" s="2" t="n">
        <f aca="false">B522-B$541</f>
        <v>0.693579564643571</v>
      </c>
      <c r="D522" s="2" t="n">
        <f aca="false">B522/B$542</f>
        <v>4.47877571331031</v>
      </c>
      <c r="E522" s="2" t="n">
        <f aca="false">C522/B$542</f>
        <v>0.074643335636841</v>
      </c>
      <c r="G522" s="0" t="n">
        <v>1.96078431372549</v>
      </c>
      <c r="H522" s="2" t="n">
        <f aca="false">G522-G$541</f>
        <v>-9.35095821308021</v>
      </c>
      <c r="I522" s="0" t="n">
        <f aca="false">G522/G$542</f>
        <v>0.208535319465931</v>
      </c>
      <c r="J522" s="27" t="n">
        <f aca="false">H522/G$542</f>
        <v>-0.994502579721398</v>
      </c>
    </row>
    <row r="523" customFormat="false" ht="14.25" hidden="false" customHeight="false" outlineLevel="0" collapsed="false">
      <c r="B523" s="2" t="n">
        <v>44.8275862068966</v>
      </c>
      <c r="C523" s="2" t="n">
        <f aca="false">B523-B$541</f>
        <v>3.9047604639406</v>
      </c>
      <c r="D523" s="2" t="n">
        <f aca="false">B523/B$542</f>
        <v>4.8243644040325</v>
      </c>
      <c r="E523" s="2" t="n">
        <f aca="false">C523/B$542</f>
        <v>0.420232026359036</v>
      </c>
      <c r="G523" s="0" t="n">
        <v>6.86786745497044</v>
      </c>
      <c r="H523" s="2" t="n">
        <f aca="false">G523-G$541</f>
        <v>-4.44387507183526</v>
      </c>
      <c r="I523" s="0" t="n">
        <f aca="false">G523/G$542</f>
        <v>0.730418396223684</v>
      </c>
      <c r="J523" s="27" t="n">
        <f aca="false">H523/G$542</f>
        <v>-0.472619502963645</v>
      </c>
    </row>
    <row r="524" customFormat="false" ht="14.25" hidden="false" customHeight="false" outlineLevel="0" collapsed="false">
      <c r="B524" s="2" t="n">
        <v>43.0340557275542</v>
      </c>
      <c r="C524" s="2" t="n">
        <f aca="false">B524-B$541</f>
        <v>2.11122998459822</v>
      </c>
      <c r="D524" s="2" t="n">
        <f aca="false">B524/B$542</f>
        <v>4.63134387060134</v>
      </c>
      <c r="E524" s="2" t="n">
        <f aca="false">C524/B$542</f>
        <v>0.22721149292787</v>
      </c>
      <c r="G524" s="0" t="n">
        <v>12.0708825573315</v>
      </c>
      <c r="H524" s="2" t="n">
        <f aca="false">G524-G$541</f>
        <v>0.759140030525787</v>
      </c>
      <c r="I524" s="0" t="n">
        <f aca="false">G524/G$542</f>
        <v>1.28377472866772</v>
      </c>
      <c r="J524" s="27" t="n">
        <f aca="false">H524/G$542</f>
        <v>0.0807368294803865</v>
      </c>
    </row>
    <row r="525" customFormat="false" ht="14.25" hidden="false" customHeight="false" outlineLevel="0" collapsed="false">
      <c r="B525" s="2" t="n">
        <v>44.2748091603053</v>
      </c>
      <c r="C525" s="2" t="n">
        <f aca="false">B525-B$541</f>
        <v>3.35198341734939</v>
      </c>
      <c r="D525" s="2" t="n">
        <f aca="false">B525/B$542</f>
        <v>4.76487429687767</v>
      </c>
      <c r="E525" s="2" t="n">
        <f aca="false">C525/B$542</f>
        <v>0.360741919204201</v>
      </c>
      <c r="G525" s="0" t="n">
        <v>6.05878373299256</v>
      </c>
      <c r="H525" s="2" t="n">
        <f aca="false">G525-G$541</f>
        <v>-5.25295879381314</v>
      </c>
      <c r="I525" s="0" t="n">
        <f aca="false">G525/G$542</f>
        <v>0.64436990468064</v>
      </c>
      <c r="J525" s="27" t="n">
        <f aca="false">H525/G$542</f>
        <v>-0.558667994506689</v>
      </c>
    </row>
    <row r="526" customFormat="false" ht="14.25" hidden="false" customHeight="false" outlineLevel="0" collapsed="false">
      <c r="B526" s="2" t="n">
        <v>43.4782608695652</v>
      </c>
      <c r="C526" s="2" t="n">
        <f aca="false">B526-B$541</f>
        <v>2.55543512660927</v>
      </c>
      <c r="D526" s="2" t="n">
        <f aca="false">B526/B$542</f>
        <v>4.67914942197132</v>
      </c>
      <c r="E526" s="2" t="n">
        <f aca="false">C526/B$542</f>
        <v>0.275017044297856</v>
      </c>
      <c r="G526" s="0" t="n">
        <v>0</v>
      </c>
      <c r="H526" s="2" t="n">
        <f aca="false">G526-G$541</f>
        <v>-11.3117425268057</v>
      </c>
      <c r="I526" s="0" t="n">
        <f aca="false">G526/G$542</f>
        <v>0</v>
      </c>
      <c r="J526" s="27" t="n">
        <f aca="false">H526/G$542</f>
        <v>-1.20303789918733</v>
      </c>
    </row>
    <row r="527" customFormat="false" ht="14.25" hidden="false" customHeight="false" outlineLevel="0" collapsed="false">
      <c r="B527" s="2" t="n">
        <v>38.8888888888889</v>
      </c>
      <c r="C527" s="2" t="n">
        <f aca="false">B527-B$541</f>
        <v>-2.03393685406706</v>
      </c>
      <c r="D527" s="2" t="n">
        <f aca="false">B527/B$542</f>
        <v>4.18523920520769</v>
      </c>
      <c r="E527" s="2" t="n">
        <f aca="false">C527/B$542</f>
        <v>-0.218893172465783</v>
      </c>
      <c r="G527" s="0" t="n">
        <v>0</v>
      </c>
      <c r="H527" s="2" t="n">
        <f aca="false">G527-G$541</f>
        <v>-11.3117425268057</v>
      </c>
      <c r="I527" s="0" t="n">
        <f aca="false">G527/G$542</f>
        <v>0</v>
      </c>
      <c r="J527" s="27" t="n">
        <f aca="false">H527/G$542</f>
        <v>-1.20303789918733</v>
      </c>
    </row>
    <row r="528" customFormat="false" ht="14.25" hidden="false" customHeight="false" outlineLevel="0" collapsed="false">
      <c r="B528" s="2" t="n">
        <v>39.7148676171079</v>
      </c>
      <c r="C528" s="2" t="n">
        <f aca="false">B528-B$541</f>
        <v>-1.20795812584801</v>
      </c>
      <c r="D528" s="2" t="n">
        <f aca="false">B528/B$542</f>
        <v>4.27413139664794</v>
      </c>
      <c r="E528" s="2" t="n">
        <f aca="false">C528/B$542</f>
        <v>-0.130000981025527</v>
      </c>
      <c r="G528" s="0" t="n">
        <v>8.66763400477979</v>
      </c>
      <c r="H528" s="2" t="n">
        <f aca="false">G528-G$541</f>
        <v>-2.64410852202591</v>
      </c>
      <c r="I528" s="0" t="n">
        <f aca="false">G528/G$542</f>
        <v>0.921828991362265</v>
      </c>
      <c r="J528" s="27" t="n">
        <f aca="false">H528/G$542</f>
        <v>-0.281208907825064</v>
      </c>
    </row>
    <row r="529" customFormat="false" ht="14.25" hidden="false" customHeight="false" outlineLevel="0" collapsed="false">
      <c r="B529" s="2" t="n">
        <v>47.9301423027167</v>
      </c>
      <c r="C529" s="2" t="n">
        <f aca="false">B529-B$541</f>
        <v>7.00731655976074</v>
      </c>
      <c r="D529" s="2" t="n">
        <f aca="false">B529/B$542</f>
        <v>5.15826284596748</v>
      </c>
      <c r="E529" s="2" t="n">
        <f aca="false">C529/B$542</f>
        <v>0.754130468294014</v>
      </c>
      <c r="G529" s="0" t="n">
        <v>9.13262673895532</v>
      </c>
      <c r="H529" s="2" t="n">
        <f aca="false">G529-G$541</f>
        <v>-2.17911578785038</v>
      </c>
      <c r="I529" s="0" t="n">
        <f aca="false">G529/G$542</f>
        <v>0.971282369631286</v>
      </c>
      <c r="J529" s="27" t="n">
        <f aca="false">H529/G$542</f>
        <v>-0.231755529556043</v>
      </c>
    </row>
    <row r="530" customFormat="false" ht="14.25" hidden="false" customHeight="false" outlineLevel="0" collapsed="false">
      <c r="B530" s="2" t="n">
        <v>24.2105263157895</v>
      </c>
      <c r="C530" s="2" t="n">
        <f aca="false">B530-B$541</f>
        <v>-16.7122994271665</v>
      </c>
      <c r="D530" s="2" t="n">
        <f aca="false">B530/B$542</f>
        <v>2.6055474149714</v>
      </c>
      <c r="E530" s="2" t="n">
        <f aca="false">C530/B$542</f>
        <v>-1.79858496270207</v>
      </c>
      <c r="G530" s="0" t="n">
        <v>26.7963279912868</v>
      </c>
      <c r="H530" s="2" t="n">
        <f aca="false">G530-G$541</f>
        <v>15.4845854644811</v>
      </c>
      <c r="I530" s="0" t="n">
        <f aca="false">G530/G$542</f>
        <v>2.84987021727019</v>
      </c>
      <c r="J530" s="27" t="n">
        <f aca="false">H530/G$542</f>
        <v>1.64683231808286</v>
      </c>
    </row>
    <row r="531" customFormat="false" ht="14.25" hidden="false" customHeight="false" outlineLevel="0" collapsed="false">
      <c r="B531" s="2" t="n">
        <v>26.1261261261261</v>
      </c>
      <c r="C531" s="2" t="n">
        <f aca="false">B531-B$541</f>
        <v>-14.7966996168298</v>
      </c>
      <c r="D531" s="2" t="n">
        <f aca="false">B531/B$542</f>
        <v>2.8117051031125</v>
      </c>
      <c r="E531" s="2" t="n">
        <f aca="false">C531/B$542</f>
        <v>-1.59242727456097</v>
      </c>
      <c r="G531" s="0" t="n">
        <v>11.5384615384615</v>
      </c>
      <c r="H531" s="2" t="n">
        <f aca="false">G531-G$541</f>
        <v>0.226719011655842</v>
      </c>
      <c r="I531" s="0" t="n">
        <f aca="false">G531/G$542</f>
        <v>1.2271501491649</v>
      </c>
      <c r="J531" s="27" t="n">
        <f aca="false">H531/G$542</f>
        <v>0.024112249977572</v>
      </c>
    </row>
    <row r="532" customFormat="false" ht="14.25" hidden="false" customHeight="false" outlineLevel="0" collapsed="false">
      <c r="B532" s="2" t="n">
        <v>50.994575045208</v>
      </c>
      <c r="C532" s="2" t="n">
        <f aca="false">B532-B$541</f>
        <v>10.071749302252</v>
      </c>
      <c r="D532" s="2" t="n">
        <f aca="false">B532/B$542</f>
        <v>5.48805843596854</v>
      </c>
      <c r="E532" s="2" t="n">
        <f aca="false">C532/B$542</f>
        <v>1.08392605829507</v>
      </c>
      <c r="G532" s="0" t="n">
        <v>7.2913859230849</v>
      </c>
      <c r="H532" s="2" t="n">
        <f aca="false">G532-G$541</f>
        <v>-4.0203566037208</v>
      </c>
      <c r="I532" s="0" t="n">
        <f aca="false">G532/G$542</f>
        <v>0.775460861338149</v>
      </c>
      <c r="J532" s="27" t="n">
        <f aca="false">H532/G$542</f>
        <v>-0.42757703784918</v>
      </c>
    </row>
    <row r="533" customFormat="false" ht="14.25" hidden="false" customHeight="false" outlineLevel="0" collapsed="false">
      <c r="B533" s="2" t="n">
        <v>26.5159171298636</v>
      </c>
      <c r="C533" s="2" t="n">
        <f aca="false">B533-B$541</f>
        <v>-14.4069086130924</v>
      </c>
      <c r="D533" s="2" t="n">
        <f aca="false">B533/B$542</f>
        <v>2.85365458115853</v>
      </c>
      <c r="E533" s="2" t="n">
        <f aca="false">C533/B$542</f>
        <v>-1.55047779651493</v>
      </c>
      <c r="G533" s="0" t="n">
        <v>18.9626136746379</v>
      </c>
      <c r="H533" s="2" t="n">
        <f aca="false">G533-G$541</f>
        <v>7.65087114783223</v>
      </c>
      <c r="I533" s="0" t="n">
        <f aca="false">G533/G$542</f>
        <v>2.01673109728032</v>
      </c>
      <c r="J533" s="27" t="n">
        <f aca="false">H533/G$542</f>
        <v>0.813693198092992</v>
      </c>
    </row>
    <row r="534" customFormat="false" ht="14.25" hidden="false" customHeight="false" outlineLevel="0" collapsed="false">
      <c r="B534" s="2" t="n">
        <v>52.2707797772065</v>
      </c>
      <c r="C534" s="2" t="n">
        <f aca="false">B534-B$541</f>
        <v>11.3479540342506</v>
      </c>
      <c r="D534" s="2" t="n">
        <f aca="false">B534/B$542</f>
        <v>5.62540414655164</v>
      </c>
      <c r="E534" s="2" t="n">
        <f aca="false">C534/B$542</f>
        <v>1.22127176887818</v>
      </c>
      <c r="G534" s="0" t="n">
        <v>5.2871777009708</v>
      </c>
      <c r="H534" s="2" t="n">
        <f aca="false">G534-G$541</f>
        <v>-6.02456482583489</v>
      </c>
      <c r="I534" s="0" t="n">
        <f aca="false">G534/G$542</f>
        <v>0.562307278381997</v>
      </c>
      <c r="J534" s="27" t="n">
        <f aca="false">H534/G$542</f>
        <v>-0.640730620805332</v>
      </c>
    </row>
    <row r="535" customFormat="false" ht="14.25" hidden="false" customHeight="false" outlineLevel="0" collapsed="false">
      <c r="B535" s="2" t="n">
        <v>46.0674157303371</v>
      </c>
      <c r="C535" s="2" t="n">
        <f aca="false">B535-B$541</f>
        <v>5.14458998738113</v>
      </c>
      <c r="D535" s="2" t="n">
        <f aca="false">B535/B$542</f>
        <v>4.95779539878535</v>
      </c>
      <c r="E535" s="2" t="n">
        <f aca="false">C535/B$542</f>
        <v>0.553663021111879</v>
      </c>
      <c r="G535" s="0" t="n">
        <v>0</v>
      </c>
      <c r="H535" s="2" t="n">
        <f aca="false">G535-G$541</f>
        <v>-11.3117425268057</v>
      </c>
      <c r="I535" s="0" t="n">
        <f aca="false">G535/G$542</f>
        <v>0</v>
      </c>
      <c r="J535" s="27" t="n">
        <f aca="false">H535/G$542</f>
        <v>-1.20303789918733</v>
      </c>
    </row>
    <row r="536" customFormat="false" ht="14.25" hidden="false" customHeight="false" outlineLevel="0" collapsed="false">
      <c r="B536" s="2" t="n">
        <v>23.0478589420655</v>
      </c>
      <c r="C536" s="2" t="n">
        <f aca="false">B536-B$541</f>
        <v>-17.8749668008905</v>
      </c>
      <c r="D536" s="2" t="n">
        <f aca="false">B536/B$542</f>
        <v>2.48042064446817</v>
      </c>
      <c r="E536" s="2" t="n">
        <f aca="false">C536/B$542</f>
        <v>-1.92371173320529</v>
      </c>
      <c r="G536" s="0" t="n">
        <v>24.85019703813</v>
      </c>
      <c r="H536" s="2" t="n">
        <f aca="false">G536-G$541</f>
        <v>13.5384545113243</v>
      </c>
      <c r="I536" s="0" t="n">
        <f aca="false">G536/G$542</f>
        <v>2.64289332685026</v>
      </c>
      <c r="J536" s="27" t="n">
        <f aca="false">H536/G$542</f>
        <v>1.43985542766294</v>
      </c>
    </row>
    <row r="537" customFormat="false" ht="14.25" hidden="false" customHeight="false" outlineLevel="0" collapsed="false">
      <c r="B537" s="2" t="n">
        <v>42.6900584795322</v>
      </c>
      <c r="C537" s="2" t="n">
        <f aca="false">B537-B$541</f>
        <v>1.76723273657621</v>
      </c>
      <c r="D537" s="2" t="n">
        <f aca="false">B537/B$542</f>
        <v>4.59432273654377</v>
      </c>
      <c r="E537" s="2" t="n">
        <f aca="false">C537/B$542</f>
        <v>0.190190358870306</v>
      </c>
      <c r="G537" s="0" t="n">
        <v>6.45219266714594</v>
      </c>
      <c r="H537" s="2" t="n">
        <f aca="false">G537-G$541</f>
        <v>-4.85954985965976</v>
      </c>
      <c r="I537" s="0" t="n">
        <f aca="false">G537/G$542</f>
        <v>0.686210130140498</v>
      </c>
      <c r="J537" s="27" t="n">
        <f aca="false">H537/G$542</f>
        <v>-0.516827769046831</v>
      </c>
    </row>
    <row r="538" customFormat="false" ht="14.25" hidden="false" customHeight="false" outlineLevel="0" collapsed="false">
      <c r="B538" s="2" t="n">
        <v>35.6060606060606</v>
      </c>
      <c r="C538" s="2" t="n">
        <f aca="false">B538-B$541</f>
        <v>-5.31676513689534</v>
      </c>
      <c r="D538" s="2" t="n">
        <f aca="false">B538/B$542</f>
        <v>3.83193979178106</v>
      </c>
      <c r="E538" s="2" t="n">
        <f aca="false">C538/B$542</f>
        <v>-0.572192585892406</v>
      </c>
      <c r="G538" s="0" t="n">
        <v>16.2162162162162</v>
      </c>
      <c r="H538" s="2" t="n">
        <f aca="false">G538-G$541</f>
        <v>4.90447368941052</v>
      </c>
      <c r="I538" s="0" t="n">
        <f aca="false">G538/G$542</f>
        <v>1.7246434528804</v>
      </c>
      <c r="J538" s="27" t="n">
        <f aca="false">H538/G$542</f>
        <v>0.521605553693073</v>
      </c>
    </row>
    <row r="539" customFormat="false" ht="14.25" hidden="false" customHeight="false" outlineLevel="0" collapsed="false">
      <c r="B539" s="2" t="n">
        <v>37.8902045209903</v>
      </c>
      <c r="C539" s="2" t="n">
        <f aca="false">B539-B$541</f>
        <v>-3.03262122196564</v>
      </c>
      <c r="D539" s="2" t="n">
        <f aca="false">B539/B$542</f>
        <v>4.07776035740364</v>
      </c>
      <c r="E539" s="2" t="n">
        <f aca="false">C539/B$542</f>
        <v>-0.326372020269825</v>
      </c>
      <c r="G539" s="0" t="n">
        <v>5.2068066078748</v>
      </c>
      <c r="H539" s="2" t="n">
        <f aca="false">G539-G$541</f>
        <v>-6.1049359189309</v>
      </c>
      <c r="I539" s="0" t="n">
        <f aca="false">G539/G$542</f>
        <v>0.55375957047895</v>
      </c>
      <c r="J539" s="27" t="n">
        <f aca="false">H539/G$542</f>
        <v>-0.649278328708379</v>
      </c>
    </row>
    <row r="541" customFormat="false" ht="14.25" hidden="false" customHeight="false" outlineLevel="0" collapsed="false">
      <c r="A541" s="0" t="s">
        <v>35</v>
      </c>
      <c r="B541" s="2" t="n">
        <f aca="false">AVERAGE(B2:B539)</f>
        <v>40.922825742956</v>
      </c>
      <c r="C541" s="2" t="n">
        <f aca="false">AVERAGE(C2:C539)</f>
        <v>-2.87254730534985E-014</v>
      </c>
      <c r="D541" s="2"/>
      <c r="E541" s="2" t="n">
        <f aca="false">AVERAGE(E2:E539)</f>
        <v>-3.05353490711413E-015</v>
      </c>
      <c r="F541" s="2"/>
      <c r="G541" s="2" t="n">
        <f aca="false">AVERAGE(G2:G539)</f>
        <v>11.3117425268057</v>
      </c>
      <c r="H541" s="2" t="n">
        <f aca="false">AVERAGE(H2:H539)</f>
        <v>3.13668958630156E-016</v>
      </c>
      <c r="I541" s="2"/>
      <c r="J541" s="2" t="n">
        <f aca="false">AVERAGE(J2:J539)</f>
        <v>4.07176357892846E-017</v>
      </c>
    </row>
    <row r="542" customFormat="false" ht="14.25" hidden="false" customHeight="false" outlineLevel="0" collapsed="false">
      <c r="A542" s="0" t="s">
        <v>41</v>
      </c>
      <c r="B542" s="0" t="n">
        <f aca="false">_xlfn.STDEV.P(B2:B539)</f>
        <v>9.29191546339801</v>
      </c>
      <c r="D542" s="0" t="n">
        <f aca="false">_xlfn.STDEV.P(D2:D539)</f>
        <v>1.00000000000001</v>
      </c>
      <c r="E542" s="0" t="n">
        <f aca="false">_xlfn.STDEV.P(E2:E539)</f>
        <v>1.00000000000001</v>
      </c>
      <c r="G542" s="0" t="n">
        <f aca="false">_xlfn.STDEV.P(G2:G539)</f>
        <v>9.40264852374722</v>
      </c>
      <c r="I542" s="0" t="n">
        <f aca="false">_xlfn.STDEV.P(I2:I539)</f>
        <v>1</v>
      </c>
      <c r="J542" s="0" t="n">
        <f aca="false">_xlfn.STDEV.P(J2:J539)</f>
        <v>1</v>
      </c>
    </row>
  </sheetData>
  <conditionalFormatting sqref="E2:E539">
    <cfRule type="cellIs" priority="2" operator="lessThan" aboveAverage="0" equalAverage="0" bottom="0" percent="0" rank="0" text="" dxfId="0">
      <formula>1</formula>
    </cfRule>
    <cfRule type="cellIs" priority="3" operator="greaterThan" aboveAverage="0" equalAverage="0" bottom="0" percent="0" rank="0" text="" dxfId="1">
      <formula>1</formula>
    </cfRule>
  </conditionalFormatting>
  <conditionalFormatting sqref="J2:J539">
    <cfRule type="cellIs" priority="4" operator="greaterThan" aboveAverage="0" equalAverage="0" bottom="0" percent="0" rank="0" text="" dxfId="2">
      <formula>1</formula>
    </cfRule>
    <cfRule type="cellIs" priority="5" operator="lessThan" aboveAverage="0" equalAverage="0" bottom="0" percent="0" rank="0" text="" dxfId="3">
      <formula>1</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541"/>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G71" activeCellId="0" sqref="G71"/>
    </sheetView>
  </sheetViews>
  <sheetFormatPr defaultColWidth="10.5390625" defaultRowHeight="14.25" zeroHeight="false" outlineLevelRow="0" outlineLevelCol="0"/>
  <cols>
    <col collapsed="false" customWidth="true" hidden="false" outlineLevel="0" max="1" min="1" style="0" width="17"/>
    <col collapsed="false" customWidth="true" hidden="false" outlineLevel="0" max="2" min="2" style="0" width="19.11"/>
    <col collapsed="false" customWidth="true" hidden="false" outlineLevel="0" max="20" min="20" style="0" width="19"/>
    <col collapsed="false" customWidth="true" hidden="false" outlineLevel="0" max="24" min="24" style="0" width="19"/>
  </cols>
  <sheetData>
    <row r="1" customFormat="false" ht="14.25" hidden="false" customHeight="false" outlineLevel="0" collapsed="false">
      <c r="A1" s="1" t="s">
        <v>6</v>
      </c>
      <c r="B1" s="1" t="s">
        <v>1135</v>
      </c>
      <c r="M1" s="1" t="s">
        <v>1136</v>
      </c>
      <c r="N1" s="1" t="s">
        <v>1137</v>
      </c>
      <c r="O1" s="1" t="s">
        <v>1138</v>
      </c>
      <c r="T1" s="1" t="s">
        <v>1139</v>
      </c>
      <c r="U1" s="1" t="s">
        <v>1140</v>
      </c>
      <c r="V1" s="1" t="s">
        <v>1141</v>
      </c>
      <c r="W1" s="1"/>
      <c r="X1" s="1"/>
      <c r="Y1" s="1"/>
      <c r="Z1" s="1"/>
    </row>
    <row r="2" customFormat="false" ht="14.25" hidden="false" customHeight="false" outlineLevel="0" collapsed="false">
      <c r="A2" s="2" t="n">
        <v>56.4139941690962</v>
      </c>
      <c r="B2" s="0" t="n">
        <v>8.33333333333333</v>
      </c>
      <c r="M2" s="2" t="n">
        <f aca="false">A2-AVERAGE(A$2:A$539)</f>
        <v>15.4911684261403</v>
      </c>
      <c r="N2" s="2" t="n">
        <f aca="false">B2-AVERAGE(B$2:B$539)</f>
        <v>-2.97840919347236</v>
      </c>
      <c r="O2" s="0" t="n">
        <f aca="false">M2*N2</f>
        <v>-46.1390384580449</v>
      </c>
      <c r="Q2" s="0" t="s">
        <v>1142</v>
      </c>
      <c r="R2" s="0" t="n">
        <f aca="false">AVERAGE(O2:O539)</f>
        <v>-40.1996044433829</v>
      </c>
      <c r="T2" s="0" t="n">
        <f aca="false">-0.4545*A2+29.882</f>
        <v>4.24183965014577</v>
      </c>
      <c r="U2" s="2" t="n">
        <f aca="false">A2-T2</f>
        <v>52.1721545189504</v>
      </c>
      <c r="V2" s="0" t="n">
        <f aca="false">U2/T2</f>
        <v>12.2994169563099</v>
      </c>
    </row>
    <row r="3" customFormat="false" ht="14.25" hidden="false" customHeight="false" outlineLevel="0" collapsed="false">
      <c r="A3" s="2" t="n">
        <v>41.7633410672854</v>
      </c>
      <c r="B3" s="0" t="n">
        <v>10.0244237882956</v>
      </c>
      <c r="M3" s="2" t="n">
        <f aca="false">A3-AVERAGE(A$2:A$539)</f>
        <v>0.840515324329459</v>
      </c>
      <c r="N3" s="2" t="n">
        <f aca="false">B3-AVERAGE(B$2:B$539)</f>
        <v>-1.28731873851015</v>
      </c>
      <c r="O3" s="0" t="n">
        <f aca="false">M3*N3</f>
        <v>-1.08201112701425</v>
      </c>
      <c r="Q3" s="0" t="s">
        <v>1143</v>
      </c>
      <c r="R3" s="0" t="n">
        <f aca="false">R2/(_xlfn.STDEV.P(A2:A539)*_xlfn.STDEV.P(A2:A539))</f>
        <v>-0.465598186145864</v>
      </c>
      <c r="T3" s="0" t="n">
        <f aca="false">-0.4545*A3+29.882</f>
        <v>10.9005614849188</v>
      </c>
      <c r="U3" s="2" t="n">
        <f aca="false">A3-T3</f>
        <v>30.8627795823666</v>
      </c>
      <c r="V3" s="0" t="n">
        <f aca="false">U3/T3</f>
        <v>2.83130182101775</v>
      </c>
    </row>
    <row r="4" customFormat="false" ht="14.25" hidden="false" customHeight="false" outlineLevel="0" collapsed="false">
      <c r="A4" s="2" t="n">
        <v>42.4217462932455</v>
      </c>
      <c r="B4" s="0" t="n">
        <v>11.3266723877242</v>
      </c>
      <c r="M4" s="2" t="n">
        <f aca="false">A4-AVERAGE(A$2:A$539)</f>
        <v>1.49892055028955</v>
      </c>
      <c r="N4" s="2" t="n">
        <f aca="false">B4-AVERAGE(B$2:B$539)</f>
        <v>0.0149298609185475</v>
      </c>
      <c r="O4" s="0" t="n">
        <f aca="false">M4*N4</f>
        <v>0.0223786753437757</v>
      </c>
      <c r="T4" s="0" t="n">
        <f aca="false">-0.4545*A4+29.882</f>
        <v>10.6013163097199</v>
      </c>
      <c r="U4" s="2" t="n">
        <f aca="false">A4-T4</f>
        <v>31.8204299835255</v>
      </c>
      <c r="V4" s="0" t="n">
        <f aca="false">U4/T4</f>
        <v>3.00155462339621</v>
      </c>
    </row>
    <row r="5" customFormat="false" ht="14.25" hidden="false" customHeight="false" outlineLevel="0" collapsed="false">
      <c r="A5" s="2" t="n">
        <v>42.2163588390501</v>
      </c>
      <c r="B5" s="0" t="n">
        <v>9.83590019503665</v>
      </c>
      <c r="M5" s="2" t="n">
        <f aca="false">A5-AVERAGE(A$2:A$539)</f>
        <v>1.29353309609421</v>
      </c>
      <c r="N5" s="2" t="n">
        <f aca="false">B5-AVERAGE(B$2:B$539)</f>
        <v>-1.47584233176904</v>
      </c>
      <c r="O5" s="0" t="n">
        <f aca="false">M5*N5</f>
        <v>-1.90905090076011</v>
      </c>
      <c r="T5" s="0" t="n">
        <f aca="false">-0.4545*A5+29.882</f>
        <v>10.6946649076517</v>
      </c>
      <c r="U5" s="2" t="n">
        <f aca="false">A5-T5</f>
        <v>31.5216939313984</v>
      </c>
      <c r="V5" s="0" t="n">
        <f aca="false">U5/T5</f>
        <v>2.94742230856112</v>
      </c>
    </row>
    <row r="6" customFormat="false" ht="14.25" hidden="false" customHeight="false" outlineLevel="0" collapsed="false">
      <c r="A6" s="2" t="n">
        <v>54.4565217391304</v>
      </c>
      <c r="B6" s="0" t="n">
        <v>4.9079754601227</v>
      </c>
      <c r="M6" s="2" t="n">
        <f aca="false">A6-AVERAGE(A$2:A$539)</f>
        <v>13.5336959961745</v>
      </c>
      <c r="N6" s="2" t="n">
        <f aca="false">B6-AVERAGE(B$2:B$539)</f>
        <v>-6.403767066683</v>
      </c>
      <c r="O6" s="0" t="n">
        <f aca="false">M6*N6</f>
        <v>-86.6666367108019</v>
      </c>
      <c r="T6" s="0" t="n">
        <f aca="false">-0.4545*A6+29.882</f>
        <v>5.13151086956522</v>
      </c>
      <c r="U6" s="2" t="n">
        <f aca="false">A6-T6</f>
        <v>49.3250108695652</v>
      </c>
      <c r="V6" s="0" t="n">
        <f aca="false">U6/T6</f>
        <v>9.61218091967998</v>
      </c>
    </row>
    <row r="7" customFormat="false" ht="14.25" hidden="false" customHeight="false" outlineLevel="0" collapsed="false">
      <c r="A7" s="2" t="n">
        <v>34.2592592592593</v>
      </c>
      <c r="B7" s="0" t="n">
        <v>21.0526315789474</v>
      </c>
      <c r="M7" s="2" t="n">
        <f aca="false">A7-AVERAGE(A$2:A$539)</f>
        <v>-6.66356648369666</v>
      </c>
      <c r="N7" s="2" t="n">
        <f aca="false">B7-AVERAGE(B$2:B$539)</f>
        <v>9.74088905214167</v>
      </c>
      <c r="O7" s="0" t="n">
        <f aca="false">M7*N7</f>
        <v>-64.909061809259</v>
      </c>
      <c r="T7" s="0" t="n">
        <f aca="false">-0.4545*A7+29.882</f>
        <v>14.3111666666667</v>
      </c>
      <c r="U7" s="2" t="n">
        <f aca="false">A7-T7</f>
        <v>19.9480925925926</v>
      </c>
      <c r="V7" s="0" t="n">
        <f aca="false">U7/T7</f>
        <v>1.39388304652026</v>
      </c>
    </row>
    <row r="8" customFormat="false" ht="14.25" hidden="false" customHeight="false" outlineLevel="0" collapsed="false">
      <c r="A8" s="2" t="n">
        <v>42.3423423423423</v>
      </c>
      <c r="B8" s="0" t="n">
        <v>4.00415525545377</v>
      </c>
      <c r="M8" s="2" t="n">
        <f aca="false">A8-AVERAGE(A$2:A$539)</f>
        <v>1.41951659938642</v>
      </c>
      <c r="N8" s="2" t="n">
        <f aca="false">B8-AVERAGE(B$2:B$539)</f>
        <v>-7.30758727135192</v>
      </c>
      <c r="O8" s="0" t="n">
        <f aca="false">M8*N8</f>
        <v>-10.373241433149</v>
      </c>
      <c r="T8" s="0" t="n">
        <f aca="false">-0.4545*A8+29.882</f>
        <v>10.6374054054054</v>
      </c>
      <c r="U8" s="2" t="n">
        <f aca="false">A8-T8</f>
        <v>31.7049369369369</v>
      </c>
      <c r="V8" s="0" t="n">
        <f aca="false">U8/T8</f>
        <v>2.98051411303982</v>
      </c>
    </row>
    <row r="9" customFormat="false" ht="14.25" hidden="false" customHeight="false" outlineLevel="0" collapsed="false">
      <c r="A9" s="2" t="n">
        <v>38.2352941176471</v>
      </c>
      <c r="B9" s="0" t="n">
        <v>0</v>
      </c>
      <c r="M9" s="2" t="n">
        <f aca="false">A9-AVERAGE(A$2:A$539)</f>
        <v>-2.68753162530886</v>
      </c>
      <c r="N9" s="2" t="n">
        <f aca="false">B9-AVERAGE(B$2:B$539)</f>
        <v>-11.3117425268057</v>
      </c>
      <c r="O9" s="0" t="n">
        <f aca="false">M9*N9</f>
        <v>30.4006657781415</v>
      </c>
      <c r="T9" s="0" t="n">
        <f aca="false">-0.4545*A9+29.882</f>
        <v>12.5040588235294</v>
      </c>
      <c r="U9" s="2" t="n">
        <f aca="false">A9-T9</f>
        <v>25.7312352941176</v>
      </c>
      <c r="V9" s="0" t="n">
        <f aca="false">U9/T9</f>
        <v>2.05783063381772</v>
      </c>
    </row>
    <row r="10" customFormat="false" ht="14.25" hidden="false" customHeight="false" outlineLevel="0" collapsed="false">
      <c r="A10" s="2" t="n">
        <v>38.1037567084079</v>
      </c>
      <c r="B10" s="0" t="n">
        <v>6.07020673313721</v>
      </c>
      <c r="M10" s="2" t="n">
        <f aca="false">A10-AVERAGE(A$2:A$539)</f>
        <v>-2.81906903454805</v>
      </c>
      <c r="N10" s="2" t="n">
        <f aca="false">B10-AVERAGE(B$2:B$539)</f>
        <v>-5.24153579366849</v>
      </c>
      <c r="O10" s="0" t="n">
        <f aca="false">M10*N10</f>
        <v>14.7762512494061</v>
      </c>
      <c r="T10" s="0" t="n">
        <f aca="false">-0.4545*A10+29.882</f>
        <v>12.5638425760286</v>
      </c>
      <c r="U10" s="2" t="n">
        <f aca="false">A10-T10</f>
        <v>25.5399141323792</v>
      </c>
      <c r="V10" s="0" t="n">
        <f aca="false">U10/T10</f>
        <v>2.0328107406494</v>
      </c>
    </row>
    <row r="11" customFormat="false" ht="14.25" hidden="false" customHeight="false" outlineLevel="0" collapsed="false">
      <c r="A11" s="2" t="n">
        <v>51.6666666666667</v>
      </c>
      <c r="B11" s="0" t="n">
        <v>2.56410256410256</v>
      </c>
      <c r="M11" s="2" t="n">
        <f aca="false">A11-AVERAGE(A$2:A$539)</f>
        <v>10.7438409237108</v>
      </c>
      <c r="N11" s="2" t="n">
        <f aca="false">B11-AVERAGE(B$2:B$539)</f>
        <v>-8.74763996270313</v>
      </c>
      <c r="O11" s="0" t="n">
        <f aca="false">M11*N11</f>
        <v>-93.9832522171775</v>
      </c>
      <c r="T11" s="0" t="n">
        <f aca="false">-0.4545*A11+29.882</f>
        <v>6.3995</v>
      </c>
      <c r="U11" s="2" t="n">
        <f aca="false">A11-T11</f>
        <v>45.2671666666667</v>
      </c>
      <c r="V11" s="0" t="n">
        <f aca="false">U11/T11</f>
        <v>7.07354741255827</v>
      </c>
    </row>
    <row r="12" customFormat="false" ht="14.25" hidden="false" customHeight="false" outlineLevel="0" collapsed="false">
      <c r="A12" s="2" t="n">
        <v>51.5625</v>
      </c>
      <c r="B12" s="0" t="n">
        <v>4.44444444444444</v>
      </c>
      <c r="M12" s="2" t="n">
        <f aca="false">A12-AVERAGE(A$2:A$539)</f>
        <v>10.6396742570441</v>
      </c>
      <c r="N12" s="2" t="n">
        <f aca="false">B12-AVERAGE(B$2:B$539)</f>
        <v>-6.86729808236125</v>
      </c>
      <c r="O12" s="0" t="n">
        <f aca="false">M12*N12</f>
        <v>-73.0658146223472</v>
      </c>
      <c r="T12" s="0" t="n">
        <f aca="false">-0.4545*A12+29.882</f>
        <v>6.44684375</v>
      </c>
      <c r="U12" s="2" t="n">
        <f aca="false">A12-T12</f>
        <v>45.11565625</v>
      </c>
      <c r="V12" s="0" t="n">
        <f aca="false">U12/T12</f>
        <v>6.99809984537007</v>
      </c>
    </row>
    <row r="13" customFormat="false" ht="14.25" hidden="false" customHeight="false" outlineLevel="0" collapsed="false">
      <c r="A13" s="2" t="n">
        <v>48.8188976377953</v>
      </c>
      <c r="B13" s="0" t="n">
        <v>5.00255885363357</v>
      </c>
      <c r="M13" s="2" t="n">
        <f aca="false">A13-AVERAGE(A$2:A$539)</f>
        <v>7.89607189483935</v>
      </c>
      <c r="N13" s="2" t="n">
        <f aca="false">B13-AVERAGE(B$2:B$539)</f>
        <v>-6.30918367317212</v>
      </c>
      <c r="O13" s="0" t="n">
        <f aca="false">M13*N13</f>
        <v>-49.8177678811137</v>
      </c>
      <c r="T13" s="0" t="n">
        <f aca="false">-0.4545*A13+29.882</f>
        <v>7.69381102362205</v>
      </c>
      <c r="U13" s="2" t="n">
        <f aca="false">A13-T13</f>
        <v>41.1250866141732</v>
      </c>
      <c r="V13" s="0" t="n">
        <f aca="false">U13/T13</f>
        <v>5.34521662774251</v>
      </c>
    </row>
    <row r="14" customFormat="false" ht="14.25" hidden="false" customHeight="false" outlineLevel="0" collapsed="false">
      <c r="A14" s="2" t="n">
        <v>30.1587301587302</v>
      </c>
      <c r="B14" s="0" t="n">
        <v>30.0060496067756</v>
      </c>
      <c r="M14" s="2" t="n">
        <f aca="false">A14-AVERAGE(A$2:A$539)</f>
        <v>-10.7640955842258</v>
      </c>
      <c r="N14" s="2" t="n">
        <f aca="false">B14-AVERAGE(B$2:B$539)</f>
        <v>18.6943070799699</v>
      </c>
      <c r="O14" s="0" t="n">
        <f aca="false">M14*N14</f>
        <v>-201.227308289664</v>
      </c>
      <c r="T14" s="0" t="n">
        <f aca="false">-0.4545*A14+29.882</f>
        <v>16.1748571428571</v>
      </c>
      <c r="U14" s="2" t="n">
        <f aca="false">A14-T14</f>
        <v>13.983873015873</v>
      </c>
      <c r="V14" s="0" t="n">
        <f aca="false">U14/T14</f>
        <v>0.864543834444209</v>
      </c>
    </row>
    <row r="15" customFormat="false" ht="14.25" hidden="false" customHeight="false" outlineLevel="0" collapsed="false">
      <c r="A15" s="2" t="n">
        <v>44.5783132530121</v>
      </c>
      <c r="B15" s="0" t="n">
        <v>5.12931034482759</v>
      </c>
      <c r="M15" s="2" t="n">
        <f aca="false">A15-AVERAGE(A$2:A$539)</f>
        <v>3.65548751005613</v>
      </c>
      <c r="N15" s="2" t="n">
        <f aca="false">B15-AVERAGE(B$2:B$539)</f>
        <v>-6.18243218197811</v>
      </c>
      <c r="O15" s="0" t="n">
        <f aca="false">M15*N15</f>
        <v>-22.59980362299</v>
      </c>
      <c r="T15" s="0" t="n">
        <f aca="false">-0.4545*A15+29.882</f>
        <v>9.62115662650603</v>
      </c>
      <c r="U15" s="2" t="n">
        <f aca="false">A15-T15</f>
        <v>34.957156626506</v>
      </c>
      <c r="V15" s="0" t="n">
        <f aca="false">U15/T15</f>
        <v>3.63336322061321</v>
      </c>
    </row>
    <row r="16" customFormat="false" ht="14.25" hidden="false" customHeight="false" outlineLevel="0" collapsed="false">
      <c r="A16" s="2" t="n">
        <v>44.6700507614213</v>
      </c>
      <c r="B16" s="0" t="n">
        <v>14.0845070422535</v>
      </c>
      <c r="M16" s="2" t="n">
        <f aca="false">A16-AVERAGE(A$2:A$539)</f>
        <v>3.7472250184654</v>
      </c>
      <c r="N16" s="2" t="n">
        <f aca="false">B16-AVERAGE(B$2:B$539)</f>
        <v>2.77276451544783</v>
      </c>
      <c r="O16" s="0" t="n">
        <f aca="false">M16*N16</f>
        <v>10.3901725625992</v>
      </c>
      <c r="T16" s="0" t="n">
        <f aca="false">-0.4545*A16+29.882</f>
        <v>9.57946192893401</v>
      </c>
      <c r="U16" s="2" t="n">
        <f aca="false">A16-T16</f>
        <v>35.0905888324873</v>
      </c>
      <c r="V16" s="0" t="n">
        <f aca="false">U16/T16</f>
        <v>3.66310645554099</v>
      </c>
    </row>
    <row r="17" customFormat="false" ht="14.25" hidden="false" customHeight="false" outlineLevel="0" collapsed="false">
      <c r="A17" s="2" t="n">
        <v>41.3066165727406</v>
      </c>
      <c r="B17" s="0" t="n">
        <v>15.7252855526767</v>
      </c>
      <c r="M17" s="2" t="n">
        <f aca="false">A17-AVERAGE(A$2:A$539)</f>
        <v>0.383790829784637</v>
      </c>
      <c r="N17" s="2" t="n">
        <f aca="false">B17-AVERAGE(B$2:B$539)</f>
        <v>4.41354302587102</v>
      </c>
      <c r="O17" s="0" t="n">
        <f aca="false">M17*N17</f>
        <v>1.69387734018924</v>
      </c>
      <c r="T17" s="0" t="n">
        <f aca="false">-0.4545*A17+29.882</f>
        <v>11.1081427676894</v>
      </c>
      <c r="U17" s="2" t="n">
        <f aca="false">A17-T17</f>
        <v>30.1984738050511</v>
      </c>
      <c r="V17" s="0" t="n">
        <f aca="false">U17/T17</f>
        <v>2.71858891595185</v>
      </c>
    </row>
    <row r="18" customFormat="false" ht="14.25" hidden="false" customHeight="false" outlineLevel="0" collapsed="false">
      <c r="A18" s="2" t="n">
        <v>40.8163265306122</v>
      </c>
      <c r="B18" s="0" t="n">
        <v>13.9991010501369</v>
      </c>
      <c r="M18" s="2" t="n">
        <f aca="false">A18-AVERAGE(A$2:A$539)</f>
        <v>-0.106499212343678</v>
      </c>
      <c r="N18" s="2" t="n">
        <f aca="false">B18-AVERAGE(B$2:B$539)</f>
        <v>2.68735852333119</v>
      </c>
      <c r="O18" s="0" t="n">
        <f aca="false">M18*N18</f>
        <v>-0.286201566019841</v>
      </c>
      <c r="T18" s="0" t="n">
        <f aca="false">-0.4545*A18+29.882</f>
        <v>11.3309795918367</v>
      </c>
      <c r="U18" s="2" t="n">
        <f aca="false">A18-T18</f>
        <v>29.4853469387755</v>
      </c>
      <c r="V18" s="0" t="n">
        <f aca="false">U18/T18</f>
        <v>2.60218868984795</v>
      </c>
    </row>
    <row r="19" customFormat="false" ht="14.25" hidden="false" customHeight="false" outlineLevel="0" collapsed="false">
      <c r="A19" s="2" t="n">
        <v>33.5227272727273</v>
      </c>
      <c r="B19" s="0" t="n">
        <v>12.0043049921351</v>
      </c>
      <c r="M19" s="2" t="n">
        <f aca="false">A19-AVERAGE(A$2:A$539)</f>
        <v>-7.40009847022865</v>
      </c>
      <c r="N19" s="2" t="n">
        <f aca="false">B19-AVERAGE(B$2:B$539)</f>
        <v>0.692562465329415</v>
      </c>
      <c r="O19" s="0" t="n">
        <f aca="false">M19*N19</f>
        <v>-5.12503044022198</v>
      </c>
      <c r="T19" s="0" t="n">
        <f aca="false">-0.4545*A19+29.882</f>
        <v>14.6459204545455</v>
      </c>
      <c r="U19" s="2" t="n">
        <f aca="false">A19-T19</f>
        <v>18.8768068181818</v>
      </c>
      <c r="V19" s="0" t="n">
        <f aca="false">U19/T19</f>
        <v>1.28887814711047</v>
      </c>
    </row>
    <row r="20" customFormat="false" ht="14.25" hidden="false" customHeight="false" outlineLevel="0" collapsed="false">
      <c r="A20" s="2" t="n">
        <v>48.0378890392422</v>
      </c>
      <c r="B20" s="0" t="n">
        <v>6.78040689211604</v>
      </c>
      <c r="M20" s="2" t="n">
        <f aca="false">A20-AVERAGE(A$2:A$539)</f>
        <v>7.1150632962863</v>
      </c>
      <c r="N20" s="2" t="n">
        <f aca="false">B20-AVERAGE(B$2:B$539)</f>
        <v>-4.53133563468965</v>
      </c>
      <c r="O20" s="0" t="n">
        <f aca="false">M20*N20</f>
        <v>-32.2407398575345</v>
      </c>
      <c r="T20" s="0" t="n">
        <f aca="false">-0.4545*A20+29.882</f>
        <v>8.04877943166441</v>
      </c>
      <c r="U20" s="2" t="n">
        <f aca="false">A20-T20</f>
        <v>39.9891096075778</v>
      </c>
      <c r="V20" s="0" t="n">
        <f aca="false">U20/T20</f>
        <v>4.968344572875</v>
      </c>
    </row>
    <row r="21" customFormat="false" ht="14.25" hidden="false" customHeight="false" outlineLevel="0" collapsed="false">
      <c r="A21" s="2" t="n">
        <v>42.9577464788732</v>
      </c>
      <c r="B21" s="0" t="n">
        <v>5.12820512820513</v>
      </c>
      <c r="M21" s="2" t="n">
        <f aca="false">A21-AVERAGE(A$2:A$539)</f>
        <v>2.03492073591732</v>
      </c>
      <c r="N21" s="2" t="n">
        <f aca="false">B21-AVERAGE(B$2:B$539)</f>
        <v>-6.18353739860057</v>
      </c>
      <c r="O21" s="0" t="n">
        <f aca="false">M21*N21</f>
        <v>-12.5830084737325</v>
      </c>
      <c r="T21" s="0" t="n">
        <f aca="false">-0.4545*A21+29.882</f>
        <v>10.3577042253521</v>
      </c>
      <c r="U21" s="2" t="n">
        <f aca="false">A21-T21</f>
        <v>32.6000422535211</v>
      </c>
      <c r="V21" s="0" t="n">
        <f aca="false">U21/T21</f>
        <v>3.14741969303655</v>
      </c>
    </row>
    <row r="22" customFormat="false" ht="14.25" hidden="false" customHeight="false" outlineLevel="0" collapsed="false">
      <c r="A22" s="2" t="n">
        <v>47.1153846153846</v>
      </c>
      <c r="B22" s="0" t="n">
        <v>9.52365490145144</v>
      </c>
      <c r="M22" s="2" t="n">
        <f aca="false">A22-AVERAGE(A$2:A$539)</f>
        <v>6.19255887242869</v>
      </c>
      <c r="N22" s="2" t="n">
        <f aca="false">B22-AVERAGE(B$2:B$539)</f>
        <v>-1.78808762535426</v>
      </c>
      <c r="O22" s="0" t="n">
        <f aca="false">M22*N22</f>
        <v>-11.0728378890674</v>
      </c>
      <c r="T22" s="0" t="n">
        <f aca="false">-0.4545*A22+29.882</f>
        <v>8.4680576923077</v>
      </c>
      <c r="U22" s="2" t="n">
        <f aca="false">A22-T22</f>
        <v>38.6473269230769</v>
      </c>
      <c r="V22" s="0" t="n">
        <f aca="false">U22/T22</f>
        <v>4.56389508991936</v>
      </c>
    </row>
    <row r="23" customFormat="false" ht="14.25" hidden="false" customHeight="false" outlineLevel="0" collapsed="false">
      <c r="A23" s="2" t="n">
        <v>34.4761904761905</v>
      </c>
      <c r="B23" s="0" t="n">
        <v>13.9342855917299</v>
      </c>
      <c r="M23" s="2" t="n">
        <f aca="false">A23-AVERAGE(A$2:A$539)</f>
        <v>-6.44663526676545</v>
      </c>
      <c r="N23" s="2" t="n">
        <f aca="false">B23-AVERAGE(B$2:B$539)</f>
        <v>2.62254306492424</v>
      </c>
      <c r="O23" s="0" t="n">
        <f aca="false">M23*N23</f>
        <v>-16.9065786109517</v>
      </c>
      <c r="T23" s="0" t="n">
        <f aca="false">-0.4545*A23+29.882</f>
        <v>14.2125714285714</v>
      </c>
      <c r="U23" s="2" t="n">
        <f aca="false">A23-T23</f>
        <v>20.263619047619</v>
      </c>
      <c r="V23" s="0" t="n">
        <f aca="false">U23/T23</f>
        <v>1.42575318966441</v>
      </c>
    </row>
    <row r="24" customFormat="false" ht="14.25" hidden="false" customHeight="false" outlineLevel="0" collapsed="false">
      <c r="A24" s="2" t="n">
        <v>45.6375838926174</v>
      </c>
      <c r="B24" s="0" t="n">
        <v>13.0434782608696</v>
      </c>
      <c r="M24" s="2" t="n">
        <f aca="false">A24-AVERAGE(A$2:A$539)</f>
        <v>4.71475814966153</v>
      </c>
      <c r="N24" s="2" t="n">
        <f aca="false">B24-AVERAGE(B$2:B$539)</f>
        <v>1.73173573406387</v>
      </c>
      <c r="O24" s="0" t="n">
        <f aca="false">M24*N24</f>
        <v>8.16471516523771</v>
      </c>
      <c r="T24" s="0" t="n">
        <f aca="false">-0.4545*A24+29.882</f>
        <v>9.13971812080537</v>
      </c>
      <c r="U24" s="2" t="n">
        <f aca="false">A24-T24</f>
        <v>36.4978657718121</v>
      </c>
      <c r="V24" s="0" t="n">
        <f aca="false">U24/T24</f>
        <v>3.99332509924234</v>
      </c>
    </row>
    <row r="25" customFormat="false" ht="14.25" hidden="false" customHeight="false" outlineLevel="0" collapsed="false">
      <c r="A25" s="2" t="n">
        <v>50.9259259259259</v>
      </c>
      <c r="B25" s="0" t="n">
        <v>0</v>
      </c>
      <c r="M25" s="2" t="n">
        <f aca="false">A25-AVERAGE(A$2:A$539)</f>
        <v>10.00310018297</v>
      </c>
      <c r="N25" s="2" t="n">
        <f aca="false">B25-AVERAGE(B$2:B$539)</f>
        <v>-11.3117425268057</v>
      </c>
      <c r="O25" s="0" t="n">
        <f aca="false">M25*N25</f>
        <v>-113.1524937396</v>
      </c>
      <c r="T25" s="0" t="n">
        <f aca="false">-0.4545*A25+29.882</f>
        <v>6.73616666666667</v>
      </c>
      <c r="U25" s="2" t="n">
        <f aca="false">A25-T25</f>
        <v>44.1897592592593</v>
      </c>
      <c r="V25" s="0" t="n">
        <f aca="false">U25/T25</f>
        <v>6.56007510590978</v>
      </c>
    </row>
    <row r="26" customFormat="false" ht="14.25" hidden="false" customHeight="false" outlineLevel="0" collapsed="false">
      <c r="A26" s="2" t="n">
        <v>28.8172043010753</v>
      </c>
      <c r="B26" s="0" t="n">
        <v>21.2131102483939</v>
      </c>
      <c r="M26" s="2" t="n">
        <f aca="false">A26-AVERAGE(A$2:A$539)</f>
        <v>-12.1056214418807</v>
      </c>
      <c r="N26" s="2" t="n">
        <f aca="false">B26-AVERAGE(B$2:B$539)</f>
        <v>9.90136772158816</v>
      </c>
      <c r="O26" s="0" t="n">
        <f aca="false">M26*N26</f>
        <v>-119.862209394403</v>
      </c>
      <c r="T26" s="0" t="n">
        <f aca="false">-0.4545*A26+29.882</f>
        <v>16.7845806451613</v>
      </c>
      <c r="U26" s="2" t="n">
        <f aca="false">A26-T26</f>
        <v>12.032623655914</v>
      </c>
      <c r="V26" s="0" t="n">
        <f aca="false">U26/T26</f>
        <v>0.716885569576788</v>
      </c>
    </row>
    <row r="27" customFormat="false" ht="14.25" hidden="false" customHeight="false" outlineLevel="0" collapsed="false">
      <c r="A27" s="2" t="n">
        <v>54.7850208044383</v>
      </c>
      <c r="B27" s="0" t="n">
        <v>8.13088909864706</v>
      </c>
      <c r="M27" s="2" t="n">
        <f aca="false">A27-AVERAGE(A$2:A$539)</f>
        <v>13.8621950614824</v>
      </c>
      <c r="N27" s="2" t="n">
        <f aca="false">B27-AVERAGE(B$2:B$539)</f>
        <v>-3.18085342815864</v>
      </c>
      <c r="O27" s="0" t="n">
        <f aca="false">M27*N27</f>
        <v>-44.0936106831199</v>
      </c>
      <c r="T27" s="0" t="n">
        <f aca="false">-0.4545*A27+29.882</f>
        <v>4.98220804438281</v>
      </c>
      <c r="U27" s="2" t="n">
        <f aca="false">A27-T27</f>
        <v>49.8028127600555</v>
      </c>
      <c r="V27" s="0" t="n">
        <f aca="false">U27/T27</f>
        <v>9.99613270188621</v>
      </c>
    </row>
    <row r="28" customFormat="false" ht="14.25" hidden="false" customHeight="false" outlineLevel="0" collapsed="false">
      <c r="A28" s="2" t="n">
        <v>35.5250245338567</v>
      </c>
      <c r="B28" s="0" t="n">
        <v>6.9290037650722</v>
      </c>
      <c r="M28" s="2" t="n">
        <f aca="false">A28-AVERAGE(A$2:A$539)</f>
        <v>-5.3978012090992</v>
      </c>
      <c r="N28" s="2" t="n">
        <f aca="false">B28-AVERAGE(B$2:B$539)</f>
        <v>-4.38273876173349</v>
      </c>
      <c r="O28" s="0" t="n">
        <f aca="false">M28*N28</f>
        <v>23.657152587251</v>
      </c>
      <c r="T28" s="0" t="n">
        <f aca="false">-0.4545*A28+29.882</f>
        <v>13.7358763493621</v>
      </c>
      <c r="U28" s="2" t="n">
        <f aca="false">A28-T28</f>
        <v>21.7891481844946</v>
      </c>
      <c r="V28" s="0" t="n">
        <f aca="false">U28/T28</f>
        <v>1.58629472414452</v>
      </c>
    </row>
    <row r="29" customFormat="false" ht="14.25" hidden="false" customHeight="false" outlineLevel="0" collapsed="false">
      <c r="A29" s="2" t="n">
        <v>50.4545454545455</v>
      </c>
      <c r="B29" s="0" t="n">
        <v>10.6551353795715</v>
      </c>
      <c r="M29" s="2" t="n">
        <f aca="false">A29-AVERAGE(A$2:A$539)</f>
        <v>9.53171971158953</v>
      </c>
      <c r="N29" s="2" t="n">
        <f aca="false">B29-AVERAGE(B$2:B$539)</f>
        <v>-0.656607147234162</v>
      </c>
      <c r="O29" s="0" t="n">
        <f aca="false">M29*N29</f>
        <v>-6.25859528806243</v>
      </c>
      <c r="T29" s="0" t="n">
        <f aca="false">-0.4545*A29+29.882</f>
        <v>6.95040909090909</v>
      </c>
      <c r="U29" s="2" t="n">
        <f aca="false">A29-T29</f>
        <v>43.5041363636364</v>
      </c>
      <c r="V29" s="0" t="n">
        <f aca="false">U29/T29</f>
        <v>6.25921953580234</v>
      </c>
    </row>
    <row r="30" customFormat="false" ht="14.25" hidden="false" customHeight="false" outlineLevel="0" collapsed="false">
      <c r="A30" s="2" t="n">
        <v>45.131845841785</v>
      </c>
      <c r="B30" s="0" t="n">
        <v>5.48982088142326</v>
      </c>
      <c r="M30" s="2" t="n">
        <f aca="false">A30-AVERAGE(A$2:A$539)</f>
        <v>4.20902009882907</v>
      </c>
      <c r="N30" s="2" t="n">
        <f aca="false">B30-AVERAGE(B$2:B$539)</f>
        <v>-5.82192164538244</v>
      </c>
      <c r="O30" s="0" t="n">
        <f aca="false">M30*N30</f>
        <v>-24.5045852192227</v>
      </c>
      <c r="T30" s="0" t="n">
        <f aca="false">-0.4545*A30+29.882</f>
        <v>9.36957606490872</v>
      </c>
      <c r="U30" s="2" t="n">
        <f aca="false">A30-T30</f>
        <v>35.7622697768763</v>
      </c>
      <c r="V30" s="0" t="n">
        <f aca="false">U30/T30</f>
        <v>3.81685036005145</v>
      </c>
    </row>
    <row r="31" customFormat="false" ht="14.25" hidden="false" customHeight="false" outlineLevel="0" collapsed="false">
      <c r="A31" s="2" t="n">
        <v>46.0106382978723</v>
      </c>
      <c r="B31" s="0" t="n">
        <v>9.67741935483871</v>
      </c>
      <c r="M31" s="2" t="n">
        <f aca="false">A31-AVERAGE(A$2:A$539)</f>
        <v>5.08781255491642</v>
      </c>
      <c r="N31" s="2" t="n">
        <f aca="false">B31-AVERAGE(B$2:B$539)</f>
        <v>-1.63432317196699</v>
      </c>
      <c r="O31" s="0" t="n">
        <f aca="false">M31*N31</f>
        <v>-8.31512995312446</v>
      </c>
      <c r="T31" s="0" t="n">
        <f aca="false">-0.4545*A31+29.882</f>
        <v>8.97016489361702</v>
      </c>
      <c r="U31" s="2" t="n">
        <f aca="false">A31-T31</f>
        <v>37.0404734042553</v>
      </c>
      <c r="V31" s="0" t="n">
        <f aca="false">U31/T31</f>
        <v>4.12929682380895</v>
      </c>
    </row>
    <row r="32" customFormat="false" ht="14.25" hidden="false" customHeight="false" outlineLevel="0" collapsed="false">
      <c r="A32" s="2" t="n">
        <v>55.1779935275081</v>
      </c>
      <c r="B32" s="0" t="n">
        <v>6.60013608528011</v>
      </c>
      <c r="M32" s="2" t="n">
        <f aca="false">A32-AVERAGE(A$2:A$539)</f>
        <v>14.2551677845522</v>
      </c>
      <c r="N32" s="2" t="n">
        <f aca="false">B32-AVERAGE(B$2:B$539)</f>
        <v>-4.71160644152559</v>
      </c>
      <c r="O32" s="0" t="n">
        <f aca="false">M32*N32</f>
        <v>-67.164740358724</v>
      </c>
      <c r="T32" s="0" t="n">
        <f aca="false">-0.4545*A32+29.882</f>
        <v>4.80360194174757</v>
      </c>
      <c r="U32" s="2" t="n">
        <f aca="false">A32-T32</f>
        <v>50.3743915857605</v>
      </c>
      <c r="V32" s="0" t="n">
        <f aca="false">U32/T32</f>
        <v>10.4867955747878</v>
      </c>
    </row>
    <row r="33" customFormat="false" ht="14.25" hidden="false" customHeight="false" outlineLevel="0" collapsed="false">
      <c r="A33" s="2" t="n">
        <v>46.5648854961832</v>
      </c>
      <c r="B33" s="0" t="n">
        <v>0</v>
      </c>
      <c r="M33" s="2" t="n">
        <f aca="false">A33-AVERAGE(A$2:A$539)</f>
        <v>5.64205975322729</v>
      </c>
      <c r="N33" s="2" t="n">
        <f aca="false">B33-AVERAGE(B$2:B$539)</f>
        <v>-11.3117425268057</v>
      </c>
      <c r="O33" s="0" t="n">
        <f aca="false">M33*N33</f>
        <v>-63.82152724936</v>
      </c>
      <c r="T33" s="0" t="n">
        <f aca="false">-0.4545*A33+29.882</f>
        <v>8.71825954198473</v>
      </c>
      <c r="U33" s="2" t="n">
        <f aca="false">A33-T33</f>
        <v>37.8466259541985</v>
      </c>
      <c r="V33" s="0" t="n">
        <f aca="false">U33/T33</f>
        <v>4.34107585028176</v>
      </c>
    </row>
    <row r="34" customFormat="false" ht="14.25" hidden="false" customHeight="false" outlineLevel="0" collapsed="false">
      <c r="A34" s="2" t="n">
        <v>36.1702127659575</v>
      </c>
      <c r="B34" s="0" t="n">
        <v>0</v>
      </c>
      <c r="M34" s="2" t="n">
        <f aca="false">A34-AVERAGE(A$2:A$539)</f>
        <v>-4.75261297699847</v>
      </c>
      <c r="N34" s="2" t="n">
        <f aca="false">B34-AVERAGE(B$2:B$539)</f>
        <v>-11.3117425268057</v>
      </c>
      <c r="O34" s="0" t="n">
        <f aca="false">M34*N34</f>
        <v>53.7603343253622</v>
      </c>
      <c r="T34" s="0" t="n">
        <f aca="false">-0.4545*A34+29.882</f>
        <v>13.4426382978723</v>
      </c>
      <c r="U34" s="2" t="n">
        <f aca="false">A34-T34</f>
        <v>22.7275744680851</v>
      </c>
      <c r="V34" s="0" t="n">
        <f aca="false">U34/T34</f>
        <v>1.69070787775956</v>
      </c>
    </row>
    <row r="35" customFormat="false" ht="14.25" hidden="false" customHeight="false" outlineLevel="0" collapsed="false">
      <c r="A35" s="2" t="n">
        <v>44.1860465116279</v>
      </c>
      <c r="B35" s="0" t="n">
        <v>0</v>
      </c>
      <c r="M35" s="2" t="n">
        <f aca="false">A35-AVERAGE(A$2:A$539)</f>
        <v>3.26322076867199</v>
      </c>
      <c r="N35" s="2" t="n">
        <f aca="false">B35-AVERAGE(B$2:B$539)</f>
        <v>-11.3117425268057</v>
      </c>
      <c r="O35" s="0" t="n">
        <f aca="false">M35*N35</f>
        <v>-36.9127131433425</v>
      </c>
      <c r="T35" s="0" t="n">
        <f aca="false">-0.4545*A35+29.882</f>
        <v>9.79944186046512</v>
      </c>
      <c r="U35" s="2" t="n">
        <f aca="false">A35-T35</f>
        <v>34.3866046511628</v>
      </c>
      <c r="V35" s="0" t="n">
        <f aca="false">U35/T35</f>
        <v>3.50903705953827</v>
      </c>
    </row>
    <row r="36" customFormat="false" ht="14.25" hidden="false" customHeight="false" outlineLevel="0" collapsed="false">
      <c r="A36" s="2" t="n">
        <v>49.7142857142857</v>
      </c>
      <c r="B36" s="0" t="n">
        <v>6.45101434933201</v>
      </c>
      <c r="M36" s="2" t="n">
        <f aca="false">A36-AVERAGE(A$2:A$539)</f>
        <v>8.79145997132979</v>
      </c>
      <c r="N36" s="2" t="n">
        <f aca="false">B36-AVERAGE(B$2:B$539)</f>
        <v>-4.86072817747368</v>
      </c>
      <c r="O36" s="0" t="n">
        <f aca="false">M36*N36</f>
        <v>-42.7328972037747</v>
      </c>
      <c r="T36" s="0" t="n">
        <f aca="false">-0.4545*A36+29.882</f>
        <v>7.28685714285714</v>
      </c>
      <c r="U36" s="2" t="n">
        <f aca="false">A36-T36</f>
        <v>42.4274285714286</v>
      </c>
      <c r="V36" s="0" t="n">
        <f aca="false">U36/T36</f>
        <v>5.82245922208281</v>
      </c>
    </row>
    <row r="37" customFormat="false" ht="14.25" hidden="false" customHeight="false" outlineLevel="0" collapsed="false">
      <c r="A37" s="2" t="n">
        <v>38.5026737967914</v>
      </c>
      <c r="B37" s="0" t="n">
        <v>25</v>
      </c>
      <c r="M37" s="2" t="n">
        <f aca="false">A37-AVERAGE(A$2:A$539)</f>
        <v>-2.42015194616448</v>
      </c>
      <c r="N37" s="2" t="n">
        <f aca="false">B37-AVERAGE(B$2:B$539)</f>
        <v>13.6882574731943</v>
      </c>
      <c r="O37" s="0" t="n">
        <f aca="false">M37*N37</f>
        <v>-33.1276629633517</v>
      </c>
      <c r="T37" s="0" t="n">
        <f aca="false">-0.4545*A37+29.882</f>
        <v>12.3825347593583</v>
      </c>
      <c r="U37" s="2" t="n">
        <f aca="false">A37-T37</f>
        <v>26.1201390374331</v>
      </c>
      <c r="V37" s="0" t="n">
        <f aca="false">U37/T37</f>
        <v>2.10943393618923</v>
      </c>
    </row>
    <row r="38" customFormat="false" ht="14.25" hidden="false" customHeight="false" outlineLevel="0" collapsed="false">
      <c r="A38" s="2" t="n">
        <v>45.4545454545455</v>
      </c>
      <c r="B38" s="0" t="n">
        <v>19.2307692307692</v>
      </c>
      <c r="M38" s="2" t="n">
        <f aca="false">A38-AVERAGE(A$2:A$539)</f>
        <v>4.53171971158953</v>
      </c>
      <c r="N38" s="2" t="n">
        <f aca="false">B38-AVERAGE(B$2:B$539)</f>
        <v>7.91902670396354</v>
      </c>
      <c r="O38" s="0" t="n">
        <f aca="false">M38*N38</f>
        <v>35.8868094109554</v>
      </c>
      <c r="T38" s="0" t="n">
        <f aca="false">-0.4545*A38+29.882</f>
        <v>9.22290909090909</v>
      </c>
      <c r="U38" s="2" t="n">
        <f aca="false">A38-T38</f>
        <v>36.2316363636364</v>
      </c>
      <c r="V38" s="0" t="n">
        <f aca="false">U38/T38</f>
        <v>3.9284390647794</v>
      </c>
    </row>
    <row r="39" customFormat="false" ht="14.25" hidden="false" customHeight="false" outlineLevel="0" collapsed="false">
      <c r="A39" s="2" t="n">
        <v>52.6717557251908</v>
      </c>
      <c r="B39" s="0" t="n">
        <v>2.50141540995419</v>
      </c>
      <c r="M39" s="2" t="n">
        <f aca="false">A39-AVERAGE(A$2:A$539)</f>
        <v>11.7489299822349</v>
      </c>
      <c r="N39" s="2" t="n">
        <f aca="false">B39-AVERAGE(B$2:B$539)</f>
        <v>-8.8103271168515</v>
      </c>
      <c r="O39" s="0" t="n">
        <f aca="false">M39*N39</f>
        <v>-103.511916416474</v>
      </c>
      <c r="T39" s="0" t="n">
        <f aca="false">-0.4545*A39+29.882</f>
        <v>5.94268702290076</v>
      </c>
      <c r="U39" s="2" t="n">
        <f aca="false">A39-T39</f>
        <v>46.7290687022901</v>
      </c>
      <c r="V39" s="0" t="n">
        <f aca="false">U39/T39</f>
        <v>7.86328953926309</v>
      </c>
    </row>
    <row r="40" customFormat="false" ht="14.25" hidden="false" customHeight="false" outlineLevel="0" collapsed="false">
      <c r="A40" s="2" t="n">
        <v>30.6393244873341</v>
      </c>
      <c r="B40" s="0" t="n">
        <v>17.9101926662523</v>
      </c>
      <c r="M40" s="2" t="n">
        <f aca="false">A40-AVERAGE(A$2:A$539)</f>
        <v>-10.2835012556218</v>
      </c>
      <c r="N40" s="2" t="n">
        <f aca="false">B40-AVERAGE(B$2:B$539)</f>
        <v>6.59845013944663</v>
      </c>
      <c r="O40" s="0" t="n">
        <f aca="false">M40*N40</f>
        <v>-67.8551702941572</v>
      </c>
      <c r="T40" s="0" t="n">
        <f aca="false">-0.4545*A40+29.882</f>
        <v>15.9564270205066</v>
      </c>
      <c r="U40" s="2" t="n">
        <f aca="false">A40-T40</f>
        <v>14.6828974668275</v>
      </c>
      <c r="V40" s="0" t="n">
        <f aca="false">U40/T40</f>
        <v>0.920187047385831</v>
      </c>
    </row>
    <row r="41" customFormat="false" ht="14.25" hidden="false" customHeight="false" outlineLevel="0" collapsed="false">
      <c r="A41" s="2" t="n">
        <v>58.603066439523</v>
      </c>
      <c r="B41" s="0" t="n">
        <v>10.8426845829462</v>
      </c>
      <c r="M41" s="2" t="n">
        <f aca="false">A41-AVERAGE(A$2:A$539)</f>
        <v>17.6802406965671</v>
      </c>
      <c r="N41" s="2" t="n">
        <f aca="false">B41-AVERAGE(B$2:B$539)</f>
        <v>-0.469057943859518</v>
      </c>
      <c r="O41" s="0" t="n">
        <f aca="false">M41*N41</f>
        <v>-8.29305734807312</v>
      </c>
      <c r="T41" s="0" t="n">
        <f aca="false">-0.4545*A41+29.882</f>
        <v>3.2469063032368</v>
      </c>
      <c r="U41" s="2" t="n">
        <f aca="false">A41-T41</f>
        <v>55.3561601362862</v>
      </c>
      <c r="V41" s="0" t="n">
        <f aca="false">U41/T41</f>
        <v>17.048893613315</v>
      </c>
    </row>
    <row r="42" customFormat="false" ht="14.25" hidden="false" customHeight="false" outlineLevel="0" collapsed="false">
      <c r="A42" s="2" t="n">
        <v>33.6</v>
      </c>
      <c r="B42" s="0" t="n">
        <v>6.76818950930626</v>
      </c>
      <c r="M42" s="2" t="n">
        <f aca="false">A42-AVERAGE(A$2:A$539)</f>
        <v>-7.32282574295592</v>
      </c>
      <c r="N42" s="2" t="n">
        <f aca="false">B42-AVERAGE(B$2:B$539)</f>
        <v>-4.54355301749944</v>
      </c>
      <c r="O42" s="0" t="n">
        <f aca="false">M42*N42</f>
        <v>33.2716470010299</v>
      </c>
      <c r="T42" s="0" t="n">
        <f aca="false">-0.4545*A42+29.882</f>
        <v>14.6108</v>
      </c>
      <c r="U42" s="2" t="n">
        <f aca="false">A42-T42</f>
        <v>18.9892</v>
      </c>
      <c r="V42" s="0" t="n">
        <f aca="false">U42/T42</f>
        <v>1.29966873819367</v>
      </c>
    </row>
    <row r="43" customFormat="false" ht="14.25" hidden="false" customHeight="false" outlineLevel="0" collapsed="false">
      <c r="A43" s="2" t="n">
        <v>51.3245033112583</v>
      </c>
      <c r="B43" s="0" t="n">
        <v>6.0008725657399</v>
      </c>
      <c r="M43" s="2" t="n">
        <f aca="false">A43-AVERAGE(A$2:A$539)</f>
        <v>10.4016775683024</v>
      </c>
      <c r="N43" s="2" t="n">
        <f aca="false">B43-AVERAGE(B$2:B$539)</f>
        <v>-5.3108699610658</v>
      </c>
      <c r="O43" s="0" t="n">
        <f aca="false">M43*N43</f>
        <v>-55.2419569421889</v>
      </c>
      <c r="T43" s="0" t="n">
        <f aca="false">-0.4545*A43+29.882</f>
        <v>6.55501324503311</v>
      </c>
      <c r="U43" s="2" t="n">
        <f aca="false">A43-T43</f>
        <v>44.7694900662252</v>
      </c>
      <c r="V43" s="0" t="n">
        <f aca="false">U43/T43</f>
        <v>6.82980924564082</v>
      </c>
    </row>
    <row r="44" customFormat="false" ht="14.25" hidden="false" customHeight="false" outlineLevel="0" collapsed="false">
      <c r="A44" s="2" t="n">
        <v>29.7872340425532</v>
      </c>
      <c r="B44" s="0" t="n">
        <v>19.9833472106578</v>
      </c>
      <c r="M44" s="2" t="n">
        <f aca="false">A44-AVERAGE(A$2:A$539)</f>
        <v>-11.1355917004027</v>
      </c>
      <c r="N44" s="2" t="n">
        <f aca="false">B44-AVERAGE(B$2:B$539)</f>
        <v>8.67160468385209</v>
      </c>
      <c r="O44" s="0" t="n">
        <f aca="false">M44*N44</f>
        <v>-96.5634491466767</v>
      </c>
      <c r="T44" s="0" t="n">
        <f aca="false">-0.4545*A44+29.882</f>
        <v>16.3437021276596</v>
      </c>
      <c r="U44" s="2" t="n">
        <f aca="false">A44-T44</f>
        <v>13.4435319148936</v>
      </c>
      <c r="V44" s="0" t="n">
        <f aca="false">U44/T44</f>
        <v>0.82255120717981</v>
      </c>
    </row>
    <row r="45" customFormat="false" ht="14.25" hidden="false" customHeight="false" outlineLevel="0" collapsed="false">
      <c r="A45" s="2" t="n">
        <v>43.21608040201</v>
      </c>
      <c r="B45" s="0" t="n">
        <v>8.10967571842869</v>
      </c>
      <c r="M45" s="2" t="n">
        <f aca="false">A45-AVERAGE(A$2:A$539)</f>
        <v>2.29325465905413</v>
      </c>
      <c r="N45" s="2" t="n">
        <f aca="false">B45-AVERAGE(B$2:B$539)</f>
        <v>-3.20206680837701</v>
      </c>
      <c r="O45" s="0" t="n">
        <f aca="false">M45*N45</f>
        <v>-7.34315462691316</v>
      </c>
      <c r="T45" s="0" t="n">
        <f aca="false">-0.4545*A45+29.882</f>
        <v>10.2402914572864</v>
      </c>
      <c r="U45" s="2" t="n">
        <f aca="false">A45-T45</f>
        <v>32.9757889447236</v>
      </c>
      <c r="V45" s="0" t="n">
        <f aca="false">U45/T45</f>
        <v>3.22020023377946</v>
      </c>
    </row>
    <row r="46" customFormat="false" ht="14.25" hidden="false" customHeight="false" outlineLevel="0" collapsed="false">
      <c r="A46" s="2" t="n">
        <v>39.8059747459193</v>
      </c>
      <c r="B46" s="0" t="n">
        <v>8.37762245729161</v>
      </c>
      <c r="M46" s="2" t="n">
        <f aca="false">A46-AVERAGE(A$2:A$539)</f>
        <v>-1.11685099703661</v>
      </c>
      <c r="N46" s="2" t="n">
        <f aca="false">B46-AVERAGE(B$2:B$539)</f>
        <v>-2.93412006951409</v>
      </c>
      <c r="O46" s="0" t="n">
        <f aca="false">M46*N46</f>
        <v>3.27697492506195</v>
      </c>
      <c r="T46" s="0" t="n">
        <f aca="false">-0.4545*A46+29.882</f>
        <v>11.7901844779797</v>
      </c>
      <c r="U46" s="2" t="n">
        <f aca="false">A46-T46</f>
        <v>28.0157902679396</v>
      </c>
      <c r="V46" s="0" t="n">
        <f aca="false">U46/T46</f>
        <v>2.37619609093176</v>
      </c>
    </row>
    <row r="47" customFormat="false" ht="14.25" hidden="false" customHeight="false" outlineLevel="0" collapsed="false">
      <c r="A47" s="2" t="n">
        <v>41.4027149321267</v>
      </c>
      <c r="B47" s="0" t="n">
        <v>21.7391304347826</v>
      </c>
      <c r="M47" s="2" t="n">
        <f aca="false">A47-AVERAGE(A$2:A$539)</f>
        <v>0.47988918917077</v>
      </c>
      <c r="N47" s="2" t="n">
        <f aca="false">B47-AVERAGE(B$2:B$539)</f>
        <v>10.4273879079769</v>
      </c>
      <c r="O47" s="0" t="n">
        <f aca="false">M47*N47</f>
        <v>5.00399072832813</v>
      </c>
      <c r="T47" s="0" t="n">
        <f aca="false">-0.4545*A47+29.882</f>
        <v>11.0644660633484</v>
      </c>
      <c r="U47" s="2" t="n">
        <f aca="false">A47-T47</f>
        <v>30.3382488687783</v>
      </c>
      <c r="V47" s="0" t="n">
        <f aca="false">U47/T47</f>
        <v>2.74195326688878</v>
      </c>
    </row>
    <row r="48" customFormat="false" ht="14.25" hidden="false" customHeight="false" outlineLevel="0" collapsed="false">
      <c r="A48" s="2" t="n">
        <v>41.7739628040057</v>
      </c>
      <c r="B48" s="0" t="n">
        <v>16.2598342514661</v>
      </c>
      <c r="M48" s="2" t="n">
        <f aca="false">A48-AVERAGE(A$2:A$539)</f>
        <v>0.851137061049798</v>
      </c>
      <c r="N48" s="2" t="n">
        <f aca="false">B48-AVERAGE(B$2:B$539)</f>
        <v>4.94809172466036</v>
      </c>
      <c r="O48" s="0" t="n">
        <f aca="false">M48*N48</f>
        <v>4.21150424833224</v>
      </c>
      <c r="T48" s="0" t="n">
        <f aca="false">-0.4545*A48+29.882</f>
        <v>10.8957339055794</v>
      </c>
      <c r="U48" s="2" t="n">
        <f aca="false">A48-T48</f>
        <v>30.8782288984263</v>
      </c>
      <c r="V48" s="0" t="n">
        <f aca="false">U48/T48</f>
        <v>2.83397421100881</v>
      </c>
    </row>
    <row r="49" customFormat="false" ht="14.25" hidden="false" customHeight="false" outlineLevel="0" collapsed="false">
      <c r="A49" s="2" t="n">
        <v>47.5819768813399</v>
      </c>
      <c r="B49" s="0" t="n">
        <v>6.29370629370629</v>
      </c>
      <c r="M49" s="2" t="n">
        <f aca="false">A49-AVERAGE(A$2:A$539)</f>
        <v>6.65915113838402</v>
      </c>
      <c r="N49" s="2" t="n">
        <f aca="false">B49-AVERAGE(B$2:B$539)</f>
        <v>-5.0180362330994</v>
      </c>
      <c r="O49" s="0" t="n">
        <f aca="false">M49*N49</f>
        <v>-33.4158616940961</v>
      </c>
      <c r="T49" s="0" t="n">
        <f aca="false">-0.4545*A49+29.882</f>
        <v>8.255991507431</v>
      </c>
      <c r="U49" s="2" t="n">
        <f aca="false">A49-T49</f>
        <v>39.3259853739089</v>
      </c>
      <c r="V49" s="0" t="n">
        <f aca="false">U49/T49</f>
        <v>4.76332677165579</v>
      </c>
    </row>
    <row r="50" customFormat="false" ht="14.25" hidden="false" customHeight="false" outlineLevel="0" collapsed="false">
      <c r="A50" s="2" t="n">
        <v>48.4536082474227</v>
      </c>
      <c r="B50" s="0" t="n">
        <v>15.1521876981611</v>
      </c>
      <c r="M50" s="2" t="n">
        <f aca="false">A50-AVERAGE(A$2:A$539)</f>
        <v>7.53078250446676</v>
      </c>
      <c r="N50" s="2" t="n">
        <f aca="false">B50-AVERAGE(B$2:B$539)</f>
        <v>3.84044517135537</v>
      </c>
      <c r="O50" s="0" t="n">
        <f aca="false">M50*N50</f>
        <v>28.9215573058068</v>
      </c>
      <c r="T50" s="0" t="n">
        <f aca="false">-0.4545*A50+29.882</f>
        <v>7.85983505154639</v>
      </c>
      <c r="U50" s="2" t="n">
        <f aca="false">A50-T50</f>
        <v>40.5937731958763</v>
      </c>
      <c r="V50" s="0" t="n">
        <f aca="false">U50/T50</f>
        <v>5.16471057339678</v>
      </c>
    </row>
    <row r="51" customFormat="false" ht="14.25" hidden="false" customHeight="false" outlineLevel="0" collapsed="false">
      <c r="A51" s="2" t="n">
        <v>44.0635866865375</v>
      </c>
      <c r="B51" s="0" t="n">
        <v>7.07404707352635</v>
      </c>
      <c r="M51" s="2" t="n">
        <f aca="false">A51-AVERAGE(A$2:A$539)</f>
        <v>3.14076094358158</v>
      </c>
      <c r="N51" s="2" t="n">
        <f aca="false">B51-AVERAGE(B$2:B$539)</f>
        <v>-4.23769545327935</v>
      </c>
      <c r="O51" s="0" t="n">
        <f aca="false">M51*N51</f>
        <v>-13.309588370453</v>
      </c>
      <c r="T51" s="0" t="n">
        <f aca="false">-0.4545*A51+29.882</f>
        <v>9.85509985096871</v>
      </c>
      <c r="U51" s="2" t="n">
        <f aca="false">A51-T51</f>
        <v>34.2084868355688</v>
      </c>
      <c r="V51" s="0" t="n">
        <f aca="false">U51/T51</f>
        <v>3.47114563554689</v>
      </c>
    </row>
    <row r="52" customFormat="false" ht="14.25" hidden="false" customHeight="false" outlineLevel="0" collapsed="false">
      <c r="A52" s="2" t="n">
        <v>31.9116135662898</v>
      </c>
      <c r="B52" s="0" t="n">
        <v>23.3574412512697</v>
      </c>
      <c r="M52" s="2" t="n">
        <f aca="false">A52-AVERAGE(A$2:A$539)</f>
        <v>-9.0112121766661</v>
      </c>
      <c r="N52" s="2" t="n">
        <f aca="false">B52-AVERAGE(B$2:B$539)</f>
        <v>12.045698724464</v>
      </c>
      <c r="O52" s="0" t="n">
        <f aca="false">M52*N52</f>
        <v>-108.546347022341</v>
      </c>
      <c r="T52" s="0" t="n">
        <f aca="false">-0.4545*A52+29.882</f>
        <v>15.3781716341213</v>
      </c>
      <c r="U52" s="2" t="n">
        <f aca="false">A52-T52</f>
        <v>16.5334419321686</v>
      </c>
      <c r="V52" s="0" t="n">
        <f aca="false">U52/T52</f>
        <v>1.07512403460786</v>
      </c>
    </row>
    <row r="53" customFormat="false" ht="14.25" hidden="false" customHeight="false" outlineLevel="0" collapsed="false">
      <c r="A53" s="2" t="n">
        <v>40.4705882352941</v>
      </c>
      <c r="B53" s="0" t="n">
        <v>4.53356582388841</v>
      </c>
      <c r="M53" s="2" t="n">
        <f aca="false">A53-AVERAGE(A$2:A$539)</f>
        <v>-0.452237507661806</v>
      </c>
      <c r="N53" s="2" t="n">
        <f aca="false">B53-AVERAGE(B$2:B$539)</f>
        <v>-6.77817670291729</v>
      </c>
      <c r="O53" s="0" t="n">
        <f aca="false">M53*N53</f>
        <v>3.06534573861863</v>
      </c>
      <c r="T53" s="0" t="n">
        <f aca="false">-0.4545*A53+29.882</f>
        <v>11.4881176470588</v>
      </c>
      <c r="U53" s="2" t="n">
        <f aca="false">A53-T53</f>
        <v>28.9824705882353</v>
      </c>
      <c r="V53" s="0" t="n">
        <f aca="false">U53/T53</f>
        <v>2.5228215342707</v>
      </c>
    </row>
    <row r="54" customFormat="false" ht="14.25" hidden="false" customHeight="false" outlineLevel="0" collapsed="false">
      <c r="A54" s="2" t="n">
        <v>53.347280334728</v>
      </c>
      <c r="B54" s="0" t="n">
        <v>6.35838150289017</v>
      </c>
      <c r="M54" s="2" t="n">
        <f aca="false">A54-AVERAGE(A$2:A$539)</f>
        <v>12.4244545917721</v>
      </c>
      <c r="N54" s="2" t="n">
        <f aca="false">B54-AVERAGE(B$2:B$539)</f>
        <v>-4.95336102391552</v>
      </c>
      <c r="O54" s="0" t="n">
        <f aca="false">M54*N54</f>
        <v>-61.5428091182922</v>
      </c>
      <c r="T54" s="0" t="n">
        <f aca="false">-0.4545*A54+29.882</f>
        <v>5.63566108786611</v>
      </c>
      <c r="U54" s="2" t="n">
        <f aca="false">A54-T54</f>
        <v>47.7116192468619</v>
      </c>
      <c r="V54" s="0" t="n">
        <f aca="false">U54/T54</f>
        <v>8.46601995808224</v>
      </c>
    </row>
    <row r="55" customFormat="false" ht="14.25" hidden="false" customHeight="false" outlineLevel="0" collapsed="false">
      <c r="A55" s="2" t="n">
        <v>56.7269076305221</v>
      </c>
      <c r="B55" s="0" t="n">
        <v>3.48250201126307</v>
      </c>
      <c r="M55" s="2" t="n">
        <f aca="false">A55-AVERAGE(A$2:A$539)</f>
        <v>15.8040818875662</v>
      </c>
      <c r="N55" s="2" t="n">
        <f aca="false">B55-AVERAGE(B$2:B$539)</f>
        <v>-7.82924051554262</v>
      </c>
      <c r="O55" s="0" t="n">
        <f aca="false">M55*N55</f>
        <v>-123.733958225086</v>
      </c>
      <c r="T55" s="0" t="n">
        <f aca="false">-0.4545*A55+29.882</f>
        <v>4.09962048192771</v>
      </c>
      <c r="U55" s="2" t="n">
        <f aca="false">A55-T55</f>
        <v>52.6272871485944</v>
      </c>
      <c r="V55" s="0" t="n">
        <f aca="false">U55/T55</f>
        <v>12.8371119669712</v>
      </c>
    </row>
    <row r="56" customFormat="false" ht="14.25" hidden="false" customHeight="false" outlineLevel="0" collapsed="false">
      <c r="A56" s="2" t="n">
        <v>51.9230769230769</v>
      </c>
      <c r="B56" s="0" t="n">
        <v>4.44444444444444</v>
      </c>
      <c r="M56" s="2" t="n">
        <f aca="false">A56-AVERAGE(A$2:A$539)</f>
        <v>11.000251180121</v>
      </c>
      <c r="N56" s="2" t="n">
        <f aca="false">B56-AVERAGE(B$2:B$539)</f>
        <v>-6.86729808236125</v>
      </c>
      <c r="O56" s="0" t="n">
        <f aca="false">M56*N56</f>
        <v>-75.5420038347371</v>
      </c>
      <c r="T56" s="0" t="n">
        <f aca="false">-0.4545*A56+29.882</f>
        <v>6.28296153846154</v>
      </c>
      <c r="U56" s="2" t="n">
        <f aca="false">A56-T56</f>
        <v>45.6401153846154</v>
      </c>
      <c r="V56" s="0" t="n">
        <f aca="false">U56/T56</f>
        <v>7.26410866996823</v>
      </c>
    </row>
    <row r="57" customFormat="false" ht="14.25" hidden="false" customHeight="false" outlineLevel="0" collapsed="false">
      <c r="A57" s="2" t="n">
        <v>36.9888475836431</v>
      </c>
      <c r="B57" s="0" t="n">
        <v>8.98918643992835</v>
      </c>
      <c r="M57" s="2" t="n">
        <f aca="false">A57-AVERAGE(A$2:A$539)</f>
        <v>-3.93397815931279</v>
      </c>
      <c r="N57" s="2" t="n">
        <f aca="false">B57-AVERAGE(B$2:B$539)</f>
        <v>-2.32255608687734</v>
      </c>
      <c r="O57" s="0" t="n">
        <f aca="false">M57*N57</f>
        <v>9.13688491955446</v>
      </c>
      <c r="T57" s="0" t="n">
        <f aca="false">-0.4545*A57+29.882</f>
        <v>13.0705687732342</v>
      </c>
      <c r="U57" s="2" t="n">
        <f aca="false">A57-T57</f>
        <v>23.9182788104089</v>
      </c>
      <c r="V57" s="0" t="n">
        <f aca="false">U57/T57</f>
        <v>1.82993404689386</v>
      </c>
    </row>
    <row r="58" customFormat="false" ht="14.25" hidden="false" customHeight="false" outlineLevel="0" collapsed="false">
      <c r="A58" s="2" t="n">
        <v>36.8324125230203</v>
      </c>
      <c r="B58" s="0" t="n">
        <v>7.55690661986691</v>
      </c>
      <c r="M58" s="2" t="n">
        <f aca="false">A58-AVERAGE(A$2:A$539)</f>
        <v>-4.09041321993566</v>
      </c>
      <c r="N58" s="2" t="n">
        <f aca="false">B58-AVERAGE(B$2:B$539)</f>
        <v>-3.75483590693878</v>
      </c>
      <c r="O58" s="0" t="n">
        <f aca="false">M58*N58</f>
        <v>15.3588304324315</v>
      </c>
      <c r="T58" s="0" t="n">
        <f aca="false">-0.4545*A58+29.882</f>
        <v>13.1416685082873</v>
      </c>
      <c r="U58" s="2" t="n">
        <f aca="false">A58-T58</f>
        <v>23.690744014733</v>
      </c>
      <c r="V58" s="0" t="n">
        <f aca="false">U58/T58</f>
        <v>1.8027196470367</v>
      </c>
    </row>
    <row r="59" customFormat="false" ht="14.25" hidden="false" customHeight="false" outlineLevel="0" collapsed="false">
      <c r="A59" s="2" t="n">
        <v>43.8142367719833</v>
      </c>
      <c r="B59" s="0" t="n">
        <v>7.92233467314314</v>
      </c>
      <c r="M59" s="2" t="n">
        <f aca="false">A59-AVERAGE(A$2:A$539)</f>
        <v>2.89141102902733</v>
      </c>
      <c r="N59" s="2" t="n">
        <f aca="false">B59-AVERAGE(B$2:B$539)</f>
        <v>-3.38940785366256</v>
      </c>
      <c r="O59" s="0" t="n">
        <f aca="false">M59*N59</f>
        <v>-9.80017124995177</v>
      </c>
      <c r="T59" s="0" t="n">
        <f aca="false">-0.4545*A59+29.882</f>
        <v>9.96842938713361</v>
      </c>
      <c r="U59" s="2" t="n">
        <f aca="false">A59-T59</f>
        <v>33.8458073848496</v>
      </c>
      <c r="V59" s="0" t="n">
        <f aca="false">U59/T59</f>
        <v>3.39529990838225</v>
      </c>
    </row>
    <row r="60" customFormat="false" ht="14.25" hidden="false" customHeight="false" outlineLevel="0" collapsed="false">
      <c r="A60" s="2" t="n">
        <v>43.2</v>
      </c>
      <c r="B60" s="0" t="n">
        <v>16.3265306122449</v>
      </c>
      <c r="M60" s="2" t="n">
        <f aca="false">A60-AVERAGE(A$2:A$539)</f>
        <v>2.27717425704408</v>
      </c>
      <c r="N60" s="2" t="n">
        <f aca="false">B60-AVERAGE(B$2:B$539)</f>
        <v>5.0147880854392</v>
      </c>
      <c r="O60" s="0" t="n">
        <f aca="false">M60*N60</f>
        <v>11.4195463326935</v>
      </c>
      <c r="T60" s="0" t="n">
        <f aca="false">-0.4545*A60+29.882</f>
        <v>10.2476</v>
      </c>
      <c r="U60" s="2" t="n">
        <f aca="false">A60-T60</f>
        <v>32.9524</v>
      </c>
      <c r="V60" s="0" t="n">
        <f aca="false">U60/T60</f>
        <v>3.2156212186268</v>
      </c>
    </row>
    <row r="61" customFormat="false" ht="14.25" hidden="false" customHeight="false" outlineLevel="0" collapsed="false">
      <c r="A61" s="2" t="n">
        <v>37.8524945770065</v>
      </c>
      <c r="B61" s="0" t="n">
        <v>9.2485549132948</v>
      </c>
      <c r="M61" s="2" t="n">
        <f aca="false">A61-AVERAGE(A$2:A$539)</f>
        <v>-3.07033116594941</v>
      </c>
      <c r="N61" s="2" t="n">
        <f aca="false">B61-AVERAGE(B$2:B$539)</f>
        <v>-2.0631876135109</v>
      </c>
      <c r="O61" s="0" t="n">
        <f aca="false">M61*N61</f>
        <v>6.33466923096331</v>
      </c>
      <c r="T61" s="0" t="n">
        <f aca="false">-0.4545*A61+29.882</f>
        <v>12.6780412147505</v>
      </c>
      <c r="U61" s="2" t="n">
        <f aca="false">A61-T61</f>
        <v>25.174453362256</v>
      </c>
      <c r="V61" s="0" t="n">
        <f aca="false">U61/T61</f>
        <v>1.98567372797039</v>
      </c>
    </row>
    <row r="62" customFormat="false" ht="14.25" hidden="false" customHeight="false" outlineLevel="0" collapsed="false">
      <c r="A62" s="2" t="n">
        <v>41.9786096256684</v>
      </c>
      <c r="B62" s="0" t="n">
        <v>11.4282309479831</v>
      </c>
      <c r="M62" s="2" t="n">
        <f aca="false">A62-AVERAGE(A$2:A$539)</f>
        <v>1.05578388271253</v>
      </c>
      <c r="N62" s="2" t="n">
        <f aca="false">B62-AVERAGE(B$2:B$539)</f>
        <v>0.116488421177381</v>
      </c>
      <c r="O62" s="0" t="n">
        <f aca="false">M62*N62</f>
        <v>0.122986597601708</v>
      </c>
      <c r="T62" s="0" t="n">
        <f aca="false">-0.4545*A62+29.882</f>
        <v>10.8027219251337</v>
      </c>
      <c r="U62" s="2" t="n">
        <f aca="false">A62-T62</f>
        <v>31.1758877005348</v>
      </c>
      <c r="V62" s="0" t="n">
        <f aca="false">U62/T62</f>
        <v>2.88592892759747</v>
      </c>
    </row>
    <row r="63" customFormat="false" ht="14.25" hidden="false" customHeight="false" outlineLevel="0" collapsed="false">
      <c r="A63" s="2" t="n">
        <v>41.304347826087</v>
      </c>
      <c r="B63" s="0" t="n">
        <v>12.1936544863824</v>
      </c>
      <c r="M63" s="2" t="n">
        <f aca="false">A63-AVERAGE(A$2:A$539)</f>
        <v>0.381522083131031</v>
      </c>
      <c r="N63" s="2" t="n">
        <f aca="false">B63-AVERAGE(B$2:B$539)</f>
        <v>0.881911959576717</v>
      </c>
      <c r="O63" s="0" t="n">
        <f aca="false">M63*N63</f>
        <v>0.336468887955879</v>
      </c>
      <c r="T63" s="0" t="n">
        <f aca="false">-0.4545*A63+29.882</f>
        <v>11.1091739130435</v>
      </c>
      <c r="U63" s="2" t="n">
        <f aca="false">A63-T63</f>
        <v>30.1951739130435</v>
      </c>
      <c r="V63" s="0" t="n">
        <f aca="false">U63/T63</f>
        <v>2.71803953645831</v>
      </c>
    </row>
    <row r="64" customFormat="false" ht="14.25" hidden="false" customHeight="false" outlineLevel="0" collapsed="false">
      <c r="A64" s="2" t="n">
        <v>44.9101796407186</v>
      </c>
      <c r="B64" s="0" t="n">
        <v>17.2413793103448</v>
      </c>
      <c r="M64" s="2" t="n">
        <f aca="false">A64-AVERAGE(A$2:A$539)</f>
        <v>3.98735389776264</v>
      </c>
      <c r="N64" s="2" t="n">
        <f aca="false">B64-AVERAGE(B$2:B$539)</f>
        <v>5.92963678353913</v>
      </c>
      <c r="O64" s="0" t="n">
        <f aca="false">M64*N64</f>
        <v>23.6435603411615</v>
      </c>
      <c r="T64" s="0" t="n">
        <f aca="false">-0.4545*A64+29.882</f>
        <v>9.47032335329342</v>
      </c>
      <c r="U64" s="2" t="n">
        <f aca="false">A64-T64</f>
        <v>35.4398562874251</v>
      </c>
      <c r="V64" s="0" t="n">
        <f aca="false">U64/T64</f>
        <v>3.74220129190209</v>
      </c>
    </row>
    <row r="65" customFormat="false" ht="14.25" hidden="false" customHeight="false" outlineLevel="0" collapsed="false">
      <c r="A65" s="2" t="n">
        <v>32.1428571428571</v>
      </c>
      <c r="B65" s="0" t="n">
        <v>0</v>
      </c>
      <c r="M65" s="2" t="n">
        <f aca="false">A65-AVERAGE(A$2:A$539)</f>
        <v>-8.77996860009878</v>
      </c>
      <c r="N65" s="2" t="n">
        <f aca="false">B65-AVERAGE(B$2:B$539)</f>
        <v>-11.3117425268057</v>
      </c>
      <c r="O65" s="0" t="n">
        <f aca="false">M65*N65</f>
        <v>99.316744197756</v>
      </c>
      <c r="T65" s="0" t="n">
        <f aca="false">-0.4545*A65+29.882</f>
        <v>15.2730714285714</v>
      </c>
      <c r="U65" s="2" t="n">
        <f aca="false">A65-T65</f>
        <v>16.8697857142857</v>
      </c>
      <c r="V65" s="0" t="n">
        <f aca="false">U65/T65</f>
        <v>1.10454441290226</v>
      </c>
    </row>
    <row r="66" customFormat="false" ht="14.25" hidden="false" customHeight="false" outlineLevel="0" collapsed="false">
      <c r="A66" s="2" t="n">
        <v>43.9655172413793</v>
      </c>
      <c r="B66" s="0" t="n">
        <v>6.93577981651376</v>
      </c>
      <c r="M66" s="2" t="n">
        <f aca="false">A66-AVERAGE(A$2:A$539)</f>
        <v>3.04269149842339</v>
      </c>
      <c r="N66" s="2" t="n">
        <f aca="false">B66-AVERAGE(B$2:B$539)</f>
        <v>-4.37596271029194</v>
      </c>
      <c r="O66" s="0" t="n">
        <f aca="false">M66*N66</f>
        <v>-13.314704536023</v>
      </c>
      <c r="T66" s="0" t="n">
        <f aca="false">-0.4545*A66+29.882</f>
        <v>9.89967241379311</v>
      </c>
      <c r="U66" s="2" t="n">
        <f aca="false">A66-T66</f>
        <v>34.0658448275862</v>
      </c>
      <c r="V66" s="0" t="n">
        <f aca="false">U66/T66</f>
        <v>3.44110829163626</v>
      </c>
    </row>
    <row r="67" customFormat="false" ht="14.25" hidden="false" customHeight="false" outlineLevel="0" collapsed="false">
      <c r="A67" s="2" t="n">
        <v>37.6984126984127</v>
      </c>
      <c r="B67" s="0" t="n">
        <v>19.389033827754</v>
      </c>
      <c r="M67" s="2" t="n">
        <f aca="false">A67-AVERAGE(A$2:A$539)</f>
        <v>-3.22441304454323</v>
      </c>
      <c r="N67" s="2" t="n">
        <f aca="false">B67-AVERAGE(B$2:B$539)</f>
        <v>8.0772913009483</v>
      </c>
      <c r="O67" s="0" t="n">
        <f aca="false">M67*N67</f>
        <v>-26.0445234353532</v>
      </c>
      <c r="T67" s="0" t="n">
        <f aca="false">-0.4545*A67+29.882</f>
        <v>12.7480714285714</v>
      </c>
      <c r="U67" s="2" t="n">
        <f aca="false">A67-T67</f>
        <v>24.9503412698413</v>
      </c>
      <c r="V67" s="0" t="n">
        <f aca="false">U67/T67</f>
        <v>1.95718555623415</v>
      </c>
    </row>
    <row r="68" customFormat="false" ht="14.25" hidden="false" customHeight="false" outlineLevel="0" collapsed="false">
      <c r="A68" s="2" t="n">
        <v>32.9787234042553</v>
      </c>
      <c r="B68" s="0" t="n">
        <v>11.1111111111111</v>
      </c>
      <c r="M68" s="2" t="n">
        <f aca="false">A68-AVERAGE(A$2:A$539)</f>
        <v>-7.9441023387006</v>
      </c>
      <c r="N68" s="2" t="n">
        <f aca="false">B68-AVERAGE(B$2:B$539)</f>
        <v>-0.200631415694586</v>
      </c>
      <c r="O68" s="0" t="n">
        <f aca="false">M68*N68</f>
        <v>1.59383649863617</v>
      </c>
      <c r="T68" s="0" t="n">
        <f aca="false">-0.4545*A68+29.882</f>
        <v>14.893170212766</v>
      </c>
      <c r="U68" s="2" t="n">
        <f aca="false">A68-T68</f>
        <v>18.0855531914894</v>
      </c>
      <c r="V68" s="0" t="n">
        <f aca="false">U68/T68</f>
        <v>1.21435214485006</v>
      </c>
    </row>
    <row r="69" customFormat="false" ht="14.25" hidden="false" customHeight="false" outlineLevel="0" collapsed="false">
      <c r="A69" s="2" t="n">
        <v>37.280701754386</v>
      </c>
      <c r="B69" s="0" t="n">
        <v>17.218876651478</v>
      </c>
      <c r="M69" s="2" t="n">
        <f aca="false">A69-AVERAGE(A$2:A$539)</f>
        <v>-3.64212398856996</v>
      </c>
      <c r="N69" s="2" t="n">
        <f aca="false">B69-AVERAGE(B$2:B$539)</f>
        <v>5.90713412467233</v>
      </c>
      <c r="O69" s="0" t="n">
        <f aca="false">M69*N69</f>
        <v>-21.5145148991693</v>
      </c>
      <c r="T69" s="0" t="n">
        <f aca="false">-0.4545*A69+29.882</f>
        <v>12.9379210526316</v>
      </c>
      <c r="U69" s="2" t="n">
        <f aca="false">A69-T69</f>
        <v>24.3427807017544</v>
      </c>
      <c r="V69" s="0" t="n">
        <f aca="false">U69/T69</f>
        <v>1.88150635660302</v>
      </c>
    </row>
    <row r="70" customFormat="false" ht="14.25" hidden="false" customHeight="false" outlineLevel="0" collapsed="false">
      <c r="A70" s="2" t="n">
        <v>42.1875</v>
      </c>
      <c r="B70" s="0" t="n">
        <v>11.109414369703</v>
      </c>
      <c r="M70" s="2" t="n">
        <f aca="false">A70-AVERAGE(A$2:A$539)</f>
        <v>1.26467425704408</v>
      </c>
      <c r="N70" s="2" t="n">
        <f aca="false">B70-AVERAGE(B$2:B$539)</f>
        <v>-0.202328157102711</v>
      </c>
      <c r="O70" s="0" t="n">
        <f aca="false">M70*N70</f>
        <v>-0.255879211762968</v>
      </c>
      <c r="T70" s="0" t="n">
        <f aca="false">-0.4545*A70+29.882</f>
        <v>10.70778125</v>
      </c>
      <c r="U70" s="2" t="n">
        <f aca="false">A70-T70</f>
        <v>31.47971875</v>
      </c>
      <c r="V70" s="0" t="n">
        <f aca="false">U70/T70</f>
        <v>2.93989184267282</v>
      </c>
    </row>
    <row r="71" customFormat="false" ht="14.25" hidden="false" customHeight="false" outlineLevel="0" collapsed="false">
      <c r="A71" s="2" t="n">
        <v>29.0909090909091</v>
      </c>
      <c r="B71" s="0" t="n">
        <v>16.6666666666667</v>
      </c>
      <c r="M71" s="2" t="n">
        <f aca="false">A71-AVERAGE(A$2:A$539)</f>
        <v>-11.8319166520468</v>
      </c>
      <c r="N71" s="2" t="n">
        <f aca="false">B71-AVERAGE(B$2:B$539)</f>
        <v>5.35492413986097</v>
      </c>
      <c r="O71" s="0" t="n">
        <f aca="false">M71*N71</f>
        <v>-63.3590161008685</v>
      </c>
      <c r="T71" s="0" t="n">
        <f aca="false">-0.4545*A71+29.882</f>
        <v>16.6601818181818</v>
      </c>
      <c r="U71" s="2" t="n">
        <f aca="false">A71-T71</f>
        <v>12.4307272727273</v>
      </c>
      <c r="V71" s="0" t="n">
        <f aca="false">U71/T71</f>
        <v>0.746133950300662</v>
      </c>
    </row>
    <row r="72" customFormat="false" ht="14.25" hidden="false" customHeight="false" outlineLevel="0" collapsed="false">
      <c r="A72" s="2" t="n">
        <v>46.3133640552995</v>
      </c>
      <c r="B72" s="0" t="n">
        <v>9.211047971455</v>
      </c>
      <c r="M72" s="2" t="n">
        <f aca="false">A72-AVERAGE(A$2:A$539)</f>
        <v>5.39053831234362</v>
      </c>
      <c r="N72" s="2" t="n">
        <f aca="false">B72-AVERAGE(B$2:B$539)</f>
        <v>-2.10069455535069</v>
      </c>
      <c r="O72" s="0" t="n">
        <f aca="false">M72*N72</f>
        <v>-11.3238744831496</v>
      </c>
      <c r="T72" s="0" t="n">
        <f aca="false">-0.4545*A72+29.882</f>
        <v>8.83257603686636</v>
      </c>
      <c r="U72" s="2" t="n">
        <f aca="false">A72-T72</f>
        <v>37.4807880184332</v>
      </c>
      <c r="V72" s="0" t="n">
        <f aca="false">U72/T72</f>
        <v>4.2434718775125</v>
      </c>
    </row>
    <row r="73" customFormat="false" ht="14.25" hidden="false" customHeight="false" outlineLevel="0" collapsed="false">
      <c r="A73" s="2" t="n">
        <v>25</v>
      </c>
      <c r="B73" s="0" t="n">
        <v>14.2877906976744</v>
      </c>
      <c r="M73" s="2" t="n">
        <f aca="false">A73-AVERAGE(A$2:A$539)</f>
        <v>-15.9228257429559</v>
      </c>
      <c r="N73" s="2" t="n">
        <f aca="false">B73-AVERAGE(B$2:B$539)</f>
        <v>2.97604817086872</v>
      </c>
      <c r="O73" s="0" t="n">
        <f aca="false">M73*N73</f>
        <v>-47.3870964273854</v>
      </c>
      <c r="T73" s="0" t="n">
        <f aca="false">-0.4545*A73+29.882</f>
        <v>18.5195</v>
      </c>
      <c r="U73" s="2" t="n">
        <f aca="false">A73-T73</f>
        <v>6.4805</v>
      </c>
      <c r="V73" s="0" t="n">
        <f aca="false">U73/T73</f>
        <v>0.349928453791949</v>
      </c>
    </row>
    <row r="74" customFormat="false" ht="14.25" hidden="false" customHeight="false" outlineLevel="0" collapsed="false">
      <c r="A74" s="2" t="n">
        <v>32.2115384615385</v>
      </c>
      <c r="B74" s="0" t="n">
        <v>7.45984209093384</v>
      </c>
      <c r="M74" s="2" t="n">
        <f aca="false">A74-AVERAGE(A$2:A$539)</f>
        <v>-8.71128728141746</v>
      </c>
      <c r="N74" s="2" t="n">
        <f aca="false">B74-AVERAGE(B$2:B$539)</f>
        <v>-3.85190043587185</v>
      </c>
      <c r="O74" s="0" t="n">
        <f aca="false">M74*N74</f>
        <v>33.5550112762968</v>
      </c>
      <c r="T74" s="0" t="n">
        <f aca="false">-0.4545*A74+29.882</f>
        <v>15.2418557692308</v>
      </c>
      <c r="U74" s="2" t="n">
        <f aca="false">A74-T74</f>
        <v>16.9696826923077</v>
      </c>
      <c r="V74" s="0" t="n">
        <f aca="false">U74/T74</f>
        <v>1.11336066613128</v>
      </c>
    </row>
    <row r="75" customFormat="false" ht="14.25" hidden="false" customHeight="false" outlineLevel="0" collapsed="false">
      <c r="A75" s="2" t="n">
        <v>42.3899371069182</v>
      </c>
      <c r="B75" s="0" t="n">
        <v>12.3809523809524</v>
      </c>
      <c r="M75" s="2" t="n">
        <f aca="false">A75-AVERAGE(A$2:A$539)</f>
        <v>1.46711136396232</v>
      </c>
      <c r="N75" s="2" t="n">
        <f aca="false">B75-AVERAGE(B$2:B$539)</f>
        <v>1.06920985414668</v>
      </c>
      <c r="O75" s="0" t="n">
        <f aca="false">M75*N75</f>
        <v>1.56864992747909</v>
      </c>
      <c r="T75" s="0" t="n">
        <f aca="false">-0.4545*A75+29.882</f>
        <v>10.6157735849057</v>
      </c>
      <c r="U75" s="2" t="n">
        <f aca="false">A75-T75</f>
        <v>31.7741635220126</v>
      </c>
      <c r="V75" s="0" t="n">
        <f aca="false">U75/T75</f>
        <v>2.99310862914329</v>
      </c>
    </row>
    <row r="76" customFormat="false" ht="14.25" hidden="false" customHeight="false" outlineLevel="0" collapsed="false">
      <c r="A76" s="2" t="n">
        <v>42.1052631578947</v>
      </c>
      <c r="B76" s="0" t="n">
        <v>5.00348154779668</v>
      </c>
      <c r="M76" s="2" t="n">
        <f aca="false">A76-AVERAGE(A$2:A$539)</f>
        <v>1.18243741493881</v>
      </c>
      <c r="N76" s="2" t="n">
        <f aca="false">B76-AVERAGE(B$2:B$539)</f>
        <v>-6.30826097900902</v>
      </c>
      <c r="O76" s="0" t="n">
        <f aca="false">M76*N76</f>
        <v>-7.45912380477879</v>
      </c>
      <c r="T76" s="0" t="n">
        <f aca="false">-0.4545*A76+29.882</f>
        <v>10.7451578947368</v>
      </c>
      <c r="U76" s="2" t="n">
        <f aca="false">A76-T76</f>
        <v>31.3601052631579</v>
      </c>
      <c r="V76" s="0" t="n">
        <f aca="false">U76/T76</f>
        <v>2.91853368469519</v>
      </c>
    </row>
    <row r="77" customFormat="false" ht="14.25" hidden="false" customHeight="false" outlineLevel="0" collapsed="false">
      <c r="A77" s="2" t="n">
        <v>52.9780564263323</v>
      </c>
      <c r="B77" s="0" t="n">
        <v>1.69659654523687</v>
      </c>
      <c r="M77" s="2" t="n">
        <f aca="false">A77-AVERAGE(A$2:A$539)</f>
        <v>12.0552306833764</v>
      </c>
      <c r="N77" s="2" t="n">
        <f aca="false">B77-AVERAGE(B$2:B$539)</f>
        <v>-9.61514598156882</v>
      </c>
      <c r="O77" s="0" t="n">
        <f aca="false">M77*N77</f>
        <v>-115.912802862151</v>
      </c>
      <c r="T77" s="0" t="n">
        <f aca="false">-0.4545*A77+29.882</f>
        <v>5.80347335423198</v>
      </c>
      <c r="U77" s="2" t="n">
        <f aca="false">A77-T77</f>
        <v>47.1745830721003</v>
      </c>
      <c r="V77" s="0" t="n">
        <f aca="false">U77/T77</f>
        <v>8.12868091100994</v>
      </c>
    </row>
    <row r="78" customFormat="false" ht="14.25" hidden="false" customHeight="false" outlineLevel="0" collapsed="false">
      <c r="A78" s="2" t="n">
        <v>46.4497041420118</v>
      </c>
      <c r="B78" s="0" t="n">
        <v>4.284847147114</v>
      </c>
      <c r="M78" s="2" t="n">
        <f aca="false">A78-AVERAGE(A$2:A$539)</f>
        <v>5.52687839905591</v>
      </c>
      <c r="N78" s="2" t="n">
        <f aca="false">B78-AVERAGE(B$2:B$539)</f>
        <v>-7.02689537969169</v>
      </c>
      <c r="O78" s="0" t="n">
        <f aca="false">M78*N78</f>
        <v>-38.8367962864438</v>
      </c>
      <c r="T78" s="0" t="n">
        <f aca="false">-0.4545*A78+29.882</f>
        <v>8.77060946745563</v>
      </c>
      <c r="U78" s="2" t="n">
        <f aca="false">A78-T78</f>
        <v>37.6790946745562</v>
      </c>
      <c r="V78" s="0" t="n">
        <f aca="false">U78/T78</f>
        <v>4.29606343941877</v>
      </c>
    </row>
    <row r="79" customFormat="false" ht="14.25" hidden="false" customHeight="false" outlineLevel="0" collapsed="false">
      <c r="A79" s="2" t="n">
        <v>26.9886363636364</v>
      </c>
      <c r="B79" s="0" t="n">
        <v>6.96226102789042</v>
      </c>
      <c r="M79" s="2" t="n">
        <f aca="false">A79-AVERAGE(A$2:A$539)</f>
        <v>-13.9341893793196</v>
      </c>
      <c r="N79" s="2" t="n">
        <f aca="false">B79-AVERAGE(B$2:B$539)</f>
        <v>-4.34948149891527</v>
      </c>
      <c r="O79" s="0" t="n">
        <f aca="false">M79*N79</f>
        <v>60.6064989077321</v>
      </c>
      <c r="T79" s="0" t="n">
        <f aca="false">-0.4545*A79+29.882</f>
        <v>17.6156647727273</v>
      </c>
      <c r="U79" s="2" t="n">
        <f aca="false">A79-T79</f>
        <v>9.37297159090909</v>
      </c>
      <c r="V79" s="0" t="n">
        <f aca="false">U79/T79</f>
        <v>0.532081628018967</v>
      </c>
    </row>
    <row r="80" customFormat="false" ht="14.25" hidden="false" customHeight="false" outlineLevel="0" collapsed="false">
      <c r="A80" s="2" t="n">
        <v>41.025641025641</v>
      </c>
      <c r="B80" s="0" t="n">
        <v>39.9922420480993</v>
      </c>
      <c r="M80" s="2" t="n">
        <f aca="false">A80-AVERAGE(A$2:A$539)</f>
        <v>0.1028152826851</v>
      </c>
      <c r="N80" s="2" t="n">
        <f aca="false">B80-AVERAGE(B$2:B$539)</f>
        <v>28.6804995212936</v>
      </c>
      <c r="O80" s="0" t="n">
        <f aca="false">M80*N80</f>
        <v>2.94879366583167</v>
      </c>
      <c r="T80" s="0" t="n">
        <f aca="false">-0.4545*A80+29.882</f>
        <v>11.2358461538462</v>
      </c>
      <c r="U80" s="2" t="n">
        <f aca="false">A80-T80</f>
        <v>29.7897948717949</v>
      </c>
      <c r="V80" s="0" t="n">
        <f aca="false">U80/T80</f>
        <v>2.65131744097417</v>
      </c>
    </row>
    <row r="81" customFormat="false" ht="14.25" hidden="false" customHeight="false" outlineLevel="0" collapsed="false">
      <c r="A81" s="2" t="n">
        <v>30.2631578947368</v>
      </c>
      <c r="B81" s="0" t="n">
        <v>0</v>
      </c>
      <c r="M81" s="2" t="n">
        <f aca="false">A81-AVERAGE(A$2:A$539)</f>
        <v>-10.6596678482191</v>
      </c>
      <c r="N81" s="2" t="n">
        <f aca="false">B81-AVERAGE(B$2:B$539)</f>
        <v>-11.3117425268057</v>
      </c>
      <c r="O81" s="0" t="n">
        <f aca="false">M81*N81</f>
        <v>120.579418120323</v>
      </c>
      <c r="T81" s="0" t="n">
        <f aca="false">-0.4545*A81+29.882</f>
        <v>16.1273947368421</v>
      </c>
      <c r="U81" s="2" t="n">
        <f aca="false">A81-T81</f>
        <v>14.1357631578947</v>
      </c>
      <c r="V81" s="0" t="n">
        <f aca="false">U81/T81</f>
        <v>0.87650630424531</v>
      </c>
    </row>
    <row r="82" customFormat="false" ht="14.25" hidden="false" customHeight="false" outlineLevel="0" collapsed="false">
      <c r="A82" s="2" t="n">
        <v>33.9285714285714</v>
      </c>
      <c r="B82" s="0" t="n">
        <v>0</v>
      </c>
      <c r="M82" s="2" t="n">
        <f aca="false">A82-AVERAGE(A$2:A$539)</f>
        <v>-6.99425431438449</v>
      </c>
      <c r="N82" s="2" t="n">
        <f aca="false">B82-AVERAGE(B$2:B$539)</f>
        <v>-11.3117425268057</v>
      </c>
      <c r="O82" s="0" t="n">
        <f aca="false">M82*N82</f>
        <v>79.1172039713173</v>
      </c>
      <c r="T82" s="0" t="n">
        <f aca="false">-0.4545*A82+29.882</f>
        <v>14.4614642857143</v>
      </c>
      <c r="U82" s="2" t="n">
        <f aca="false">A82-T82</f>
        <v>19.4671071428571</v>
      </c>
      <c r="V82" s="0" t="n">
        <f aca="false">U82/T82</f>
        <v>1.34613665381642</v>
      </c>
    </row>
    <row r="83" customFormat="false" ht="14.25" hidden="false" customHeight="false" outlineLevel="0" collapsed="false">
      <c r="A83" s="2" t="n">
        <v>50.6363636363636</v>
      </c>
      <c r="B83" s="0" t="n">
        <v>6.53005789515426</v>
      </c>
      <c r="M83" s="2" t="n">
        <f aca="false">A83-AVERAGE(A$2:A$539)</f>
        <v>9.71353789340771</v>
      </c>
      <c r="N83" s="2" t="n">
        <f aca="false">B83-AVERAGE(B$2:B$539)</f>
        <v>-4.78168463165144</v>
      </c>
      <c r="O83" s="0" t="n">
        <f aca="false">M83*N83</f>
        <v>-46.4470748638716</v>
      </c>
      <c r="T83" s="0" t="n">
        <f aca="false">-0.4545*A83+29.882</f>
        <v>6.86777272727273</v>
      </c>
      <c r="U83" s="2" t="n">
        <f aca="false">A83-T83</f>
        <v>43.7685909090909</v>
      </c>
      <c r="V83" s="0" t="n">
        <f aca="false">U83/T83</f>
        <v>6.37304008842353</v>
      </c>
    </row>
    <row r="84" customFormat="false" ht="14.25" hidden="false" customHeight="false" outlineLevel="0" collapsed="false">
      <c r="A84" s="2" t="n">
        <v>37.5912408759124</v>
      </c>
      <c r="B84" s="0" t="n">
        <v>4.000463374136</v>
      </c>
      <c r="M84" s="2" t="n">
        <f aca="false">A84-AVERAGE(A$2:A$539)</f>
        <v>-3.33158486704352</v>
      </c>
      <c r="N84" s="2" t="n">
        <f aca="false">B84-AVERAGE(B$2:B$539)</f>
        <v>-7.3112791526697</v>
      </c>
      <c r="O84" s="0" t="n">
        <f aca="false">M84*N84</f>
        <v>24.3581469837651</v>
      </c>
      <c r="T84" s="0" t="n">
        <f aca="false">-0.4545*A84+29.882</f>
        <v>12.7967810218978</v>
      </c>
      <c r="U84" s="2" t="n">
        <f aca="false">A84-T84</f>
        <v>24.7944598540146</v>
      </c>
      <c r="V84" s="0" t="n">
        <f aca="false">U84/T84</f>
        <v>1.93755443744692</v>
      </c>
    </row>
    <row r="85" customFormat="false" ht="14.25" hidden="false" customHeight="false" outlineLevel="0" collapsed="false">
      <c r="A85" s="2" t="n">
        <v>46.0526315789474</v>
      </c>
      <c r="B85" s="0" t="n">
        <v>6.52101085135824</v>
      </c>
      <c r="M85" s="2" t="n">
        <f aca="false">A85-AVERAGE(A$2:A$539)</f>
        <v>5.12980583599145</v>
      </c>
      <c r="N85" s="2" t="n">
        <f aca="false">B85-AVERAGE(B$2:B$539)</f>
        <v>-4.79073167544746</v>
      </c>
      <c r="O85" s="0" t="n">
        <f aca="false">M85*N85</f>
        <v>-24.5755233073794</v>
      </c>
      <c r="T85" s="0" t="n">
        <f aca="false">-0.4545*A85+29.882</f>
        <v>8.95107894736842</v>
      </c>
      <c r="U85" s="2" t="n">
        <f aca="false">A85-T85</f>
        <v>37.1015526315789</v>
      </c>
      <c r="V85" s="0" t="n">
        <f aca="false">U85/T85</f>
        <v>4.1449251927877</v>
      </c>
    </row>
    <row r="86" customFormat="false" ht="14.25" hidden="false" customHeight="false" outlineLevel="0" collapsed="false">
      <c r="A86" s="2" t="n">
        <v>50.78125</v>
      </c>
      <c r="B86" s="0" t="n">
        <v>11.9993520430891</v>
      </c>
      <c r="M86" s="2" t="n">
        <f aca="false">A86-AVERAGE(A$2:A$539)</f>
        <v>9.85842425704408</v>
      </c>
      <c r="N86" s="2" t="n">
        <f aca="false">B86-AVERAGE(B$2:B$539)</f>
        <v>0.687609516283438</v>
      </c>
      <c r="O86" s="0" t="n">
        <f aca="false">M86*N86</f>
        <v>6.77874633470299</v>
      </c>
      <c r="T86" s="0" t="n">
        <f aca="false">-0.4545*A86+29.882</f>
        <v>6.801921875</v>
      </c>
      <c r="U86" s="2" t="n">
        <f aca="false">A86-T86</f>
        <v>43.979328125</v>
      </c>
      <c r="V86" s="0" t="n">
        <f aca="false">U86/T86</f>
        <v>6.46572085554864</v>
      </c>
    </row>
    <row r="87" customFormat="false" ht="14.25" hidden="false" customHeight="false" outlineLevel="0" collapsed="false">
      <c r="A87" s="2" t="n">
        <v>36.7334547662416</v>
      </c>
      <c r="B87" s="0" t="n">
        <v>9.89010989010989</v>
      </c>
      <c r="M87" s="2" t="n">
        <f aca="false">A87-AVERAGE(A$2:A$539)</f>
        <v>-4.18937097671427</v>
      </c>
      <c r="N87" s="2" t="n">
        <f aca="false">B87-AVERAGE(B$2:B$539)</f>
        <v>-1.42163263669581</v>
      </c>
      <c r="O87" s="0" t="n">
        <f aca="false">M87*N87</f>
        <v>5.9557465077232</v>
      </c>
      <c r="T87" s="0" t="n">
        <f aca="false">-0.4545*A87+29.882</f>
        <v>13.1866448087432</v>
      </c>
      <c r="U87" s="2" t="n">
        <f aca="false">A87-T87</f>
        <v>23.5468099574985</v>
      </c>
      <c r="V87" s="0" t="n">
        <f aca="false">U87/T87</f>
        <v>1.78565588889497</v>
      </c>
    </row>
    <row r="88" customFormat="false" ht="14.25" hidden="false" customHeight="false" outlineLevel="0" collapsed="false">
      <c r="A88" s="2" t="n">
        <v>37.7593360995851</v>
      </c>
      <c r="B88" s="0" t="n">
        <v>7.44326622611547</v>
      </c>
      <c r="M88" s="2" t="n">
        <f aca="false">A88-AVERAGE(A$2:A$539)</f>
        <v>-3.16348964337086</v>
      </c>
      <c r="N88" s="2" t="n">
        <f aca="false">B88-AVERAGE(B$2:B$539)</f>
        <v>-3.86847630069023</v>
      </c>
      <c r="O88" s="0" t="n">
        <f aca="false">M88*N88</f>
        <v>12.2378847128592</v>
      </c>
      <c r="T88" s="0" t="n">
        <f aca="false">-0.4545*A88+29.882</f>
        <v>12.7203817427386</v>
      </c>
      <c r="U88" s="2" t="n">
        <f aca="false">A88-T88</f>
        <v>25.0389543568465</v>
      </c>
      <c r="V88" s="0" t="n">
        <f aca="false">U88/T88</f>
        <v>1.96841218001495</v>
      </c>
    </row>
    <row r="89" customFormat="false" ht="14.25" hidden="false" customHeight="false" outlineLevel="0" collapsed="false">
      <c r="A89" s="2" t="n">
        <v>43.1578947368421</v>
      </c>
      <c r="B89" s="0" t="n">
        <v>15.3846153846154</v>
      </c>
      <c r="M89" s="2" t="n">
        <f aca="false">A89-AVERAGE(A$2:A$539)</f>
        <v>2.23506899388619</v>
      </c>
      <c r="N89" s="2" t="n">
        <f aca="false">B89-AVERAGE(B$2:B$539)</f>
        <v>4.07287285780969</v>
      </c>
      <c r="O89" s="0" t="n">
        <f aca="false">M89*N89</f>
        <v>9.10315184053106</v>
      </c>
      <c r="T89" s="0" t="n">
        <f aca="false">-0.4545*A89+29.882</f>
        <v>10.2667368421053</v>
      </c>
      <c r="U89" s="2" t="n">
        <f aca="false">A89-T89</f>
        <v>32.8911578947368</v>
      </c>
      <c r="V89" s="0" t="n">
        <f aca="false">U89/T89</f>
        <v>3.20366231262944</v>
      </c>
    </row>
    <row r="90" customFormat="false" ht="14.25" hidden="false" customHeight="false" outlineLevel="0" collapsed="false">
      <c r="A90" s="2" t="n">
        <v>34.5070422535211</v>
      </c>
      <c r="B90" s="0" t="n">
        <v>4.99803227075954</v>
      </c>
      <c r="M90" s="2" t="n">
        <f aca="false">A90-AVERAGE(A$2:A$539)</f>
        <v>-6.41578348943479</v>
      </c>
      <c r="N90" s="2" t="n">
        <f aca="false">B90-AVERAGE(B$2:B$539)</f>
        <v>-6.31371025604615</v>
      </c>
      <c r="O90" s="0" t="n">
        <f aca="false">M90*N90</f>
        <v>40.507398017816</v>
      </c>
      <c r="T90" s="0" t="n">
        <f aca="false">-0.4545*A90+29.882</f>
        <v>14.1985492957747</v>
      </c>
      <c r="U90" s="2" t="n">
        <f aca="false">A90-T90</f>
        <v>20.3084929577465</v>
      </c>
      <c r="V90" s="0" t="n">
        <f aca="false">U90/T90</f>
        <v>1.43032168531401</v>
      </c>
    </row>
    <row r="91" customFormat="false" ht="14.25" hidden="false" customHeight="false" outlineLevel="0" collapsed="false">
      <c r="A91" s="2" t="n">
        <v>37.3831775700935</v>
      </c>
      <c r="B91" s="0" t="n">
        <v>18.1849511774842</v>
      </c>
      <c r="M91" s="2" t="n">
        <f aca="false">A91-AVERAGE(A$2:A$539)</f>
        <v>-3.53964817286246</v>
      </c>
      <c r="N91" s="2" t="n">
        <f aca="false">B91-AVERAGE(B$2:B$539)</f>
        <v>6.87320865067851</v>
      </c>
      <c r="O91" s="0" t="n">
        <f aca="false">M91*N91</f>
        <v>-24.3287404420767</v>
      </c>
      <c r="T91" s="0" t="n">
        <f aca="false">-0.4545*A91+29.882</f>
        <v>12.8913457943925</v>
      </c>
      <c r="U91" s="2" t="n">
        <f aca="false">A91-T91</f>
        <v>24.4918317757009</v>
      </c>
      <c r="V91" s="0" t="n">
        <f aca="false">U91/T91</f>
        <v>1.8998661711762</v>
      </c>
    </row>
    <row r="92" customFormat="false" ht="14.25" hidden="false" customHeight="false" outlineLevel="0" collapsed="false">
      <c r="A92" s="2" t="n">
        <v>47.5</v>
      </c>
      <c r="B92" s="0" t="n">
        <v>1.1534428521496</v>
      </c>
      <c r="M92" s="2" t="n">
        <f aca="false">A92-AVERAGE(A$2:A$539)</f>
        <v>6.57717425704408</v>
      </c>
      <c r="N92" s="2" t="n">
        <f aca="false">B92-AVERAGE(B$2:B$539)</f>
        <v>-10.1582996746561</v>
      </c>
      <c r="O92" s="0" t="n">
        <f aca="false">M92*N92</f>
        <v>-66.8129071154873</v>
      </c>
      <c r="T92" s="0" t="n">
        <f aca="false">-0.4545*A92+29.882</f>
        <v>8.29325</v>
      </c>
      <c r="U92" s="2" t="n">
        <f aca="false">A92-T92</f>
        <v>39.20675</v>
      </c>
      <c r="V92" s="0" t="n">
        <f aca="false">U92/T92</f>
        <v>4.72754951315829</v>
      </c>
    </row>
    <row r="93" customFormat="false" ht="14.25" hidden="false" customHeight="false" outlineLevel="0" collapsed="false">
      <c r="A93" s="2" t="n">
        <v>34.9328214971209</v>
      </c>
      <c r="B93" s="0" t="n">
        <v>9.36020559989179</v>
      </c>
      <c r="M93" s="2" t="n">
        <f aca="false">A93-AVERAGE(A$2:A$539)</f>
        <v>-5.990004245835</v>
      </c>
      <c r="N93" s="2" t="n">
        <f aca="false">B93-AVERAGE(B$2:B$539)</f>
        <v>-1.9515369269139</v>
      </c>
      <c r="O93" s="0" t="n">
        <f aca="false">M93*N93</f>
        <v>11.6897144781181</v>
      </c>
      <c r="T93" s="0" t="n">
        <f aca="false">-0.4545*A93+29.882</f>
        <v>14.0050326295585</v>
      </c>
      <c r="U93" s="2" t="n">
        <f aca="false">A93-T93</f>
        <v>20.9277888675624</v>
      </c>
      <c r="V93" s="0" t="n">
        <f aca="false">U93/T93</f>
        <v>1.49430489889705</v>
      </c>
    </row>
    <row r="94" customFormat="false" ht="14.25" hidden="false" customHeight="false" outlineLevel="0" collapsed="false">
      <c r="A94" s="2" t="n">
        <v>40.5940594059406</v>
      </c>
      <c r="B94" s="0" t="n">
        <v>9.09090909090909</v>
      </c>
      <c r="M94" s="2" t="n">
        <f aca="false">A94-AVERAGE(A$2:A$539)</f>
        <v>-0.328766337015324</v>
      </c>
      <c r="N94" s="2" t="n">
        <f aca="false">B94-AVERAGE(B$2:B$539)</f>
        <v>-2.2208334358966</v>
      </c>
      <c r="O94" s="0" t="n">
        <f aca="false">M94*N94</f>
        <v>0.730135273840883</v>
      </c>
      <c r="T94" s="0" t="n">
        <f aca="false">-0.4545*A94+29.882</f>
        <v>11.432</v>
      </c>
      <c r="U94" s="2" t="n">
        <f aca="false">A94-T94</f>
        <v>29.1620594059406</v>
      </c>
      <c r="V94" s="0" t="n">
        <f aca="false">U94/T94</f>
        <v>2.55091492354274</v>
      </c>
    </row>
    <row r="95" customFormat="false" ht="14.25" hidden="false" customHeight="false" outlineLevel="0" collapsed="false">
      <c r="A95" s="2" t="n">
        <v>40.7317073170732</v>
      </c>
      <c r="B95" s="0" t="n">
        <v>14.256955494479</v>
      </c>
      <c r="M95" s="2" t="n">
        <f aca="false">A95-AVERAGE(A$2:A$539)</f>
        <v>-0.191118425882756</v>
      </c>
      <c r="N95" s="2" t="n">
        <f aca="false">B95-AVERAGE(B$2:B$539)</f>
        <v>2.9452129676733</v>
      </c>
      <c r="O95" s="0" t="n">
        <f aca="false">M95*N95</f>
        <v>-0.562884466271203</v>
      </c>
      <c r="T95" s="0" t="n">
        <f aca="false">-0.4545*A95+29.882</f>
        <v>11.3694390243902</v>
      </c>
      <c r="U95" s="2" t="n">
        <f aca="false">A95-T95</f>
        <v>29.3622682926829</v>
      </c>
      <c r="V95" s="0" t="n">
        <f aca="false">U95/T95</f>
        <v>2.58256086599292</v>
      </c>
    </row>
    <row r="96" customFormat="false" ht="14.25" hidden="false" customHeight="false" outlineLevel="0" collapsed="false">
      <c r="A96" s="2" t="n">
        <v>38.7755102040816</v>
      </c>
      <c r="B96" s="0" t="n">
        <v>18.1845386533666</v>
      </c>
      <c r="M96" s="2" t="n">
        <f aca="false">A96-AVERAGE(A$2:A$539)</f>
        <v>-2.14731553887429</v>
      </c>
      <c r="N96" s="2" t="n">
        <f aca="false">B96-AVERAGE(B$2:B$539)</f>
        <v>6.87279612656089</v>
      </c>
      <c r="O96" s="0" t="n">
        <f aca="false">M96*N96</f>
        <v>-14.7580619180792</v>
      </c>
      <c r="T96" s="0" t="n">
        <f aca="false">-0.4545*A96+29.882</f>
        <v>12.2585306122449</v>
      </c>
      <c r="U96" s="2" t="n">
        <f aca="false">A96-T96</f>
        <v>26.5169795918367</v>
      </c>
      <c r="V96" s="0" t="n">
        <f aca="false">U96/T96</f>
        <v>2.16314503186452</v>
      </c>
    </row>
    <row r="97" customFormat="false" ht="14.25" hidden="false" customHeight="false" outlineLevel="0" collapsed="false">
      <c r="A97" s="2" t="n">
        <v>51.131221719457</v>
      </c>
      <c r="B97" s="0" t="n">
        <v>7.06416213975609</v>
      </c>
      <c r="M97" s="2" t="n">
        <f aca="false">A97-AVERAGE(A$2:A$539)</f>
        <v>10.2083959765011</v>
      </c>
      <c r="N97" s="2" t="n">
        <f aca="false">B97-AVERAGE(B$2:B$539)</f>
        <v>-4.2475803870496</v>
      </c>
      <c r="O97" s="0" t="n">
        <f aca="false">M97*N97</f>
        <v>-43.3609825330221</v>
      </c>
      <c r="T97" s="0" t="n">
        <f aca="false">-0.4545*A97+29.882</f>
        <v>6.64285972850679</v>
      </c>
      <c r="U97" s="2" t="n">
        <f aca="false">A97-T97</f>
        <v>44.4883619909502</v>
      </c>
      <c r="V97" s="0" t="n">
        <f aca="false">U97/T97</f>
        <v>6.6971701660409</v>
      </c>
    </row>
    <row r="98" customFormat="false" ht="14.25" hidden="false" customHeight="false" outlineLevel="0" collapsed="false">
      <c r="A98" s="2" t="n">
        <v>37.4479889042996</v>
      </c>
      <c r="B98" s="0" t="n">
        <v>12.013825909892</v>
      </c>
      <c r="M98" s="2" t="n">
        <f aca="false">A98-AVERAGE(A$2:A$539)</f>
        <v>-3.47483683865634</v>
      </c>
      <c r="N98" s="2" t="n">
        <f aca="false">B98-AVERAGE(B$2:B$539)</f>
        <v>0.702083383086331</v>
      </c>
      <c r="O98" s="0" t="n">
        <f aca="false">M98*N98</f>
        <v>-2.43962520335685</v>
      </c>
      <c r="T98" s="0" t="n">
        <f aca="false">-0.4545*A98+29.882</f>
        <v>12.8618890429958</v>
      </c>
      <c r="U98" s="2" t="n">
        <f aca="false">A98-T98</f>
        <v>24.5860998613037</v>
      </c>
      <c r="V98" s="0" t="n">
        <f aca="false">U98/T98</f>
        <v>1.91154656824633</v>
      </c>
    </row>
    <row r="99" customFormat="false" ht="14.25" hidden="false" customHeight="false" outlineLevel="0" collapsed="false">
      <c r="A99" s="2" t="n">
        <v>38.515406162465</v>
      </c>
      <c r="B99" s="0" t="n">
        <v>6.66666666666667</v>
      </c>
      <c r="M99" s="2" t="n">
        <f aca="false">A99-AVERAGE(A$2:A$539)</f>
        <v>-2.40741958049093</v>
      </c>
      <c r="N99" s="2" t="n">
        <f aca="false">B99-AVERAGE(B$2:B$539)</f>
        <v>-4.64507586013903</v>
      </c>
      <c r="O99" s="0" t="n">
        <f aca="false">M99*N99</f>
        <v>11.1826465785645</v>
      </c>
      <c r="T99" s="0" t="n">
        <f aca="false">-0.4545*A99+29.882</f>
        <v>12.3767478991597</v>
      </c>
      <c r="U99" s="2" t="n">
        <f aca="false">A99-T99</f>
        <v>26.1386582633053</v>
      </c>
      <c r="V99" s="0" t="n">
        <f aca="false">U99/T99</f>
        <v>2.11191651282483</v>
      </c>
    </row>
    <row r="100" customFormat="false" ht="14.25" hidden="false" customHeight="false" outlineLevel="0" collapsed="false">
      <c r="A100" s="2" t="n">
        <v>26.3860369609856</v>
      </c>
      <c r="B100" s="0" t="n">
        <v>32.9614589858234</v>
      </c>
      <c r="M100" s="2" t="n">
        <f aca="false">A100-AVERAGE(A$2:A$539)</f>
        <v>-14.5367887819703</v>
      </c>
      <c r="N100" s="2" t="n">
        <f aca="false">B100-AVERAGE(B$2:B$539)</f>
        <v>21.6497164590177</v>
      </c>
      <c r="O100" s="0" t="n">
        <f aca="false">M100*N100</f>
        <v>-314.717355354286</v>
      </c>
      <c r="T100" s="0" t="n">
        <f aca="false">-0.4545*A100+29.882</f>
        <v>17.889546201232</v>
      </c>
      <c r="U100" s="2" t="n">
        <f aca="false">A100-T100</f>
        <v>8.4964907597536</v>
      </c>
      <c r="V100" s="0" t="n">
        <f aca="false">U100/T100</f>
        <v>0.474941659457435</v>
      </c>
    </row>
    <row r="101" customFormat="false" ht="14.25" hidden="false" customHeight="false" outlineLevel="0" collapsed="false">
      <c r="A101" s="2" t="n">
        <v>36.8421052631579</v>
      </c>
      <c r="B101" s="0" t="n">
        <v>22.8571428571429</v>
      </c>
      <c r="M101" s="2" t="n">
        <f aca="false">A101-AVERAGE(A$2:A$539)</f>
        <v>-4.08072047979803</v>
      </c>
      <c r="N101" s="2" t="n">
        <f aca="false">B101-AVERAGE(B$2:B$539)</f>
        <v>11.5454003303372</v>
      </c>
      <c r="O101" s="0" t="n">
        <f aca="false">M101*N101</f>
        <v>-47.1135515754738</v>
      </c>
      <c r="T101" s="0" t="n">
        <f aca="false">-0.4545*A101+29.882</f>
        <v>13.1372631578947</v>
      </c>
      <c r="U101" s="2" t="n">
        <f aca="false">A101-T101</f>
        <v>23.7048421052631</v>
      </c>
      <c r="V101" s="0" t="n">
        <f aca="false">U101/T101</f>
        <v>1.80439729495849</v>
      </c>
    </row>
    <row r="102" customFormat="false" ht="14.25" hidden="false" customHeight="false" outlineLevel="0" collapsed="false">
      <c r="A102" s="2" t="n">
        <v>41.8778562525966</v>
      </c>
      <c r="B102" s="0" t="n">
        <v>11.1570247933884</v>
      </c>
      <c r="M102" s="2" t="n">
        <f aca="false">A102-AVERAGE(A$2:A$539)</f>
        <v>0.955030509640672</v>
      </c>
      <c r="N102" s="2" t="n">
        <f aca="false">B102-AVERAGE(B$2:B$539)</f>
        <v>-0.154717733417266</v>
      </c>
      <c r="O102" s="0" t="n">
        <f aca="false">M102*N102</f>
        <v>-0.147760155795941</v>
      </c>
      <c r="T102" s="0" t="n">
        <f aca="false">-0.4545*A102+29.882</f>
        <v>10.8485143331949</v>
      </c>
      <c r="U102" s="2" t="n">
        <f aca="false">A102-T102</f>
        <v>31.0293419194017</v>
      </c>
      <c r="V102" s="0" t="n">
        <f aca="false">U102/T102</f>
        <v>2.86023882776801</v>
      </c>
    </row>
    <row r="103" customFormat="false" ht="14.25" hidden="false" customHeight="false" outlineLevel="0" collapsed="false">
      <c r="A103" s="2" t="n">
        <v>46.3414634146342</v>
      </c>
      <c r="B103" s="0" t="n">
        <v>6.8536664154194</v>
      </c>
      <c r="M103" s="2" t="n">
        <f aca="false">A103-AVERAGE(A$2:A$539)</f>
        <v>5.41863767167823</v>
      </c>
      <c r="N103" s="2" t="n">
        <f aca="false">B103-AVERAGE(B$2:B$539)</f>
        <v>-4.45807611138629</v>
      </c>
      <c r="O103" s="0" t="n">
        <f aca="false">M103*N103</f>
        <v>-24.1566991603665</v>
      </c>
      <c r="T103" s="0" t="n">
        <f aca="false">-0.4545*A103+29.882</f>
        <v>8.81980487804878</v>
      </c>
      <c r="U103" s="2" t="n">
        <f aca="false">A103-T103</f>
        <v>37.5216585365854</v>
      </c>
      <c r="V103" s="0" t="n">
        <f aca="false">U103/T103</f>
        <v>4.25425041204385</v>
      </c>
    </row>
    <row r="104" customFormat="false" ht="14.25" hidden="false" customHeight="false" outlineLevel="0" collapsed="false">
      <c r="A104" s="2" t="n">
        <v>50.6568144499179</v>
      </c>
      <c r="B104" s="0" t="n">
        <v>7.25388601036269</v>
      </c>
      <c r="M104" s="2" t="n">
        <f aca="false">A104-AVERAGE(A$2:A$539)</f>
        <v>9.73398870696197</v>
      </c>
      <c r="N104" s="2" t="n">
        <f aca="false">B104-AVERAGE(B$2:B$539)</f>
        <v>-4.057856516443</v>
      </c>
      <c r="O104" s="0" t="n">
        <f aca="false">M104*N104</f>
        <v>-39.4991295055282</v>
      </c>
      <c r="T104" s="0" t="n">
        <f aca="false">-0.4545*A104+29.882</f>
        <v>6.85847783251232</v>
      </c>
      <c r="U104" s="2" t="n">
        <f aca="false">A104-T104</f>
        <v>43.7983366174056</v>
      </c>
      <c r="V104" s="0" t="n">
        <f aca="false">U104/T104</f>
        <v>6.38601416917635</v>
      </c>
    </row>
    <row r="105" customFormat="false" ht="14.25" hidden="false" customHeight="false" outlineLevel="0" collapsed="false">
      <c r="A105" s="2" t="n">
        <v>38.6666666666667</v>
      </c>
      <c r="B105" s="0" t="n">
        <v>11.2676056338028</v>
      </c>
      <c r="M105" s="2" t="n">
        <f aca="false">A105-AVERAGE(A$2:A$539)</f>
        <v>-2.25615907628926</v>
      </c>
      <c r="N105" s="2" t="n">
        <f aca="false">B105-AVERAGE(B$2:B$539)</f>
        <v>-0.0441368930028787</v>
      </c>
      <c r="O105" s="0" t="n">
        <f aca="false">M105*N105</f>
        <v>0.0995798517476526</v>
      </c>
      <c r="T105" s="0" t="n">
        <f aca="false">-0.4545*A105+29.882</f>
        <v>12.308</v>
      </c>
      <c r="U105" s="2" t="n">
        <f aca="false">A105-T105</f>
        <v>26.3586666666667</v>
      </c>
      <c r="V105" s="0" t="n">
        <f aca="false">U105/T105</f>
        <v>2.14158812696349</v>
      </c>
    </row>
    <row r="106" customFormat="false" ht="14.25" hidden="false" customHeight="false" outlineLevel="0" collapsed="false">
      <c r="A106" s="2" t="n">
        <v>52.7569775357386</v>
      </c>
      <c r="B106" s="0" t="n">
        <v>3.88404346582785</v>
      </c>
      <c r="M106" s="2" t="n">
        <f aca="false">A106-AVERAGE(A$2:A$539)</f>
        <v>11.8341517927827</v>
      </c>
      <c r="N106" s="2" t="n">
        <f aca="false">B106-AVERAGE(B$2:B$539)</f>
        <v>-7.42769906097784</v>
      </c>
      <c r="O106" s="0" t="n">
        <f aca="false">M106*N106</f>
        <v>-87.9005181587212</v>
      </c>
      <c r="T106" s="0" t="n">
        <f aca="false">-0.4545*A106+29.882</f>
        <v>5.90395371000681</v>
      </c>
      <c r="U106" s="2" t="n">
        <f aca="false">A106-T106</f>
        <v>46.8530238257318</v>
      </c>
      <c r="V106" s="0" t="n">
        <f aca="false">U106/T106</f>
        <v>7.93587248936574</v>
      </c>
    </row>
    <row r="107" customFormat="false" ht="14.25" hidden="false" customHeight="false" outlineLevel="0" collapsed="false">
      <c r="A107" s="2" t="n">
        <v>30.6970509383378</v>
      </c>
      <c r="B107" s="0" t="n">
        <v>8.80362528697688</v>
      </c>
      <c r="M107" s="2" t="n">
        <f aca="false">A107-AVERAGE(A$2:A$539)</f>
        <v>-10.2257748046181</v>
      </c>
      <c r="N107" s="2" t="n">
        <f aca="false">B107-AVERAGE(B$2:B$539)</f>
        <v>-2.50811723982882</v>
      </c>
      <c r="O107" s="0" t="n">
        <f aca="false">M107*N107</f>
        <v>25.6474420780699</v>
      </c>
      <c r="T107" s="0" t="n">
        <f aca="false">-0.4545*A107+29.882</f>
        <v>15.9301903485255</v>
      </c>
      <c r="U107" s="2" t="n">
        <f aca="false">A107-T107</f>
        <v>14.7668605898123</v>
      </c>
      <c r="V107" s="0" t="n">
        <f aca="false">U107/T107</f>
        <v>0.926973266906329</v>
      </c>
    </row>
    <row r="108" customFormat="false" ht="14.25" hidden="false" customHeight="false" outlineLevel="0" collapsed="false">
      <c r="A108" s="2" t="n">
        <v>51.6129032258065</v>
      </c>
      <c r="B108" s="0" t="n">
        <v>7.69230769230769</v>
      </c>
      <c r="M108" s="2" t="n">
        <f aca="false">A108-AVERAGE(A$2:A$539)</f>
        <v>10.6900774828505</v>
      </c>
      <c r="N108" s="2" t="n">
        <f aca="false">B108-AVERAGE(B$2:B$539)</f>
        <v>-3.619434834498</v>
      </c>
      <c r="O108" s="0" t="n">
        <f aca="false">M108*N108</f>
        <v>-38.6920388249119</v>
      </c>
      <c r="T108" s="0" t="n">
        <f aca="false">-0.4545*A108+29.882</f>
        <v>6.42393548387097</v>
      </c>
      <c r="U108" s="2" t="n">
        <f aca="false">A108-T108</f>
        <v>45.1889677419355</v>
      </c>
      <c r="V108" s="0" t="n">
        <f aca="false">U108/T108</f>
        <v>7.03446786715007</v>
      </c>
    </row>
    <row r="109" customFormat="false" ht="14.25" hidden="false" customHeight="false" outlineLevel="0" collapsed="false">
      <c r="A109" s="2" t="n">
        <v>39.0776699029126</v>
      </c>
      <c r="B109" s="0" t="n">
        <v>20.4725280805622</v>
      </c>
      <c r="M109" s="2" t="n">
        <f aca="false">A109-AVERAGE(A$2:A$539)</f>
        <v>-1.8451558400433</v>
      </c>
      <c r="N109" s="2" t="n">
        <f aca="false">B109-AVERAGE(B$2:B$539)</f>
        <v>9.16078555375647</v>
      </c>
      <c r="O109" s="0" t="n">
        <f aca="false">M109*N109</f>
        <v>-16.9030769638981</v>
      </c>
      <c r="T109" s="0" t="n">
        <f aca="false">-0.4545*A109+29.882</f>
        <v>12.1211990291262</v>
      </c>
      <c r="U109" s="2" t="n">
        <f aca="false">A109-T109</f>
        <v>26.9564708737864</v>
      </c>
      <c r="V109" s="0" t="n">
        <f aca="false">U109/T109</f>
        <v>2.22391124912744</v>
      </c>
    </row>
    <row r="110" customFormat="false" ht="14.25" hidden="false" customHeight="false" outlineLevel="0" collapsed="false">
      <c r="A110" s="2" t="n">
        <v>52.1551724137931</v>
      </c>
      <c r="B110" s="0" t="n">
        <v>9.30275500406234</v>
      </c>
      <c r="M110" s="2" t="n">
        <f aca="false">A110-AVERAGE(A$2:A$539)</f>
        <v>11.2323466708372</v>
      </c>
      <c r="N110" s="2" t="n">
        <f aca="false">B110-AVERAGE(B$2:B$539)</f>
        <v>-2.00898752274336</v>
      </c>
      <c r="O110" s="0" t="n">
        <f aca="false">M110*N110</f>
        <v>-22.5656443128398</v>
      </c>
      <c r="T110" s="0" t="n">
        <f aca="false">-0.4545*A110+29.882</f>
        <v>6.17747413793104</v>
      </c>
      <c r="U110" s="2" t="n">
        <f aca="false">A110-T110</f>
        <v>45.9776982758621</v>
      </c>
      <c r="V110" s="0" t="n">
        <f aca="false">U110/T110</f>
        <v>7.44279899021333</v>
      </c>
    </row>
    <row r="111" customFormat="false" ht="14.25" hidden="false" customHeight="false" outlineLevel="0" collapsed="false">
      <c r="A111" s="2" t="n">
        <v>40.9090909090909</v>
      </c>
      <c r="B111" s="0" t="n">
        <v>0</v>
      </c>
      <c r="M111" s="2" t="n">
        <f aca="false">A111-AVERAGE(A$2:A$539)</f>
        <v>-0.0137348338650085</v>
      </c>
      <c r="N111" s="2" t="n">
        <f aca="false">B111-AVERAGE(B$2:B$539)</f>
        <v>-11.3117425268057</v>
      </c>
      <c r="O111" s="0" t="n">
        <f aca="false">M111*N111</f>
        <v>0.155364904329428</v>
      </c>
      <c r="T111" s="0" t="n">
        <f aca="false">-0.4545*A111+29.882</f>
        <v>11.2888181818182</v>
      </c>
      <c r="U111" s="2" t="n">
        <f aca="false">A111-T111</f>
        <v>29.6202727272727</v>
      </c>
      <c r="V111" s="0" t="n">
        <f aca="false">U111/T111</f>
        <v>2.62385949088801</v>
      </c>
    </row>
    <row r="112" customFormat="false" ht="14.25" hidden="false" customHeight="false" outlineLevel="0" collapsed="false">
      <c r="A112" s="2" t="n">
        <v>36.6125760649087</v>
      </c>
      <c r="B112" s="0" t="n">
        <v>14.5620745842627</v>
      </c>
      <c r="M112" s="2" t="n">
        <f aca="false">A112-AVERAGE(A$2:A$539)</f>
        <v>-4.3102496780472</v>
      </c>
      <c r="N112" s="2" t="n">
        <f aca="false">B112-AVERAGE(B$2:B$539)</f>
        <v>3.25033205745695</v>
      </c>
      <c r="O112" s="0" t="n">
        <f aca="false">M112*N112</f>
        <v>-14.0097427042003</v>
      </c>
      <c r="T112" s="0" t="n">
        <f aca="false">-0.4545*A112+29.882</f>
        <v>13.241584178499</v>
      </c>
      <c r="U112" s="2" t="n">
        <f aca="false">A112-T112</f>
        <v>23.3709918864097</v>
      </c>
      <c r="V112" s="0" t="n">
        <f aca="false">U112/T112</f>
        <v>1.76496947580927</v>
      </c>
    </row>
    <row r="113" customFormat="false" ht="14.25" hidden="false" customHeight="false" outlineLevel="0" collapsed="false">
      <c r="A113" s="2" t="n">
        <v>24.1935483870968</v>
      </c>
      <c r="B113" s="0" t="n">
        <v>0</v>
      </c>
      <c r="M113" s="2" t="n">
        <f aca="false">A113-AVERAGE(A$2:A$539)</f>
        <v>-16.7292773558591</v>
      </c>
      <c r="N113" s="2" t="n">
        <f aca="false">B113-AVERAGE(B$2:B$539)</f>
        <v>-11.3117425268057</v>
      </c>
      <c r="O113" s="0" t="n">
        <f aca="false">M113*N113</f>
        <v>189.237278108999</v>
      </c>
      <c r="T113" s="0" t="n">
        <f aca="false">-0.4545*A113+29.882</f>
        <v>18.8860322580645</v>
      </c>
      <c r="U113" s="2" t="n">
        <f aca="false">A113-T113</f>
        <v>5.30751612903226</v>
      </c>
      <c r="V113" s="0" t="n">
        <f aca="false">U113/T113</f>
        <v>0.281028648924704</v>
      </c>
    </row>
    <row r="114" customFormat="false" ht="14.25" hidden="false" customHeight="false" outlineLevel="0" collapsed="false">
      <c r="A114" s="2" t="n">
        <v>33.1759149940968</v>
      </c>
      <c r="B114" s="0" t="n">
        <v>12.9733587059943</v>
      </c>
      <c r="M114" s="2" t="n">
        <f aca="false">A114-AVERAGE(A$2:A$539)</f>
        <v>-7.74691074885911</v>
      </c>
      <c r="N114" s="2" t="n">
        <f aca="false">B114-AVERAGE(B$2:B$539)</f>
        <v>1.6616161791886</v>
      </c>
      <c r="O114" s="0" t="n">
        <f aca="false">M114*N114</f>
        <v>-12.8723922390343</v>
      </c>
      <c r="T114" s="0" t="n">
        <f aca="false">-0.4545*A114+29.882</f>
        <v>14.803546635183</v>
      </c>
      <c r="U114" s="2" t="n">
        <f aca="false">A114-T114</f>
        <v>18.3723683589138</v>
      </c>
      <c r="V114" s="0" t="n">
        <f aca="false">U114/T114</f>
        <v>1.24107883142334</v>
      </c>
    </row>
    <row r="115" customFormat="false" ht="14.25" hidden="false" customHeight="false" outlineLevel="0" collapsed="false">
      <c r="A115" s="2" t="n">
        <v>42.3913043478261</v>
      </c>
      <c r="B115" s="0" t="n">
        <v>0</v>
      </c>
      <c r="M115" s="2" t="n">
        <f aca="false">A115-AVERAGE(A$2:A$539)</f>
        <v>1.46847860487016</v>
      </c>
      <c r="N115" s="2" t="n">
        <f aca="false">B115-AVERAGE(B$2:B$539)</f>
        <v>-11.3117425268057</v>
      </c>
      <c r="O115" s="0" t="n">
        <f aca="false">M115*N115</f>
        <v>-16.6110518844141</v>
      </c>
      <c r="T115" s="0" t="n">
        <f aca="false">-0.4545*A115+29.882</f>
        <v>10.615152173913</v>
      </c>
      <c r="U115" s="2" t="n">
        <f aca="false">A115-T115</f>
        <v>31.776152173913</v>
      </c>
      <c r="V115" s="0" t="n">
        <f aca="false">U115/T115</f>
        <v>2.9934711865934</v>
      </c>
    </row>
    <row r="116" customFormat="false" ht="14.25" hidden="false" customHeight="false" outlineLevel="0" collapsed="false">
      <c r="A116" s="2" t="n">
        <v>33.8461538461538</v>
      </c>
      <c r="B116" s="0" t="n">
        <v>62.4968974931745</v>
      </c>
      <c r="M116" s="2" t="n">
        <f aca="false">A116-AVERAGE(A$2:A$539)</f>
        <v>-7.07667189680208</v>
      </c>
      <c r="N116" s="2" t="n">
        <f aca="false">B116-AVERAGE(B$2:B$539)</f>
        <v>51.1851549663688</v>
      </c>
      <c r="O116" s="0" t="n">
        <f aca="false">M116*N116</f>
        <v>-362.220547683961</v>
      </c>
      <c r="T116" s="0" t="n">
        <f aca="false">-0.4545*A116+29.882</f>
        <v>14.4989230769231</v>
      </c>
      <c r="U116" s="2" t="n">
        <f aca="false">A116-T116</f>
        <v>19.3472307692308</v>
      </c>
      <c r="V116" s="0" t="n">
        <f aca="false">U116/T116</f>
        <v>1.33439088314251</v>
      </c>
    </row>
    <row r="117" customFormat="false" ht="14.25" hidden="false" customHeight="false" outlineLevel="0" collapsed="false">
      <c r="A117" s="2" t="n">
        <v>36.4377182770664</v>
      </c>
      <c r="B117" s="0" t="n">
        <v>10.5878778672338</v>
      </c>
      <c r="M117" s="2" t="n">
        <f aca="false">A117-AVERAGE(A$2:A$539)</f>
        <v>-4.48510746588957</v>
      </c>
      <c r="N117" s="2" t="n">
        <f aca="false">B117-AVERAGE(B$2:B$539)</f>
        <v>-0.723864659571914</v>
      </c>
      <c r="O117" s="0" t="n">
        <f aca="false">M117*N117</f>
        <v>3.2466107889396</v>
      </c>
      <c r="T117" s="0" t="n">
        <f aca="false">-0.4545*A117+29.882</f>
        <v>13.3210570430733</v>
      </c>
      <c r="U117" s="2" t="n">
        <f aca="false">A117-T117</f>
        <v>23.116661233993</v>
      </c>
      <c r="V117" s="0" t="n">
        <f aca="false">U117/T117</f>
        <v>1.73534736464575</v>
      </c>
    </row>
    <row r="118" customFormat="false" ht="14.25" hidden="false" customHeight="false" outlineLevel="0" collapsed="false">
      <c r="A118" s="2" t="n">
        <v>48.6531986531987</v>
      </c>
      <c r="B118" s="0" t="n">
        <v>5.31193573350039</v>
      </c>
      <c r="M118" s="2" t="n">
        <f aca="false">A118-AVERAGE(A$2:A$539)</f>
        <v>7.73037291024273</v>
      </c>
      <c r="N118" s="2" t="n">
        <f aca="false">B118-AVERAGE(B$2:B$539)</f>
        <v>-5.99980679330531</v>
      </c>
      <c r="O118" s="0" t="n">
        <f aca="false">M118*N118</f>
        <v>-46.3807439016577</v>
      </c>
      <c r="T118" s="0" t="n">
        <f aca="false">-0.4545*A118+29.882</f>
        <v>7.76912121212121</v>
      </c>
      <c r="U118" s="2" t="n">
        <f aca="false">A118-T118</f>
        <v>40.8840774410774</v>
      </c>
      <c r="V118" s="0" t="n">
        <f aca="false">U118/T118</f>
        <v>5.26238120436208</v>
      </c>
    </row>
    <row r="119" customFormat="false" ht="14.25" hidden="false" customHeight="false" outlineLevel="0" collapsed="false">
      <c r="A119" s="2" t="n">
        <v>27.0565302144249</v>
      </c>
      <c r="B119" s="0" t="n">
        <v>27.7145448693566</v>
      </c>
      <c r="M119" s="2" t="n">
        <f aca="false">A119-AVERAGE(A$2:A$539)</f>
        <v>-13.866295528531</v>
      </c>
      <c r="N119" s="2" t="n">
        <f aca="false">B119-AVERAGE(B$2:B$539)</f>
        <v>16.4028023425509</v>
      </c>
      <c r="O119" s="0" t="n">
        <f aca="false">M119*N119</f>
        <v>-227.446104777891</v>
      </c>
      <c r="T119" s="0" t="n">
        <f aca="false">-0.4545*A119+29.882</f>
        <v>17.5848070175439</v>
      </c>
      <c r="U119" s="2" t="n">
        <f aca="false">A119-T119</f>
        <v>9.47172319688109</v>
      </c>
      <c r="V119" s="0" t="n">
        <f aca="false">U119/T119</f>
        <v>0.538631057334404</v>
      </c>
    </row>
    <row r="120" customFormat="false" ht="14.25" hidden="false" customHeight="false" outlineLevel="0" collapsed="false">
      <c r="A120" s="2" t="n">
        <v>44.6927374301676</v>
      </c>
      <c r="B120" s="0" t="n">
        <v>5.6</v>
      </c>
      <c r="M120" s="2" t="n">
        <f aca="false">A120-AVERAGE(A$2:A$539)</f>
        <v>3.76991168721167</v>
      </c>
      <c r="N120" s="2" t="n">
        <f aca="false">B120-AVERAGE(B$2:B$539)</f>
        <v>-5.7117425268057</v>
      </c>
      <c r="O120" s="0" t="n">
        <f aca="false">M120*N120</f>
        <v>-21.5327649061487</v>
      </c>
      <c r="T120" s="0" t="n">
        <f aca="false">-0.4545*A120+29.882</f>
        <v>9.56915083798883</v>
      </c>
      <c r="U120" s="2" t="n">
        <f aca="false">A120-T120</f>
        <v>35.1235865921788</v>
      </c>
      <c r="V120" s="0" t="n">
        <f aca="false">U120/T120</f>
        <v>3.67050192716586</v>
      </c>
    </row>
    <row r="121" customFormat="false" ht="14.25" hidden="false" customHeight="false" outlineLevel="0" collapsed="false">
      <c r="A121" s="2" t="n">
        <v>46.7692307692308</v>
      </c>
      <c r="B121" s="0" t="n">
        <v>7.57866681951052</v>
      </c>
      <c r="M121" s="2" t="n">
        <f aca="false">A121-AVERAGE(A$2:A$539)</f>
        <v>5.84640502627484</v>
      </c>
      <c r="N121" s="2" t="n">
        <f aca="false">B121-AVERAGE(B$2:B$539)</f>
        <v>-3.73307570729518</v>
      </c>
      <c r="O121" s="0" t="n">
        <f aca="false">M121*N121</f>
        <v>-21.825072578595</v>
      </c>
      <c r="T121" s="0" t="n">
        <f aca="false">-0.4545*A121+29.882</f>
        <v>8.62538461538462</v>
      </c>
      <c r="U121" s="2" t="n">
        <f aca="false">A121-T121</f>
        <v>38.1438461538461</v>
      </c>
      <c r="V121" s="0" t="n">
        <f aca="false">U121/T121</f>
        <v>4.42227771336841</v>
      </c>
    </row>
    <row r="122" customFormat="false" ht="14.25" hidden="false" customHeight="false" outlineLevel="0" collapsed="false">
      <c r="A122" s="2" t="n">
        <v>45.0980392156863</v>
      </c>
      <c r="B122" s="0" t="n">
        <v>0</v>
      </c>
      <c r="M122" s="2" t="n">
        <f aca="false">A122-AVERAGE(A$2:A$539)</f>
        <v>4.17521347273036</v>
      </c>
      <c r="N122" s="2" t="n">
        <f aca="false">B122-AVERAGE(B$2:B$539)</f>
        <v>-11.3117425268057</v>
      </c>
      <c r="O122" s="0" t="n">
        <f aca="false">M122*N122</f>
        <v>-47.2289397979761</v>
      </c>
      <c r="T122" s="0" t="n">
        <f aca="false">-0.4545*A122+29.882</f>
        <v>9.38494117647059</v>
      </c>
      <c r="U122" s="2" t="n">
        <f aca="false">A122-T122</f>
        <v>35.7130980392157</v>
      </c>
      <c r="V122" s="0" t="n">
        <f aca="false">U122/T122</f>
        <v>3.80536194821909</v>
      </c>
    </row>
    <row r="123" customFormat="false" ht="14.25" hidden="false" customHeight="false" outlineLevel="0" collapsed="false">
      <c r="A123" s="2" t="n">
        <v>59.0909090909091</v>
      </c>
      <c r="B123" s="0" t="n">
        <v>9.09090909090909</v>
      </c>
      <c r="M123" s="2" t="n">
        <f aca="false">A123-AVERAGE(A$2:A$539)</f>
        <v>18.1680833479532</v>
      </c>
      <c r="N123" s="2" t="n">
        <f aca="false">B123-AVERAGE(B$2:B$539)</f>
        <v>-2.2208334358966</v>
      </c>
      <c r="O123" s="0" t="n">
        <f aca="false">M123*N123</f>
        <v>-40.3482869652907</v>
      </c>
      <c r="T123" s="0" t="n">
        <f aca="false">-0.4545*A123+29.882</f>
        <v>3.02518181818182</v>
      </c>
      <c r="U123" s="2" t="n">
        <f aca="false">A123-T123</f>
        <v>56.0657272727273</v>
      </c>
      <c r="V123" s="0" t="n">
        <f aca="false">U123/T123</f>
        <v>18.5330107882321</v>
      </c>
    </row>
    <row r="124" customFormat="false" ht="14.25" hidden="false" customHeight="false" outlineLevel="0" collapsed="false">
      <c r="A124" s="2" t="n">
        <v>46.7889908256881</v>
      </c>
      <c r="B124" s="0" t="n">
        <v>5.88235294117647</v>
      </c>
      <c r="M124" s="2" t="n">
        <f aca="false">A124-AVERAGE(A$2:A$539)</f>
        <v>5.86616508273215</v>
      </c>
      <c r="N124" s="2" t="n">
        <f aca="false">B124-AVERAGE(B$2:B$539)</f>
        <v>-5.42938958562923</v>
      </c>
      <c r="O124" s="0" t="n">
        <f aca="false">M124*N124</f>
        <v>-31.8496956077678</v>
      </c>
      <c r="T124" s="0" t="n">
        <f aca="false">-0.4545*A124+29.882</f>
        <v>8.61640366972477</v>
      </c>
      <c r="U124" s="2" t="n">
        <f aca="false">A124-T124</f>
        <v>38.1725871559633</v>
      </c>
      <c r="V124" s="0" t="n">
        <f aca="false">U124/T124</f>
        <v>4.4302227030158</v>
      </c>
    </row>
    <row r="125" customFormat="false" ht="14.25" hidden="false" customHeight="false" outlineLevel="0" collapsed="false">
      <c r="A125" s="2" t="n">
        <v>29.5717411691154</v>
      </c>
      <c r="B125" s="0" t="n">
        <v>9.53412450722733</v>
      </c>
      <c r="M125" s="2" t="n">
        <f aca="false">A125-AVERAGE(A$2:A$539)</f>
        <v>-11.3510845738406</v>
      </c>
      <c r="N125" s="2" t="n">
        <f aca="false">B125-AVERAGE(B$2:B$539)</f>
        <v>-1.77761801957836</v>
      </c>
      <c r="O125" s="0" t="n">
        <f aca="false">M125*N125</f>
        <v>20.177892480217</v>
      </c>
      <c r="T125" s="0" t="n">
        <f aca="false">-0.4545*A125+29.882</f>
        <v>16.4416436386371</v>
      </c>
      <c r="U125" s="2" t="n">
        <f aca="false">A125-T125</f>
        <v>13.1300975304783</v>
      </c>
      <c r="V125" s="0" t="n">
        <f aca="false">U125/T125</f>
        <v>0.798587891761817</v>
      </c>
    </row>
    <row r="126" customFormat="false" ht="14.25" hidden="false" customHeight="false" outlineLevel="0" collapsed="false">
      <c r="A126" s="2" t="n">
        <v>46.6666666666667</v>
      </c>
      <c r="B126" s="0" t="n">
        <v>8.96179676318397</v>
      </c>
      <c r="M126" s="2" t="n">
        <f aca="false">A126-AVERAGE(A$2:A$539)</f>
        <v>5.74384092371074</v>
      </c>
      <c r="N126" s="2" t="n">
        <f aca="false">B126-AVERAGE(B$2:B$539)</f>
        <v>-2.34994576362173</v>
      </c>
      <c r="O126" s="0" t="n">
        <f aca="false">M126*N126</f>
        <v>-13.4977146455912</v>
      </c>
      <c r="T126" s="0" t="n">
        <f aca="false">-0.4545*A126+29.882</f>
        <v>8.672</v>
      </c>
      <c r="U126" s="2" t="n">
        <f aca="false">A126-T126</f>
        <v>37.9946666666667</v>
      </c>
      <c r="V126" s="0" t="n">
        <f aca="false">U126/T126</f>
        <v>4.38130381303813</v>
      </c>
    </row>
    <row r="127" customFormat="false" ht="14.25" hidden="false" customHeight="false" outlineLevel="0" collapsed="false">
      <c r="A127" s="2" t="n">
        <v>33.9003645200486</v>
      </c>
      <c r="B127" s="0" t="n">
        <v>11.171493948335</v>
      </c>
      <c r="M127" s="2" t="n">
        <f aca="false">A127-AVERAGE(A$2:A$539)</f>
        <v>-7.02246122290732</v>
      </c>
      <c r="N127" s="2" t="n">
        <f aca="false">B127-AVERAGE(B$2:B$539)</f>
        <v>-0.140248578470658</v>
      </c>
      <c r="O127" s="0" t="n">
        <f aca="false">M127*N127</f>
        <v>0.984890203878068</v>
      </c>
      <c r="T127" s="0" t="n">
        <f aca="false">-0.4545*A127+29.882</f>
        <v>14.4742843256379</v>
      </c>
      <c r="U127" s="2" t="n">
        <f aca="false">A127-T127</f>
        <v>19.4260801944107</v>
      </c>
      <c r="V127" s="0" t="n">
        <f aca="false">U127/T127</f>
        <v>1.34210989347513</v>
      </c>
    </row>
    <row r="128" customFormat="false" ht="14.25" hidden="false" customHeight="false" outlineLevel="0" collapsed="false">
      <c r="A128" s="2" t="n">
        <v>36.4285714285714</v>
      </c>
      <c r="B128" s="0" t="n">
        <v>3.56989616407792</v>
      </c>
      <c r="M128" s="2" t="n">
        <f aca="false">A128-AVERAGE(A$2:A$539)</f>
        <v>-4.4942543143845</v>
      </c>
      <c r="N128" s="2" t="n">
        <f aca="false">B128-AVERAGE(B$2:B$539)</f>
        <v>-7.74184636272778</v>
      </c>
      <c r="O128" s="0" t="n">
        <f aca="false">M128*N128</f>
        <v>34.7938264169912</v>
      </c>
      <c r="T128" s="0" t="n">
        <f aca="false">-0.4545*A128+29.882</f>
        <v>13.3252142857143</v>
      </c>
      <c r="U128" s="2" t="n">
        <f aca="false">A128-T128</f>
        <v>23.1033571428571</v>
      </c>
      <c r="V128" s="0" t="n">
        <f aca="false">U128/T128</f>
        <v>1.73380755066925</v>
      </c>
    </row>
    <row r="129" customFormat="false" ht="14.25" hidden="false" customHeight="false" outlineLevel="0" collapsed="false">
      <c r="A129" s="2" t="n">
        <v>41.7721518987342</v>
      </c>
      <c r="B129" s="0" t="n">
        <v>8.57035727676898</v>
      </c>
      <c r="M129" s="2" t="n">
        <f aca="false">A129-AVERAGE(A$2:A$539)</f>
        <v>0.849326155778257</v>
      </c>
      <c r="N129" s="2" t="n">
        <f aca="false">B129-AVERAGE(B$2:B$539)</f>
        <v>-2.74138525003672</v>
      </c>
      <c r="O129" s="0" t="n">
        <f aca="false">M129*N129</f>
        <v>-2.32833019592091</v>
      </c>
      <c r="T129" s="0" t="n">
        <f aca="false">-0.4545*A129+29.882</f>
        <v>10.8965569620253</v>
      </c>
      <c r="U129" s="2" t="n">
        <f aca="false">A129-T129</f>
        <v>30.8755949367089</v>
      </c>
      <c r="V129" s="0" t="n">
        <f aca="false">U129/T129</f>
        <v>2.83351842644524</v>
      </c>
    </row>
    <row r="130" customFormat="false" ht="14.25" hidden="false" customHeight="false" outlineLevel="0" collapsed="false">
      <c r="A130" s="2" t="n">
        <v>37.7131394182548</v>
      </c>
      <c r="B130" s="0" t="n">
        <v>9.47333032159104</v>
      </c>
      <c r="M130" s="2" t="n">
        <f aca="false">A130-AVERAGE(A$2:A$539)</f>
        <v>-3.20968632470116</v>
      </c>
      <c r="N130" s="2" t="n">
        <f aca="false">B130-AVERAGE(B$2:B$539)</f>
        <v>-1.83841220521465</v>
      </c>
      <c r="O130" s="0" t="n">
        <f aca="false">M130*N130</f>
        <v>5.90072651424118</v>
      </c>
      <c r="T130" s="0" t="n">
        <f aca="false">-0.4545*A130+29.882</f>
        <v>12.7413781344032</v>
      </c>
      <c r="U130" s="2" t="n">
        <f aca="false">A130-T130</f>
        <v>24.9717612838515</v>
      </c>
      <c r="V130" s="0" t="n">
        <f aca="false">U130/T130</f>
        <v>1.95989484186368</v>
      </c>
    </row>
    <row r="131" customFormat="false" ht="14.25" hidden="false" customHeight="false" outlineLevel="0" collapsed="false">
      <c r="A131" s="2" t="n">
        <v>35.3941267387944</v>
      </c>
      <c r="B131" s="0" t="n">
        <v>9.02270712055206</v>
      </c>
      <c r="M131" s="2" t="n">
        <f aca="false">A131-AVERAGE(A$2:A$539)</f>
        <v>-5.52869900416149</v>
      </c>
      <c r="N131" s="2" t="n">
        <f aca="false">B131-AVERAGE(B$2:B$539)</f>
        <v>-2.28903540625363</v>
      </c>
      <c r="O131" s="0" t="n">
        <f aca="false">M131*N131</f>
        <v>12.6553877710449</v>
      </c>
      <c r="T131" s="0" t="n">
        <f aca="false">-0.4545*A131+29.882</f>
        <v>13.7953693972179</v>
      </c>
      <c r="U131" s="2" t="n">
        <f aca="false">A131-T131</f>
        <v>21.5987573415765</v>
      </c>
      <c r="V131" s="0" t="n">
        <f aca="false">U131/T131</f>
        <v>1.56565269980609</v>
      </c>
    </row>
    <row r="132" customFormat="false" ht="14.25" hidden="false" customHeight="false" outlineLevel="0" collapsed="false">
      <c r="A132" s="2" t="n">
        <v>25.2815013404826</v>
      </c>
      <c r="B132" s="0" t="n">
        <v>21.4226459785296</v>
      </c>
      <c r="M132" s="2" t="n">
        <f aca="false">A132-AVERAGE(A$2:A$539)</f>
        <v>-15.6413244024733</v>
      </c>
      <c r="N132" s="2" t="n">
        <f aca="false">B132-AVERAGE(B$2:B$539)</f>
        <v>10.1109034517239</v>
      </c>
      <c r="O132" s="0" t="n">
        <f aca="false">M132*N132</f>
        <v>-158.147920890501</v>
      </c>
      <c r="T132" s="0" t="n">
        <f aca="false">-0.4545*A132+29.882</f>
        <v>18.3915576407507</v>
      </c>
      <c r="U132" s="2" t="n">
        <f aca="false">A132-T132</f>
        <v>6.88994369973191</v>
      </c>
      <c r="V132" s="0" t="n">
        <f aca="false">U132/T132</f>
        <v>0.374625348995219</v>
      </c>
    </row>
    <row r="133" customFormat="false" ht="14.25" hidden="false" customHeight="false" outlineLevel="0" collapsed="false">
      <c r="A133" s="2" t="n">
        <v>30.1313768981402</v>
      </c>
      <c r="B133" s="0" t="n">
        <v>14.054400507465</v>
      </c>
      <c r="M133" s="2" t="n">
        <f aca="false">A133-AVERAGE(A$2:A$539)</f>
        <v>-10.7914488448157</v>
      </c>
      <c r="N133" s="2" t="n">
        <f aca="false">B133-AVERAGE(B$2:B$539)</f>
        <v>2.74265798065926</v>
      </c>
      <c r="O133" s="0" t="n">
        <f aca="false">M133*N133</f>
        <v>-29.5972532971098</v>
      </c>
      <c r="T133" s="0" t="n">
        <f aca="false">-0.4545*A133+29.882</f>
        <v>16.1872891997953</v>
      </c>
      <c r="U133" s="2" t="n">
        <f aca="false">A133-T133</f>
        <v>13.944087698345</v>
      </c>
      <c r="V133" s="0" t="n">
        <f aca="false">U133/T133</f>
        <v>0.861422040851742</v>
      </c>
    </row>
    <row r="134" customFormat="false" ht="14.25" hidden="false" customHeight="false" outlineLevel="0" collapsed="false">
      <c r="A134" s="2" t="n">
        <v>41.2462908011869</v>
      </c>
      <c r="B134" s="0" t="n">
        <v>5.46219999280343</v>
      </c>
      <c r="M134" s="2" t="n">
        <f aca="false">A134-AVERAGE(A$2:A$539)</f>
        <v>0.323465058231022</v>
      </c>
      <c r="N134" s="2" t="n">
        <f aca="false">B134-AVERAGE(B$2:B$539)</f>
        <v>-5.84954253400227</v>
      </c>
      <c r="O134" s="0" t="n">
        <f aca="false">M134*N134</f>
        <v>-1.89212261638589</v>
      </c>
      <c r="T134" s="0" t="n">
        <f aca="false">-0.4545*A134+29.882</f>
        <v>11.1355608308605</v>
      </c>
      <c r="U134" s="2" t="n">
        <f aca="false">A134-T134</f>
        <v>30.1107299703264</v>
      </c>
      <c r="V134" s="0" t="n">
        <f aca="false">U134/T134</f>
        <v>2.70401557924941</v>
      </c>
    </row>
    <row r="135" customFormat="false" ht="14.25" hidden="false" customHeight="false" outlineLevel="0" collapsed="false">
      <c r="A135" s="2" t="n">
        <v>54.6610169491525</v>
      </c>
      <c r="B135" s="0" t="n">
        <v>4.70546402749793</v>
      </c>
      <c r="M135" s="2" t="n">
        <f aca="false">A135-AVERAGE(A$2:A$539)</f>
        <v>13.7381912061966</v>
      </c>
      <c r="N135" s="2" t="n">
        <f aca="false">B135-AVERAGE(B$2:B$539)</f>
        <v>-6.60627849930777</v>
      </c>
      <c r="O135" s="0" t="n">
        <f aca="false">M135*N135</f>
        <v>-90.7583171848758</v>
      </c>
      <c r="T135" s="0" t="n">
        <f aca="false">-0.4545*A135+29.882</f>
        <v>5.03856779661017</v>
      </c>
      <c r="U135" s="2" t="n">
        <f aca="false">A135-T135</f>
        <v>49.6224491525424</v>
      </c>
      <c r="V135" s="0" t="n">
        <f aca="false">U135/T135</f>
        <v>9.84852266668461</v>
      </c>
    </row>
    <row r="136" customFormat="false" ht="14.25" hidden="false" customHeight="false" outlineLevel="0" collapsed="false">
      <c r="A136" s="2" t="n">
        <v>40.1190231890006</v>
      </c>
      <c r="B136" s="0" t="n">
        <v>11.7738875007764</v>
      </c>
      <c r="M136" s="2" t="n">
        <f aca="false">A136-AVERAGE(A$2:A$539)</f>
        <v>-0.803802553955308</v>
      </c>
      <c r="N136" s="2" t="n">
        <f aca="false">B136-AVERAGE(B$2:B$539)</f>
        <v>0.462144973970734</v>
      </c>
      <c r="O136" s="0" t="n">
        <f aca="false">M136*N136</f>
        <v>-0.371473310375285</v>
      </c>
      <c r="T136" s="0" t="n">
        <f aca="false">-0.4545*A136+29.882</f>
        <v>11.6479039605992</v>
      </c>
      <c r="U136" s="2" t="n">
        <f aca="false">A136-T136</f>
        <v>28.4711192284014</v>
      </c>
      <c r="V136" s="0" t="n">
        <f aca="false">U136/T136</f>
        <v>2.44431266987685</v>
      </c>
    </row>
    <row r="137" customFormat="false" ht="14.25" hidden="false" customHeight="false" outlineLevel="0" collapsed="false">
      <c r="A137" s="2" t="n">
        <v>35.8095238095238</v>
      </c>
      <c r="B137" s="0" t="n">
        <v>22.3247637881784</v>
      </c>
      <c r="M137" s="2" t="n">
        <f aca="false">A137-AVERAGE(A$2:A$539)</f>
        <v>-5.11330193343211</v>
      </c>
      <c r="N137" s="2" t="n">
        <f aca="false">B137-AVERAGE(B$2:B$539)</f>
        <v>11.0130212613727</v>
      </c>
      <c r="O137" s="0" t="n">
        <f aca="false">M137*N137</f>
        <v>-56.3129029087061</v>
      </c>
      <c r="T137" s="0" t="n">
        <f aca="false">-0.4545*A137+29.882</f>
        <v>13.6065714285714</v>
      </c>
      <c r="U137" s="2" t="n">
        <f aca="false">A137-T137</f>
        <v>22.2029523809524</v>
      </c>
      <c r="V137" s="0" t="n">
        <f aca="false">U137/T137</f>
        <v>1.63178156213034</v>
      </c>
    </row>
    <row r="138" customFormat="false" ht="14.25" hidden="false" customHeight="false" outlineLevel="0" collapsed="false">
      <c r="A138" s="2" t="n">
        <v>53</v>
      </c>
      <c r="B138" s="0" t="n">
        <v>2.12785305083204</v>
      </c>
      <c r="M138" s="2" t="n">
        <f aca="false">A138-AVERAGE(A$2:A$539)</f>
        <v>12.0771742570441</v>
      </c>
      <c r="N138" s="2" t="n">
        <f aca="false">B138-AVERAGE(B$2:B$539)</f>
        <v>-9.18388947597365</v>
      </c>
      <c r="O138" s="0" t="n">
        <f aca="false">M138*N138</f>
        <v>-110.915433558767</v>
      </c>
      <c r="T138" s="0" t="n">
        <f aca="false">-0.4545*A138+29.882</f>
        <v>5.7935</v>
      </c>
      <c r="U138" s="2" t="n">
        <f aca="false">A138-T138</f>
        <v>47.2065</v>
      </c>
      <c r="V138" s="0" t="n">
        <f aca="false">U138/T138</f>
        <v>8.14818330888064</v>
      </c>
    </row>
    <row r="139" customFormat="false" ht="14.25" hidden="false" customHeight="false" outlineLevel="0" collapsed="false">
      <c r="A139" s="2" t="n">
        <v>37.5886524822695</v>
      </c>
      <c r="B139" s="0" t="n">
        <v>13.0434782608696</v>
      </c>
      <c r="M139" s="2" t="n">
        <f aca="false">A139-AVERAGE(A$2:A$539)</f>
        <v>-3.33417326068642</v>
      </c>
      <c r="N139" s="2" t="n">
        <f aca="false">B139-AVERAGE(B$2:B$539)</f>
        <v>1.73173573406387</v>
      </c>
      <c r="O139" s="0" t="n">
        <f aca="false">M139*N139</f>
        <v>-5.77390697909092</v>
      </c>
      <c r="T139" s="0" t="n">
        <f aca="false">-0.4545*A139+29.882</f>
        <v>12.7979574468085</v>
      </c>
      <c r="U139" s="2" t="n">
        <f aca="false">A139-T139</f>
        <v>24.790695035461</v>
      </c>
      <c r="V139" s="0" t="n">
        <f aca="false">U139/T139</f>
        <v>1.93708215850047</v>
      </c>
    </row>
    <row r="140" customFormat="false" ht="14.25" hidden="false" customHeight="false" outlineLevel="0" collapsed="false">
      <c r="A140" s="2" t="n">
        <v>49.8694516971279</v>
      </c>
      <c r="B140" s="0" t="n">
        <v>17.741935483871</v>
      </c>
      <c r="M140" s="2" t="n">
        <f aca="false">A140-AVERAGE(A$2:A$539)</f>
        <v>8.94662595417201</v>
      </c>
      <c r="N140" s="2" t="n">
        <f aca="false">B140-AVERAGE(B$2:B$539)</f>
        <v>6.43019295706527</v>
      </c>
      <c r="O140" s="0" t="n">
        <f aca="false">M140*N140</f>
        <v>57.5285312000142</v>
      </c>
      <c r="T140" s="0" t="n">
        <f aca="false">-0.4545*A140+29.882</f>
        <v>7.21633420365535</v>
      </c>
      <c r="U140" s="2" t="n">
        <f aca="false">A140-T140</f>
        <v>42.6531174934726</v>
      </c>
      <c r="V140" s="0" t="n">
        <f aca="false">U140/T140</f>
        <v>5.91063499690288</v>
      </c>
    </row>
    <row r="141" customFormat="false" ht="14.25" hidden="false" customHeight="false" outlineLevel="0" collapsed="false">
      <c r="A141" s="2" t="n">
        <v>51.4598540145985</v>
      </c>
      <c r="B141" s="0" t="n">
        <v>12.2429610882632</v>
      </c>
      <c r="M141" s="2" t="n">
        <f aca="false">A141-AVERAGE(A$2:A$539)</f>
        <v>10.5370282716426</v>
      </c>
      <c r="N141" s="2" t="n">
        <f aca="false">B141-AVERAGE(B$2:B$539)</f>
        <v>0.931218561457513</v>
      </c>
      <c r="O141" s="0" t="n">
        <f aca="false">M141*N141</f>
        <v>9.81227630915618</v>
      </c>
      <c r="T141" s="0" t="n">
        <f aca="false">-0.4545*A141+29.882</f>
        <v>6.49349635036496</v>
      </c>
      <c r="U141" s="2" t="n">
        <f aca="false">A141-T141</f>
        <v>44.9663576642336</v>
      </c>
      <c r="V141" s="0" t="n">
        <f aca="false">U141/T141</f>
        <v>6.92482989717955</v>
      </c>
    </row>
    <row r="142" customFormat="false" ht="14.25" hidden="false" customHeight="false" outlineLevel="0" collapsed="false">
      <c r="A142" s="2" t="n">
        <v>38.498789346247</v>
      </c>
      <c r="B142" s="0" t="n">
        <v>12.2514097098061</v>
      </c>
      <c r="M142" s="2" t="n">
        <f aca="false">A142-AVERAGE(A$2:A$539)</f>
        <v>-2.42403639670895</v>
      </c>
      <c r="N142" s="2" t="n">
        <f aca="false">B142-AVERAGE(B$2:B$539)</f>
        <v>0.939667183000383</v>
      </c>
      <c r="O142" s="0" t="n">
        <f aca="false">M142*N142</f>
        <v>-2.2777874523859</v>
      </c>
      <c r="T142" s="0" t="n">
        <f aca="false">-0.4545*A142+29.882</f>
        <v>12.3843002421308</v>
      </c>
      <c r="U142" s="2" t="n">
        <f aca="false">A142-T142</f>
        <v>26.1144891041162</v>
      </c>
      <c r="V142" s="0" t="n">
        <f aca="false">U142/T142</f>
        <v>2.10867700181203</v>
      </c>
    </row>
    <row r="143" customFormat="false" ht="14.25" hidden="false" customHeight="false" outlineLevel="0" collapsed="false">
      <c r="A143" s="2" t="n">
        <v>28.8002329644729</v>
      </c>
      <c r="B143" s="0" t="n">
        <v>6.16644027809037</v>
      </c>
      <c r="M143" s="2" t="n">
        <f aca="false">A143-AVERAGE(A$2:A$539)</f>
        <v>-12.122592778483</v>
      </c>
      <c r="N143" s="2" t="n">
        <f aca="false">B143-AVERAGE(B$2:B$539)</f>
        <v>-5.14530224871532</v>
      </c>
      <c r="O143" s="0" t="n">
        <f aca="false">M143*N143</f>
        <v>62.3744038833887</v>
      </c>
      <c r="T143" s="0" t="n">
        <f aca="false">-0.4545*A143+29.882</f>
        <v>16.7922941176471</v>
      </c>
      <c r="U143" s="2" t="n">
        <f aca="false">A143-T143</f>
        <v>12.0079388468259</v>
      </c>
      <c r="V143" s="0" t="n">
        <f aca="false">U143/T143</f>
        <v>0.715086262942875</v>
      </c>
    </row>
    <row r="144" customFormat="false" ht="14.25" hidden="false" customHeight="false" outlineLevel="0" collapsed="false">
      <c r="A144" s="2" t="n">
        <v>52.1978021978022</v>
      </c>
      <c r="B144" s="0" t="n">
        <v>3.38983050847458</v>
      </c>
      <c r="M144" s="2" t="n">
        <f aca="false">A144-AVERAGE(A$2:A$539)</f>
        <v>11.2749764548463</v>
      </c>
      <c r="N144" s="2" t="n">
        <f aca="false">B144-AVERAGE(B$2:B$539)</f>
        <v>-7.92191201833112</v>
      </c>
      <c r="O144" s="0" t="n">
        <f aca="false">M144*N144</f>
        <v>-89.3193714840472</v>
      </c>
      <c r="T144" s="0" t="n">
        <f aca="false">-0.4545*A144+29.882</f>
        <v>6.1580989010989</v>
      </c>
      <c r="U144" s="2" t="n">
        <f aca="false">A144-T144</f>
        <v>46.0397032967033</v>
      </c>
      <c r="V144" s="0" t="n">
        <f aca="false">U144/T144</f>
        <v>7.47628513866311</v>
      </c>
    </row>
    <row r="145" customFormat="false" ht="14.25" hidden="false" customHeight="false" outlineLevel="0" collapsed="false">
      <c r="A145" s="2" t="n">
        <v>59.4594594594595</v>
      </c>
      <c r="B145" s="0" t="n">
        <v>0</v>
      </c>
      <c r="M145" s="2" t="n">
        <f aca="false">A145-AVERAGE(A$2:A$539)</f>
        <v>18.5366337165035</v>
      </c>
      <c r="N145" s="2" t="n">
        <f aca="false">B145-AVERAGE(B$2:B$539)</f>
        <v>-11.3117425268057</v>
      </c>
      <c r="O145" s="0" t="n">
        <f aca="false">M145*N145</f>
        <v>-209.681627914793</v>
      </c>
      <c r="T145" s="0" t="n">
        <f aca="false">-0.4545*A145+29.882</f>
        <v>2.85767567567568</v>
      </c>
      <c r="U145" s="2" t="n">
        <f aca="false">A145-T145</f>
        <v>56.6017837837838</v>
      </c>
      <c r="V145" s="0" t="n">
        <f aca="false">U145/T145</f>
        <v>19.8069305994288</v>
      </c>
    </row>
    <row r="146" customFormat="false" ht="14.25" hidden="false" customHeight="false" outlineLevel="0" collapsed="false">
      <c r="A146" s="2" t="n">
        <v>37.8640776699029</v>
      </c>
      <c r="B146" s="0" t="n">
        <v>8.33122948750316</v>
      </c>
      <c r="M146" s="2" t="n">
        <f aca="false">A146-AVERAGE(A$2:A$539)</f>
        <v>-3.05874807305301</v>
      </c>
      <c r="N146" s="2" t="n">
        <f aca="false">B146-AVERAGE(B$2:B$539)</f>
        <v>-2.98051303930254</v>
      </c>
      <c r="O146" s="0" t="n">
        <f aca="false">M146*N146</f>
        <v>9.11663851567602</v>
      </c>
      <c r="T146" s="0" t="n">
        <f aca="false">-0.4545*A146+29.882</f>
        <v>12.6727766990291</v>
      </c>
      <c r="U146" s="2" t="n">
        <f aca="false">A146-T146</f>
        <v>25.1913009708738</v>
      </c>
      <c r="V146" s="0" t="n">
        <f aca="false">U146/T146</f>
        <v>1.9878280481975</v>
      </c>
    </row>
    <row r="147" customFormat="false" ht="14.25" hidden="false" customHeight="false" outlineLevel="0" collapsed="false">
      <c r="A147" s="2" t="n">
        <v>48.7804878048781</v>
      </c>
      <c r="B147" s="0" t="n">
        <v>2.85747609050618</v>
      </c>
      <c r="M147" s="2" t="n">
        <f aca="false">A147-AVERAGE(A$2:A$539)</f>
        <v>7.85766206192213</v>
      </c>
      <c r="N147" s="2" t="n">
        <f aca="false">B147-AVERAGE(B$2:B$539)</f>
        <v>-8.45426643629952</v>
      </c>
      <c r="O147" s="0" t="n">
        <f aca="false">M147*N147</f>
        <v>-66.4307686378923</v>
      </c>
      <c r="T147" s="0" t="n">
        <f aca="false">-0.4545*A147+29.882</f>
        <v>7.71126829268293</v>
      </c>
      <c r="U147" s="2" t="n">
        <f aca="false">A147-T147</f>
        <v>41.0692195121951</v>
      </c>
      <c r="V147" s="0" t="n">
        <f aca="false">U147/T147</f>
        <v>5.32587091427812</v>
      </c>
    </row>
    <row r="148" customFormat="false" ht="14.25" hidden="false" customHeight="false" outlineLevel="0" collapsed="false">
      <c r="A148" s="2" t="n">
        <v>37.8205128205128</v>
      </c>
      <c r="B148" s="0" t="n">
        <v>15.5304461676841</v>
      </c>
      <c r="M148" s="2" t="n">
        <f aca="false">A148-AVERAGE(A$2:A$539)</f>
        <v>-3.1023129224431</v>
      </c>
      <c r="N148" s="2" t="n">
        <f aca="false">B148-AVERAGE(B$2:B$539)</f>
        <v>4.21870364087842</v>
      </c>
      <c r="O148" s="0" t="n">
        <f aca="false">M148*N148</f>
        <v>-13.0877388210549</v>
      </c>
      <c r="T148" s="0" t="n">
        <f aca="false">-0.4545*A148+29.882</f>
        <v>12.6925769230769</v>
      </c>
      <c r="U148" s="2" t="n">
        <f aca="false">A148-T148</f>
        <v>25.1279358974359</v>
      </c>
      <c r="V148" s="0" t="n">
        <f aca="false">U148/T148</f>
        <v>1.97973477330279</v>
      </c>
    </row>
    <row r="149" customFormat="false" ht="14.25" hidden="false" customHeight="false" outlineLevel="0" collapsed="false">
      <c r="A149" s="2" t="n">
        <v>44.362292051756</v>
      </c>
      <c r="B149" s="0" t="n">
        <v>10.5769230769231</v>
      </c>
      <c r="M149" s="2" t="n">
        <f aca="false">A149-AVERAGE(A$2:A$539)</f>
        <v>3.43946630880009</v>
      </c>
      <c r="N149" s="2" t="n">
        <f aca="false">B149-AVERAGE(B$2:B$539)</f>
        <v>-0.73481944988262</v>
      </c>
      <c r="O149" s="0" t="n">
        <f aca="false">M149*N149</f>
        <v>-2.52738674092228</v>
      </c>
      <c r="T149" s="0" t="n">
        <f aca="false">-0.4545*A149+29.882</f>
        <v>9.7193382624769</v>
      </c>
      <c r="U149" s="2" t="n">
        <f aca="false">A149-T149</f>
        <v>34.6429537892791</v>
      </c>
      <c r="V149" s="0" t="n">
        <f aca="false">U149/T149</f>
        <v>3.56433255574857</v>
      </c>
    </row>
    <row r="150" customFormat="false" ht="14.25" hidden="false" customHeight="false" outlineLevel="0" collapsed="false">
      <c r="A150" s="2" t="n">
        <v>42.7480916030534</v>
      </c>
      <c r="B150" s="0" t="n">
        <v>3.8472692121798</v>
      </c>
      <c r="M150" s="2" t="n">
        <f aca="false">A150-AVERAGE(A$2:A$539)</f>
        <v>1.82526586009751</v>
      </c>
      <c r="N150" s="2" t="n">
        <f aca="false">B150-AVERAGE(B$2:B$539)</f>
        <v>-7.4644733146259</v>
      </c>
      <c r="O150" s="0" t="n">
        <f aca="false">M150*N150</f>
        <v>-13.6246483047956</v>
      </c>
      <c r="T150" s="0" t="n">
        <f aca="false">-0.4545*A150+29.882</f>
        <v>10.4529923664122</v>
      </c>
      <c r="U150" s="2" t="n">
        <f aca="false">A150-T150</f>
        <v>32.2950992366412</v>
      </c>
      <c r="V150" s="0" t="n">
        <f aca="false">U150/T150</f>
        <v>3.08955542150902</v>
      </c>
    </row>
    <row r="151" customFormat="false" ht="14.25" hidden="false" customHeight="false" outlineLevel="0" collapsed="false">
      <c r="A151" s="2" t="n">
        <v>22.5066195939982</v>
      </c>
      <c r="B151" s="0" t="n">
        <v>34.3209149578451</v>
      </c>
      <c r="M151" s="2" t="n">
        <f aca="false">A151-AVERAGE(A$2:A$539)</f>
        <v>-18.4162061489577</v>
      </c>
      <c r="N151" s="2" t="n">
        <f aca="false">B151-AVERAGE(B$2:B$539)</f>
        <v>23.0091724310394</v>
      </c>
      <c r="O151" s="0" t="n">
        <f aca="false">M151*N151</f>
        <v>-423.741662806936</v>
      </c>
      <c r="T151" s="0" t="n">
        <f aca="false">-0.4545*A151+29.882</f>
        <v>19.6527413945278</v>
      </c>
      <c r="U151" s="2" t="n">
        <f aca="false">A151-T151</f>
        <v>2.85387819947043</v>
      </c>
      <c r="V151" s="0" t="n">
        <f aca="false">U151/T151</f>
        <v>0.145215272626804</v>
      </c>
    </row>
    <row r="152" customFormat="false" ht="14.25" hidden="false" customHeight="false" outlineLevel="0" collapsed="false">
      <c r="A152" s="2" t="n">
        <v>43.0555555555556</v>
      </c>
      <c r="B152" s="0" t="n">
        <v>8.51785956023129</v>
      </c>
      <c r="M152" s="2" t="n">
        <f aca="false">A152-AVERAGE(A$2:A$539)</f>
        <v>2.13272981259963</v>
      </c>
      <c r="N152" s="2" t="n">
        <f aca="false">B152-AVERAGE(B$2:B$539)</f>
        <v>-2.7938829665744</v>
      </c>
      <c r="O152" s="0" t="n">
        <f aca="false">M152*N152</f>
        <v>-5.95859749572754</v>
      </c>
      <c r="T152" s="0" t="n">
        <f aca="false">-0.4545*A152+29.882</f>
        <v>10.31325</v>
      </c>
      <c r="U152" s="2" t="n">
        <f aca="false">A152-T152</f>
        <v>32.7423055555556</v>
      </c>
      <c r="V152" s="0" t="n">
        <f aca="false">U152/T152</f>
        <v>3.1747805546802</v>
      </c>
    </row>
    <row r="153" customFormat="false" ht="14.25" hidden="false" customHeight="false" outlineLevel="0" collapsed="false">
      <c r="A153" s="2" t="n">
        <v>55.0561797752809</v>
      </c>
      <c r="B153" s="0" t="n">
        <v>12.5015441630636</v>
      </c>
      <c r="M153" s="2" t="n">
        <f aca="false">A153-AVERAGE(A$2:A$539)</f>
        <v>14.133354032325</v>
      </c>
      <c r="N153" s="2" t="n">
        <f aca="false">B153-AVERAGE(B$2:B$539)</f>
        <v>1.18980163625793</v>
      </c>
      <c r="O153" s="0" t="n">
        <f aca="false">M153*N153</f>
        <v>16.8158877534728</v>
      </c>
      <c r="T153" s="0" t="n">
        <f aca="false">-0.4545*A153+29.882</f>
        <v>4.85896629213483</v>
      </c>
      <c r="U153" s="2" t="n">
        <f aca="false">A153-T153</f>
        <v>50.1972134831461</v>
      </c>
      <c r="V153" s="0" t="n">
        <f aca="false">U153/T153</f>
        <v>10.3308420896848</v>
      </c>
    </row>
    <row r="154" customFormat="false" ht="14.25" hidden="false" customHeight="false" outlineLevel="0" collapsed="false">
      <c r="A154" s="2" t="n">
        <v>56.4102564102564</v>
      </c>
      <c r="B154" s="0" t="n">
        <v>0</v>
      </c>
      <c r="M154" s="2" t="n">
        <f aca="false">A154-AVERAGE(A$2:A$539)</f>
        <v>15.4874306673005</v>
      </c>
      <c r="N154" s="2" t="n">
        <f aca="false">B154-AVERAGE(B$2:B$539)</f>
        <v>-11.3117425268057</v>
      </c>
      <c r="O154" s="0" t="n">
        <f aca="false">M154*N154</f>
        <v>-175.189828110258</v>
      </c>
      <c r="T154" s="0" t="n">
        <f aca="false">-0.4545*A154+29.882</f>
        <v>4.24353846153846</v>
      </c>
      <c r="U154" s="2" t="n">
        <f aca="false">A154-T154</f>
        <v>52.166717948718</v>
      </c>
      <c r="V154" s="0" t="n">
        <f aca="false">U154/T154</f>
        <v>12.293212002562</v>
      </c>
    </row>
    <row r="155" customFormat="false" ht="14.25" hidden="false" customHeight="false" outlineLevel="0" collapsed="false">
      <c r="A155" s="2" t="n">
        <v>22.1204188481675</v>
      </c>
      <c r="B155" s="0" t="n">
        <v>27.7989420341394</v>
      </c>
      <c r="M155" s="2" t="n">
        <f aca="false">A155-AVERAGE(A$2:A$539)</f>
        <v>-18.8024068947884</v>
      </c>
      <c r="N155" s="2" t="n">
        <f aca="false">B155-AVERAGE(B$2:B$539)</f>
        <v>16.4871995073337</v>
      </c>
      <c r="O155" s="0" t="n">
        <f aca="false">M155*N155</f>
        <v>-309.999033692443</v>
      </c>
      <c r="T155" s="0" t="n">
        <f aca="false">-0.4545*A155+29.882</f>
        <v>19.8282696335079</v>
      </c>
      <c r="U155" s="2" t="n">
        <f aca="false">A155-T155</f>
        <v>2.29214921465968</v>
      </c>
      <c r="V155" s="0" t="n">
        <f aca="false">U155/T155</f>
        <v>0.11560006279046</v>
      </c>
    </row>
    <row r="156" customFormat="false" ht="14.25" hidden="false" customHeight="false" outlineLevel="0" collapsed="false">
      <c r="A156" s="2" t="n">
        <v>18.1818181818182</v>
      </c>
      <c r="B156" s="0" t="n">
        <v>0</v>
      </c>
      <c r="M156" s="2" t="n">
        <f aca="false">A156-AVERAGE(A$2:A$539)</f>
        <v>-22.7410075611377</v>
      </c>
      <c r="N156" s="2" t="n">
        <f aca="false">B156-AVERAGE(B$2:B$539)</f>
        <v>-11.3117425268057</v>
      </c>
      <c r="O156" s="0" t="n">
        <f aca="false">M156*N156</f>
        <v>257.240422331732</v>
      </c>
      <c r="T156" s="0" t="n">
        <f aca="false">-0.4545*A156+29.882</f>
        <v>21.6183636363636</v>
      </c>
      <c r="U156" s="2" t="n">
        <f aca="false">A156-T156</f>
        <v>-3.43654545454545</v>
      </c>
      <c r="V156" s="0" t="n">
        <f aca="false">U156/T156</f>
        <v>-0.158964180284438</v>
      </c>
    </row>
    <row r="157" customFormat="false" ht="14.25" hidden="false" customHeight="false" outlineLevel="0" collapsed="false">
      <c r="A157" s="2" t="n">
        <v>53.3333333333333</v>
      </c>
      <c r="B157" s="0" t="n">
        <v>6.94523173266391</v>
      </c>
      <c r="M157" s="2" t="n">
        <f aca="false">A157-AVERAGE(A$2:A$539)</f>
        <v>12.4105075903774</v>
      </c>
      <c r="N157" s="2" t="n">
        <f aca="false">B157-AVERAGE(B$2:B$539)</f>
        <v>-4.36651079414178</v>
      </c>
      <c r="O157" s="0" t="n">
        <f aca="false">M157*N157</f>
        <v>-54.1906153541615</v>
      </c>
      <c r="T157" s="0" t="n">
        <f aca="false">-0.4545*A157+29.882</f>
        <v>5.642</v>
      </c>
      <c r="U157" s="2" t="n">
        <f aca="false">A157-T157</f>
        <v>47.6913333333333</v>
      </c>
      <c r="V157" s="0" t="n">
        <f aca="false">U157/T157</f>
        <v>8.45291267871913</v>
      </c>
    </row>
    <row r="158" customFormat="false" ht="14.25" hidden="false" customHeight="false" outlineLevel="0" collapsed="false">
      <c r="A158" s="2" t="n">
        <v>53.125</v>
      </c>
      <c r="B158" s="0" t="n">
        <v>14.2857142857143</v>
      </c>
      <c r="M158" s="2" t="n">
        <f aca="false">A158-AVERAGE(A$2:A$539)</f>
        <v>12.2021742570441</v>
      </c>
      <c r="N158" s="2" t="n">
        <f aca="false">B158-AVERAGE(B$2:B$539)</f>
        <v>2.97397175890859</v>
      </c>
      <c r="O158" s="0" t="n">
        <f aca="false">M158*N158</f>
        <v>36.2889216377305</v>
      </c>
      <c r="T158" s="0" t="n">
        <f aca="false">-0.4545*A158+29.882</f>
        <v>5.7366875</v>
      </c>
      <c r="U158" s="2" t="n">
        <f aca="false">A158-T158</f>
        <v>47.3883125</v>
      </c>
      <c r="V158" s="0" t="n">
        <f aca="false">U158/T158</f>
        <v>8.26057066904899</v>
      </c>
    </row>
    <row r="159" customFormat="false" ht="14.25" hidden="false" customHeight="false" outlineLevel="0" collapsed="false">
      <c r="A159" s="2" t="n">
        <v>27.548656163114</v>
      </c>
      <c r="B159" s="0" t="n">
        <v>22.8965384861475</v>
      </c>
      <c r="M159" s="2" t="n">
        <f aca="false">A159-AVERAGE(A$2:A$539)</f>
        <v>-13.3741695798419</v>
      </c>
      <c r="N159" s="2" t="n">
        <f aca="false">B159-AVERAGE(B$2:B$539)</f>
        <v>11.5847959593419</v>
      </c>
      <c r="O159" s="0" t="n">
        <f aca="false">M159*N159</f>
        <v>-154.937025708106</v>
      </c>
      <c r="T159" s="0" t="n">
        <f aca="false">-0.4545*A159+29.882</f>
        <v>17.3611357738647</v>
      </c>
      <c r="U159" s="2" t="n">
        <f aca="false">A159-T159</f>
        <v>10.1875203892493</v>
      </c>
      <c r="V159" s="0" t="n">
        <f aca="false">U159/T159</f>
        <v>0.586800340827097</v>
      </c>
    </row>
    <row r="160" customFormat="false" ht="14.25" hidden="false" customHeight="false" outlineLevel="0" collapsed="false">
      <c r="A160" s="2" t="n">
        <v>52.4466750313676</v>
      </c>
      <c r="B160" s="0" t="n">
        <v>5.36281760269459</v>
      </c>
      <c r="M160" s="2" t="n">
        <f aca="false">A160-AVERAGE(A$2:A$539)</f>
        <v>11.5238492884117</v>
      </c>
      <c r="N160" s="2" t="n">
        <f aca="false">B160-AVERAGE(B$2:B$539)</f>
        <v>-5.94892492411111</v>
      </c>
      <c r="O160" s="0" t="n">
        <f aca="false">M160*N160</f>
        <v>-68.5545142535324</v>
      </c>
      <c r="T160" s="0" t="n">
        <f aca="false">-0.4545*A160+29.882</f>
        <v>6.04498619824341</v>
      </c>
      <c r="U160" s="2" t="n">
        <f aca="false">A160-T160</f>
        <v>46.4016888331242</v>
      </c>
      <c r="V160" s="0" t="n">
        <f aca="false">U160/T160</f>
        <v>7.67606199772762</v>
      </c>
    </row>
    <row r="161" customFormat="false" ht="14.25" hidden="false" customHeight="false" outlineLevel="0" collapsed="false">
      <c r="A161" s="2" t="n">
        <v>40.1666666666667</v>
      </c>
      <c r="B161" s="0" t="n">
        <v>8.79683675390699</v>
      </c>
      <c r="M161" s="2" t="n">
        <f aca="false">A161-AVERAGE(A$2:A$539)</f>
        <v>-0.756159076289258</v>
      </c>
      <c r="N161" s="2" t="n">
        <f aca="false">B161-AVERAGE(B$2:B$539)</f>
        <v>-2.51490577289871</v>
      </c>
      <c r="O161" s="0" t="n">
        <f aca="false">M161*N161</f>
        <v>1.90166882618961</v>
      </c>
      <c r="T161" s="0" t="n">
        <f aca="false">-0.4545*A161+29.882</f>
        <v>11.62625</v>
      </c>
      <c r="U161" s="2" t="n">
        <f aca="false">A161-T161</f>
        <v>28.5404166666667</v>
      </c>
      <c r="V161" s="0" t="n">
        <f aca="false">U161/T161</f>
        <v>2.45482564598789</v>
      </c>
    </row>
    <row r="162" customFormat="false" ht="14.25" hidden="false" customHeight="false" outlineLevel="0" collapsed="false">
      <c r="A162" s="2" t="n">
        <v>39.7044334975369</v>
      </c>
      <c r="B162" s="0" t="n">
        <v>17.0604133174903</v>
      </c>
      <c r="M162" s="2" t="n">
        <f aca="false">A162-AVERAGE(A$2:A$539)</f>
        <v>-1.21839224541898</v>
      </c>
      <c r="N162" s="2" t="n">
        <f aca="false">B162-AVERAGE(B$2:B$539)</f>
        <v>5.74867079068457</v>
      </c>
      <c r="O162" s="0" t="n">
        <f aca="false">M162*N162</f>
        <v>-7.00413591283665</v>
      </c>
      <c r="T162" s="0" t="n">
        <f aca="false">-0.4545*A162+29.882</f>
        <v>11.8363349753695</v>
      </c>
      <c r="U162" s="2" t="n">
        <f aca="false">A162-T162</f>
        <v>27.8680985221675</v>
      </c>
      <c r="V162" s="0" t="n">
        <f aca="false">U162/T162</f>
        <v>2.3544533489597</v>
      </c>
    </row>
    <row r="163" customFormat="false" ht="14.25" hidden="false" customHeight="false" outlineLevel="0" collapsed="false">
      <c r="A163" s="2" t="n">
        <v>42.1464505310229</v>
      </c>
      <c r="B163" s="0" t="n">
        <v>11.0400326141876</v>
      </c>
      <c r="M163" s="2" t="n">
        <f aca="false">A163-AVERAGE(A$2:A$539)</f>
        <v>1.22362478806699</v>
      </c>
      <c r="N163" s="2" t="n">
        <f aca="false">B163-AVERAGE(B$2:B$539)</f>
        <v>-0.271709912618091</v>
      </c>
      <c r="O163" s="0" t="n">
        <f aca="false">M163*N163</f>
        <v>-0.332470984243012</v>
      </c>
      <c r="T163" s="0" t="n">
        <f aca="false">-0.4545*A163+29.882</f>
        <v>10.7264382336501</v>
      </c>
      <c r="U163" s="2" t="n">
        <f aca="false">A163-T163</f>
        <v>31.4200122973728</v>
      </c>
      <c r="V163" s="0" t="n">
        <f aca="false">U163/T163</f>
        <v>2.92921206582858</v>
      </c>
    </row>
    <row r="164" customFormat="false" ht="14.25" hidden="false" customHeight="false" outlineLevel="0" collapsed="false">
      <c r="A164" s="2" t="n">
        <v>58.6206896551724</v>
      </c>
      <c r="B164" s="0" t="n">
        <v>6.89959294436906</v>
      </c>
      <c r="M164" s="2" t="n">
        <f aca="false">A164-AVERAGE(A$2:A$539)</f>
        <v>17.6978639122165</v>
      </c>
      <c r="N164" s="2" t="n">
        <f aca="false">B164-AVERAGE(B$2:B$539)</f>
        <v>-4.41214958243663</v>
      </c>
      <c r="O164" s="0" t="n">
        <f aca="false">M164*N164</f>
        <v>-78.0856228703063</v>
      </c>
      <c r="T164" s="0" t="n">
        <f aca="false">-0.4545*A164+29.882</f>
        <v>3.23889655172414</v>
      </c>
      <c r="U164" s="2" t="n">
        <f aca="false">A164-T164</f>
        <v>55.3817931034483</v>
      </c>
      <c r="V164" s="0" t="n">
        <f aca="false">U164/T164</f>
        <v>17.0989694233881</v>
      </c>
    </row>
    <row r="165" customFormat="false" ht="14.25" hidden="false" customHeight="false" outlineLevel="0" collapsed="false">
      <c r="A165" s="2" t="n">
        <v>44.3349753694581</v>
      </c>
      <c r="B165" s="0" t="n">
        <v>12.8571428571429</v>
      </c>
      <c r="M165" s="2" t="n">
        <f aca="false">A165-AVERAGE(A$2:A$539)</f>
        <v>3.41214962650221</v>
      </c>
      <c r="N165" s="2" t="n">
        <f aca="false">B165-AVERAGE(B$2:B$539)</f>
        <v>1.54540033033716</v>
      </c>
      <c r="O165" s="0" t="n">
        <f aca="false">M165*N165</f>
        <v>5.27313715995632</v>
      </c>
      <c r="T165" s="0" t="n">
        <f aca="false">-0.4545*A165+29.882</f>
        <v>9.73175369458128</v>
      </c>
      <c r="U165" s="2" t="n">
        <f aca="false">A165-T165</f>
        <v>34.6032216748768</v>
      </c>
      <c r="V165" s="0" t="n">
        <f aca="false">U165/T165</f>
        <v>3.55570257538928</v>
      </c>
    </row>
    <row r="166" customFormat="false" ht="14.25" hidden="false" customHeight="false" outlineLevel="0" collapsed="false">
      <c r="A166" s="2" t="n">
        <v>25.0965250965251</v>
      </c>
      <c r="B166" s="0" t="n">
        <v>27.2102211068909</v>
      </c>
      <c r="M166" s="2" t="n">
        <f aca="false">A166-AVERAGE(A$2:A$539)</f>
        <v>-15.8263006464308</v>
      </c>
      <c r="N166" s="2" t="n">
        <f aca="false">B166-AVERAGE(B$2:B$539)</f>
        <v>15.8984785800852</v>
      </c>
      <c r="O166" s="0" t="n">
        <f aca="false">M166*N166</f>
        <v>-251.61410182927</v>
      </c>
      <c r="T166" s="0" t="n">
        <f aca="false">-0.4545*A166+29.882</f>
        <v>18.4756293436293</v>
      </c>
      <c r="U166" s="2" t="n">
        <f aca="false">A166-T166</f>
        <v>6.62089575289575</v>
      </c>
      <c r="V166" s="0" t="n">
        <f aca="false">U166/T166</f>
        <v>0.358358334092621</v>
      </c>
    </row>
    <row r="167" customFormat="false" ht="14.25" hidden="false" customHeight="false" outlineLevel="0" collapsed="false">
      <c r="A167" s="2" t="n">
        <v>47.0430107526882</v>
      </c>
      <c r="B167" s="0" t="n">
        <v>4.83870967741936</v>
      </c>
      <c r="M167" s="2" t="n">
        <f aca="false">A167-AVERAGE(A$2:A$539)</f>
        <v>6.12018500973225</v>
      </c>
      <c r="N167" s="2" t="n">
        <f aca="false">B167-AVERAGE(B$2:B$539)</f>
        <v>-6.47303284938634</v>
      </c>
      <c r="O167" s="0" t="n">
        <f aca="false">M167*N167</f>
        <v>-39.6161586123187</v>
      </c>
      <c r="T167" s="0" t="n">
        <f aca="false">-0.4545*A167+29.882</f>
        <v>8.50095161290323</v>
      </c>
      <c r="U167" s="2" t="n">
        <f aca="false">A167-T167</f>
        <v>38.542059139785</v>
      </c>
      <c r="V167" s="0" t="n">
        <f aca="false">U167/T167</f>
        <v>4.53385231381433</v>
      </c>
    </row>
    <row r="168" customFormat="false" ht="14.25" hidden="false" customHeight="false" outlineLevel="0" collapsed="false">
      <c r="A168" s="2" t="n">
        <v>51.7699115044248</v>
      </c>
      <c r="B168" s="0" t="n">
        <v>14.0885735258136</v>
      </c>
      <c r="M168" s="2" t="n">
        <f aca="false">A168-AVERAGE(A$2:A$539)</f>
        <v>10.8470857614689</v>
      </c>
      <c r="N168" s="2" t="n">
        <f aca="false">B168-AVERAGE(B$2:B$539)</f>
        <v>2.77683099900786</v>
      </c>
      <c r="O168" s="0" t="n">
        <f aca="false">M168*N168</f>
        <v>30.1205239913435</v>
      </c>
      <c r="T168" s="0" t="n">
        <f aca="false">-0.4545*A168+29.882</f>
        <v>6.35257522123894</v>
      </c>
      <c r="U168" s="2" t="n">
        <f aca="false">A168-T168</f>
        <v>45.4173362831858</v>
      </c>
      <c r="V168" s="0" t="n">
        <f aca="false">U168/T168</f>
        <v>7.14943699231446</v>
      </c>
    </row>
    <row r="169" customFormat="false" ht="14.25" hidden="false" customHeight="false" outlineLevel="0" collapsed="false">
      <c r="A169" s="2" t="n">
        <v>21.30107100357</v>
      </c>
      <c r="B169" s="0" t="n">
        <v>30.5814409651881</v>
      </c>
      <c r="M169" s="2" t="n">
        <f aca="false">A169-AVERAGE(A$2:A$539)</f>
        <v>-19.6217547393859</v>
      </c>
      <c r="N169" s="2" t="n">
        <f aca="false">B169-AVERAGE(B$2:B$539)</f>
        <v>19.2696984383824</v>
      </c>
      <c r="O169" s="0" t="n">
        <f aca="false">M169*N169</f>
        <v>-378.105296659868</v>
      </c>
      <c r="T169" s="0" t="n">
        <f aca="false">-0.4545*A169+29.882</f>
        <v>20.2006632288774</v>
      </c>
      <c r="U169" s="2" t="n">
        <f aca="false">A169-T169</f>
        <v>1.10040777469258</v>
      </c>
      <c r="V169" s="0" t="n">
        <f aca="false">U169/T169</f>
        <v>0.0544738438646666</v>
      </c>
    </row>
    <row r="170" customFormat="false" ht="14.25" hidden="false" customHeight="false" outlineLevel="0" collapsed="false">
      <c r="A170" s="2" t="n">
        <v>45.8064516129032</v>
      </c>
      <c r="B170" s="0" t="n">
        <v>8.33333333333333</v>
      </c>
      <c r="M170" s="2" t="n">
        <f aca="false">A170-AVERAGE(A$2:A$539)</f>
        <v>4.8836258699473</v>
      </c>
      <c r="N170" s="2" t="n">
        <f aca="false">B170-AVERAGE(B$2:B$539)</f>
        <v>-2.97840919347236</v>
      </c>
      <c r="O170" s="0" t="n">
        <f aca="false">M170*N170</f>
        <v>-14.5454361885305</v>
      </c>
      <c r="T170" s="0" t="n">
        <f aca="false">-0.4545*A170+29.882</f>
        <v>9.06296774193548</v>
      </c>
      <c r="U170" s="2" t="n">
        <f aca="false">A170-T170</f>
        <v>36.7434838709677</v>
      </c>
      <c r="V170" s="0" t="n">
        <f aca="false">U170/T170</f>
        <v>4.05424414134799</v>
      </c>
    </row>
    <row r="171" customFormat="false" ht="14.25" hidden="false" customHeight="false" outlineLevel="0" collapsed="false">
      <c r="A171" s="2" t="n">
        <v>48.7179487179487</v>
      </c>
      <c r="B171" s="0" t="n">
        <v>17.9488480665787</v>
      </c>
      <c r="M171" s="2" t="n">
        <f aca="false">A171-AVERAGE(A$2:A$539)</f>
        <v>7.79512297499279</v>
      </c>
      <c r="N171" s="2" t="n">
        <f aca="false">B171-AVERAGE(B$2:B$539)</f>
        <v>6.63710553977301</v>
      </c>
      <c r="O171" s="0" t="n">
        <f aca="false">M171*N171</f>
        <v>51.7370538805365</v>
      </c>
      <c r="T171" s="0" t="n">
        <f aca="false">-0.4545*A171+29.882</f>
        <v>7.73969230769231</v>
      </c>
      <c r="U171" s="2" t="n">
        <f aca="false">A171-T171</f>
        <v>40.9782564102564</v>
      </c>
      <c r="V171" s="0" t="n">
        <f aca="false">U171/T171</f>
        <v>5.29455885081233</v>
      </c>
    </row>
    <row r="172" customFormat="false" ht="14.25" hidden="false" customHeight="false" outlineLevel="0" collapsed="false">
      <c r="A172" s="2" t="n">
        <v>32.5323475046211</v>
      </c>
      <c r="B172" s="0" t="n">
        <v>10.6266038917739</v>
      </c>
      <c r="M172" s="2" t="n">
        <f aca="false">A172-AVERAGE(A$2:A$539)</f>
        <v>-8.39047823833485</v>
      </c>
      <c r="N172" s="2" t="n">
        <f aca="false">B172-AVERAGE(B$2:B$539)</f>
        <v>-0.685138635031766</v>
      </c>
      <c r="O172" s="0" t="n">
        <f aca="false">M172*N172</f>
        <v>5.74864080747648</v>
      </c>
      <c r="T172" s="0" t="n">
        <f aca="false">-0.4545*A172+29.882</f>
        <v>15.0960480591497</v>
      </c>
      <c r="U172" s="2" t="n">
        <f aca="false">A172-T172</f>
        <v>17.4362994454713</v>
      </c>
      <c r="V172" s="0" t="n">
        <f aca="false">U172/T172</f>
        <v>1.15502410810776</v>
      </c>
    </row>
    <row r="173" customFormat="false" ht="14.25" hidden="false" customHeight="false" outlineLevel="0" collapsed="false">
      <c r="A173" s="2" t="n">
        <v>18.761710100494</v>
      </c>
      <c r="B173" s="0" t="n">
        <v>32.4820050611516</v>
      </c>
      <c r="M173" s="2" t="n">
        <f aca="false">A173-AVERAGE(A$2:A$539)</f>
        <v>-22.161115642462</v>
      </c>
      <c r="N173" s="2" t="n">
        <f aca="false">B173-AVERAGE(B$2:B$539)</f>
        <v>21.1702625343459</v>
      </c>
      <c r="O173" s="0" t="n">
        <f aca="false">M173*N173</f>
        <v>-469.156636204919</v>
      </c>
      <c r="T173" s="0" t="n">
        <f aca="false">-0.4545*A173+29.882</f>
        <v>21.3548027593255</v>
      </c>
      <c r="U173" s="2" t="n">
        <f aca="false">A173-T173</f>
        <v>-2.59309265883155</v>
      </c>
      <c r="V173" s="0" t="n">
        <f aca="false">U173/T173</f>
        <v>-0.121429014730617</v>
      </c>
    </row>
    <row r="174" customFormat="false" ht="14.25" hidden="false" customHeight="false" outlineLevel="0" collapsed="false">
      <c r="A174" s="2" t="n">
        <v>33.974358974359</v>
      </c>
      <c r="B174" s="0" t="n">
        <v>16.9811320754717</v>
      </c>
      <c r="M174" s="2" t="n">
        <f aca="false">A174-AVERAGE(A$2:A$539)</f>
        <v>-6.94846676859694</v>
      </c>
      <c r="N174" s="2" t="n">
        <f aca="false">B174-AVERAGE(B$2:B$539)</f>
        <v>5.669389548666</v>
      </c>
      <c r="O174" s="0" t="n">
        <f aca="false">M174*N174</f>
        <v>-39.3935648771365</v>
      </c>
      <c r="T174" s="0" t="n">
        <f aca="false">-0.4545*A174+29.882</f>
        <v>14.4406538461538</v>
      </c>
      <c r="U174" s="2" t="n">
        <f aca="false">A174-T174</f>
        <v>19.5337051282051</v>
      </c>
      <c r="V174" s="0" t="n">
        <f aca="false">U174/T174</f>
        <v>1.35268841261006</v>
      </c>
    </row>
    <row r="175" customFormat="false" ht="14.25" hidden="false" customHeight="false" outlineLevel="0" collapsed="false">
      <c r="A175" s="2" t="n">
        <v>33.7837837837838</v>
      </c>
      <c r="B175" s="0" t="n">
        <v>21.0504676739644</v>
      </c>
      <c r="M175" s="2" t="n">
        <f aca="false">A175-AVERAGE(A$2:A$539)</f>
        <v>-7.13904195917214</v>
      </c>
      <c r="N175" s="2" t="n">
        <f aca="false">B175-AVERAGE(B$2:B$539)</f>
        <v>9.73872514715874</v>
      </c>
      <c r="O175" s="0" t="n">
        <f aca="false">M175*N175</f>
        <v>-69.5251674544111</v>
      </c>
      <c r="T175" s="0" t="n">
        <f aca="false">-0.4545*A175+29.882</f>
        <v>14.5272702702703</v>
      </c>
      <c r="U175" s="2" t="n">
        <f aca="false">A175-T175</f>
        <v>19.2565135135135</v>
      </c>
      <c r="V175" s="0" t="n">
        <f aca="false">U175/T175</f>
        <v>1.32554245603329</v>
      </c>
    </row>
    <row r="176" customFormat="false" ht="14.25" hidden="false" customHeight="false" outlineLevel="0" collapsed="false">
      <c r="A176" s="2" t="n">
        <v>34</v>
      </c>
      <c r="B176" s="0" t="n">
        <v>15</v>
      </c>
      <c r="M176" s="2" t="n">
        <f aca="false">A176-AVERAGE(A$2:A$539)</f>
        <v>-6.92282574295592</v>
      </c>
      <c r="N176" s="2" t="n">
        <f aca="false">B176-AVERAGE(B$2:B$539)</f>
        <v>3.6882574731943</v>
      </c>
      <c r="O176" s="0" t="n">
        <f aca="false">M176*N176</f>
        <v>-25.5331637820791</v>
      </c>
      <c r="T176" s="0" t="n">
        <f aca="false">-0.4545*A176+29.882</f>
        <v>14.429</v>
      </c>
      <c r="U176" s="2" t="n">
        <f aca="false">A176-T176</f>
        <v>19.571</v>
      </c>
      <c r="V176" s="0" t="n">
        <f aca="false">U176/T176</f>
        <v>1.35636565250537</v>
      </c>
    </row>
    <row r="177" customFormat="false" ht="14.25" hidden="false" customHeight="false" outlineLevel="0" collapsed="false">
      <c r="A177" s="2" t="n">
        <v>27.4143302180685</v>
      </c>
      <c r="B177" s="0" t="n">
        <v>13.6748141473305</v>
      </c>
      <c r="M177" s="2" t="n">
        <f aca="false">A177-AVERAGE(A$2:A$539)</f>
        <v>-13.5084955248874</v>
      </c>
      <c r="N177" s="2" t="n">
        <f aca="false">B177-AVERAGE(B$2:B$539)</f>
        <v>2.36307162052478</v>
      </c>
      <c r="O177" s="0" t="n">
        <f aca="false">M177*N177</f>
        <v>-31.9215424108474</v>
      </c>
      <c r="T177" s="0" t="n">
        <f aca="false">-0.4545*A177+29.882</f>
        <v>17.4221869158879</v>
      </c>
      <c r="U177" s="2" t="n">
        <f aca="false">A177-T177</f>
        <v>9.99214330218068</v>
      </c>
      <c r="V177" s="0" t="n">
        <f aca="false">U177/T177</f>
        <v>0.573529795680732</v>
      </c>
    </row>
    <row r="178" customFormat="false" ht="14.25" hidden="false" customHeight="false" outlineLevel="0" collapsed="false">
      <c r="A178" s="2" t="n">
        <v>47.1428571428571</v>
      </c>
      <c r="B178" s="0" t="n">
        <v>18.7566499468004</v>
      </c>
      <c r="M178" s="2" t="n">
        <f aca="false">A178-AVERAGE(A$2:A$539)</f>
        <v>6.22003139990122</v>
      </c>
      <c r="N178" s="2" t="n">
        <f aca="false">B178-AVERAGE(B$2:B$539)</f>
        <v>7.44490741999473</v>
      </c>
      <c r="O178" s="0" t="n">
        <f aca="false">M178*N178</f>
        <v>46.3075579217248</v>
      </c>
      <c r="T178" s="0" t="n">
        <f aca="false">-0.4545*A178+29.882</f>
        <v>8.45557142857143</v>
      </c>
      <c r="U178" s="2" t="n">
        <f aca="false">A178-T178</f>
        <v>38.6872857142857</v>
      </c>
      <c r="V178" s="0" t="n">
        <f aca="false">U178/T178</f>
        <v>4.57536028653973</v>
      </c>
    </row>
    <row r="179" customFormat="false" ht="14.25" hidden="false" customHeight="false" outlineLevel="0" collapsed="false">
      <c r="A179" s="2" t="n">
        <v>54.728370221328</v>
      </c>
      <c r="B179" s="0" t="n">
        <v>4.80195039136142</v>
      </c>
      <c r="M179" s="2" t="n">
        <f aca="false">A179-AVERAGE(A$2:A$539)</f>
        <v>13.8055444783721</v>
      </c>
      <c r="N179" s="2" t="n">
        <f aca="false">B179-AVERAGE(B$2:B$539)</f>
        <v>-6.50979213544427</v>
      </c>
      <c r="O179" s="0" t="n">
        <f aca="false">M179*N179</f>
        <v>-89.8712248708325</v>
      </c>
      <c r="T179" s="0" t="n">
        <f aca="false">-0.4545*A179+29.882</f>
        <v>5.00795573440644</v>
      </c>
      <c r="U179" s="2" t="n">
        <f aca="false">A179-T179</f>
        <v>49.7204144869215</v>
      </c>
      <c r="V179" s="0" t="n">
        <f aca="false">U179/T179</f>
        <v>9.92828553681587</v>
      </c>
    </row>
    <row r="180" customFormat="false" ht="14.25" hidden="false" customHeight="false" outlineLevel="0" collapsed="false">
      <c r="A180" s="2" t="n">
        <v>47.2727272727273</v>
      </c>
      <c r="B180" s="0" t="n">
        <v>6.47107031634158</v>
      </c>
      <c r="M180" s="2" t="n">
        <f aca="false">A180-AVERAGE(A$2:A$539)</f>
        <v>6.34990152977135</v>
      </c>
      <c r="N180" s="2" t="n">
        <f aca="false">B180-AVERAGE(B$2:B$539)</f>
        <v>-4.84067221046411</v>
      </c>
      <c r="O180" s="0" t="n">
        <f aca="false">M180*N180</f>
        <v>-30.7377918743477</v>
      </c>
      <c r="T180" s="0" t="n">
        <f aca="false">-0.4545*A180+29.882</f>
        <v>8.39654545454545</v>
      </c>
      <c r="U180" s="2" t="n">
        <f aca="false">A180-T180</f>
        <v>38.8761818181818</v>
      </c>
      <c r="V180" s="0" t="n">
        <f aca="false">U180/T180</f>
        <v>4.63002100430913</v>
      </c>
    </row>
    <row r="181" customFormat="false" ht="14.25" hidden="false" customHeight="false" outlineLevel="0" collapsed="false">
      <c r="A181" s="2" t="n">
        <v>39.4174757281553</v>
      </c>
      <c r="B181" s="0" t="n">
        <v>7.31695319609435</v>
      </c>
      <c r="M181" s="2" t="n">
        <f aca="false">A181-AVERAGE(A$2:A$539)</f>
        <v>-1.50535001480058</v>
      </c>
      <c r="N181" s="2" t="n">
        <f aca="false">B181-AVERAGE(B$2:B$539)</f>
        <v>-3.99478933071135</v>
      </c>
      <c r="O181" s="0" t="n">
        <f aca="false">M181*N181</f>
        <v>6.01355617811155</v>
      </c>
      <c r="T181" s="0" t="n">
        <f aca="false">-0.4545*A181+29.882</f>
        <v>11.9667572815534</v>
      </c>
      <c r="U181" s="2" t="n">
        <f aca="false">A181-T181</f>
        <v>27.4507184466019</v>
      </c>
      <c r="V181" s="0" t="n">
        <f aca="false">U181/T181</f>
        <v>2.29391453346487</v>
      </c>
    </row>
    <row r="182" customFormat="false" ht="14.25" hidden="false" customHeight="false" outlineLevel="0" collapsed="false">
      <c r="A182" s="2" t="n">
        <v>25.0741390788598</v>
      </c>
      <c r="B182" s="0" t="n">
        <v>28.6275134652255</v>
      </c>
      <c r="M182" s="2" t="n">
        <f aca="false">A182-AVERAGE(A$2:A$539)</f>
        <v>-15.8486866640962</v>
      </c>
      <c r="N182" s="2" t="n">
        <f aca="false">B182-AVERAGE(B$2:B$539)</f>
        <v>17.3157709384198</v>
      </c>
      <c r="O182" s="0" t="n">
        <f aca="false">M182*N182</f>
        <v>-274.432227950278</v>
      </c>
      <c r="T182" s="0" t="n">
        <f aca="false">-0.4545*A182+29.882</f>
        <v>18.4858037886582</v>
      </c>
      <c r="U182" s="2" t="n">
        <f aca="false">A182-T182</f>
        <v>6.58833529020153</v>
      </c>
      <c r="V182" s="0" t="n">
        <f aca="false">U182/T182</f>
        <v>0.356399719780848</v>
      </c>
    </row>
    <row r="183" customFormat="false" ht="14.25" hidden="false" customHeight="false" outlineLevel="0" collapsed="false">
      <c r="A183" s="2" t="n">
        <v>52.5350593311758</v>
      </c>
      <c r="B183" s="0" t="n">
        <v>4.36922846852685</v>
      </c>
      <c r="M183" s="2" t="n">
        <f aca="false">A183-AVERAGE(A$2:A$539)</f>
        <v>11.6122335882199</v>
      </c>
      <c r="N183" s="2" t="n">
        <f aca="false">B183-AVERAGE(B$2:B$539)</f>
        <v>-6.94251405827885</v>
      </c>
      <c r="O183" s="0" t="n">
        <f aca="false">M183*N183</f>
        <v>-80.6180949342346</v>
      </c>
      <c r="T183" s="0" t="n">
        <f aca="false">-0.4545*A183+29.882</f>
        <v>6.00481553398058</v>
      </c>
      <c r="U183" s="2" t="n">
        <f aca="false">A183-T183</f>
        <v>46.5302437971953</v>
      </c>
      <c r="V183" s="0" t="n">
        <f aca="false">U183/T183</f>
        <v>7.74882151398087</v>
      </c>
    </row>
    <row r="184" customFormat="false" ht="14.25" hidden="false" customHeight="false" outlineLevel="0" collapsed="false">
      <c r="A184" s="2" t="n">
        <v>57.6388888888889</v>
      </c>
      <c r="B184" s="0" t="n">
        <v>0</v>
      </c>
      <c r="M184" s="2" t="n">
        <f aca="false">A184-AVERAGE(A$2:A$539)</f>
        <v>16.716063145933</v>
      </c>
      <c r="N184" s="2" t="n">
        <f aca="false">B184-AVERAGE(B$2:B$539)</f>
        <v>-11.3117425268057</v>
      </c>
      <c r="O184" s="0" t="n">
        <f aca="false">M184*N184</f>
        <v>-189.087802368619</v>
      </c>
      <c r="T184" s="0" t="n">
        <f aca="false">-0.4545*A184+29.882</f>
        <v>3.685125</v>
      </c>
      <c r="U184" s="2" t="n">
        <f aca="false">A184-T184</f>
        <v>53.9537638888889</v>
      </c>
      <c r="V184" s="0" t="n">
        <f aca="false">U184/T184</f>
        <v>14.640958960385</v>
      </c>
    </row>
    <row r="185" customFormat="false" ht="14.25" hidden="false" customHeight="false" outlineLevel="0" collapsed="false">
      <c r="A185" s="2" t="n">
        <v>34</v>
      </c>
      <c r="B185" s="0" t="n">
        <v>10.510899392594</v>
      </c>
      <c r="M185" s="2" t="n">
        <f aca="false">A185-AVERAGE(A$2:A$539)</f>
        <v>-6.92282574295592</v>
      </c>
      <c r="N185" s="2" t="n">
        <f aca="false">B185-AVERAGE(B$2:B$539)</f>
        <v>-0.800843134211734</v>
      </c>
      <c r="O185" s="0" t="n">
        <f aca="false">M185*N185</f>
        <v>5.5440974655905</v>
      </c>
      <c r="T185" s="0" t="n">
        <f aca="false">-0.4545*A185+29.882</f>
        <v>14.429</v>
      </c>
      <c r="U185" s="2" t="n">
        <f aca="false">A185-T185</f>
        <v>19.571</v>
      </c>
      <c r="V185" s="0" t="n">
        <f aca="false">U185/T185</f>
        <v>1.35636565250537</v>
      </c>
    </row>
    <row r="186" customFormat="false" ht="14.25" hidden="false" customHeight="false" outlineLevel="0" collapsed="false">
      <c r="A186" s="2" t="n">
        <v>34.7670250896057</v>
      </c>
      <c r="B186" s="0" t="n">
        <v>24.3287875559344</v>
      </c>
      <c r="M186" s="2" t="n">
        <f aca="false">A186-AVERAGE(A$2:A$539)</f>
        <v>-6.15580065335018</v>
      </c>
      <c r="N186" s="2" t="n">
        <f aca="false">B186-AVERAGE(B$2:B$539)</f>
        <v>13.0170450291287</v>
      </c>
      <c r="O186" s="0" t="n">
        <f aca="false">M186*N186</f>
        <v>-80.1303342949991</v>
      </c>
      <c r="T186" s="0" t="n">
        <f aca="false">-0.4545*A186+29.882</f>
        <v>14.0803870967742</v>
      </c>
      <c r="U186" s="2" t="n">
        <f aca="false">A186-T186</f>
        <v>20.6866379928315</v>
      </c>
      <c r="V186" s="0" t="n">
        <f aca="false">U186/T186</f>
        <v>1.46918105664658</v>
      </c>
    </row>
    <row r="187" customFormat="false" ht="14.25" hidden="false" customHeight="false" outlineLevel="0" collapsed="false">
      <c r="A187" s="2" t="n">
        <v>48.2213438735178</v>
      </c>
      <c r="B187" s="0" t="n">
        <v>7.45170193192272</v>
      </c>
      <c r="M187" s="2" t="n">
        <f aca="false">A187-AVERAGE(A$2:A$539)</f>
        <v>7.29851813056187</v>
      </c>
      <c r="N187" s="2" t="n">
        <f aca="false">B187-AVERAGE(B$2:B$539)</f>
        <v>-3.86004059488297</v>
      </c>
      <c r="O187" s="0" t="n">
        <f aca="false">M187*N187</f>
        <v>-28.1725762664582</v>
      </c>
      <c r="T187" s="0" t="n">
        <f aca="false">-0.4545*A187+29.882</f>
        <v>7.96539920948617</v>
      </c>
      <c r="U187" s="2" t="n">
        <f aca="false">A187-T187</f>
        <v>40.2559446640316</v>
      </c>
      <c r="V187" s="0" t="n">
        <f aca="false">U187/T187</f>
        <v>5.05385149009104</v>
      </c>
    </row>
    <row r="188" customFormat="false" ht="14.25" hidden="false" customHeight="false" outlineLevel="0" collapsed="false">
      <c r="A188" s="2" t="n">
        <v>51.5842839036755</v>
      </c>
      <c r="B188" s="0" t="n">
        <v>7.14266895007245</v>
      </c>
      <c r="M188" s="2" t="n">
        <f aca="false">A188-AVERAGE(A$2:A$539)</f>
        <v>10.6614581607196</v>
      </c>
      <c r="N188" s="2" t="n">
        <f aca="false">B188-AVERAGE(B$2:B$539)</f>
        <v>-4.16907357673324</v>
      </c>
      <c r="O188" s="0" t="n">
        <f aca="false">M188*N188</f>
        <v>-44.4484035073032</v>
      </c>
      <c r="T188" s="0" t="n">
        <f aca="false">-0.4545*A188+29.882</f>
        <v>6.43694296577947</v>
      </c>
      <c r="U188" s="2" t="n">
        <f aca="false">A188-T188</f>
        <v>45.1473409378961</v>
      </c>
      <c r="V188" s="0" t="n">
        <f aca="false">U188/T188</f>
        <v>7.01378607483577</v>
      </c>
    </row>
    <row r="189" customFormat="false" ht="14.25" hidden="false" customHeight="false" outlineLevel="0" collapsed="false">
      <c r="A189" s="2" t="n">
        <v>42.0289855072464</v>
      </c>
      <c r="B189" s="0" t="n">
        <v>2.08333333333333</v>
      </c>
      <c r="M189" s="2" t="n">
        <f aca="false">A189-AVERAGE(A$2:A$539)</f>
        <v>1.10615976429045</v>
      </c>
      <c r="N189" s="2" t="n">
        <f aca="false">B189-AVERAGE(B$2:B$539)</f>
        <v>-9.22840919347236</v>
      </c>
      <c r="O189" s="0" t="n">
        <f aca="false">M189*N189</f>
        <v>-10.2080949382272</v>
      </c>
      <c r="T189" s="0" t="n">
        <f aca="false">-0.4545*A189+29.882</f>
        <v>10.7798260869565</v>
      </c>
      <c r="U189" s="2" t="n">
        <f aca="false">A189-T189</f>
        <v>31.2491594202899</v>
      </c>
      <c r="V189" s="0" t="n">
        <f aca="false">U189/T189</f>
        <v>2.89885561865428</v>
      </c>
    </row>
    <row r="190" customFormat="false" ht="14.25" hidden="false" customHeight="false" outlineLevel="0" collapsed="false">
      <c r="A190" s="2" t="n">
        <v>34.21926910299</v>
      </c>
      <c r="B190" s="0" t="n">
        <v>19.2869269949066</v>
      </c>
      <c r="M190" s="2" t="n">
        <f aca="false">A190-AVERAGE(A$2:A$539)</f>
        <v>-6.70355663996589</v>
      </c>
      <c r="N190" s="2" t="n">
        <f aca="false">B190-AVERAGE(B$2:B$539)</f>
        <v>7.97518446810092</v>
      </c>
      <c r="O190" s="0" t="n">
        <f aca="false">M190*N190</f>
        <v>-53.4621007960908</v>
      </c>
      <c r="T190" s="0" t="n">
        <f aca="false">-0.4545*A190+29.882</f>
        <v>14.329342192691</v>
      </c>
      <c r="U190" s="2" t="n">
        <f aca="false">A190-T190</f>
        <v>19.889926910299</v>
      </c>
      <c r="V190" s="0" t="n">
        <f aca="false">U190/T190</f>
        <v>1.3880558257897</v>
      </c>
    </row>
    <row r="191" customFormat="false" ht="14.25" hidden="false" customHeight="false" outlineLevel="0" collapsed="false">
      <c r="A191" s="2" t="n">
        <v>51.3812154696133</v>
      </c>
      <c r="B191" s="0" t="n">
        <v>0.99009900990099</v>
      </c>
      <c r="M191" s="2" t="n">
        <f aca="false">A191-AVERAGE(A$2:A$539)</f>
        <v>10.4583897266573</v>
      </c>
      <c r="N191" s="2" t="n">
        <f aca="false">B191-AVERAGE(B$2:B$539)</f>
        <v>-10.3216435169047</v>
      </c>
      <c r="O191" s="0" t="n">
        <f aca="false">M191*N191</f>
        <v>-107.947770519416</v>
      </c>
      <c r="T191" s="0" t="n">
        <f aca="false">-0.4545*A191+29.882</f>
        <v>6.52923756906078</v>
      </c>
      <c r="U191" s="2" t="n">
        <f aca="false">A191-T191</f>
        <v>44.8519779005525</v>
      </c>
      <c r="V191" s="0" t="n">
        <f aca="false">U191/T191</f>
        <v>6.86940510682083</v>
      </c>
    </row>
    <row r="192" customFormat="false" ht="14.25" hidden="false" customHeight="false" outlineLevel="0" collapsed="false">
      <c r="A192" s="2" t="n">
        <v>38.2978723404255</v>
      </c>
      <c r="B192" s="0" t="n">
        <v>21.7391304347826</v>
      </c>
      <c r="M192" s="2" t="n">
        <f aca="false">A192-AVERAGE(A$2:A$539)</f>
        <v>-2.62495340253039</v>
      </c>
      <c r="N192" s="2" t="n">
        <f aca="false">B192-AVERAGE(B$2:B$539)</f>
        <v>10.4273879079769</v>
      </c>
      <c r="O192" s="0" t="n">
        <f aca="false">M192*N192</f>
        <v>-27.3714073685482</v>
      </c>
      <c r="T192" s="0" t="n">
        <f aca="false">-0.4545*A192+29.882</f>
        <v>12.4756170212766</v>
      </c>
      <c r="U192" s="2" t="n">
        <f aca="false">A192-T192</f>
        <v>25.8222553191489</v>
      </c>
      <c r="V192" s="0" t="n">
        <f aca="false">U192/T192</f>
        <v>2.06981789158085</v>
      </c>
    </row>
    <row r="193" customFormat="false" ht="14.25" hidden="false" customHeight="false" outlineLevel="0" collapsed="false">
      <c r="A193" s="28" t="n">
        <v>41.3793103448276</v>
      </c>
      <c r="B193" s="29" t="n">
        <v>100</v>
      </c>
      <c r="M193" s="2" t="n">
        <f aca="false">A193-AVERAGE(A$2:A$539)</f>
        <v>0.456484601871665</v>
      </c>
      <c r="N193" s="2" t="n">
        <f aca="false">B193-AVERAGE(B$2:B$539)</f>
        <v>88.6882574731943</v>
      </c>
      <c r="O193" s="0" t="n">
        <f aca="false">M193*N193</f>
        <v>40.4848239033428</v>
      </c>
      <c r="T193" s="0" t="n">
        <f aca="false">-0.4545*A193+29.882</f>
        <v>11.0751034482759</v>
      </c>
      <c r="U193" s="2" t="n">
        <f aca="false">A193-T193</f>
        <v>30.3042068965517</v>
      </c>
      <c r="V193" s="0" t="n">
        <f aca="false">U193/T193</f>
        <v>2.73624594461638</v>
      </c>
    </row>
    <row r="194" customFormat="false" ht="14.25" hidden="false" customHeight="false" outlineLevel="0" collapsed="false">
      <c r="A194" s="2" t="n">
        <v>50</v>
      </c>
      <c r="B194" s="0" t="n">
        <v>13.8882681564246</v>
      </c>
      <c r="M194" s="2" t="n">
        <f aca="false">A194-AVERAGE(A$2:A$539)</f>
        <v>9.07717425704408</v>
      </c>
      <c r="N194" s="2" t="n">
        <f aca="false">B194-AVERAGE(B$2:B$539)</f>
        <v>2.57652562961888</v>
      </c>
      <c r="O194" s="0" t="n">
        <f aca="false">M194*N194</f>
        <v>23.3875721177908</v>
      </c>
      <c r="T194" s="0" t="n">
        <f aca="false">-0.4545*A194+29.882</f>
        <v>7.157</v>
      </c>
      <c r="U194" s="2" t="n">
        <f aca="false">A194-T194</f>
        <v>42.843</v>
      </c>
      <c r="V194" s="0" t="n">
        <f aca="false">U194/T194</f>
        <v>5.98616738857063</v>
      </c>
    </row>
    <row r="195" customFormat="false" ht="14.25" hidden="false" customHeight="false" outlineLevel="0" collapsed="false">
      <c r="A195" s="2" t="n">
        <v>50.6024096385542</v>
      </c>
      <c r="B195" s="0" t="n">
        <v>0</v>
      </c>
      <c r="M195" s="2" t="n">
        <f aca="false">A195-AVERAGE(A$2:A$539)</f>
        <v>9.67958389559829</v>
      </c>
      <c r="N195" s="2" t="n">
        <f aca="false">B195-AVERAGE(B$2:B$539)</f>
        <v>-11.3117425268057</v>
      </c>
      <c r="O195" s="0" t="n">
        <f aca="false">M195*N195</f>
        <v>-109.492960793623</v>
      </c>
      <c r="T195" s="0" t="n">
        <f aca="false">-0.4545*A195+29.882</f>
        <v>6.88320481927711</v>
      </c>
      <c r="U195" s="2" t="n">
        <f aca="false">A195-T195</f>
        <v>43.7192048192771</v>
      </c>
      <c r="V195" s="0" t="n">
        <f aca="false">U195/T195</f>
        <v>6.35157691324789</v>
      </c>
    </row>
    <row r="196" customFormat="false" ht="14.25" hidden="false" customHeight="false" outlineLevel="0" collapsed="false">
      <c r="A196" s="2" t="n">
        <v>46.6442953020134</v>
      </c>
      <c r="B196" s="0" t="n">
        <v>14.5825659248987</v>
      </c>
      <c r="M196" s="2" t="n">
        <f aca="false">A196-AVERAGE(A$2:A$539)</f>
        <v>5.7214695590575</v>
      </c>
      <c r="N196" s="2" t="n">
        <f aca="false">B196-AVERAGE(B$2:B$539)</f>
        <v>3.27082339809301</v>
      </c>
      <c r="O196" s="0" t="n">
        <f aca="false">M196*N196</f>
        <v>18.7139165052422</v>
      </c>
      <c r="T196" s="0" t="n">
        <f aca="false">-0.4545*A196+29.882</f>
        <v>8.6821677852349</v>
      </c>
      <c r="U196" s="2" t="n">
        <f aca="false">A196-T196</f>
        <v>37.9621275167785</v>
      </c>
      <c r="V196" s="0" t="n">
        <f aca="false">U196/T196</f>
        <v>4.37242500442549</v>
      </c>
    </row>
    <row r="197" customFormat="false" ht="14.25" hidden="false" customHeight="false" outlineLevel="0" collapsed="false">
      <c r="A197" s="2" t="n">
        <v>43.8775510204082</v>
      </c>
      <c r="B197" s="0" t="n">
        <v>25.0068064252654</v>
      </c>
      <c r="M197" s="2" t="n">
        <f aca="false">A197-AVERAGE(A$2:A$539)</f>
        <v>2.95472527745224</v>
      </c>
      <c r="N197" s="2" t="n">
        <f aca="false">B197-AVERAGE(B$2:B$539)</f>
        <v>13.6950638984598</v>
      </c>
      <c r="O197" s="0" t="n">
        <f aca="false">M197*N197</f>
        <v>40.4651514771027</v>
      </c>
      <c r="T197" s="0" t="n">
        <f aca="false">-0.4545*A197+29.882</f>
        <v>9.93965306122449</v>
      </c>
      <c r="U197" s="2" t="n">
        <f aca="false">A197-T197</f>
        <v>33.9378979591837</v>
      </c>
      <c r="V197" s="0" t="n">
        <f aca="false">U197/T197</f>
        <v>3.41439462224075</v>
      </c>
    </row>
    <row r="198" customFormat="false" ht="14.25" hidden="false" customHeight="false" outlineLevel="0" collapsed="false">
      <c r="A198" s="2" t="n">
        <v>45.6647398843931</v>
      </c>
      <c r="B198" s="0" t="n">
        <v>8.16326530612245</v>
      </c>
      <c r="M198" s="2" t="n">
        <f aca="false">A198-AVERAGE(A$2:A$539)</f>
        <v>4.74191414143714</v>
      </c>
      <c r="N198" s="2" t="n">
        <f aca="false">B198-AVERAGE(B$2:B$539)</f>
        <v>-3.14847722068325</v>
      </c>
      <c r="O198" s="0" t="n">
        <f aca="false">M198*N198</f>
        <v>-14.9298086567506</v>
      </c>
      <c r="T198" s="0" t="n">
        <f aca="false">-0.4545*A198+29.882</f>
        <v>9.12737572254335</v>
      </c>
      <c r="U198" s="2" t="n">
        <f aca="false">A198-T198</f>
        <v>36.5373641618497</v>
      </c>
      <c r="V198" s="0" t="n">
        <f aca="false">U198/T198</f>
        <v>4.00305249531993</v>
      </c>
    </row>
    <row r="199" customFormat="false" ht="14.25" hidden="false" customHeight="false" outlineLevel="0" collapsed="false">
      <c r="A199" s="2" t="n">
        <v>38.8254486133768</v>
      </c>
      <c r="B199" s="0" t="n">
        <v>4.90196078431373</v>
      </c>
      <c r="M199" s="2" t="n">
        <f aca="false">A199-AVERAGE(A$2:A$539)</f>
        <v>-2.09737712957909</v>
      </c>
      <c r="N199" s="2" t="n">
        <f aca="false">B199-AVERAGE(B$2:B$539)</f>
        <v>-6.40978174249197</v>
      </c>
      <c r="O199" s="0" t="n">
        <f aca="false">M199*N199</f>
        <v>13.4437296322962</v>
      </c>
      <c r="T199" s="0" t="n">
        <f aca="false">-0.4545*A199+29.882</f>
        <v>12.2358336052202</v>
      </c>
      <c r="U199" s="2" t="n">
        <f aca="false">A199-T199</f>
        <v>26.5896150081566</v>
      </c>
      <c r="V199" s="0" t="n">
        <f aca="false">U199/T199</f>
        <v>2.1730938705159</v>
      </c>
    </row>
    <row r="200" customFormat="false" ht="14.25" hidden="false" customHeight="false" outlineLevel="0" collapsed="false">
      <c r="A200" s="2" t="n">
        <v>23.4969663541092</v>
      </c>
      <c r="B200" s="0" t="n">
        <v>30.1329247109819</v>
      </c>
      <c r="M200" s="2" t="n">
        <f aca="false">A200-AVERAGE(A$2:A$539)</f>
        <v>-17.4258593888467</v>
      </c>
      <c r="N200" s="2" t="n">
        <f aca="false">B200-AVERAGE(B$2:B$539)</f>
        <v>18.8211821841762</v>
      </c>
      <c r="O200" s="0" t="n">
        <f aca="false">M200*N200</f>
        <v>-327.975274273321</v>
      </c>
      <c r="T200" s="0" t="n">
        <f aca="false">-0.4545*A200+29.882</f>
        <v>19.2026287920574</v>
      </c>
      <c r="U200" s="2" t="n">
        <f aca="false">A200-T200</f>
        <v>4.29433756205185</v>
      </c>
      <c r="V200" s="0" t="n">
        <f aca="false">U200/T200</f>
        <v>0.223632795725764</v>
      </c>
    </row>
    <row r="201" customFormat="false" ht="14.25" hidden="false" customHeight="false" outlineLevel="0" collapsed="false">
      <c r="A201" s="2" t="n">
        <v>48.6725663716814</v>
      </c>
      <c r="B201" s="0" t="n">
        <v>0</v>
      </c>
      <c r="M201" s="2" t="n">
        <f aca="false">A201-AVERAGE(A$2:A$539)</f>
        <v>7.74974062872549</v>
      </c>
      <c r="N201" s="2" t="n">
        <f aca="false">B201-AVERAGE(B$2:B$539)</f>
        <v>-11.3117425268057</v>
      </c>
      <c r="O201" s="0" t="n">
        <f aca="false">M201*N201</f>
        <v>-87.663070641668</v>
      </c>
      <c r="T201" s="0" t="n">
        <f aca="false">-0.4545*A201+29.882</f>
        <v>7.7603185840708</v>
      </c>
      <c r="U201" s="2" t="n">
        <f aca="false">A201-T201</f>
        <v>40.9122477876106</v>
      </c>
      <c r="V201" s="0" t="n">
        <f aca="false">U201/T201</f>
        <v>5.2719804405439</v>
      </c>
    </row>
    <row r="202" customFormat="false" ht="14.25" hidden="false" customHeight="false" outlineLevel="0" collapsed="false">
      <c r="A202" s="2" t="n">
        <v>60.9150326797386</v>
      </c>
      <c r="B202" s="0" t="n">
        <v>4.02740018124634</v>
      </c>
      <c r="M202" s="2" t="n">
        <f aca="false">A202-AVERAGE(A$2:A$539)</f>
        <v>19.9922069367826</v>
      </c>
      <c r="N202" s="2" t="n">
        <f aca="false">B202-AVERAGE(B$2:B$539)</f>
        <v>-7.28434234555936</v>
      </c>
      <c r="O202" s="0" t="n">
        <f aca="false">M202*N202</f>
        <v>-145.630079570791</v>
      </c>
      <c r="T202" s="0" t="n">
        <f aca="false">-0.4545*A202+29.882</f>
        <v>2.19611764705883</v>
      </c>
      <c r="U202" s="2" t="n">
        <f aca="false">A202-T202</f>
        <v>58.7189150326797</v>
      </c>
      <c r="V202" s="0" t="n">
        <f aca="false">U202/T202</f>
        <v>26.7375999238108</v>
      </c>
    </row>
    <row r="203" customFormat="false" ht="14.25" hidden="false" customHeight="false" outlineLevel="0" collapsed="false">
      <c r="A203" s="2" t="n">
        <v>47.5177304964539</v>
      </c>
      <c r="B203" s="0" t="n">
        <v>10.7114989004753</v>
      </c>
      <c r="M203" s="2" t="n">
        <f aca="false">A203-AVERAGE(A$2:A$539)</f>
        <v>6.59490475349798</v>
      </c>
      <c r="N203" s="2" t="n">
        <f aca="false">B203-AVERAGE(B$2:B$539)</f>
        <v>-0.600243626330421</v>
      </c>
      <c r="O203" s="0" t="n">
        <f aca="false">M203*N203</f>
        <v>-3.95854954454336</v>
      </c>
      <c r="T203" s="0" t="n">
        <f aca="false">-0.4545*A203+29.882</f>
        <v>8.2851914893617</v>
      </c>
      <c r="U203" s="2" t="n">
        <f aca="false">A203-T203</f>
        <v>39.2325390070922</v>
      </c>
      <c r="V203" s="0" t="n">
        <f aca="false">U203/T203</f>
        <v>4.73526038082129</v>
      </c>
    </row>
    <row r="204" customFormat="false" ht="14.25" hidden="false" customHeight="false" outlineLevel="0" collapsed="false">
      <c r="A204" s="2" t="n">
        <v>40.7010014306152</v>
      </c>
      <c r="B204" s="0" t="n">
        <v>13.6603142169915</v>
      </c>
      <c r="M204" s="2" t="n">
        <f aca="false">A204-AVERAGE(A$2:A$539)</f>
        <v>-0.221824312340757</v>
      </c>
      <c r="N204" s="2" t="n">
        <f aca="false">B204-AVERAGE(B$2:B$539)</f>
        <v>2.34857169018584</v>
      </c>
      <c r="O204" s="0" t="n">
        <f aca="false">M204*N204</f>
        <v>-0.520970300158443</v>
      </c>
      <c r="T204" s="0" t="n">
        <f aca="false">-0.4545*A204+29.882</f>
        <v>11.3833948497854</v>
      </c>
      <c r="U204" s="2" t="n">
        <f aca="false">A204-T204</f>
        <v>29.3176065808298</v>
      </c>
      <c r="V204" s="0" t="n">
        <f aca="false">U204/T204</f>
        <v>2.57547128670341</v>
      </c>
    </row>
    <row r="205" customFormat="false" ht="14.25" hidden="false" customHeight="false" outlineLevel="0" collapsed="false">
      <c r="A205" s="2" t="n">
        <v>42.9708222811671</v>
      </c>
      <c r="B205" s="0" t="n">
        <v>9.46249567922572</v>
      </c>
      <c r="M205" s="2" t="n">
        <f aca="false">A205-AVERAGE(A$2:A$539)</f>
        <v>2.04799653821119</v>
      </c>
      <c r="N205" s="2" t="n">
        <f aca="false">B205-AVERAGE(B$2:B$539)</f>
        <v>-1.84924684757998</v>
      </c>
      <c r="O205" s="0" t="n">
        <f aca="false">M205*N205</f>
        <v>-3.78725114214175</v>
      </c>
      <c r="T205" s="0" t="n">
        <f aca="false">-0.4545*A205+29.882</f>
        <v>10.3517612732096</v>
      </c>
      <c r="U205" s="2" t="n">
        <f aca="false">A205-T205</f>
        <v>32.6190610079576</v>
      </c>
      <c r="V205" s="0" t="n">
        <f aca="false">U205/T205</f>
        <v>3.15106387667343</v>
      </c>
    </row>
    <row r="206" customFormat="false" ht="14.25" hidden="false" customHeight="false" outlineLevel="0" collapsed="false">
      <c r="A206" s="2" t="n">
        <v>28.5714285714286</v>
      </c>
      <c r="B206" s="0" t="n">
        <v>17.659568183832</v>
      </c>
      <c r="M206" s="2" t="n">
        <f aca="false">A206-AVERAGE(A$2:A$539)</f>
        <v>-12.3513971715274</v>
      </c>
      <c r="N206" s="2" t="n">
        <f aca="false">B206-AVERAGE(B$2:B$539)</f>
        <v>6.3478256570263</v>
      </c>
      <c r="O206" s="0" t="n">
        <f aca="false">M206*N206</f>
        <v>-78.4045158655434</v>
      </c>
      <c r="T206" s="0" t="n">
        <f aca="false">-0.4545*A206+29.882</f>
        <v>16.8962857142857</v>
      </c>
      <c r="U206" s="2" t="n">
        <f aca="false">A206-T206</f>
        <v>11.6751428571429</v>
      </c>
      <c r="V206" s="0" t="n">
        <f aca="false">U206/T206</f>
        <v>0.69098872110523</v>
      </c>
    </row>
    <row r="207" customFormat="false" ht="14.25" hidden="false" customHeight="false" outlineLevel="0" collapsed="false">
      <c r="A207" s="2" t="n">
        <v>39.7769516728624</v>
      </c>
      <c r="B207" s="0" t="n">
        <v>4.66284343491135</v>
      </c>
      <c r="M207" s="2" t="n">
        <f aca="false">A207-AVERAGE(A$2:A$539)</f>
        <v>-1.14587407009347</v>
      </c>
      <c r="N207" s="2" t="n">
        <f aca="false">B207-AVERAGE(B$2:B$539)</f>
        <v>-6.64889909189434</v>
      </c>
      <c r="O207" s="0" t="n">
        <f aca="false">M207*N207</f>
        <v>7.61880106406975</v>
      </c>
      <c r="T207" s="0" t="n">
        <f aca="false">-0.4545*A207+29.882</f>
        <v>11.803375464684</v>
      </c>
      <c r="U207" s="2" t="n">
        <f aca="false">A207-T207</f>
        <v>27.9735762081784</v>
      </c>
      <c r="V207" s="0" t="n">
        <f aca="false">U207/T207</f>
        <v>2.3699641083075</v>
      </c>
    </row>
    <row r="208" customFormat="false" ht="14.25" hidden="false" customHeight="false" outlineLevel="0" collapsed="false">
      <c r="A208" s="2" t="n">
        <v>49.6631376323388</v>
      </c>
      <c r="B208" s="0" t="n">
        <v>10.1992425489873</v>
      </c>
      <c r="M208" s="2" t="n">
        <f aca="false">A208-AVERAGE(A$2:A$539)</f>
        <v>8.74031188938287</v>
      </c>
      <c r="N208" s="2" t="n">
        <f aca="false">B208-AVERAGE(B$2:B$539)</f>
        <v>-1.11249997781838</v>
      </c>
      <c r="O208" s="0" t="n">
        <f aca="false">M208*N208</f>
        <v>-9.72359678306414</v>
      </c>
      <c r="T208" s="0" t="n">
        <f aca="false">-0.4545*A208+29.882</f>
        <v>7.31010394610202</v>
      </c>
      <c r="U208" s="2" t="n">
        <f aca="false">A208-T208</f>
        <v>42.3530336862368</v>
      </c>
      <c r="V208" s="0" t="n">
        <f aca="false">U208/T208</f>
        <v>5.79376627179436</v>
      </c>
    </row>
    <row r="209" customFormat="false" ht="14.25" hidden="false" customHeight="false" outlineLevel="0" collapsed="false">
      <c r="A209" s="2" t="n">
        <v>22.4975222993062</v>
      </c>
      <c r="B209" s="0" t="n">
        <v>22.7044843277675</v>
      </c>
      <c r="M209" s="2" t="n">
        <f aca="false">A209-AVERAGE(A$2:A$539)</f>
        <v>-18.4253034436497</v>
      </c>
      <c r="N209" s="2" t="n">
        <f aca="false">B209-AVERAGE(B$2:B$539)</f>
        <v>11.3927418009618</v>
      </c>
      <c r="O209" s="0" t="n">
        <f aca="false">M209*N209</f>
        <v>-209.914724737872</v>
      </c>
      <c r="T209" s="0" t="n">
        <f aca="false">-0.4545*A209+29.882</f>
        <v>19.6568761149653</v>
      </c>
      <c r="U209" s="2" t="n">
        <f aca="false">A209-T209</f>
        <v>2.84064618434093</v>
      </c>
      <c r="V209" s="0" t="n">
        <f aca="false">U209/T209</f>
        <v>0.144511577919457</v>
      </c>
    </row>
    <row r="210" customFormat="false" ht="14.25" hidden="false" customHeight="false" outlineLevel="0" collapsed="false">
      <c r="A210" s="2" t="n">
        <v>33.7760910815939</v>
      </c>
      <c r="B210" s="0" t="n">
        <v>22.4631535852146</v>
      </c>
      <c r="M210" s="2" t="n">
        <f aca="false">A210-AVERAGE(A$2:A$539)</f>
        <v>-7.146734661362</v>
      </c>
      <c r="N210" s="2" t="n">
        <f aca="false">B210-AVERAGE(B$2:B$539)</f>
        <v>11.1514110584089</v>
      </c>
      <c r="O210" s="0" t="n">
        <f aca="false">M210*N210</f>
        <v>-79.6961759342267</v>
      </c>
      <c r="T210" s="0" t="n">
        <f aca="false">-0.4545*A210+29.882</f>
        <v>14.5307666034156</v>
      </c>
      <c r="U210" s="2" t="n">
        <f aca="false">A210-T210</f>
        <v>19.2453244781784</v>
      </c>
      <c r="V210" s="0" t="n">
        <f aca="false">U210/T210</f>
        <v>1.32445348572694</v>
      </c>
    </row>
    <row r="211" customFormat="false" ht="14.25" hidden="false" customHeight="false" outlineLevel="0" collapsed="false">
      <c r="A211" s="2" t="n">
        <v>27.906976744186</v>
      </c>
      <c r="B211" s="0" t="n">
        <v>6.00990268055319</v>
      </c>
      <c r="M211" s="2" t="n">
        <f aca="false">A211-AVERAGE(A$2:A$539)</f>
        <v>-13.0158489987699</v>
      </c>
      <c r="N211" s="2" t="n">
        <f aca="false">B211-AVERAGE(B$2:B$539)</f>
        <v>-5.30183984625251</v>
      </c>
      <c r="O211" s="0" t="n">
        <f aca="false">M211*N211</f>
        <v>69.007946854484</v>
      </c>
      <c r="T211" s="0" t="n">
        <f aca="false">-0.4545*A211+29.882</f>
        <v>17.1982790697674</v>
      </c>
      <c r="U211" s="2" t="n">
        <f aca="false">A211-T211</f>
        <v>10.7086976744186</v>
      </c>
      <c r="V211" s="0" t="n">
        <f aca="false">U211/T211</f>
        <v>0.622661001776813</v>
      </c>
    </row>
    <row r="212" customFormat="false" ht="14.25" hidden="false" customHeight="false" outlineLevel="0" collapsed="false">
      <c r="A212" s="2" t="n">
        <v>37.3134328358209</v>
      </c>
      <c r="B212" s="0" t="n">
        <v>36.3600628930818</v>
      </c>
      <c r="M212" s="2" t="n">
        <f aca="false">A212-AVERAGE(A$2:A$539)</f>
        <v>-3.60939290713502</v>
      </c>
      <c r="N212" s="2" t="n">
        <f aca="false">B212-AVERAGE(B$2:B$539)</f>
        <v>25.0483203662761</v>
      </c>
      <c r="O212" s="0" t="n">
        <f aca="false">M212*N212</f>
        <v>-90.4092298656826</v>
      </c>
      <c r="T212" s="0" t="n">
        <f aca="false">-0.4545*A212+29.882</f>
        <v>12.9230447761194</v>
      </c>
      <c r="U212" s="2" t="n">
        <f aca="false">A212-T212</f>
        <v>24.3903880597015</v>
      </c>
      <c r="V212" s="0" t="n">
        <f aca="false">U212/T212</f>
        <v>1.88735615191651</v>
      </c>
    </row>
    <row r="213" customFormat="false" ht="14.25" hidden="false" customHeight="false" outlineLevel="0" collapsed="false">
      <c r="A213" s="2" t="n">
        <v>44.4444444444444</v>
      </c>
      <c r="B213" s="0" t="n">
        <v>31.8181818181818</v>
      </c>
      <c r="M213" s="2" t="n">
        <f aca="false">A213-AVERAGE(A$2:A$539)</f>
        <v>3.52161870148852</v>
      </c>
      <c r="N213" s="2" t="n">
        <f aca="false">B213-AVERAGE(B$2:B$539)</f>
        <v>20.5064392913761</v>
      </c>
      <c r="O213" s="0" t="n">
        <f aca="false">M213*N213</f>
        <v>72.2158601094492</v>
      </c>
      <c r="T213" s="0" t="n">
        <f aca="false">-0.4545*A213+29.882</f>
        <v>9.682</v>
      </c>
      <c r="U213" s="2" t="n">
        <f aca="false">A213-T213</f>
        <v>34.7624444444444</v>
      </c>
      <c r="V213" s="0" t="n">
        <f aca="false">U213/T213</f>
        <v>3.59041979389015</v>
      </c>
    </row>
    <row r="214" customFormat="false" ht="14.25" hidden="false" customHeight="false" outlineLevel="0" collapsed="false">
      <c r="A214" s="2" t="n">
        <v>44.0886699507389</v>
      </c>
      <c r="B214" s="0" t="n">
        <v>8.25316862724081</v>
      </c>
      <c r="M214" s="2" t="n">
        <f aca="false">A214-AVERAGE(A$2:A$539)</f>
        <v>3.165844207783</v>
      </c>
      <c r="N214" s="2" t="n">
        <f aca="false">B214-AVERAGE(B$2:B$539)</f>
        <v>-3.05857389956488</v>
      </c>
      <c r="O214" s="0" t="n">
        <f aca="false">M214*N214</f>
        <v>-9.68296846401373</v>
      </c>
      <c r="T214" s="0" t="n">
        <f aca="false">-0.4545*A214+29.882</f>
        <v>9.84369950738916</v>
      </c>
      <c r="U214" s="2" t="n">
        <f aca="false">A214-T214</f>
        <v>34.2449704433498</v>
      </c>
      <c r="V214" s="0" t="n">
        <f aca="false">U214/T214</f>
        <v>3.47887198483089</v>
      </c>
    </row>
    <row r="215" customFormat="false" ht="14.25" hidden="false" customHeight="false" outlineLevel="0" collapsed="false">
      <c r="A215" s="2" t="n">
        <v>45.615763546798</v>
      </c>
      <c r="B215" s="0" t="n">
        <v>7.2</v>
      </c>
      <c r="M215" s="2" t="n">
        <f aca="false">A215-AVERAGE(A$2:A$539)</f>
        <v>4.69293780384211</v>
      </c>
      <c r="N215" s="2" t="n">
        <f aca="false">B215-AVERAGE(B$2:B$539)</f>
        <v>-4.1117425268057</v>
      </c>
      <c r="O215" s="0" t="n">
        <f aca="false">M215*N215</f>
        <v>-19.2961519437117</v>
      </c>
      <c r="T215" s="0" t="n">
        <f aca="false">-0.4545*A215+29.882</f>
        <v>9.1496354679803</v>
      </c>
      <c r="U215" s="2" t="n">
        <f aca="false">A215-T215</f>
        <v>36.4661280788177</v>
      </c>
      <c r="V215" s="0" t="n">
        <f aca="false">U215/T215</f>
        <v>3.98552797064245</v>
      </c>
    </row>
    <row r="216" customFormat="false" ht="14.25" hidden="false" customHeight="false" outlineLevel="0" collapsed="false">
      <c r="A216" s="2" t="n">
        <v>61.5384615384615</v>
      </c>
      <c r="B216" s="0" t="n">
        <v>0</v>
      </c>
      <c r="M216" s="2" t="n">
        <f aca="false">A216-AVERAGE(A$2:A$539)</f>
        <v>20.6156357955056</v>
      </c>
      <c r="N216" s="2" t="n">
        <f aca="false">B216-AVERAGE(B$2:B$539)</f>
        <v>-11.3117425268057</v>
      </c>
      <c r="O216" s="0" t="n">
        <f aca="false">M216*N216</f>
        <v>-233.198764145159</v>
      </c>
      <c r="T216" s="0" t="n">
        <f aca="false">-0.4545*A216+29.882</f>
        <v>1.91276923076923</v>
      </c>
      <c r="U216" s="2" t="n">
        <f aca="false">A216-T216</f>
        <v>59.6256923076923</v>
      </c>
      <c r="V216" s="0" t="n">
        <f aca="false">U216/T216</f>
        <v>31.1724443014558</v>
      </c>
    </row>
    <row r="217" customFormat="false" ht="14.25" hidden="false" customHeight="false" outlineLevel="0" collapsed="false">
      <c r="A217" s="2" t="n">
        <v>28.8068880688807</v>
      </c>
      <c r="B217" s="0" t="n">
        <v>17.2995780590717</v>
      </c>
      <c r="M217" s="2" t="n">
        <f aca="false">A217-AVERAGE(A$2:A$539)</f>
        <v>-12.1159376740752</v>
      </c>
      <c r="N217" s="2" t="n">
        <f aca="false">B217-AVERAGE(B$2:B$539)</f>
        <v>5.98783553226603</v>
      </c>
      <c r="O217" s="0" t="n">
        <f aca="false">M217*N217</f>
        <v>-72.5482421115484</v>
      </c>
      <c r="T217" s="0" t="n">
        <f aca="false">-0.4545*A217+29.882</f>
        <v>16.7892693726937</v>
      </c>
      <c r="U217" s="2" t="n">
        <f aca="false">A217-T217</f>
        <v>12.017618696187</v>
      </c>
      <c r="V217" s="0" t="n">
        <f aca="false">U217/T217</f>
        <v>0.715791642233852</v>
      </c>
    </row>
    <row r="218" customFormat="false" ht="14.25" hidden="false" customHeight="false" outlineLevel="0" collapsed="false">
      <c r="A218" s="2" t="n">
        <v>45.9119496855346</v>
      </c>
      <c r="B218" s="0" t="n">
        <v>6.66666666666667</v>
      </c>
      <c r="M218" s="2" t="n">
        <f aca="false">A218-AVERAGE(A$2:A$539)</f>
        <v>4.98912394257867</v>
      </c>
      <c r="N218" s="2" t="n">
        <f aca="false">B218-AVERAGE(B$2:B$539)</f>
        <v>-4.64507586013903</v>
      </c>
      <c r="O218" s="0" t="n">
        <f aca="false">M218*N218</f>
        <v>-23.1748591889139</v>
      </c>
      <c r="T218" s="0" t="n">
        <f aca="false">-0.4545*A218+29.882</f>
        <v>9.01501886792453</v>
      </c>
      <c r="U218" s="2" t="n">
        <f aca="false">A218-T218</f>
        <v>36.8969308176101</v>
      </c>
      <c r="V218" s="0" t="n">
        <f aca="false">U218/T218</f>
        <v>4.09282901768398</v>
      </c>
    </row>
    <row r="219" customFormat="false" ht="14.25" hidden="false" customHeight="false" outlineLevel="0" collapsed="false">
      <c r="A219" s="2" t="n">
        <v>56.140350877193</v>
      </c>
      <c r="B219" s="0" t="n">
        <v>33.3333333333333</v>
      </c>
      <c r="M219" s="2" t="n">
        <f aca="false">A219-AVERAGE(A$2:A$539)</f>
        <v>15.2175251342371</v>
      </c>
      <c r="N219" s="2" t="n">
        <f aca="false">B219-AVERAGE(B$2:B$539)</f>
        <v>22.0215908065276</v>
      </c>
      <c r="O219" s="0" t="n">
        <f aca="false">M219*N219</f>
        <v>335.114111594218</v>
      </c>
      <c r="T219" s="0" t="n">
        <f aca="false">-0.4545*A219+29.882</f>
        <v>4.36621052631579</v>
      </c>
      <c r="U219" s="2" t="n">
        <f aca="false">A219-T219</f>
        <v>51.7741403508772</v>
      </c>
      <c r="V219" s="0" t="n">
        <f aca="false">U219/T219</f>
        <v>11.8579120358093</v>
      </c>
    </row>
    <row r="220" customFormat="false" ht="14.25" hidden="false" customHeight="false" outlineLevel="0" collapsed="false">
      <c r="A220" s="2" t="n">
        <v>40.9836065573771</v>
      </c>
      <c r="B220" s="0" t="n">
        <v>3.70119101462385</v>
      </c>
      <c r="M220" s="2" t="n">
        <f aca="false">A220-AVERAGE(A$2:A$539)</f>
        <v>0.060780814421129</v>
      </c>
      <c r="N220" s="2" t="n">
        <f aca="false">B220-AVERAGE(B$2:B$539)</f>
        <v>-7.61055151218185</v>
      </c>
      <c r="O220" s="0" t="n">
        <f aca="false">M220*N220</f>
        <v>-0.462575519104368</v>
      </c>
      <c r="T220" s="0" t="n">
        <f aca="false">-0.4545*A220+29.882</f>
        <v>11.2549508196721</v>
      </c>
      <c r="U220" s="2" t="n">
        <f aca="false">A220-T220</f>
        <v>29.7286557377049</v>
      </c>
      <c r="V220" s="0" t="n">
        <f aca="false">U220/T220</f>
        <v>2.64138477493329</v>
      </c>
    </row>
    <row r="221" customFormat="false" ht="14.25" hidden="false" customHeight="false" outlineLevel="0" collapsed="false">
      <c r="A221" s="2" t="n">
        <v>48.5057471264368</v>
      </c>
      <c r="B221" s="0" t="n">
        <v>11.25</v>
      </c>
      <c r="M221" s="2" t="n">
        <f aca="false">A221-AVERAGE(A$2:A$539)</f>
        <v>7.58292138348086</v>
      </c>
      <c r="N221" s="2" t="n">
        <f aca="false">B221-AVERAGE(B$2:B$539)</f>
        <v>-0.0617425268056966</v>
      </c>
      <c r="O221" s="0" t="n">
        <f aca="false">M221*N221</f>
        <v>-0.468188726785057</v>
      </c>
      <c r="T221" s="0" t="n">
        <f aca="false">-0.4545*A221+29.882</f>
        <v>7.83613793103448</v>
      </c>
      <c r="U221" s="2" t="n">
        <f aca="false">A221-T221</f>
        <v>40.6696091954023</v>
      </c>
      <c r="V221" s="0" t="n">
        <f aca="false">U221/T221</f>
        <v>5.19000680607384</v>
      </c>
    </row>
    <row r="222" customFormat="false" ht="14.25" hidden="false" customHeight="false" outlineLevel="0" collapsed="false">
      <c r="A222" s="2" t="n">
        <v>44.9943757030371</v>
      </c>
      <c r="B222" s="0" t="n">
        <v>5.53190312949242</v>
      </c>
      <c r="M222" s="2" t="n">
        <f aca="false">A222-AVERAGE(A$2:A$539)</f>
        <v>4.0715499600812</v>
      </c>
      <c r="N222" s="2" t="n">
        <f aca="false">B222-AVERAGE(B$2:B$539)</f>
        <v>-5.77983939731327</v>
      </c>
      <c r="O222" s="0" t="n">
        <f aca="false">M222*N222</f>
        <v>-23.5329048674066</v>
      </c>
      <c r="T222" s="0" t="n">
        <f aca="false">-0.4545*A222+29.882</f>
        <v>9.43205624296963</v>
      </c>
      <c r="U222" s="2" t="n">
        <f aca="false">A222-T222</f>
        <v>35.5623194600675</v>
      </c>
      <c r="V222" s="0" t="n">
        <f aca="false">U222/T222</f>
        <v>3.77036762122518</v>
      </c>
    </row>
    <row r="223" customFormat="false" ht="14.25" hidden="false" customHeight="false" outlineLevel="0" collapsed="false">
      <c r="A223" s="2" t="n">
        <v>32.8767123287671</v>
      </c>
      <c r="B223" s="0" t="n">
        <v>3.22262413679711</v>
      </c>
      <c r="M223" s="2" t="n">
        <f aca="false">A223-AVERAGE(A$2:A$539)</f>
        <v>-8.0461134141888</v>
      </c>
      <c r="N223" s="2" t="n">
        <f aca="false">B223-AVERAGE(B$2:B$539)</f>
        <v>-8.08911839000859</v>
      </c>
      <c r="O223" s="0" t="n">
        <f aca="false">M223*N223</f>
        <v>65.0859639868095</v>
      </c>
      <c r="T223" s="0" t="n">
        <f aca="false">-0.4545*A223+29.882</f>
        <v>14.9395342465753</v>
      </c>
      <c r="U223" s="2" t="n">
        <f aca="false">A223-T223</f>
        <v>17.9371780821918</v>
      </c>
      <c r="V223" s="0" t="n">
        <f aca="false">U223/T223</f>
        <v>1.20065175969616</v>
      </c>
    </row>
    <row r="224" customFormat="false" ht="14.25" hidden="false" customHeight="false" outlineLevel="0" collapsed="false">
      <c r="A224" s="2" t="n">
        <v>45</v>
      </c>
      <c r="B224" s="0" t="n">
        <v>12.8596511101042</v>
      </c>
      <c r="M224" s="2" t="n">
        <f aca="false">A224-AVERAGE(A$2:A$539)</f>
        <v>4.07717425704408</v>
      </c>
      <c r="N224" s="2" t="n">
        <f aca="false">B224-AVERAGE(B$2:B$539)</f>
        <v>1.54790858329852</v>
      </c>
      <c r="O224" s="0" t="n">
        <f aca="false">M224*N224</f>
        <v>6.31109302808227</v>
      </c>
      <c r="T224" s="0" t="n">
        <f aca="false">-0.4545*A224+29.882</f>
        <v>9.4295</v>
      </c>
      <c r="U224" s="2" t="n">
        <f aca="false">A224-T224</f>
        <v>35.5705</v>
      </c>
      <c r="V224" s="0" t="n">
        <f aca="false">U224/T224</f>
        <v>3.77225727769235</v>
      </c>
    </row>
    <row r="225" customFormat="false" ht="14.25" hidden="false" customHeight="false" outlineLevel="0" collapsed="false">
      <c r="A225" s="2" t="n">
        <v>45.4545454545455</v>
      </c>
      <c r="B225" s="0" t="n">
        <v>7.13539334228989</v>
      </c>
      <c r="M225" s="2" t="n">
        <f aca="false">A225-AVERAGE(A$2:A$539)</f>
        <v>4.53171971158953</v>
      </c>
      <c r="N225" s="2" t="n">
        <f aca="false">B225-AVERAGE(B$2:B$539)</f>
        <v>-4.1763491845158</v>
      </c>
      <c r="O225" s="0" t="n">
        <f aca="false">M225*N225</f>
        <v>-18.9260439219511</v>
      </c>
      <c r="T225" s="0" t="n">
        <f aca="false">-0.4545*A225+29.882</f>
        <v>9.22290909090909</v>
      </c>
      <c r="U225" s="2" t="n">
        <f aca="false">A225-T225</f>
        <v>36.2316363636364</v>
      </c>
      <c r="V225" s="0" t="n">
        <f aca="false">U225/T225</f>
        <v>3.9284390647794</v>
      </c>
    </row>
    <row r="226" customFormat="false" ht="14.25" hidden="false" customHeight="false" outlineLevel="0" collapsed="false">
      <c r="A226" s="2" t="n">
        <v>40.7582938388626</v>
      </c>
      <c r="B226" s="0" t="n">
        <v>17.9127971037305</v>
      </c>
      <c r="M226" s="2" t="n">
        <f aca="false">A226-AVERAGE(A$2:A$539)</f>
        <v>-0.164531904093366</v>
      </c>
      <c r="N226" s="2" t="n">
        <f aca="false">B226-AVERAGE(B$2:B$539)</f>
        <v>6.60105457692483</v>
      </c>
      <c r="O226" s="0" t="n">
        <f aca="false">M226*N226</f>
        <v>-1.08608407856567</v>
      </c>
      <c r="T226" s="0" t="n">
        <f aca="false">-0.4545*A226+29.882</f>
        <v>11.357355450237</v>
      </c>
      <c r="U226" s="2" t="n">
        <f aca="false">A226-T226</f>
        <v>29.4009383886256</v>
      </c>
      <c r="V226" s="0" t="n">
        <f aca="false">U226/T226</f>
        <v>2.58871341285811</v>
      </c>
    </row>
    <row r="227" customFormat="false" ht="14.25" hidden="false" customHeight="false" outlineLevel="0" collapsed="false">
      <c r="A227" s="2" t="n">
        <v>25.1773563051976</v>
      </c>
      <c r="B227" s="0" t="n">
        <v>20.2203490199806</v>
      </c>
      <c r="M227" s="2" t="n">
        <f aca="false">A227-AVERAGE(A$2:A$539)</f>
        <v>-15.7454694377583</v>
      </c>
      <c r="N227" s="2" t="n">
        <f aca="false">B227-AVERAGE(B$2:B$539)</f>
        <v>8.90860649317486</v>
      </c>
      <c r="O227" s="0" t="n">
        <f aca="false">M227*N227</f>
        <v>-140.2701912713</v>
      </c>
      <c r="T227" s="0" t="n">
        <f aca="false">-0.4545*A227+29.882</f>
        <v>18.4388915592877</v>
      </c>
      <c r="U227" s="2" t="n">
        <f aca="false">A227-T227</f>
        <v>6.73846474590994</v>
      </c>
      <c r="V227" s="0" t="n">
        <f aca="false">U227/T227</f>
        <v>0.365448472010552</v>
      </c>
    </row>
    <row r="228" customFormat="false" ht="14.25" hidden="false" customHeight="false" outlineLevel="0" collapsed="false">
      <c r="A228" s="2" t="n">
        <v>40.8450704225352</v>
      </c>
      <c r="B228" s="0" t="n">
        <v>6.67306769083053</v>
      </c>
      <c r="M228" s="2" t="n">
        <f aca="false">A228-AVERAGE(A$2:A$539)</f>
        <v>-0.0777553204207067</v>
      </c>
      <c r="N228" s="2" t="n">
        <f aca="false">B228-AVERAGE(B$2:B$539)</f>
        <v>-4.63867483597516</v>
      </c>
      <c r="O228" s="0" t="n">
        <f aca="false">M228*N228</f>
        <v>0.360681648198718</v>
      </c>
      <c r="T228" s="0" t="n">
        <f aca="false">-0.4545*A228+29.882</f>
        <v>11.3179154929577</v>
      </c>
      <c r="U228" s="2" t="n">
        <f aca="false">A228-T228</f>
        <v>29.5271549295775</v>
      </c>
      <c r="V228" s="0" t="n">
        <f aca="false">U228/T228</f>
        <v>2.60888632256973</v>
      </c>
    </row>
    <row r="229" customFormat="false" ht="14.25" hidden="false" customHeight="false" outlineLevel="0" collapsed="false">
      <c r="A229" s="2" t="n">
        <v>49.6822033898305</v>
      </c>
      <c r="B229" s="0" t="n">
        <v>4.90276726662499</v>
      </c>
      <c r="M229" s="2" t="n">
        <f aca="false">A229-AVERAGE(A$2:A$539)</f>
        <v>8.75937764687459</v>
      </c>
      <c r="N229" s="2" t="n">
        <f aca="false">B229-AVERAGE(B$2:B$539)</f>
        <v>-6.40897526018071</v>
      </c>
      <c r="O229" s="0" t="n">
        <f aca="false">M229*N229</f>
        <v>-56.1386346333992</v>
      </c>
      <c r="T229" s="0" t="n">
        <f aca="false">-0.4545*A229+29.882</f>
        <v>7.30143855932203</v>
      </c>
      <c r="U229" s="2" t="n">
        <f aca="false">A229-T229</f>
        <v>42.3807648305085</v>
      </c>
      <c r="V229" s="0" t="n">
        <f aca="false">U229/T229</f>
        <v>5.80444038338161</v>
      </c>
    </row>
    <row r="230" customFormat="false" ht="14.25" hidden="false" customHeight="false" outlineLevel="0" collapsed="false">
      <c r="A230" s="2" t="n">
        <v>58.5218702865762</v>
      </c>
      <c r="B230" s="0" t="n">
        <v>3.07743668340946</v>
      </c>
      <c r="M230" s="2" t="n">
        <f aca="false">A230-AVERAGE(A$2:A$539)</f>
        <v>17.5990445436203</v>
      </c>
      <c r="N230" s="2" t="n">
        <f aca="false">B230-AVERAGE(B$2:B$539)</f>
        <v>-8.23430584339624</v>
      </c>
      <c r="O230" s="0" t="n">
        <f aca="false">M230*N230</f>
        <v>-144.915915323723</v>
      </c>
      <c r="T230" s="0" t="n">
        <f aca="false">-0.4545*A230+29.882</f>
        <v>3.28380995475113</v>
      </c>
      <c r="U230" s="2" t="n">
        <f aca="false">A230-T230</f>
        <v>55.238060331825</v>
      </c>
      <c r="V230" s="0" t="n">
        <f aca="false">U230/T230</f>
        <v>16.8213328703462</v>
      </c>
    </row>
    <row r="231" customFormat="false" ht="14.25" hidden="false" customHeight="false" outlineLevel="0" collapsed="false">
      <c r="A231" s="2" t="n">
        <v>22.7576974564926</v>
      </c>
      <c r="B231" s="0" t="n">
        <v>22.5403440184767</v>
      </c>
      <c r="M231" s="2" t="n">
        <f aca="false">A231-AVERAGE(A$2:A$539)</f>
        <v>-18.1651282864633</v>
      </c>
      <c r="N231" s="2" t="n">
        <f aca="false">B231-AVERAGE(B$2:B$539)</f>
        <v>11.228601491671</v>
      </c>
      <c r="O231" s="0" t="n">
        <f aca="false">M231*N231</f>
        <v>-203.968986573776</v>
      </c>
      <c r="T231" s="0" t="n">
        <f aca="false">-0.4545*A231+29.882</f>
        <v>19.5386265060241</v>
      </c>
      <c r="U231" s="2" t="n">
        <f aca="false">A231-T231</f>
        <v>3.21907095046854</v>
      </c>
      <c r="V231" s="0" t="n">
        <f aca="false">U231/T231</f>
        <v>0.164754208770818</v>
      </c>
    </row>
    <row r="232" customFormat="false" ht="14.25" hidden="false" customHeight="false" outlineLevel="0" collapsed="false">
      <c r="A232" s="2" t="n">
        <v>15.3744243265409</v>
      </c>
      <c r="B232" s="0" t="n">
        <v>33.0003662819118</v>
      </c>
      <c r="M232" s="2" t="n">
        <f aca="false">A232-AVERAGE(A$2:A$539)</f>
        <v>-25.548401416415</v>
      </c>
      <c r="N232" s="2" t="n">
        <f aca="false">B232-AVERAGE(B$2:B$539)</f>
        <v>21.6886237551061</v>
      </c>
      <c r="O232" s="0" t="n">
        <f aca="false">M232*N232</f>
        <v>-554.109665865045</v>
      </c>
      <c r="T232" s="0" t="n">
        <f aca="false">-0.4545*A232+29.882</f>
        <v>22.8943241435872</v>
      </c>
      <c r="U232" s="2" t="n">
        <f aca="false">A232-T232</f>
        <v>-7.51989981704624</v>
      </c>
      <c r="V232" s="0" t="n">
        <f aca="false">U232/T232</f>
        <v>-0.328461315122622</v>
      </c>
    </row>
    <row r="233" customFormat="false" ht="14.25" hidden="false" customHeight="false" outlineLevel="0" collapsed="false">
      <c r="A233" s="2" t="n">
        <v>45.6989247311828</v>
      </c>
      <c r="B233" s="0" t="n">
        <v>15.3857953673876</v>
      </c>
      <c r="M233" s="2" t="n">
        <f aca="false">A233-AVERAGE(A$2:A$539)</f>
        <v>4.77609898822687</v>
      </c>
      <c r="N233" s="2" t="n">
        <f aca="false">B233-AVERAGE(B$2:B$539)</f>
        <v>4.07405284058194</v>
      </c>
      <c r="O233" s="0" t="n">
        <f aca="false">M233*N233</f>
        <v>19.4580796498862</v>
      </c>
      <c r="T233" s="0" t="n">
        <f aca="false">-0.4545*A233+29.882</f>
        <v>9.11183870967742</v>
      </c>
      <c r="U233" s="2" t="n">
        <f aca="false">A233-T233</f>
        <v>36.5870860215054</v>
      </c>
      <c r="V233" s="0" t="n">
        <f aca="false">U233/T233</f>
        <v>4.01533512469303</v>
      </c>
    </row>
    <row r="234" customFormat="false" ht="14.25" hidden="false" customHeight="false" outlineLevel="0" collapsed="false">
      <c r="A234" s="2" t="n">
        <v>42.2818791946309</v>
      </c>
      <c r="B234" s="0" t="n">
        <v>23.4042553191489</v>
      </c>
      <c r="M234" s="2" t="n">
        <f aca="false">A234-AVERAGE(A$2:A$539)</f>
        <v>1.35905345167495</v>
      </c>
      <c r="N234" s="2" t="n">
        <f aca="false">B234-AVERAGE(B$2:B$539)</f>
        <v>12.0925127923432</v>
      </c>
      <c r="O234" s="0" t="n">
        <f aca="false">M234*N234</f>
        <v>16.4343712498576</v>
      </c>
      <c r="T234" s="0" t="n">
        <f aca="false">-0.4545*A234+29.882</f>
        <v>10.6648859060403</v>
      </c>
      <c r="U234" s="2" t="n">
        <f aca="false">A234-T234</f>
        <v>31.6169932885906</v>
      </c>
      <c r="V234" s="0" t="n">
        <f aca="false">U234/T234</f>
        <v>2.96458804783685</v>
      </c>
    </row>
    <row r="235" customFormat="false" ht="14.25" hidden="false" customHeight="false" outlineLevel="0" collapsed="false">
      <c r="A235" s="2" t="n">
        <v>42.5196850393701</v>
      </c>
      <c r="B235" s="0" t="n">
        <v>9.08896949007894</v>
      </c>
      <c r="M235" s="2" t="n">
        <f aca="false">A235-AVERAGE(A$2:A$539)</f>
        <v>1.59685929641416</v>
      </c>
      <c r="N235" s="2" t="n">
        <f aca="false">B235-AVERAGE(B$2:B$539)</f>
        <v>-2.22277303672675</v>
      </c>
      <c r="O235" s="0" t="n">
        <f aca="false">M235*N235</f>
        <v>-3.54945578751585</v>
      </c>
      <c r="T235" s="0" t="n">
        <f aca="false">-0.4545*A235+29.882</f>
        <v>10.5568031496063</v>
      </c>
      <c r="U235" s="2" t="n">
        <f aca="false">A235-T235</f>
        <v>31.9628818897638</v>
      </c>
      <c r="V235" s="0" t="n">
        <f aca="false">U235/T235</f>
        <v>3.02770464095997</v>
      </c>
    </row>
    <row r="236" customFormat="false" ht="14.25" hidden="false" customHeight="false" outlineLevel="0" collapsed="false">
      <c r="A236" s="2" t="n">
        <v>36.1111111111111</v>
      </c>
      <c r="B236" s="0" t="n">
        <v>26.5429728625042</v>
      </c>
      <c r="M236" s="2" t="n">
        <f aca="false">A236-AVERAGE(A$2:A$539)</f>
        <v>-4.81171463184482</v>
      </c>
      <c r="N236" s="2" t="n">
        <f aca="false">B236-AVERAGE(B$2:B$539)</f>
        <v>15.2312303356985</v>
      </c>
      <c r="O236" s="0" t="n">
        <f aca="false">M236*N236</f>
        <v>-73.288333867279</v>
      </c>
      <c r="T236" s="0" t="n">
        <f aca="false">-0.4545*A236+29.882</f>
        <v>13.4695</v>
      </c>
      <c r="U236" s="2" t="n">
        <f aca="false">A236-T236</f>
        <v>22.6416111111111</v>
      </c>
      <c r="V236" s="0" t="n">
        <f aca="false">U236/T236</f>
        <v>1.68095408969235</v>
      </c>
    </row>
    <row r="237" customFormat="false" ht="14.25" hidden="false" customHeight="false" outlineLevel="0" collapsed="false">
      <c r="A237" s="2" t="n">
        <v>40.1515151515152</v>
      </c>
      <c r="B237" s="0" t="n">
        <v>8.87394587444193</v>
      </c>
      <c r="M237" s="2" t="n">
        <f aca="false">A237-AVERAGE(A$2:A$539)</f>
        <v>-0.771310591440773</v>
      </c>
      <c r="N237" s="2" t="n">
        <f aca="false">B237-AVERAGE(B$2:B$539)</f>
        <v>-2.43779665236376</v>
      </c>
      <c r="O237" s="0" t="n">
        <f aca="false">M237*N237</f>
        <v>1.88029837774703</v>
      </c>
      <c r="T237" s="0" t="n">
        <f aca="false">-0.4545*A237+29.882</f>
        <v>11.6331363636364</v>
      </c>
      <c r="U237" s="2" t="n">
        <f aca="false">A237-T237</f>
        <v>28.5183787878788</v>
      </c>
      <c r="V237" s="0" t="n">
        <f aca="false">U237/T237</f>
        <v>2.45147807920686</v>
      </c>
    </row>
    <row r="238" customFormat="false" ht="14.25" hidden="false" customHeight="false" outlineLevel="0" collapsed="false">
      <c r="A238" s="2" t="n">
        <v>41.4035087719298</v>
      </c>
      <c r="B238" s="0" t="n">
        <v>16.6690831762602</v>
      </c>
      <c r="M238" s="2" t="n">
        <f aca="false">A238-AVERAGE(A$2:A$539)</f>
        <v>0.480683028973907</v>
      </c>
      <c r="N238" s="2" t="n">
        <f aca="false">B238-AVERAGE(B$2:B$539)</f>
        <v>5.35734064945451</v>
      </c>
      <c r="O238" s="0" t="n">
        <f aca="false">M238*N238</f>
        <v>2.57518273062483</v>
      </c>
      <c r="T238" s="0" t="n">
        <f aca="false">-0.4545*A238+29.882</f>
        <v>11.0641052631579</v>
      </c>
      <c r="U238" s="2" t="n">
        <f aca="false">A238-T238</f>
        <v>30.3394035087719</v>
      </c>
      <c r="V238" s="0" t="n">
        <f aca="false">U238/T238</f>
        <v>2.74214704100822</v>
      </c>
    </row>
    <row r="239" customFormat="false" ht="14.25" hidden="false" customHeight="false" outlineLevel="0" collapsed="false">
      <c r="A239" s="2" t="n">
        <v>35.4304635761589</v>
      </c>
      <c r="B239" s="0" t="n">
        <v>8.70793732340098</v>
      </c>
      <c r="M239" s="2" t="n">
        <f aca="false">A239-AVERAGE(A$2:A$539)</f>
        <v>-5.49236216679699</v>
      </c>
      <c r="N239" s="2" t="n">
        <f aca="false">B239-AVERAGE(B$2:B$539)</f>
        <v>-2.60380520340472</v>
      </c>
      <c r="O239" s="0" t="n">
        <f aca="false">M239*N239</f>
        <v>14.3010411888892</v>
      </c>
      <c r="T239" s="0" t="n">
        <f aca="false">-0.4545*A239+29.882</f>
        <v>13.7788543046358</v>
      </c>
      <c r="U239" s="2" t="n">
        <f aca="false">A239-T239</f>
        <v>21.6516092715232</v>
      </c>
      <c r="V239" s="0" t="n">
        <f aca="false">U239/T239</f>
        <v>1.57136499108193</v>
      </c>
    </row>
    <row r="240" customFormat="false" ht="14.25" hidden="false" customHeight="false" outlineLevel="0" collapsed="false">
      <c r="A240" s="2" t="n">
        <v>30.597609561753</v>
      </c>
      <c r="B240" s="0" t="n">
        <v>19.8953678474114</v>
      </c>
      <c r="M240" s="2" t="n">
        <f aca="false">A240-AVERAGE(A$2:A$539)</f>
        <v>-10.3252161812029</v>
      </c>
      <c r="N240" s="2" t="n">
        <f aca="false">B240-AVERAGE(B$2:B$539)</f>
        <v>8.58362532060575</v>
      </c>
      <c r="O240" s="0" t="n">
        <f aca="false">M240*N240</f>
        <v>-88.6277870537017</v>
      </c>
      <c r="T240" s="0" t="n">
        <f aca="false">-0.4545*A240+29.882</f>
        <v>15.9753864541833</v>
      </c>
      <c r="U240" s="2" t="n">
        <f aca="false">A240-T240</f>
        <v>14.6222231075697</v>
      </c>
      <c r="V240" s="0" t="n">
        <f aca="false">U240/T240</f>
        <v>0.915296988245363</v>
      </c>
    </row>
    <row r="241" customFormat="false" ht="14.25" hidden="false" customHeight="false" outlineLevel="0" collapsed="false">
      <c r="A241" s="2" t="n">
        <v>46.0176991150443</v>
      </c>
      <c r="B241" s="0" t="n">
        <v>6.44890038809832</v>
      </c>
      <c r="M241" s="2" t="n">
        <f aca="false">A241-AVERAGE(A$2:A$539)</f>
        <v>5.09487337208832</v>
      </c>
      <c r="N241" s="2" t="n">
        <f aca="false">B241-AVERAGE(B$2:B$539)</f>
        <v>-4.86284213870738</v>
      </c>
      <c r="O241" s="0" t="n">
        <f aca="false">M241*N241</f>
        <v>-24.7755649251692</v>
      </c>
      <c r="T241" s="0" t="n">
        <f aca="false">-0.4545*A241+29.882</f>
        <v>8.96695575221239</v>
      </c>
      <c r="U241" s="2" t="n">
        <f aca="false">A241-T241</f>
        <v>37.0507433628318</v>
      </c>
      <c r="V241" s="0" t="n">
        <f aca="false">U241/T241</f>
        <v>4.13191994994404</v>
      </c>
    </row>
    <row r="242" customFormat="false" ht="14.25" hidden="false" customHeight="false" outlineLevel="0" collapsed="false">
      <c r="A242" s="2" t="n">
        <v>58.0845771144279</v>
      </c>
      <c r="B242" s="0" t="n">
        <v>2.4</v>
      </c>
      <c r="M242" s="2" t="n">
        <f aca="false">A242-AVERAGE(A$2:A$539)</f>
        <v>17.1617513714719</v>
      </c>
      <c r="N242" s="2" t="n">
        <f aca="false">B242-AVERAGE(B$2:B$539)</f>
        <v>-8.9117425268057</v>
      </c>
      <c r="O242" s="0" t="n">
        <f aca="false">M242*N242</f>
        <v>-152.941109531612</v>
      </c>
      <c r="T242" s="0" t="n">
        <f aca="false">-0.4545*A242+29.882</f>
        <v>3.48255970149254</v>
      </c>
      <c r="U242" s="2" t="n">
        <f aca="false">A242-T242</f>
        <v>54.6020174129353</v>
      </c>
      <c r="V242" s="0" t="n">
        <f aca="false">U242/T242</f>
        <v>15.6787024755195</v>
      </c>
    </row>
    <row r="243" customFormat="false" ht="14.25" hidden="false" customHeight="false" outlineLevel="0" collapsed="false">
      <c r="A243" s="2" t="n">
        <v>43.0769230769231</v>
      </c>
      <c r="B243" s="0" t="n">
        <v>8.33591571118686</v>
      </c>
      <c r="M243" s="2" t="n">
        <f aca="false">A243-AVERAGE(A$2:A$539)</f>
        <v>2.15409733396716</v>
      </c>
      <c r="N243" s="2" t="n">
        <f aca="false">B243-AVERAGE(B$2:B$539)</f>
        <v>-2.97582681561883</v>
      </c>
      <c r="O243" s="0" t="n">
        <f aca="false">M243*N243</f>
        <v>-6.41022060987251</v>
      </c>
      <c r="T243" s="0" t="n">
        <f aca="false">-0.4545*A243+29.882</f>
        <v>10.3035384615385</v>
      </c>
      <c r="U243" s="2" t="n">
        <f aca="false">A243-T243</f>
        <v>32.7733846153846</v>
      </c>
      <c r="V243" s="0" t="n">
        <f aca="false">U243/T243</f>
        <v>3.18078927328924</v>
      </c>
    </row>
    <row r="244" customFormat="false" ht="14.25" hidden="false" customHeight="false" outlineLevel="0" collapsed="false">
      <c r="A244" s="2" t="n">
        <v>47.2602739726027</v>
      </c>
      <c r="B244" s="0" t="n">
        <v>7.14285714285714</v>
      </c>
      <c r="M244" s="2" t="n">
        <f aca="false">A244-AVERAGE(A$2:A$539)</f>
        <v>6.33744822964682</v>
      </c>
      <c r="N244" s="2" t="n">
        <f aca="false">B244-AVERAGE(B$2:B$539)</f>
        <v>-4.16888538394855</v>
      </c>
      <c r="O244" s="0" t="n">
        <f aca="false">M244*N244</f>
        <v>-26.4200952961053</v>
      </c>
      <c r="T244" s="0" t="n">
        <f aca="false">-0.4545*A244+29.882</f>
        <v>8.40220547945206</v>
      </c>
      <c r="U244" s="2" t="n">
        <f aca="false">A244-T244</f>
        <v>38.8580684931507</v>
      </c>
      <c r="V244" s="0" t="n">
        <f aca="false">U244/T244</f>
        <v>4.62474627503216</v>
      </c>
    </row>
    <row r="245" customFormat="false" ht="14.25" hidden="false" customHeight="false" outlineLevel="0" collapsed="false">
      <c r="A245" s="2" t="n">
        <v>37.4251497005988</v>
      </c>
      <c r="B245" s="0" t="n">
        <v>8.16438786735817</v>
      </c>
      <c r="M245" s="2" t="n">
        <f aca="false">A245-AVERAGE(A$2:A$539)</f>
        <v>-3.49767604235712</v>
      </c>
      <c r="N245" s="2" t="n">
        <f aca="false">B245-AVERAGE(B$2:B$539)</f>
        <v>-3.14735465944753</v>
      </c>
      <c r="O245" s="0" t="n">
        <f aca="false">M245*N245</f>
        <v>11.0084269891507</v>
      </c>
      <c r="T245" s="0" t="n">
        <f aca="false">-0.4545*A245+29.882</f>
        <v>12.8722694610778</v>
      </c>
      <c r="U245" s="2" t="n">
        <f aca="false">A245-T245</f>
        <v>24.552880239521</v>
      </c>
      <c r="V245" s="0" t="n">
        <f aca="false">U245/T245</f>
        <v>1.90742435230726</v>
      </c>
    </row>
    <row r="246" customFormat="false" ht="14.25" hidden="false" customHeight="false" outlineLevel="0" collapsed="false">
      <c r="A246" s="2" t="n">
        <v>49.2574257425743</v>
      </c>
      <c r="B246" s="0" t="n">
        <v>2.59689721371867</v>
      </c>
      <c r="M246" s="2" t="n">
        <f aca="false">A246-AVERAGE(A$2:A$539)</f>
        <v>8.33459999961833</v>
      </c>
      <c r="N246" s="2" t="n">
        <f aca="false">B246-AVERAGE(B$2:B$539)</f>
        <v>-8.71484531308702</v>
      </c>
      <c r="O246" s="0" t="n">
        <f aca="false">M246*N246</f>
        <v>-72.634749743129</v>
      </c>
      <c r="T246" s="0" t="n">
        <f aca="false">-0.4545*A246+29.882</f>
        <v>7.4945</v>
      </c>
      <c r="U246" s="2" t="n">
        <f aca="false">A246-T246</f>
        <v>41.7629257425743</v>
      </c>
      <c r="V246" s="0" t="n">
        <f aca="false">U246/T246</f>
        <v>5.57247658183658</v>
      </c>
    </row>
    <row r="247" customFormat="false" ht="14.25" hidden="false" customHeight="false" outlineLevel="0" collapsed="false">
      <c r="A247" s="2" t="n">
        <v>36.3888888888889</v>
      </c>
      <c r="B247" s="0" t="n">
        <v>12.5</v>
      </c>
      <c r="M247" s="2" t="n">
        <f aca="false">A247-AVERAGE(A$2:A$539)</f>
        <v>-4.53393685406704</v>
      </c>
      <c r="N247" s="2" t="n">
        <f aca="false">B247-AVERAGE(B$2:B$539)</f>
        <v>1.1882574731943</v>
      </c>
      <c r="O247" s="0" t="n">
        <f aca="false">M247*N247</f>
        <v>-5.38748434983623</v>
      </c>
      <c r="T247" s="0" t="n">
        <f aca="false">-0.4545*A247+29.882</f>
        <v>13.34325</v>
      </c>
      <c r="U247" s="2" t="n">
        <f aca="false">A247-T247</f>
        <v>23.0456388888889</v>
      </c>
      <c r="V247" s="0" t="n">
        <f aca="false">U247/T247</f>
        <v>1.72713835751327</v>
      </c>
    </row>
    <row r="248" customFormat="false" ht="14.25" hidden="false" customHeight="false" outlineLevel="0" collapsed="false">
      <c r="A248" s="2" t="n">
        <v>24.4197780020182</v>
      </c>
      <c r="B248" s="0" t="n">
        <v>30.6385869565217</v>
      </c>
      <c r="M248" s="2" t="n">
        <f aca="false">A248-AVERAGE(A$2:A$539)</f>
        <v>-16.5030477409378</v>
      </c>
      <c r="N248" s="2" t="n">
        <f aca="false">B248-AVERAGE(B$2:B$539)</f>
        <v>19.326844429716</v>
      </c>
      <c r="O248" s="0" t="n">
        <f aca="false">M248*N248</f>
        <v>-318.951836305281</v>
      </c>
      <c r="T248" s="0" t="n">
        <f aca="false">-0.4545*A248+29.882</f>
        <v>18.7832108980827</v>
      </c>
      <c r="U248" s="2" t="n">
        <f aca="false">A248-T248</f>
        <v>5.63656710393542</v>
      </c>
      <c r="V248" s="0" t="n">
        <f aca="false">U248/T248</f>
        <v>0.30008538659973</v>
      </c>
    </row>
    <row r="249" customFormat="false" ht="14.25" hidden="false" customHeight="false" outlineLevel="0" collapsed="false">
      <c r="A249" s="2" t="n">
        <v>43.3515482695811</v>
      </c>
      <c r="B249" s="0" t="n">
        <v>12.2421203438395</v>
      </c>
      <c r="M249" s="2" t="n">
        <f aca="false">A249-AVERAGE(A$2:A$539)</f>
        <v>2.42872252662514</v>
      </c>
      <c r="N249" s="2" t="n">
        <f aca="false">B249-AVERAGE(B$2:B$539)</f>
        <v>0.930377817033845</v>
      </c>
      <c r="O249" s="0" t="n">
        <f aca="false">M249*N249</f>
        <v>2.25962956250242</v>
      </c>
      <c r="T249" s="0" t="n">
        <f aca="false">-0.4545*A249+29.882</f>
        <v>10.1787213114754</v>
      </c>
      <c r="U249" s="2" t="n">
        <f aca="false">A249-T249</f>
        <v>33.1728269581056</v>
      </c>
      <c r="V249" s="0" t="n">
        <f aca="false">U249/T249</f>
        <v>3.25903676336112</v>
      </c>
    </row>
    <row r="250" customFormat="false" ht="14.25" hidden="false" customHeight="false" outlineLevel="0" collapsed="false">
      <c r="A250" s="2" t="n">
        <v>35.4785478547855</v>
      </c>
      <c r="B250" s="0" t="n">
        <v>14.0190499347701</v>
      </c>
      <c r="M250" s="2" t="n">
        <f aca="false">A250-AVERAGE(A$2:A$539)</f>
        <v>-5.44427788817044</v>
      </c>
      <c r="N250" s="2" t="n">
        <f aca="false">B250-AVERAGE(B$2:B$539)</f>
        <v>2.70730740796441</v>
      </c>
      <c r="O250" s="0" t="n">
        <f aca="false">M250*N250</f>
        <v>-14.7393338576607</v>
      </c>
      <c r="T250" s="0" t="n">
        <f aca="false">-0.4545*A250+29.882</f>
        <v>13.757</v>
      </c>
      <c r="U250" s="2" t="n">
        <f aca="false">A250-T250</f>
        <v>21.7215478547855</v>
      </c>
      <c r="V250" s="0" t="n">
        <f aca="false">U250/T250</f>
        <v>1.5789451082929</v>
      </c>
    </row>
    <row r="251" customFormat="false" ht="14.25" hidden="false" customHeight="false" outlineLevel="0" collapsed="false">
      <c r="A251" s="2" t="n">
        <v>34.3457943925234</v>
      </c>
      <c r="B251" s="0" t="n">
        <v>10.8108108108108</v>
      </c>
      <c r="M251" s="2" t="n">
        <f aca="false">A251-AVERAGE(A$2:A$539)</f>
        <v>-6.57703135043256</v>
      </c>
      <c r="N251" s="2" t="n">
        <f aca="false">B251-AVERAGE(B$2:B$539)</f>
        <v>-0.500931715994886</v>
      </c>
      <c r="O251" s="0" t="n">
        <f aca="false">M251*N251</f>
        <v>3.29464360052434</v>
      </c>
      <c r="T251" s="0" t="n">
        <f aca="false">-0.4545*A251+29.882</f>
        <v>14.2718364485981</v>
      </c>
      <c r="U251" s="2" t="n">
        <f aca="false">A251-T251</f>
        <v>20.0739579439252</v>
      </c>
      <c r="V251" s="0" t="n">
        <f aca="false">U251/T251</f>
        <v>1.40654344072847</v>
      </c>
    </row>
    <row r="252" customFormat="false" ht="14.25" hidden="false" customHeight="false" outlineLevel="0" collapsed="false">
      <c r="A252" s="2" t="n">
        <v>50.4187604690117</v>
      </c>
      <c r="B252" s="0" t="n">
        <v>1.20433370474858</v>
      </c>
      <c r="M252" s="2" t="n">
        <f aca="false">A252-AVERAGE(A$2:A$539)</f>
        <v>9.4959347260558</v>
      </c>
      <c r="N252" s="2" t="n">
        <f aca="false">B252-AVERAGE(B$2:B$539)</f>
        <v>-10.1074088220571</v>
      </c>
      <c r="O252" s="0" t="n">
        <f aca="false">M252*N252</f>
        <v>-95.9792944238149</v>
      </c>
      <c r="T252" s="0" t="n">
        <f aca="false">-0.4545*A252+29.882</f>
        <v>6.96667336683417</v>
      </c>
      <c r="U252" s="2" t="n">
        <f aca="false">A252-T252</f>
        <v>43.4520871021776</v>
      </c>
      <c r="V252" s="0" t="n">
        <f aca="false">U252/T252</f>
        <v>6.23713569076416</v>
      </c>
    </row>
    <row r="253" customFormat="false" ht="14.25" hidden="false" customHeight="false" outlineLevel="0" collapsed="false">
      <c r="A253" s="2" t="n">
        <v>39.647577092511</v>
      </c>
      <c r="B253" s="0" t="n">
        <v>2.37961137707688</v>
      </c>
      <c r="M253" s="2" t="n">
        <f aca="false">A253-AVERAGE(A$2:A$539)</f>
        <v>-1.27524865044491</v>
      </c>
      <c r="N253" s="2" t="n">
        <f aca="false">B253-AVERAGE(B$2:B$539)</f>
        <v>-8.93213114972882</v>
      </c>
      <c r="O253" s="0" t="n">
        <f aca="false">M253*N253</f>
        <v>11.3906881942886</v>
      </c>
      <c r="T253" s="0" t="n">
        <f aca="false">-0.4545*A253+29.882</f>
        <v>11.8621762114537</v>
      </c>
      <c r="U253" s="2" t="n">
        <f aca="false">A253-T253</f>
        <v>27.7854008810573</v>
      </c>
      <c r="V253" s="0" t="n">
        <f aca="false">U253/T253</f>
        <v>2.34235273408167</v>
      </c>
    </row>
    <row r="254" customFormat="false" ht="14.25" hidden="false" customHeight="false" outlineLevel="0" collapsed="false">
      <c r="A254" s="2" t="n">
        <v>42.0382165605096</v>
      </c>
      <c r="B254" s="0" t="n">
        <v>0</v>
      </c>
      <c r="M254" s="2" t="n">
        <f aca="false">A254-AVERAGE(A$2:A$539)</f>
        <v>1.11539081755363</v>
      </c>
      <c r="N254" s="2" t="n">
        <f aca="false">B254-AVERAGE(B$2:B$539)</f>
        <v>-11.3117425268057</v>
      </c>
      <c r="O254" s="0" t="n">
        <f aca="false">M254*N254</f>
        <v>-12.61701374493</v>
      </c>
      <c r="T254" s="0" t="n">
        <f aca="false">-0.4545*A254+29.882</f>
        <v>10.7756305732484</v>
      </c>
      <c r="U254" s="2" t="n">
        <f aca="false">A254-T254</f>
        <v>31.2625859872611</v>
      </c>
      <c r="V254" s="0" t="n">
        <f aca="false">U254/T254</f>
        <v>2.90123030617565</v>
      </c>
    </row>
    <row r="255" customFormat="false" ht="14.25" hidden="false" customHeight="false" outlineLevel="0" collapsed="false">
      <c r="A255" s="2" t="n">
        <v>33.8842975206612</v>
      </c>
      <c r="B255" s="0" t="n">
        <v>11.5373534561089</v>
      </c>
      <c r="M255" s="2" t="n">
        <f aca="false">A255-AVERAGE(A$2:A$539)</f>
        <v>-7.03852822229477</v>
      </c>
      <c r="N255" s="2" t="n">
        <f aca="false">B255-AVERAGE(B$2:B$539)</f>
        <v>0.225610929303162</v>
      </c>
      <c r="O255" s="0" t="n">
        <f aca="false">M255*N255</f>
        <v>-1.58796889315846</v>
      </c>
      <c r="T255" s="0" t="n">
        <f aca="false">-0.4545*A255+29.882</f>
        <v>14.4815867768595</v>
      </c>
      <c r="U255" s="2" t="n">
        <f aca="false">A255-T255</f>
        <v>19.4027107438017</v>
      </c>
      <c r="V255" s="0" t="n">
        <f aca="false">U255/T255</f>
        <v>1.33981938877069</v>
      </c>
    </row>
    <row r="256" customFormat="false" ht="14.25" hidden="false" customHeight="false" outlineLevel="0" collapsed="false">
      <c r="A256" s="2" t="n">
        <v>62.6086956521739</v>
      </c>
      <c r="B256" s="0" t="n">
        <v>3.84212031652207</v>
      </c>
      <c r="M256" s="2" t="n">
        <f aca="false">A256-AVERAGE(A$2:A$539)</f>
        <v>21.685869909218</v>
      </c>
      <c r="N256" s="2" t="n">
        <f aca="false">B256-AVERAGE(B$2:B$539)</f>
        <v>-7.46962221028363</v>
      </c>
      <c r="O256" s="0" t="n">
        <f aca="false">M256*N256</f>
        <v>-161.985255523216</v>
      </c>
      <c r="T256" s="0" t="n">
        <f aca="false">-0.4545*A256+29.882</f>
        <v>1.42634782608695</v>
      </c>
      <c r="U256" s="2" t="n">
        <f aca="false">A256-T256</f>
        <v>61.182347826087</v>
      </c>
      <c r="V256" s="0" t="n">
        <f aca="false">U256/T256</f>
        <v>42.8944095592271</v>
      </c>
    </row>
    <row r="257" customFormat="false" ht="14.25" hidden="false" customHeight="false" outlineLevel="0" collapsed="false">
      <c r="A257" s="2" t="n">
        <v>20.904795239762</v>
      </c>
      <c r="B257" s="0" t="n">
        <v>17.2789064153138</v>
      </c>
      <c r="M257" s="2" t="n">
        <f aca="false">A257-AVERAGE(A$2:A$539)</f>
        <v>-20.0180305031939</v>
      </c>
      <c r="N257" s="2" t="n">
        <f aca="false">B257-AVERAGE(B$2:B$539)</f>
        <v>5.96716388850807</v>
      </c>
      <c r="O257" s="0" t="n">
        <f aca="false">M257*N257</f>
        <v>-119.450868737712</v>
      </c>
      <c r="T257" s="0" t="n">
        <f aca="false">-0.4545*A257+29.882</f>
        <v>20.3807705635282</v>
      </c>
      <c r="U257" s="2" t="n">
        <f aca="false">A257-T257</f>
        <v>0.524024676233811</v>
      </c>
      <c r="V257" s="0" t="n">
        <f aca="false">U257/T257</f>
        <v>0.025711720496553</v>
      </c>
    </row>
    <row r="258" customFormat="false" ht="14.25" hidden="false" customHeight="false" outlineLevel="0" collapsed="false">
      <c r="A258" s="2" t="n">
        <v>45.8333333333333</v>
      </c>
      <c r="B258" s="0" t="n">
        <v>0</v>
      </c>
      <c r="M258" s="2" t="n">
        <f aca="false">A258-AVERAGE(A$2:A$539)</f>
        <v>4.91050759037741</v>
      </c>
      <c r="N258" s="2" t="n">
        <f aca="false">B258-AVERAGE(B$2:B$539)</f>
        <v>-11.3117425268057</v>
      </c>
      <c r="O258" s="0" t="n">
        <f aca="false">M258*N258</f>
        <v>-55.5463975382743</v>
      </c>
      <c r="T258" s="0" t="n">
        <f aca="false">-0.4545*A258+29.882</f>
        <v>9.05075</v>
      </c>
      <c r="U258" s="2" t="n">
        <f aca="false">A258-T258</f>
        <v>36.7825833333333</v>
      </c>
      <c r="V258" s="0" t="n">
        <f aca="false">U258/T258</f>
        <v>4.06403705033653</v>
      </c>
    </row>
    <row r="259" customFormat="false" ht="14.25" hidden="false" customHeight="false" outlineLevel="0" collapsed="false">
      <c r="A259" s="2" t="n">
        <v>33.1738437001595</v>
      </c>
      <c r="B259" s="0" t="n">
        <v>14.803737061433</v>
      </c>
      <c r="M259" s="2" t="n">
        <f aca="false">A259-AVERAGE(A$2:A$539)</f>
        <v>-7.74898204279643</v>
      </c>
      <c r="N259" s="2" t="n">
        <f aca="false">B259-AVERAGE(B$2:B$539)</f>
        <v>3.49199453462729</v>
      </c>
      <c r="O259" s="0" t="n">
        <f aca="false">M259*N259</f>
        <v>-27.0594029423702</v>
      </c>
      <c r="T259" s="0" t="n">
        <f aca="false">-0.4545*A259+29.882</f>
        <v>14.8044880382775</v>
      </c>
      <c r="U259" s="2" t="n">
        <f aca="false">A259-T259</f>
        <v>18.369355661882</v>
      </c>
      <c r="V259" s="0" t="n">
        <f aca="false">U259/T259</f>
        <v>1.24079641351916</v>
      </c>
    </row>
    <row r="260" customFormat="false" ht="14.25" hidden="false" customHeight="false" outlineLevel="0" collapsed="false">
      <c r="A260" s="2" t="n">
        <v>42.1245421245421</v>
      </c>
      <c r="B260" s="0" t="n">
        <v>17.5023651844844</v>
      </c>
      <c r="M260" s="2" t="n">
        <f aca="false">A260-AVERAGE(A$2:A$539)</f>
        <v>1.2017163815862</v>
      </c>
      <c r="N260" s="2" t="n">
        <f aca="false">B260-AVERAGE(B$2:B$539)</f>
        <v>6.1906226576787</v>
      </c>
      <c r="O260" s="0" t="n">
        <f aca="false">M260*N260</f>
        <v>7.4393726599512</v>
      </c>
      <c r="T260" s="0" t="n">
        <f aca="false">-0.4545*A260+29.882</f>
        <v>10.7363956043956</v>
      </c>
      <c r="U260" s="2" t="n">
        <f aca="false">A260-T260</f>
        <v>31.3881465201465</v>
      </c>
      <c r="V260" s="0" t="n">
        <f aca="false">U260/T260</f>
        <v>2.9235273807623</v>
      </c>
    </row>
    <row r="261" customFormat="false" ht="14.25" hidden="false" customHeight="false" outlineLevel="0" collapsed="false">
      <c r="A261" s="2" t="n">
        <v>32.5914149443561</v>
      </c>
      <c r="B261" s="0" t="n">
        <v>17.7504156742911</v>
      </c>
      <c r="M261" s="2" t="n">
        <f aca="false">A261-AVERAGE(A$2:A$539)</f>
        <v>-8.3314107985998</v>
      </c>
      <c r="N261" s="2" t="n">
        <f aca="false">B261-AVERAGE(B$2:B$539)</f>
        <v>6.43867314748541</v>
      </c>
      <c r="O261" s="0" t="n">
        <f aca="false">M261*N261</f>
        <v>-53.6432309896145</v>
      </c>
      <c r="T261" s="0" t="n">
        <f aca="false">-0.4545*A261+29.882</f>
        <v>15.0692019077901</v>
      </c>
      <c r="U261" s="2" t="n">
        <f aca="false">A261-T261</f>
        <v>17.522213036566</v>
      </c>
      <c r="V261" s="0" t="n">
        <f aca="false">U261/T261</f>
        <v>1.16278308193002</v>
      </c>
    </row>
    <row r="262" customFormat="false" ht="14.25" hidden="false" customHeight="false" outlineLevel="0" collapsed="false">
      <c r="A262" s="2" t="n">
        <v>17.9435820397263</v>
      </c>
      <c r="B262" s="0" t="n">
        <v>34.8422461827918</v>
      </c>
      <c r="M262" s="2" t="n">
        <f aca="false">A262-AVERAGE(A$2:A$539)</f>
        <v>-22.9792437032297</v>
      </c>
      <c r="N262" s="2" t="n">
        <f aca="false">B262-AVERAGE(B$2:B$539)</f>
        <v>23.5305036559861</v>
      </c>
      <c r="O262" s="0" t="n">
        <f aca="false">M262*N262</f>
        <v>-540.713177970642</v>
      </c>
      <c r="T262" s="0" t="n">
        <f aca="false">-0.4545*A262+29.882</f>
        <v>21.7266419629444</v>
      </c>
      <c r="U262" s="2" t="n">
        <f aca="false">A262-T262</f>
        <v>-3.78305992321816</v>
      </c>
      <c r="V262" s="0" t="n">
        <f aca="false">U262/T262</f>
        <v>-0.174120783583138</v>
      </c>
    </row>
    <row r="263" customFormat="false" ht="14.25" hidden="false" customHeight="false" outlineLevel="0" collapsed="false">
      <c r="A263" s="2" t="n">
        <v>37.7358490566038</v>
      </c>
      <c r="B263" s="0" t="n">
        <v>5.55782035602663</v>
      </c>
      <c r="M263" s="2" t="n">
        <f aca="false">A263-AVERAGE(A$2:A$539)</f>
        <v>-3.18697668635215</v>
      </c>
      <c r="N263" s="2" t="n">
        <f aca="false">B263-AVERAGE(B$2:B$539)</f>
        <v>-5.75392217077906</v>
      </c>
      <c r="O263" s="0" t="n">
        <f aca="false">M263*N263</f>
        <v>18.3376158133576</v>
      </c>
      <c r="T263" s="0" t="n">
        <f aca="false">-0.4545*A263+29.882</f>
        <v>12.7310566037736</v>
      </c>
      <c r="U263" s="2" t="n">
        <f aca="false">A263-T263</f>
        <v>25.0047924528302</v>
      </c>
      <c r="V263" s="0" t="n">
        <f aca="false">U263/T263</f>
        <v>1.96407833466223</v>
      </c>
    </row>
    <row r="264" customFormat="false" ht="14.25" hidden="false" customHeight="false" outlineLevel="0" collapsed="false">
      <c r="A264" s="2" t="n">
        <v>57.684630738523</v>
      </c>
      <c r="B264" s="0" t="n">
        <v>12.0481354642314</v>
      </c>
      <c r="M264" s="2" t="n">
        <f aca="false">A264-AVERAGE(A$2:A$539)</f>
        <v>16.761804995567</v>
      </c>
      <c r="N264" s="2" t="n">
        <f aca="false">B264-AVERAGE(B$2:B$539)</f>
        <v>0.736392937425658</v>
      </c>
      <c r="O264" s="0" t="n">
        <f aca="false">M264*N264</f>
        <v>12.3432748172417</v>
      </c>
      <c r="T264" s="0" t="n">
        <f aca="false">-0.4545*A264+29.882</f>
        <v>3.66433532934132</v>
      </c>
      <c r="U264" s="2" t="n">
        <f aca="false">A264-T264</f>
        <v>54.0202954091816</v>
      </c>
      <c r="V264" s="0" t="n">
        <f aca="false">U264/T264</f>
        <v>14.7421812017657</v>
      </c>
    </row>
    <row r="265" customFormat="false" ht="14.25" hidden="false" customHeight="false" outlineLevel="0" collapsed="false">
      <c r="A265" s="2" t="n">
        <v>39.5522388059701</v>
      </c>
      <c r="B265" s="0" t="n">
        <v>5.47199170124481</v>
      </c>
      <c r="M265" s="2" t="n">
        <f aca="false">A265-AVERAGE(A$2:A$539)</f>
        <v>-1.37058693698577</v>
      </c>
      <c r="N265" s="2" t="n">
        <f aca="false">B265-AVERAGE(B$2:B$539)</f>
        <v>-5.83975082556088</v>
      </c>
      <c r="O265" s="0" t="n">
        <f aca="false">M265*N265</f>
        <v>8.00388619676564</v>
      </c>
      <c r="T265" s="0" t="n">
        <f aca="false">-0.4545*A265+29.882</f>
        <v>11.9055074626866</v>
      </c>
      <c r="U265" s="2" t="n">
        <f aca="false">A265-T265</f>
        <v>27.6467313432836</v>
      </c>
      <c r="V265" s="0" t="n">
        <f aca="false">U265/T265</f>
        <v>2.32218000198077</v>
      </c>
    </row>
    <row r="266" customFormat="false" ht="14.25" hidden="false" customHeight="false" outlineLevel="0" collapsed="false">
      <c r="A266" s="2" t="n">
        <v>43.0232558139535</v>
      </c>
      <c r="B266" s="0" t="n">
        <v>5.88235294117647</v>
      </c>
      <c r="M266" s="2" t="n">
        <f aca="false">A266-AVERAGE(A$2:A$539)</f>
        <v>2.10043007099757</v>
      </c>
      <c r="N266" s="2" t="n">
        <f aca="false">B266-AVERAGE(B$2:B$539)</f>
        <v>-5.42938958562923</v>
      </c>
      <c r="O266" s="0" t="n">
        <f aca="false">M266*N266</f>
        <v>-11.4040531528167</v>
      </c>
      <c r="T266" s="0" t="n">
        <f aca="false">-0.4545*A266+29.882</f>
        <v>10.3279302325581</v>
      </c>
      <c r="U266" s="2" t="n">
        <f aca="false">A266-T266</f>
        <v>32.6953255813954</v>
      </c>
      <c r="V266" s="0" t="n">
        <f aca="false">U266/T266</f>
        <v>3.16571905940315</v>
      </c>
    </row>
    <row r="267" customFormat="false" ht="14.25" hidden="false" customHeight="false" outlineLevel="0" collapsed="false">
      <c r="A267" s="2" t="n">
        <v>42.6229508196721</v>
      </c>
      <c r="B267" s="0" t="n">
        <v>9.08840792369773</v>
      </c>
      <c r="M267" s="2" t="n">
        <f aca="false">A267-AVERAGE(A$2:A$539)</f>
        <v>1.7001250767162</v>
      </c>
      <c r="N267" s="2" t="n">
        <f aca="false">B267-AVERAGE(B$2:B$539)</f>
        <v>-2.22333460310797</v>
      </c>
      <c r="O267" s="0" t="n">
        <f aca="false">M267*N267</f>
        <v>-3.77994691267473</v>
      </c>
      <c r="T267" s="0" t="n">
        <f aca="false">-0.4545*A267+29.882</f>
        <v>10.509868852459</v>
      </c>
      <c r="U267" s="2" t="n">
        <f aca="false">A267-T267</f>
        <v>32.1130819672131</v>
      </c>
      <c r="V267" s="0" t="n">
        <f aca="false">U267/T267</f>
        <v>3.05551690682606</v>
      </c>
    </row>
    <row r="268" customFormat="false" ht="14.25" hidden="false" customHeight="false" outlineLevel="0" collapsed="false">
      <c r="A268" s="2" t="n">
        <v>40.1470588235294</v>
      </c>
      <c r="B268" s="0" t="n">
        <v>14.2857142857143</v>
      </c>
      <c r="M268" s="2" t="n">
        <f aca="false">A268-AVERAGE(A$2:A$539)</f>
        <v>-0.775766919426509</v>
      </c>
      <c r="N268" s="2" t="n">
        <f aca="false">B268-AVERAGE(B$2:B$539)</f>
        <v>2.97397175890859</v>
      </c>
      <c r="O268" s="0" t="n">
        <f aca="false">M268*N268</f>
        <v>-2.30710890986995</v>
      </c>
      <c r="T268" s="0" t="n">
        <f aca="false">-0.4545*A268+29.882</f>
        <v>11.6351617647059</v>
      </c>
      <c r="U268" s="2" t="n">
        <f aca="false">A268-T268</f>
        <v>28.5118970588235</v>
      </c>
      <c r="V268" s="0" t="n">
        <f aca="false">U268/T268</f>
        <v>2.45049425486387</v>
      </c>
    </row>
    <row r="269" customFormat="false" ht="14.25" hidden="false" customHeight="false" outlineLevel="0" collapsed="false">
      <c r="A269" s="2" t="n">
        <v>50.7745266781411</v>
      </c>
      <c r="B269" s="0" t="n">
        <v>3.33552631578947</v>
      </c>
      <c r="M269" s="2" t="n">
        <f aca="false">A269-AVERAGE(A$2:A$539)</f>
        <v>9.85170093518522</v>
      </c>
      <c r="N269" s="2" t="n">
        <f aca="false">B269-AVERAGE(B$2:B$539)</f>
        <v>-7.97621621101622</v>
      </c>
      <c r="O269" s="0" t="n">
        <f aca="false">M269*N269</f>
        <v>-78.579296705308</v>
      </c>
      <c r="T269" s="0" t="n">
        <f aca="false">-0.4545*A269+29.882</f>
        <v>6.80497762478485</v>
      </c>
      <c r="U269" s="2" t="n">
        <f aca="false">A269-T269</f>
        <v>43.9695490533563</v>
      </c>
      <c r="V269" s="0" t="n">
        <f aca="false">U269/T269</f>
        <v>6.46138040090124</v>
      </c>
    </row>
    <row r="270" customFormat="false" ht="14.25" hidden="false" customHeight="false" outlineLevel="0" collapsed="false">
      <c r="A270" s="2" t="n">
        <v>37.6024590163934</v>
      </c>
      <c r="B270" s="0" t="n">
        <v>8.56541040647372</v>
      </c>
      <c r="M270" s="2" t="n">
        <f aca="false">A270-AVERAGE(A$2:A$539)</f>
        <v>-3.32036672656248</v>
      </c>
      <c r="N270" s="2" t="n">
        <f aca="false">B270-AVERAGE(B$2:B$539)</f>
        <v>-2.74633212033198</v>
      </c>
      <c r="O270" s="0" t="n">
        <f aca="false">M270*N270</f>
        <v>9.1188297924401</v>
      </c>
      <c r="T270" s="0" t="n">
        <f aca="false">-0.4545*A270+29.882</f>
        <v>12.7916823770492</v>
      </c>
      <c r="U270" s="2" t="n">
        <f aca="false">A270-T270</f>
        <v>24.8107766393443</v>
      </c>
      <c r="V270" s="0" t="n">
        <f aca="false">U270/T270</f>
        <v>1.93960230625017</v>
      </c>
    </row>
    <row r="271" customFormat="false" ht="14.25" hidden="false" customHeight="false" outlineLevel="0" collapsed="false">
      <c r="A271" s="2" t="n">
        <v>47.8159126365055</v>
      </c>
      <c r="B271" s="0" t="n">
        <v>7.27952015849121</v>
      </c>
      <c r="M271" s="2" t="n">
        <f aca="false">A271-AVERAGE(A$2:A$539)</f>
        <v>6.89308689354954</v>
      </c>
      <c r="N271" s="2" t="n">
        <f aca="false">B271-AVERAGE(B$2:B$539)</f>
        <v>-4.03222236831448</v>
      </c>
      <c r="O271" s="0" t="n">
        <f aca="false">M271*N271</f>
        <v>-27.7944591589058</v>
      </c>
      <c r="T271" s="0" t="n">
        <f aca="false">-0.4545*A271+29.882</f>
        <v>8.14966770670827</v>
      </c>
      <c r="U271" s="2" t="n">
        <f aca="false">A271-T271</f>
        <v>39.6662449297972</v>
      </c>
      <c r="V271" s="0" t="n">
        <f aca="false">U271/T271</f>
        <v>4.86722236504766</v>
      </c>
    </row>
    <row r="272" customFormat="false" ht="14.25" hidden="false" customHeight="false" outlineLevel="0" collapsed="false">
      <c r="A272" s="2" t="n">
        <v>40.4339250493097</v>
      </c>
      <c r="B272" s="0" t="n">
        <v>17.5438596491228</v>
      </c>
      <c r="M272" s="2" t="n">
        <f aca="false">A272-AVERAGE(A$2:A$539)</f>
        <v>-0.488900693646258</v>
      </c>
      <c r="N272" s="2" t="n">
        <f aca="false">B272-AVERAGE(B$2:B$539)</f>
        <v>6.23211712231711</v>
      </c>
      <c r="O272" s="0" t="n">
        <f aca="false">M272*N272</f>
        <v>-3.04688638398555</v>
      </c>
      <c r="T272" s="0" t="n">
        <f aca="false">-0.4545*A272+29.882</f>
        <v>11.5047810650888</v>
      </c>
      <c r="U272" s="2" t="n">
        <f aca="false">A272-T272</f>
        <v>28.9291439842209</v>
      </c>
      <c r="V272" s="0" t="n">
        <f aca="false">U272/T272</f>
        <v>2.51453233404035</v>
      </c>
    </row>
    <row r="273" customFormat="false" ht="14.25" hidden="false" customHeight="false" outlineLevel="0" collapsed="false">
      <c r="A273" s="2" t="n">
        <v>37.9047619047619</v>
      </c>
      <c r="B273" s="0" t="n">
        <v>11.9203976489369</v>
      </c>
      <c r="M273" s="2" t="n">
        <f aca="false">A273-AVERAGE(A$2:A$539)</f>
        <v>-3.01806383819402</v>
      </c>
      <c r="N273" s="2" t="n">
        <f aca="false">B273-AVERAGE(B$2:B$539)</f>
        <v>0.608655122131244</v>
      </c>
      <c r="O273" s="0" t="n">
        <f aca="false">M273*N273</f>
        <v>-1.83696001403587</v>
      </c>
      <c r="T273" s="0" t="n">
        <f aca="false">-0.4545*A273+29.882</f>
        <v>12.6542857142857</v>
      </c>
      <c r="U273" s="2" t="n">
        <f aca="false">A273-T273</f>
        <v>25.2504761904762</v>
      </c>
      <c r="V273" s="0" t="n">
        <f aca="false">U273/T273</f>
        <v>1.99540904643637</v>
      </c>
    </row>
    <row r="274" customFormat="false" ht="14.25" hidden="false" customHeight="false" outlineLevel="0" collapsed="false">
      <c r="A274" s="2" t="n">
        <v>21.2704848792026</v>
      </c>
      <c r="B274" s="0" t="n">
        <v>31.8302451264235</v>
      </c>
      <c r="M274" s="2" t="n">
        <f aca="false">A274-AVERAGE(A$2:A$539)</f>
        <v>-19.6523408637534</v>
      </c>
      <c r="N274" s="2" t="n">
        <f aca="false">B274-AVERAGE(B$2:B$539)</f>
        <v>20.5185025996178</v>
      </c>
      <c r="O274" s="0" t="n">
        <f aca="false">M274*N274</f>
        <v>-403.236607101498</v>
      </c>
      <c r="T274" s="0" t="n">
        <f aca="false">-0.4545*A274+29.882</f>
        <v>20.2145646224024</v>
      </c>
      <c r="U274" s="2" t="n">
        <f aca="false">A274-T274</f>
        <v>1.05592025680013</v>
      </c>
      <c r="V274" s="0" t="n">
        <f aca="false">U274/T274</f>
        <v>0.0522356170674053</v>
      </c>
    </row>
    <row r="275" customFormat="false" ht="14.25" hidden="false" customHeight="false" outlineLevel="0" collapsed="false">
      <c r="A275" s="2" t="n">
        <v>52.5641025641026</v>
      </c>
      <c r="B275" s="0" t="n">
        <v>5.75245974955277</v>
      </c>
      <c r="M275" s="2" t="n">
        <f aca="false">A275-AVERAGE(A$2:A$539)</f>
        <v>11.6412768211466</v>
      </c>
      <c r="N275" s="2" t="n">
        <f aca="false">B275-AVERAGE(B$2:B$539)</f>
        <v>-5.55928277725292</v>
      </c>
      <c r="O275" s="0" t="n">
        <f aca="false">M275*N275</f>
        <v>-64.7171497370342</v>
      </c>
      <c r="T275" s="0" t="n">
        <f aca="false">-0.4545*A275+29.882</f>
        <v>5.99161538461538</v>
      </c>
      <c r="U275" s="2" t="n">
        <f aca="false">A275-T275</f>
        <v>46.5724871794872</v>
      </c>
      <c r="V275" s="0" t="n">
        <f aca="false">U275/T275</f>
        <v>7.77294338669851</v>
      </c>
    </row>
    <row r="276" customFormat="false" ht="14.25" hidden="false" customHeight="false" outlineLevel="0" collapsed="false">
      <c r="A276" s="2" t="n">
        <v>29</v>
      </c>
      <c r="B276" s="0" t="n">
        <v>17.1726274288933</v>
      </c>
      <c r="M276" s="2" t="n">
        <f aca="false">A276-AVERAGE(A$2:A$539)</f>
        <v>-11.9228257429559</v>
      </c>
      <c r="N276" s="2" t="n">
        <f aca="false">B276-AVERAGE(B$2:B$539)</f>
        <v>5.86088490208757</v>
      </c>
      <c r="O276" s="0" t="n">
        <f aca="false">M276*N276</f>
        <v>-69.8783093871114</v>
      </c>
      <c r="T276" s="0" t="n">
        <f aca="false">-0.4545*A276+29.882</f>
        <v>16.7015</v>
      </c>
      <c r="U276" s="2" t="n">
        <f aca="false">A276-T276</f>
        <v>12.2985</v>
      </c>
      <c r="V276" s="0" t="n">
        <f aca="false">U276/T276</f>
        <v>0.736370984642097</v>
      </c>
    </row>
    <row r="277" customFormat="false" ht="14.25" hidden="false" customHeight="false" outlineLevel="0" collapsed="false">
      <c r="A277" s="2" t="n">
        <v>47.2164948453608</v>
      </c>
      <c r="B277" s="0" t="n">
        <v>2.24719101123596</v>
      </c>
      <c r="M277" s="2" t="n">
        <f aca="false">A277-AVERAGE(A$2:A$539)</f>
        <v>6.2936691024049</v>
      </c>
      <c r="N277" s="2" t="n">
        <f aca="false">B277-AVERAGE(B$2:B$539)</f>
        <v>-9.06455151556974</v>
      </c>
      <c r="O277" s="0" t="n">
        <f aca="false">M277*N277</f>
        <v>-57.0492878006988</v>
      </c>
      <c r="T277" s="0" t="n">
        <f aca="false">-0.4545*A277+29.882</f>
        <v>8.42210309278351</v>
      </c>
      <c r="U277" s="2" t="n">
        <f aca="false">A277-T277</f>
        <v>38.7943917525773</v>
      </c>
      <c r="V277" s="0" t="n">
        <f aca="false">U277/T277</f>
        <v>4.60625942537065</v>
      </c>
    </row>
    <row r="278" customFormat="false" ht="14.25" hidden="false" customHeight="false" outlineLevel="0" collapsed="false">
      <c r="A278" s="2" t="n">
        <v>30.6260575296108</v>
      </c>
      <c r="B278" s="0" t="n">
        <v>12.022630834512</v>
      </c>
      <c r="M278" s="2" t="n">
        <f aca="false">A278-AVERAGE(A$2:A$539)</f>
        <v>-10.2967682133451</v>
      </c>
      <c r="N278" s="2" t="n">
        <f aca="false">B278-AVERAGE(B$2:B$539)</f>
        <v>0.710888307706327</v>
      </c>
      <c r="O278" s="0" t="n">
        <f aca="false">M278*N278</f>
        <v>-7.31985213002919</v>
      </c>
      <c r="T278" s="0" t="n">
        <f aca="false">-0.4545*A278+29.882</f>
        <v>15.9624568527919</v>
      </c>
      <c r="U278" s="2" t="n">
        <f aca="false">A278-T278</f>
        <v>14.663600676819</v>
      </c>
      <c r="V278" s="0" t="n">
        <f aca="false">U278/T278</f>
        <v>0.918630559947559</v>
      </c>
    </row>
    <row r="279" customFormat="false" ht="14.25" hidden="false" customHeight="false" outlineLevel="0" collapsed="false">
      <c r="A279" s="2" t="n">
        <v>49.4652406417112</v>
      </c>
      <c r="B279" s="0" t="n">
        <v>4.16666666666667</v>
      </c>
      <c r="M279" s="2" t="n">
        <f aca="false">A279-AVERAGE(A$2:A$539)</f>
        <v>8.5424148987553</v>
      </c>
      <c r="N279" s="2" t="n">
        <f aca="false">B279-AVERAGE(B$2:B$539)</f>
        <v>-7.14507586013903</v>
      </c>
      <c r="O279" s="0" t="n">
        <f aca="false">M279*N279</f>
        <v>-61.0362024803885</v>
      </c>
      <c r="T279" s="0" t="n">
        <f aca="false">-0.4545*A279+29.882</f>
        <v>7.40004812834225</v>
      </c>
      <c r="U279" s="2" t="n">
        <f aca="false">A279-T279</f>
        <v>42.065192513369</v>
      </c>
      <c r="V279" s="0" t="n">
        <f aca="false">U279/T279</f>
        <v>5.68444850409269</v>
      </c>
    </row>
    <row r="280" customFormat="false" ht="14.25" hidden="false" customHeight="false" outlineLevel="0" collapsed="false">
      <c r="A280" s="2" t="n">
        <v>28.5714285714286</v>
      </c>
      <c r="B280" s="0" t="n">
        <v>32</v>
      </c>
      <c r="M280" s="2" t="n">
        <f aca="false">A280-AVERAGE(A$2:A$539)</f>
        <v>-12.3513971715274</v>
      </c>
      <c r="N280" s="2" t="n">
        <f aca="false">B280-AVERAGE(B$2:B$539)</f>
        <v>20.6882574731943</v>
      </c>
      <c r="O280" s="0" t="n">
        <f aca="false">M280*N280</f>
        <v>-255.528884838242</v>
      </c>
      <c r="T280" s="0" t="n">
        <f aca="false">-0.4545*A280+29.882</f>
        <v>16.8962857142857</v>
      </c>
      <c r="U280" s="2" t="n">
        <f aca="false">A280-T280</f>
        <v>11.6751428571429</v>
      </c>
      <c r="V280" s="0" t="n">
        <f aca="false">U280/T280</f>
        <v>0.69098872110523</v>
      </c>
    </row>
    <row r="281" customFormat="false" ht="14.25" hidden="false" customHeight="false" outlineLevel="0" collapsed="false">
      <c r="A281" s="2" t="n">
        <v>33.0909090909091</v>
      </c>
      <c r="B281" s="0" t="n">
        <v>18.373745819398</v>
      </c>
      <c r="M281" s="2" t="n">
        <f aca="false">A281-AVERAGE(A$2:A$539)</f>
        <v>-7.83191665204683</v>
      </c>
      <c r="N281" s="2" t="n">
        <f aca="false">B281-AVERAGE(B$2:B$539)</f>
        <v>7.0620032925923</v>
      </c>
      <c r="O281" s="0" t="n">
        <f aca="false">M281*N281</f>
        <v>-55.3090211840632</v>
      </c>
      <c r="T281" s="0" t="n">
        <f aca="false">-0.4545*A281+29.882</f>
        <v>14.8421818181818</v>
      </c>
      <c r="U281" s="2" t="n">
        <f aca="false">A281-T281</f>
        <v>18.2487272727273</v>
      </c>
      <c r="V281" s="0" t="n">
        <f aca="false">U281/T281</f>
        <v>1.22951783614269</v>
      </c>
    </row>
    <row r="282" customFormat="false" ht="14.25" hidden="false" customHeight="false" outlineLevel="0" collapsed="false">
      <c r="A282" s="2" t="n">
        <v>39.3782383419689</v>
      </c>
      <c r="B282" s="0" t="n">
        <v>15.3858401443583</v>
      </c>
      <c r="M282" s="2" t="n">
        <f aca="false">A282-AVERAGE(A$2:A$539)</f>
        <v>-1.54458740098701</v>
      </c>
      <c r="N282" s="2" t="n">
        <f aca="false">B282-AVERAGE(B$2:B$539)</f>
        <v>4.07409761755265</v>
      </c>
      <c r="O282" s="0" t="n">
        <f aca="false">M282*N282</f>
        <v>-6.29279985046303</v>
      </c>
      <c r="T282" s="0" t="n">
        <f aca="false">-0.4545*A282+29.882</f>
        <v>11.9845906735751</v>
      </c>
      <c r="U282" s="2" t="n">
        <f aca="false">A282-T282</f>
        <v>27.3936476683938</v>
      </c>
      <c r="V282" s="0" t="n">
        <f aca="false">U282/T282</f>
        <v>2.28573911404368</v>
      </c>
    </row>
    <row r="283" customFormat="false" ht="14.25" hidden="false" customHeight="false" outlineLevel="0" collapsed="false">
      <c r="A283" s="2" t="n">
        <v>52.7439024390244</v>
      </c>
      <c r="B283" s="0" t="n">
        <v>22.7280818869604</v>
      </c>
      <c r="M283" s="2" t="n">
        <f aca="false">A283-AVERAGE(A$2:A$539)</f>
        <v>11.8210766960685</v>
      </c>
      <c r="N283" s="2" t="n">
        <f aca="false">B283-AVERAGE(B$2:B$539)</f>
        <v>11.4163393601547</v>
      </c>
      <c r="O283" s="0" t="n">
        <f aca="false">M283*N283</f>
        <v>134.953423164734</v>
      </c>
      <c r="T283" s="0" t="n">
        <f aca="false">-0.4545*A283+29.882</f>
        <v>5.90989634146341</v>
      </c>
      <c r="U283" s="2" t="n">
        <f aca="false">A283-T283</f>
        <v>46.834006097561</v>
      </c>
      <c r="V283" s="0" t="n">
        <f aca="false">U283/T283</f>
        <v>7.92467471366239</v>
      </c>
    </row>
    <row r="284" customFormat="false" ht="14.25" hidden="false" customHeight="false" outlineLevel="0" collapsed="false">
      <c r="A284" s="2" t="n">
        <v>40.2173913043478</v>
      </c>
      <c r="B284" s="0" t="n">
        <v>0</v>
      </c>
      <c r="M284" s="2" t="n">
        <f aca="false">A284-AVERAGE(A$2:A$539)</f>
        <v>-0.705434438608094</v>
      </c>
      <c r="N284" s="2" t="n">
        <f aca="false">B284-AVERAGE(B$2:B$539)</f>
        <v>-11.3117425268057</v>
      </c>
      <c r="O284" s="0" t="n">
        <f aca="false">M284*N284</f>
        <v>7.97969273907648</v>
      </c>
      <c r="T284" s="0" t="n">
        <f aca="false">-0.4545*A284+29.882</f>
        <v>11.6031956521739</v>
      </c>
      <c r="U284" s="2" t="n">
        <f aca="false">A284-T284</f>
        <v>28.6141956521739</v>
      </c>
      <c r="V284" s="0" t="n">
        <f aca="false">U284/T284</f>
        <v>2.46606163594362</v>
      </c>
    </row>
    <row r="285" customFormat="false" ht="14.25" hidden="false" customHeight="false" outlineLevel="0" collapsed="false">
      <c r="A285" s="2" t="n">
        <v>32.2475570032573</v>
      </c>
      <c r="B285" s="0" t="n">
        <v>13.0992409446916</v>
      </c>
      <c r="M285" s="2" t="n">
        <f aca="false">A285-AVERAGE(A$2:A$539)</f>
        <v>-8.6752687396986</v>
      </c>
      <c r="N285" s="2" t="n">
        <f aca="false">B285-AVERAGE(B$2:B$539)</f>
        <v>1.78749841788595</v>
      </c>
      <c r="O285" s="0" t="n">
        <f aca="false">M285*N285</f>
        <v>-15.5070291469467</v>
      </c>
      <c r="T285" s="0" t="n">
        <f aca="false">-0.4545*A285+29.882</f>
        <v>15.2254853420195</v>
      </c>
      <c r="U285" s="2" t="n">
        <f aca="false">A285-T285</f>
        <v>17.0220716612378</v>
      </c>
      <c r="V285" s="0" t="n">
        <f aca="false">U285/T285</f>
        <v>1.11799862394271</v>
      </c>
    </row>
    <row r="286" customFormat="false" ht="14.25" hidden="false" customHeight="false" outlineLevel="0" collapsed="false">
      <c r="A286" s="2" t="n">
        <v>34.7426470588235</v>
      </c>
      <c r="B286" s="0" t="n">
        <v>13.2271359507138</v>
      </c>
      <c r="M286" s="2" t="n">
        <f aca="false">A286-AVERAGE(A$2:A$539)</f>
        <v>-6.18017868413239</v>
      </c>
      <c r="N286" s="2" t="n">
        <f aca="false">B286-AVERAGE(B$2:B$539)</f>
        <v>1.91539342390807</v>
      </c>
      <c r="O286" s="0" t="n">
        <f aca="false">M286*N286</f>
        <v>-11.837473610164</v>
      </c>
      <c r="T286" s="0" t="n">
        <f aca="false">-0.4545*A286+29.882</f>
        <v>14.0914669117647</v>
      </c>
      <c r="U286" s="2" t="n">
        <f aca="false">A286-T286</f>
        <v>20.6511801470588</v>
      </c>
      <c r="V286" s="0" t="n">
        <f aca="false">U286/T286</f>
        <v>1.46550960779091</v>
      </c>
    </row>
    <row r="287" customFormat="false" ht="14.25" hidden="false" customHeight="false" outlineLevel="0" collapsed="false">
      <c r="A287" s="2" t="n">
        <v>43.050193050193</v>
      </c>
      <c r="B287" s="0" t="n">
        <v>10.8437477598031</v>
      </c>
      <c r="M287" s="2" t="n">
        <f aca="false">A287-AVERAGE(A$2:A$539)</f>
        <v>2.12736730723712</v>
      </c>
      <c r="N287" s="2" t="n">
        <f aca="false">B287-AVERAGE(B$2:B$539)</f>
        <v>-0.467994767002596</v>
      </c>
      <c r="O287" s="0" t="n">
        <f aca="false">M287*N287</f>
        <v>-0.995596767279377</v>
      </c>
      <c r="T287" s="0" t="n">
        <f aca="false">-0.4545*A287+29.882</f>
        <v>10.3156872586873</v>
      </c>
      <c r="U287" s="2" t="n">
        <f aca="false">A287-T287</f>
        <v>32.7345057915058</v>
      </c>
      <c r="V287" s="0" t="n">
        <f aca="false">U287/T287</f>
        <v>3.17327435105584</v>
      </c>
    </row>
    <row r="288" customFormat="false" ht="14.25" hidden="false" customHeight="false" outlineLevel="0" collapsed="false">
      <c r="A288" s="2" t="n">
        <v>36.1413043478261</v>
      </c>
      <c r="B288" s="0" t="n">
        <v>8.62068965517241</v>
      </c>
      <c r="M288" s="2" t="n">
        <f aca="false">A288-AVERAGE(A$2:A$539)</f>
        <v>-4.78152139512984</v>
      </c>
      <c r="N288" s="2" t="n">
        <f aca="false">B288-AVERAGE(B$2:B$539)</f>
        <v>-2.69105287163328</v>
      </c>
      <c r="O288" s="0" t="n">
        <f aca="false">M288*N288</f>
        <v>12.8673268811401</v>
      </c>
      <c r="T288" s="0" t="n">
        <f aca="false">-0.4545*A288+29.882</f>
        <v>13.455777173913</v>
      </c>
      <c r="U288" s="2" t="n">
        <f aca="false">A288-T288</f>
        <v>22.685527173913</v>
      </c>
      <c r="V288" s="0" t="n">
        <f aca="false">U288/T288</f>
        <v>1.68593213760212</v>
      </c>
    </row>
    <row r="289" customFormat="false" ht="14.25" hidden="false" customHeight="false" outlineLevel="0" collapsed="false">
      <c r="A289" s="2" t="n">
        <v>43.4782608695652</v>
      </c>
      <c r="B289" s="0" t="n">
        <v>13.6392262708052</v>
      </c>
      <c r="M289" s="2" t="n">
        <f aca="false">A289-AVERAGE(A$2:A$539)</f>
        <v>2.5554351266093</v>
      </c>
      <c r="N289" s="2" t="n">
        <f aca="false">B289-AVERAGE(B$2:B$539)</f>
        <v>2.32748374399952</v>
      </c>
      <c r="O289" s="0" t="n">
        <f aca="false">M289*N289</f>
        <v>5.9477337160285</v>
      </c>
      <c r="T289" s="0" t="n">
        <f aca="false">-0.4545*A289+29.882</f>
        <v>10.1211304347826</v>
      </c>
      <c r="U289" s="2" t="n">
        <f aca="false">A289-T289</f>
        <v>33.3571304347826</v>
      </c>
      <c r="V289" s="0" t="n">
        <f aca="false">U289/T289</f>
        <v>3.29579098399388</v>
      </c>
    </row>
    <row r="290" customFormat="false" ht="14.25" hidden="false" customHeight="false" outlineLevel="0" collapsed="false">
      <c r="A290" s="2" t="n">
        <v>42.6215993404782</v>
      </c>
      <c r="B290" s="0" t="n">
        <v>5.13886083133724</v>
      </c>
      <c r="M290" s="2" t="n">
        <f aca="false">A290-AVERAGE(A$2:A$539)</f>
        <v>1.69877359752223</v>
      </c>
      <c r="N290" s="2" t="n">
        <f aca="false">B290-AVERAGE(B$2:B$539)</f>
        <v>-6.17288169546846</v>
      </c>
      <c r="O290" s="0" t="n">
        <f aca="false">M290*N290</f>
        <v>-10.4863284448901</v>
      </c>
      <c r="T290" s="0" t="n">
        <f aca="false">-0.4545*A290+29.882</f>
        <v>10.5104830997527</v>
      </c>
      <c r="U290" s="2" t="n">
        <f aca="false">A290-T290</f>
        <v>32.1111162407255</v>
      </c>
      <c r="V290" s="0" t="n">
        <f aca="false">U290/T290</f>
        <v>3.05515131283367</v>
      </c>
    </row>
    <row r="291" customFormat="false" ht="14.25" hidden="false" customHeight="false" outlineLevel="0" collapsed="false">
      <c r="A291" s="2" t="n">
        <v>48.1132075471698</v>
      </c>
      <c r="B291" s="0" t="n">
        <v>3.33333333333333</v>
      </c>
      <c r="M291" s="2" t="n">
        <f aca="false">A291-AVERAGE(A$2:A$539)</f>
        <v>7.19038180421389</v>
      </c>
      <c r="N291" s="2" t="n">
        <f aca="false">B291-AVERAGE(B$2:B$539)</f>
        <v>-7.97840919347236</v>
      </c>
      <c r="O291" s="0" t="n">
        <f aca="false">M291*N291</f>
        <v>-57.3678082913165</v>
      </c>
      <c r="T291" s="0" t="n">
        <f aca="false">-0.4545*A291+29.882</f>
        <v>8.01454716981132</v>
      </c>
      <c r="U291" s="2" t="n">
        <f aca="false">A291-T291</f>
        <v>40.0986603773585</v>
      </c>
      <c r="V291" s="0" t="n">
        <f aca="false">U291/T291</f>
        <v>5.00323468410038</v>
      </c>
    </row>
    <row r="292" customFormat="false" ht="14.25" hidden="false" customHeight="false" outlineLevel="0" collapsed="false">
      <c r="A292" s="2" t="n">
        <v>40.9785932721713</v>
      </c>
      <c r="B292" s="0" t="n">
        <v>12.285342584562</v>
      </c>
      <c r="M292" s="2" t="n">
        <f aca="false">A292-AVERAGE(A$2:A$539)</f>
        <v>0.0557675292153306</v>
      </c>
      <c r="N292" s="2" t="n">
        <f aca="false">B292-AVERAGE(B$2:B$539)</f>
        <v>0.973600057756315</v>
      </c>
      <c r="O292" s="0" t="n">
        <f aca="false">M292*N292</f>
        <v>0.0542952696649728</v>
      </c>
      <c r="T292" s="0" t="n">
        <f aca="false">-0.4545*A292+29.882</f>
        <v>11.2572293577982</v>
      </c>
      <c r="U292" s="2" t="n">
        <f aca="false">A292-T292</f>
        <v>29.7213639143731</v>
      </c>
      <c r="V292" s="0" t="n">
        <f aca="false">U292/T292</f>
        <v>2.64020239525318</v>
      </c>
    </row>
    <row r="293" customFormat="false" ht="14.25" hidden="false" customHeight="false" outlineLevel="0" collapsed="false">
      <c r="A293" s="2" t="n">
        <v>23.7777777777778</v>
      </c>
      <c r="B293" s="0" t="n">
        <v>27.7356890045924</v>
      </c>
      <c r="M293" s="2" t="n">
        <f aca="false">A293-AVERAGE(A$2:A$539)</f>
        <v>-17.1450479651781</v>
      </c>
      <c r="N293" s="2" t="n">
        <f aca="false">B293-AVERAGE(B$2:B$539)</f>
        <v>16.4239464777867</v>
      </c>
      <c r="O293" s="0" t="n">
        <f aca="false">M293*N293</f>
        <v>-281.589350139171</v>
      </c>
      <c r="T293" s="0" t="n">
        <f aca="false">-0.4545*A293+29.882</f>
        <v>19.075</v>
      </c>
      <c r="U293" s="2" t="n">
        <f aca="false">A293-T293</f>
        <v>4.70277777777778</v>
      </c>
      <c r="V293" s="0" t="n">
        <f aca="false">U293/T293</f>
        <v>0.246541430027668</v>
      </c>
    </row>
    <row r="294" customFormat="false" ht="14.25" hidden="false" customHeight="false" outlineLevel="0" collapsed="false">
      <c r="A294" s="2" t="n">
        <v>60.3864734299517</v>
      </c>
      <c r="B294" s="0" t="n">
        <v>6.71158331173879</v>
      </c>
      <c r="M294" s="2" t="n">
        <f aca="false">A294-AVERAGE(A$2:A$539)</f>
        <v>19.4636476869958</v>
      </c>
      <c r="N294" s="2" t="n">
        <f aca="false">B294-AVERAGE(B$2:B$539)</f>
        <v>-4.6001592150669</v>
      </c>
      <c r="O294" s="0" t="n">
        <f aca="false">M294*N294</f>
        <v>-89.5358782661492</v>
      </c>
      <c r="T294" s="0" t="n">
        <f aca="false">-0.4545*A294+29.882</f>
        <v>2.43634782608695</v>
      </c>
      <c r="U294" s="2" t="n">
        <f aca="false">A294-T294</f>
        <v>57.9501256038647</v>
      </c>
      <c r="V294" s="0" t="n">
        <f aca="false">U294/T294</f>
        <v>23.785653667087</v>
      </c>
    </row>
    <row r="295" customFormat="false" ht="14.25" hidden="false" customHeight="false" outlineLevel="0" collapsed="false">
      <c r="A295" s="2" t="n">
        <v>48.502994011976</v>
      </c>
      <c r="B295" s="0" t="n">
        <v>6.26578038851961</v>
      </c>
      <c r="M295" s="2" t="n">
        <f aca="false">A295-AVERAGE(A$2:A$539)</f>
        <v>7.58016826902013</v>
      </c>
      <c r="N295" s="2" t="n">
        <f aca="false">B295-AVERAGE(B$2:B$539)</f>
        <v>-5.04596213828609</v>
      </c>
      <c r="O295" s="0" t="n">
        <f aca="false">M295*N295</f>
        <v>-38.2492420873132</v>
      </c>
      <c r="T295" s="0" t="n">
        <f aca="false">-0.4545*A295+29.882</f>
        <v>7.83738922155689</v>
      </c>
      <c r="U295" s="2" t="n">
        <f aca="false">A295-T295</f>
        <v>40.6656047904192</v>
      </c>
      <c r="V295" s="0" t="n">
        <f aca="false">U295/T295</f>
        <v>5.18866725140659</v>
      </c>
    </row>
    <row r="296" customFormat="false" ht="14.25" hidden="false" customHeight="false" outlineLevel="0" collapsed="false">
      <c r="A296" s="2" t="n">
        <v>47.5409836065574</v>
      </c>
      <c r="B296" s="0" t="n">
        <v>11.9044549029721</v>
      </c>
      <c r="M296" s="2" t="n">
        <f aca="false">A296-AVERAGE(A$2:A$539)</f>
        <v>6.61815786360145</v>
      </c>
      <c r="N296" s="2" t="n">
        <f aca="false">B296-AVERAGE(B$2:B$539)</f>
        <v>0.592712376166389</v>
      </c>
      <c r="O296" s="0" t="n">
        <f aca="false">M296*N296</f>
        <v>3.92266407317949</v>
      </c>
      <c r="T296" s="0" t="n">
        <f aca="false">-0.4545*A296+29.882</f>
        <v>8.27462295081967</v>
      </c>
      <c r="U296" s="2" t="n">
        <f aca="false">A296-T296</f>
        <v>39.2663606557377</v>
      </c>
      <c r="V296" s="0" t="n">
        <f aca="false">U296/T296</f>
        <v>4.74539575870923</v>
      </c>
    </row>
    <row r="297" customFormat="false" ht="14.25" hidden="false" customHeight="false" outlineLevel="0" collapsed="false">
      <c r="A297" s="2" t="n">
        <v>55.8459422283356</v>
      </c>
      <c r="B297" s="0" t="n">
        <v>2.73916654187031</v>
      </c>
      <c r="M297" s="2" t="n">
        <f aca="false">A297-AVERAGE(A$2:A$539)</f>
        <v>14.9231164853797</v>
      </c>
      <c r="N297" s="2" t="n">
        <f aca="false">B297-AVERAGE(B$2:B$539)</f>
        <v>-8.57257598493538</v>
      </c>
      <c r="O297" s="0" t="n">
        <f aca="false">M297*N297</f>
        <v>-127.929550002959</v>
      </c>
      <c r="T297" s="0" t="n">
        <f aca="false">-0.4545*A297+29.882</f>
        <v>4.50001925722146</v>
      </c>
      <c r="U297" s="2" t="n">
        <f aca="false">A297-T297</f>
        <v>51.3459229711142</v>
      </c>
      <c r="V297" s="0" t="n">
        <f aca="false">U297/T297</f>
        <v>11.4101562762684</v>
      </c>
    </row>
    <row r="298" customFormat="false" ht="14.25" hidden="false" customHeight="false" outlineLevel="0" collapsed="false">
      <c r="A298" s="2" t="n">
        <v>57.8616352201258</v>
      </c>
      <c r="B298" s="0" t="n">
        <v>16.5154858216883</v>
      </c>
      <c r="M298" s="2" t="n">
        <f aca="false">A298-AVERAGE(A$2:A$539)</f>
        <v>16.9388094771699</v>
      </c>
      <c r="N298" s="2" t="n">
        <f aca="false">B298-AVERAGE(B$2:B$539)</f>
        <v>5.20374329488263</v>
      </c>
      <c r="O298" s="0" t="n">
        <f aca="false">M298*N298</f>
        <v>88.145216240117</v>
      </c>
      <c r="T298" s="0" t="n">
        <f aca="false">-0.4545*A298+29.882</f>
        <v>3.58388679245283</v>
      </c>
      <c r="U298" s="2" t="n">
        <f aca="false">A298-T298</f>
        <v>54.277748427673</v>
      </c>
      <c r="V298" s="0" t="n">
        <f aca="false">U298/T298</f>
        <v>15.1449394389283</v>
      </c>
    </row>
    <row r="299" customFormat="false" ht="14.25" hidden="false" customHeight="false" outlineLevel="0" collapsed="false">
      <c r="A299" s="2" t="n">
        <v>49.0196078431373</v>
      </c>
      <c r="B299" s="0" t="n">
        <v>0</v>
      </c>
      <c r="M299" s="2" t="n">
        <f aca="false">A299-AVERAGE(A$2:A$539)</f>
        <v>8.09678210018133</v>
      </c>
      <c r="N299" s="2" t="n">
        <f aca="false">B299-AVERAGE(B$2:B$539)</f>
        <v>-11.3117425268057</v>
      </c>
      <c r="O299" s="0" t="n">
        <f aca="false">M299*N299</f>
        <v>-91.5887144129003</v>
      </c>
      <c r="T299" s="0" t="n">
        <f aca="false">-0.4545*A299+29.882</f>
        <v>7.60258823529412</v>
      </c>
      <c r="U299" s="2" t="n">
        <f aca="false">A299-T299</f>
        <v>41.4170196078431</v>
      </c>
      <c r="V299" s="0" t="n">
        <f aca="false">U299/T299</f>
        <v>5.44775257136372</v>
      </c>
    </row>
    <row r="300" customFormat="false" ht="14.25" hidden="false" customHeight="false" outlineLevel="0" collapsed="false">
      <c r="A300" s="2" t="n">
        <v>38.5964912280702</v>
      </c>
      <c r="B300" s="0" t="n">
        <v>15.7905629139073</v>
      </c>
      <c r="M300" s="2" t="n">
        <f aca="false">A300-AVERAGE(A$2:A$539)</f>
        <v>-2.32633451488575</v>
      </c>
      <c r="N300" s="2" t="n">
        <f aca="false">B300-AVERAGE(B$2:B$539)</f>
        <v>4.47882038710159</v>
      </c>
      <c r="O300" s="0" t="n">
        <f aca="false">M300*N300</f>
        <v>-10.4192344524884</v>
      </c>
      <c r="T300" s="0" t="n">
        <f aca="false">-0.4545*A300+29.882</f>
        <v>12.3398947368421</v>
      </c>
      <c r="U300" s="2" t="n">
        <f aca="false">A300-T300</f>
        <v>26.2565964912281</v>
      </c>
      <c r="V300" s="0" t="n">
        <f aca="false">U300/T300</f>
        <v>2.12778123729339</v>
      </c>
    </row>
    <row r="301" customFormat="false" ht="14.25" hidden="false" customHeight="false" outlineLevel="0" collapsed="false">
      <c r="A301" s="2" t="n">
        <v>29.6596434359805</v>
      </c>
      <c r="B301" s="0" t="n">
        <v>17.6768092105263</v>
      </c>
      <c r="M301" s="2" t="n">
        <f aca="false">A301-AVERAGE(A$2:A$539)</f>
        <v>-11.2631823069754</v>
      </c>
      <c r="N301" s="2" t="n">
        <f aca="false">B301-AVERAGE(B$2:B$539)</f>
        <v>6.36506668372062</v>
      </c>
      <c r="O301" s="0" t="n">
        <f aca="false">M301*N301</f>
        <v>-71.6909064548005</v>
      </c>
      <c r="T301" s="0" t="n">
        <f aca="false">-0.4545*A301+29.882</f>
        <v>16.4016920583468</v>
      </c>
      <c r="U301" s="2" t="n">
        <f aca="false">A301-T301</f>
        <v>13.2579513776337</v>
      </c>
      <c r="V301" s="0" t="n">
        <f aca="false">U301/T301</f>
        <v>0.808328270672947</v>
      </c>
    </row>
    <row r="302" customFormat="false" ht="14.25" hidden="false" customHeight="false" outlineLevel="0" collapsed="false">
      <c r="A302" s="2" t="n">
        <v>46.7289719626168</v>
      </c>
      <c r="B302" s="0" t="n">
        <v>16.7644921460115</v>
      </c>
      <c r="M302" s="2" t="n">
        <f aca="false">A302-AVERAGE(A$2:A$539)</f>
        <v>5.8061462196609</v>
      </c>
      <c r="N302" s="2" t="n">
        <f aca="false">B302-AVERAGE(B$2:B$539)</f>
        <v>5.45274961920582</v>
      </c>
      <c r="O302" s="0" t="n">
        <f aca="false">M302*N302</f>
        <v>31.6594615883093</v>
      </c>
      <c r="T302" s="0" t="n">
        <f aca="false">-0.4545*A302+29.882</f>
        <v>8.64368224299065</v>
      </c>
      <c r="U302" s="2" t="n">
        <f aca="false">A302-T302</f>
        <v>38.0852897196262</v>
      </c>
      <c r="V302" s="0" t="n">
        <f aca="false">U302/T302</f>
        <v>4.40614180958704</v>
      </c>
    </row>
    <row r="303" customFormat="false" ht="14.25" hidden="false" customHeight="false" outlineLevel="0" collapsed="false">
      <c r="A303" s="2" t="n">
        <v>43.4343434343434</v>
      </c>
      <c r="B303" s="0" t="n">
        <v>9.09090909090909</v>
      </c>
      <c r="M303" s="2" t="n">
        <f aca="false">A303-AVERAGE(A$2:A$539)</f>
        <v>2.51151769138752</v>
      </c>
      <c r="N303" s="2" t="n">
        <f aca="false">B303-AVERAGE(B$2:B$539)</f>
        <v>-2.2208334358966</v>
      </c>
      <c r="O303" s="0" t="n">
        <f aca="false">M303*N303</f>
        <v>-5.57766246387925</v>
      </c>
      <c r="T303" s="0" t="n">
        <f aca="false">-0.4545*A303+29.882</f>
        <v>10.1410909090909</v>
      </c>
      <c r="U303" s="2" t="n">
        <f aca="false">A303-T303</f>
        <v>33.2932525252525</v>
      </c>
      <c r="V303" s="0" t="n">
        <f aca="false">U303/T303</f>
        <v>3.28300503601709</v>
      </c>
    </row>
    <row r="304" customFormat="false" ht="14.25" hidden="false" customHeight="false" outlineLevel="0" collapsed="false">
      <c r="A304" s="2" t="n">
        <v>30.1003344481605</v>
      </c>
      <c r="B304" s="0" t="n">
        <v>18.6212027626481</v>
      </c>
      <c r="M304" s="2" t="n">
        <f aca="false">A304-AVERAGE(A$2:A$539)</f>
        <v>-10.8224912947954</v>
      </c>
      <c r="N304" s="2" t="n">
        <f aca="false">B304-AVERAGE(B$2:B$539)</f>
        <v>7.3094602358424</v>
      </c>
      <c r="O304" s="0" t="n">
        <f aca="false">M304*N304</f>
        <v>-79.1065697720574</v>
      </c>
      <c r="T304" s="0" t="n">
        <f aca="false">-0.4545*A304+29.882</f>
        <v>16.201397993311</v>
      </c>
      <c r="U304" s="2" t="n">
        <f aca="false">A304-T304</f>
        <v>13.8989364548495</v>
      </c>
      <c r="V304" s="0" t="n">
        <f aca="false">U304/T304</f>
        <v>0.857885008478149</v>
      </c>
    </row>
    <row r="305" customFormat="false" ht="14.25" hidden="false" customHeight="false" outlineLevel="0" collapsed="false">
      <c r="A305" s="2" t="n">
        <v>33.7543053960964</v>
      </c>
      <c r="B305" s="0" t="n">
        <v>15.7891272004319</v>
      </c>
      <c r="M305" s="2" t="n">
        <f aca="false">A305-AVERAGE(A$2:A$539)</f>
        <v>-7.16852034685948</v>
      </c>
      <c r="N305" s="2" t="n">
        <f aca="false">B305-AVERAGE(B$2:B$539)</f>
        <v>4.47738467362616</v>
      </c>
      <c r="O305" s="0" t="n">
        <f aca="false">M305*N305</f>
        <v>-32.0962231336059</v>
      </c>
      <c r="T305" s="0" t="n">
        <f aca="false">-0.4545*A305+29.882</f>
        <v>14.5406681974742</v>
      </c>
      <c r="U305" s="2" t="n">
        <f aca="false">A305-T305</f>
        <v>19.2136371986223</v>
      </c>
      <c r="V305" s="0" t="n">
        <f aca="false">U305/T305</f>
        <v>1.32137237007855</v>
      </c>
    </row>
    <row r="306" customFormat="false" ht="14.25" hidden="false" customHeight="false" outlineLevel="0" collapsed="false">
      <c r="A306" s="2" t="n">
        <v>41.8367346938776</v>
      </c>
      <c r="B306" s="0" t="n">
        <v>4.53789498693276</v>
      </c>
      <c r="M306" s="2" t="n">
        <f aca="false">A306-AVERAGE(A$2:A$539)</f>
        <v>0.913908950921631</v>
      </c>
      <c r="N306" s="2" t="n">
        <f aca="false">B306-AVERAGE(B$2:B$539)</f>
        <v>-6.77384753987293</v>
      </c>
      <c r="O306" s="0" t="n">
        <f aca="false">M306*N306</f>
        <v>-6.19067989886834</v>
      </c>
      <c r="T306" s="0" t="n">
        <f aca="false">-0.4545*A306+29.882</f>
        <v>10.8672040816327</v>
      </c>
      <c r="U306" s="2" t="n">
        <f aca="false">A306-T306</f>
        <v>30.9695306122449</v>
      </c>
      <c r="V306" s="0" t="n">
        <f aca="false">U306/T306</f>
        <v>2.84981586612406</v>
      </c>
    </row>
    <row r="307" customFormat="false" ht="14.25" hidden="false" customHeight="false" outlineLevel="0" collapsed="false">
      <c r="A307" s="2" t="n">
        <v>37.1951219512195</v>
      </c>
      <c r="B307" s="0" t="n">
        <v>11.8144181749752</v>
      </c>
      <c r="M307" s="2" t="n">
        <f aca="false">A307-AVERAGE(A$2:A$539)</f>
        <v>-3.72770379173641</v>
      </c>
      <c r="N307" s="2" t="n">
        <f aca="false">B307-AVERAGE(B$2:B$539)</f>
        <v>0.502675648169497</v>
      </c>
      <c r="O307" s="0" t="n">
        <f aca="false">M307*N307</f>
        <v>-1.87382591969499</v>
      </c>
      <c r="T307" s="0" t="n">
        <f aca="false">-0.4545*A307+29.882</f>
        <v>12.9768170731707</v>
      </c>
      <c r="U307" s="2" t="n">
        <f aca="false">A307-T307</f>
        <v>24.2183048780488</v>
      </c>
      <c r="V307" s="0" t="n">
        <f aca="false">U307/T307</f>
        <v>1.86627466053441</v>
      </c>
    </row>
    <row r="308" customFormat="false" ht="14.25" hidden="false" customHeight="false" outlineLevel="0" collapsed="false">
      <c r="A308" s="2" t="n">
        <v>38.8349514563107</v>
      </c>
      <c r="B308" s="0" t="n">
        <v>7.75320496450278</v>
      </c>
      <c r="M308" s="2" t="n">
        <f aca="false">A308-AVERAGE(A$2:A$539)</f>
        <v>-2.08787428664525</v>
      </c>
      <c r="N308" s="2" t="n">
        <f aca="false">B308-AVERAGE(B$2:B$539)</f>
        <v>-3.55853756230291</v>
      </c>
      <c r="O308" s="0" t="n">
        <f aca="false">M308*N308</f>
        <v>7.4297790743935</v>
      </c>
      <c r="T308" s="0" t="n">
        <f aca="false">-0.4545*A308+29.882</f>
        <v>12.2315145631068</v>
      </c>
      <c r="U308" s="2" t="n">
        <f aca="false">A308-T308</f>
        <v>26.6034368932039</v>
      </c>
      <c r="V308" s="0" t="n">
        <f aca="false">U308/T308</f>
        <v>2.17499122908673</v>
      </c>
    </row>
    <row r="309" customFormat="false" ht="14.25" hidden="false" customHeight="false" outlineLevel="0" collapsed="false">
      <c r="A309" s="2" t="n">
        <v>34.4005691924582</v>
      </c>
      <c r="B309" s="0" t="n">
        <v>13.7953370449406</v>
      </c>
      <c r="M309" s="2" t="n">
        <f aca="false">A309-AVERAGE(A$2:A$539)</f>
        <v>-6.52225655049772</v>
      </c>
      <c r="N309" s="2" t="n">
        <f aca="false">B309-AVERAGE(B$2:B$539)</f>
        <v>2.48359451813495</v>
      </c>
      <c r="O309" s="0" t="n">
        <f aca="false">M309*N309</f>
        <v>-16.1986406146859</v>
      </c>
      <c r="T309" s="0" t="n">
        <f aca="false">-0.4545*A309+29.882</f>
        <v>14.2469413020277</v>
      </c>
      <c r="U309" s="2" t="n">
        <f aca="false">A309-T309</f>
        <v>20.1536278904304</v>
      </c>
      <c r="V309" s="0" t="n">
        <f aca="false">U309/T309</f>
        <v>1.41459331257033</v>
      </c>
    </row>
    <row r="310" customFormat="false" ht="14.25" hidden="false" customHeight="false" outlineLevel="0" collapsed="false">
      <c r="A310" s="2" t="n">
        <v>24.9669272399278</v>
      </c>
      <c r="B310" s="0" t="n">
        <v>8.63126803919538</v>
      </c>
      <c r="M310" s="2" t="n">
        <f aca="false">A310-AVERAGE(A$2:A$539)</f>
        <v>-15.9558985030281</v>
      </c>
      <c r="N310" s="2" t="n">
        <f aca="false">B310-AVERAGE(B$2:B$539)</f>
        <v>-2.68047448761031</v>
      </c>
      <c r="O310" s="0" t="n">
        <f aca="false">M310*N310</f>
        <v>42.7693788642664</v>
      </c>
      <c r="T310" s="0" t="n">
        <f aca="false">-0.4545*A310+29.882</f>
        <v>18.5345315694528</v>
      </c>
      <c r="U310" s="2" t="n">
        <f aca="false">A310-T310</f>
        <v>6.43239567047505</v>
      </c>
      <c r="V310" s="0" t="n">
        <f aca="false">U310/T310</f>
        <v>0.347049271052333</v>
      </c>
    </row>
    <row r="311" customFormat="false" ht="14.25" hidden="false" customHeight="false" outlineLevel="0" collapsed="false">
      <c r="A311" s="2" t="n">
        <v>43.6708860759494</v>
      </c>
      <c r="B311" s="0" t="n">
        <v>0</v>
      </c>
      <c r="M311" s="2" t="n">
        <f aca="false">A311-AVERAGE(A$2:A$539)</f>
        <v>2.74806033299345</v>
      </c>
      <c r="N311" s="2" t="n">
        <f aca="false">B311-AVERAGE(B$2:B$539)</f>
        <v>-11.3117425268057</v>
      </c>
      <c r="O311" s="0" t="n">
        <f aca="false">M311*N311</f>
        <v>-31.0853509349498</v>
      </c>
      <c r="T311" s="0" t="n">
        <f aca="false">-0.4545*A311+29.882</f>
        <v>10.033582278481</v>
      </c>
      <c r="U311" s="2" t="n">
        <f aca="false">A311-T311</f>
        <v>33.6373037974684</v>
      </c>
      <c r="V311" s="0" t="n">
        <f aca="false">U311/T311</f>
        <v>3.35247201486653</v>
      </c>
    </row>
    <row r="312" customFormat="false" ht="14.25" hidden="false" customHeight="false" outlineLevel="0" collapsed="false">
      <c r="A312" s="2" t="n">
        <v>35.4523227383863</v>
      </c>
      <c r="B312" s="0" t="n">
        <v>9.76433820424022</v>
      </c>
      <c r="M312" s="2" t="n">
        <f aca="false">A312-AVERAGE(A$2:A$539)</f>
        <v>-5.47050300456962</v>
      </c>
      <c r="N312" s="2" t="n">
        <f aca="false">B312-AVERAGE(B$2:B$539)</f>
        <v>-1.54740432256548</v>
      </c>
      <c r="O312" s="0" t="n">
        <f aca="false">M312*N312</f>
        <v>8.46507999587844</v>
      </c>
      <c r="T312" s="0" t="n">
        <f aca="false">-0.4545*A312+29.882</f>
        <v>13.7689193154034</v>
      </c>
      <c r="U312" s="2" t="n">
        <f aca="false">A312-T312</f>
        <v>21.6834034229829</v>
      </c>
      <c r="V312" s="0" t="n">
        <f aca="false">U312/T312</f>
        <v>1.57480793708519</v>
      </c>
    </row>
    <row r="313" customFormat="false" ht="14.25" hidden="false" customHeight="false" outlineLevel="0" collapsed="false">
      <c r="A313" s="2" t="n">
        <v>31.5624107397886</v>
      </c>
      <c r="B313" s="0" t="n">
        <v>23.7828782956391</v>
      </c>
      <c r="M313" s="2" t="n">
        <f aca="false">A313-AVERAGE(A$2:A$539)</f>
        <v>-9.36041500316729</v>
      </c>
      <c r="N313" s="2" t="n">
        <f aca="false">B313-AVERAGE(B$2:B$539)</f>
        <v>12.4711357688334</v>
      </c>
      <c r="O313" s="0" t="n">
        <f aca="false">M313*N313</f>
        <v>-116.735006357125</v>
      </c>
      <c r="T313" s="0" t="n">
        <f aca="false">-0.4545*A313+29.882</f>
        <v>15.5368843187661</v>
      </c>
      <c r="U313" s="2" t="n">
        <f aca="false">A313-T313</f>
        <v>16.0255264210226</v>
      </c>
      <c r="V313" s="0" t="n">
        <f aca="false">U313/T313</f>
        <v>1.03145045636121</v>
      </c>
    </row>
    <row r="314" customFormat="false" ht="14.25" hidden="false" customHeight="false" outlineLevel="0" collapsed="false">
      <c r="A314" s="2" t="n">
        <v>25.4834254143646</v>
      </c>
      <c r="B314" s="0" t="n">
        <v>19.5097165418607</v>
      </c>
      <c r="M314" s="2" t="n">
        <f aca="false">A314-AVERAGE(A$2:A$539)</f>
        <v>-15.4394003285913</v>
      </c>
      <c r="N314" s="2" t="n">
        <f aca="false">B314-AVERAGE(B$2:B$539)</f>
        <v>8.19797401505498</v>
      </c>
      <c r="O314" s="0" t="n">
        <f aca="false">M314*N314</f>
        <v>-126.571802701823</v>
      </c>
      <c r="T314" s="0" t="n">
        <f aca="false">-0.4545*A314+29.882</f>
        <v>18.2997831491713</v>
      </c>
      <c r="U314" s="2" t="n">
        <f aca="false">A314-T314</f>
        <v>7.18364226519337</v>
      </c>
      <c r="V314" s="0" t="n">
        <f aca="false">U314/T314</f>
        <v>0.392553409329263</v>
      </c>
    </row>
    <row r="315" customFormat="false" ht="14.25" hidden="false" customHeight="false" outlineLevel="0" collapsed="false">
      <c r="A315" s="2" t="n">
        <v>43.0579964850615</v>
      </c>
      <c r="B315" s="0" t="n">
        <v>7.81022225932609</v>
      </c>
      <c r="M315" s="2" t="n">
        <f aca="false">A315-AVERAGE(A$2:A$539)</f>
        <v>2.13517074210559</v>
      </c>
      <c r="N315" s="2" t="n">
        <f aca="false">B315-AVERAGE(B$2:B$539)</f>
        <v>-3.5015202674796</v>
      </c>
      <c r="O315" s="0" t="n">
        <f aca="false">M315*N315</f>
        <v>-7.47634362801217</v>
      </c>
      <c r="T315" s="0" t="n">
        <f aca="false">-0.4545*A315+29.882</f>
        <v>10.3121405975395</v>
      </c>
      <c r="U315" s="2" t="n">
        <f aca="false">A315-T315</f>
        <v>32.745855887522</v>
      </c>
      <c r="V315" s="0" t="n">
        <f aca="false">U315/T315</f>
        <v>3.17546639107452</v>
      </c>
    </row>
    <row r="316" customFormat="false" ht="14.25" hidden="false" customHeight="false" outlineLevel="0" collapsed="false">
      <c r="A316" s="2" t="n">
        <v>27.5297187590606</v>
      </c>
      <c r="B316" s="0" t="n">
        <v>14.1851594334579</v>
      </c>
      <c r="M316" s="2" t="n">
        <f aca="false">A316-AVERAGE(A$2:A$539)</f>
        <v>-13.3931069838953</v>
      </c>
      <c r="N316" s="2" t="n">
        <f aca="false">B316-AVERAGE(B$2:B$539)</f>
        <v>2.8734169066522</v>
      </c>
      <c r="O316" s="0" t="n">
        <f aca="false">M316*N316</f>
        <v>-38.4839800401265</v>
      </c>
      <c r="T316" s="0" t="n">
        <f aca="false">-0.4545*A316+29.882</f>
        <v>17.369742824007</v>
      </c>
      <c r="U316" s="2" t="n">
        <f aca="false">A316-T316</f>
        <v>10.1599759350536</v>
      </c>
      <c r="V316" s="0" t="n">
        <f aca="false">U316/T316</f>
        <v>0.584923797548194</v>
      </c>
    </row>
    <row r="317" customFormat="false" ht="14.25" hidden="false" customHeight="false" outlineLevel="0" collapsed="false">
      <c r="A317" s="2" t="n">
        <v>54.0127388535032</v>
      </c>
      <c r="B317" s="0" t="n">
        <v>4.83870967741936</v>
      </c>
      <c r="M317" s="2" t="n">
        <f aca="false">A317-AVERAGE(A$2:A$539)</f>
        <v>13.0899131105473</v>
      </c>
      <c r="N317" s="2" t="n">
        <f aca="false">B317-AVERAGE(B$2:B$539)</f>
        <v>-6.47303284938634</v>
      </c>
      <c r="O317" s="0" t="n">
        <f aca="false">M317*N317</f>
        <v>-84.7314375601854</v>
      </c>
      <c r="T317" s="0" t="n">
        <f aca="false">-0.4545*A317+29.882</f>
        <v>5.3332101910828</v>
      </c>
      <c r="U317" s="2" t="n">
        <f aca="false">A317-T317</f>
        <v>48.6795286624204</v>
      </c>
      <c r="V317" s="0" t="n">
        <f aca="false">U317/T317</f>
        <v>9.12762237344652</v>
      </c>
    </row>
    <row r="318" customFormat="false" ht="14.25" hidden="false" customHeight="false" outlineLevel="0" collapsed="false">
      <c r="A318" s="2" t="n">
        <v>25.6493938990276</v>
      </c>
      <c r="B318" s="0" t="n">
        <v>17.4582843713279</v>
      </c>
      <c r="M318" s="2" t="n">
        <f aca="false">A318-AVERAGE(A$2:A$539)</f>
        <v>-15.2734318439283</v>
      </c>
      <c r="N318" s="2" t="n">
        <f aca="false">B318-AVERAGE(B$2:B$539)</f>
        <v>6.14654184452215</v>
      </c>
      <c r="O318" s="0" t="n">
        <f aca="false">M318*N318</f>
        <v>-93.8787879381627</v>
      </c>
      <c r="T318" s="0" t="n">
        <f aca="false">-0.4545*A318+29.882</f>
        <v>18.224350472892</v>
      </c>
      <c r="U318" s="2" t="n">
        <f aca="false">A318-T318</f>
        <v>7.4250434261356</v>
      </c>
      <c r="V318" s="0" t="n">
        <f aca="false">U318/T318</f>
        <v>0.407424310522346</v>
      </c>
    </row>
    <row r="319" customFormat="false" ht="14.25" hidden="false" customHeight="false" outlineLevel="0" collapsed="false">
      <c r="A319" s="2" t="n">
        <v>40.8805031446541</v>
      </c>
      <c r="B319" s="0" t="n">
        <v>27.5202539046187</v>
      </c>
      <c r="M319" s="2" t="n">
        <f aca="false">A319-AVERAGE(A$2:A$539)</f>
        <v>-0.0423225983018298</v>
      </c>
      <c r="N319" s="2" t="n">
        <f aca="false">B319-AVERAGE(B$2:B$539)</f>
        <v>16.208511377813</v>
      </c>
      <c r="O319" s="0" t="n">
        <f aca="false">M319*N319</f>
        <v>-0.685986316113819</v>
      </c>
      <c r="T319" s="0" t="n">
        <f aca="false">-0.4545*A319+29.882</f>
        <v>11.3018113207547</v>
      </c>
      <c r="U319" s="2" t="n">
        <f aca="false">A319-T319</f>
        <v>29.5786918238994</v>
      </c>
      <c r="V319" s="0" t="n">
        <f aca="false">U319/T319</f>
        <v>2.6171638319232</v>
      </c>
    </row>
    <row r="320" customFormat="false" ht="14.25" hidden="false" customHeight="false" outlineLevel="0" collapsed="false">
      <c r="A320" s="2" t="n">
        <v>35.191637630662</v>
      </c>
      <c r="B320" s="0" t="n">
        <v>14.6381578947368</v>
      </c>
      <c r="M320" s="2" t="n">
        <f aca="false">A320-AVERAGE(A$2:A$539)</f>
        <v>-5.7311881122939</v>
      </c>
      <c r="N320" s="2" t="n">
        <f aca="false">B320-AVERAGE(B$2:B$539)</f>
        <v>3.32641536793115</v>
      </c>
      <c r="O320" s="0" t="n">
        <f aca="false">M320*N320</f>
        <v>-19.0643122132387</v>
      </c>
      <c r="T320" s="0" t="n">
        <f aca="false">-0.4545*A320+29.882</f>
        <v>13.8874006968641</v>
      </c>
      <c r="U320" s="2" t="n">
        <f aca="false">A320-T320</f>
        <v>21.3042369337979</v>
      </c>
      <c r="V320" s="0" t="n">
        <f aca="false">U320/T320</f>
        <v>1.5340694345061</v>
      </c>
    </row>
    <row r="321" customFormat="false" ht="14.25" hidden="false" customHeight="false" outlineLevel="0" collapsed="false">
      <c r="A321" s="2" t="n">
        <v>14.0841181703838</v>
      </c>
      <c r="B321" s="0" t="n">
        <v>38.2918441817755</v>
      </c>
      <c r="M321" s="2" t="n">
        <f aca="false">A321-AVERAGE(A$2:A$539)</f>
        <v>-26.8387075725721</v>
      </c>
      <c r="N321" s="2" t="n">
        <f aca="false">B321-AVERAGE(B$2:B$539)</f>
        <v>26.9801016549698</v>
      </c>
      <c r="O321" s="0" t="n">
        <f aca="false">M321*N321</f>
        <v>-724.111058596003</v>
      </c>
      <c r="T321" s="0" t="n">
        <f aca="false">-0.4545*A321+29.882</f>
        <v>23.4807682915606</v>
      </c>
      <c r="U321" s="2" t="n">
        <f aca="false">A321-T321</f>
        <v>-9.39665012117679</v>
      </c>
      <c r="V321" s="0" t="n">
        <f aca="false">U321/T321</f>
        <v>-0.400184951552634</v>
      </c>
    </row>
    <row r="322" customFormat="false" ht="14.25" hidden="false" customHeight="false" outlineLevel="0" collapsed="false">
      <c r="A322" s="2" t="n">
        <v>30</v>
      </c>
      <c r="B322" s="0" t="n">
        <v>39.6886895051659</v>
      </c>
      <c r="M322" s="2" t="n">
        <f aca="false">A322-AVERAGE(A$2:A$539)</f>
        <v>-10.9228257429559</v>
      </c>
      <c r="N322" s="2" t="n">
        <f aca="false">B322-AVERAGE(B$2:B$539)</f>
        <v>28.3769469783602</v>
      </c>
      <c r="O322" s="0" t="n">
        <f aca="false">M322*N322</f>
        <v>-309.956446961728</v>
      </c>
      <c r="T322" s="0" t="n">
        <f aca="false">-0.4545*A322+29.882</f>
        <v>16.247</v>
      </c>
      <c r="U322" s="2" t="n">
        <f aca="false">A322-T322</f>
        <v>13.753</v>
      </c>
      <c r="V322" s="0" t="n">
        <f aca="false">U322/T322</f>
        <v>0.846494737489998</v>
      </c>
    </row>
    <row r="323" customFormat="false" ht="14.25" hidden="false" customHeight="false" outlineLevel="0" collapsed="false">
      <c r="A323" s="2" t="n">
        <v>50.9615384615385</v>
      </c>
      <c r="B323" s="0" t="n">
        <v>3.63636363636364</v>
      </c>
      <c r="M323" s="2" t="n">
        <f aca="false">A323-AVERAGE(A$2:A$539)</f>
        <v>10.0387127185825</v>
      </c>
      <c r="N323" s="2" t="n">
        <f aca="false">B323-AVERAGE(B$2:B$539)</f>
        <v>-7.67537889044206</v>
      </c>
      <c r="O323" s="0" t="n">
        <f aca="false">M323*N323</f>
        <v>-77.0509236874206</v>
      </c>
      <c r="T323" s="0" t="n">
        <f aca="false">-0.4545*A323+29.882</f>
        <v>6.71998076923077</v>
      </c>
      <c r="U323" s="2" t="n">
        <f aca="false">A323-T323</f>
        <v>44.2415576923077</v>
      </c>
      <c r="V323" s="0" t="n">
        <f aca="false">U323/T323</f>
        <v>6.58358397316842</v>
      </c>
    </row>
    <row r="324" customFormat="false" ht="14.25" hidden="false" customHeight="false" outlineLevel="0" collapsed="false">
      <c r="A324" s="2" t="n">
        <v>35.2331606217617</v>
      </c>
      <c r="B324" s="0" t="n">
        <v>26.9230769230769</v>
      </c>
      <c r="M324" s="2" t="n">
        <f aca="false">A324-AVERAGE(A$2:A$539)</f>
        <v>-5.68966512119427</v>
      </c>
      <c r="N324" s="2" t="n">
        <f aca="false">B324-AVERAGE(B$2:B$539)</f>
        <v>15.6113343962712</v>
      </c>
      <c r="O324" s="0" t="n">
        <f aca="false">M324*N324</f>
        <v>-88.8232648097648</v>
      </c>
      <c r="T324" s="0" t="n">
        <f aca="false">-0.4545*A324+29.882</f>
        <v>13.8685284974093</v>
      </c>
      <c r="U324" s="2" t="n">
        <f aca="false">A324-T324</f>
        <v>21.3646321243523</v>
      </c>
      <c r="V324" s="0" t="n">
        <f aca="false">U324/T324</f>
        <v>1.5405118234673</v>
      </c>
    </row>
    <row r="325" customFormat="false" ht="14.25" hidden="false" customHeight="false" outlineLevel="0" collapsed="false">
      <c r="A325" s="2" t="n">
        <v>39.4366197183099</v>
      </c>
      <c r="B325" s="0" t="n">
        <v>7.74738297452104</v>
      </c>
      <c r="M325" s="2" t="n">
        <f aca="false">A325-AVERAGE(A$2:A$539)</f>
        <v>-1.48620602464607</v>
      </c>
      <c r="N325" s="2" t="n">
        <f aca="false">B325-AVERAGE(B$2:B$539)</f>
        <v>-3.56435955228466</v>
      </c>
      <c r="O325" s="0" t="n">
        <f aca="false">M325*N325</f>
        <v>5.29737264061022</v>
      </c>
      <c r="T325" s="0" t="n">
        <f aca="false">-0.4545*A325+29.882</f>
        <v>11.9580563380282</v>
      </c>
      <c r="U325" s="2" t="n">
        <f aca="false">A325-T325</f>
        <v>27.4785633802817</v>
      </c>
      <c r="V325" s="0" t="n">
        <f aca="false">U325/T325</f>
        <v>2.29791218602109</v>
      </c>
    </row>
    <row r="326" customFormat="false" ht="14.25" hidden="false" customHeight="false" outlineLevel="0" collapsed="false">
      <c r="A326" s="2" t="n">
        <v>39.3063583815029</v>
      </c>
      <c r="B326" s="0" t="n">
        <v>3.57220177527603</v>
      </c>
      <c r="M326" s="2" t="n">
        <f aca="false">A326-AVERAGE(A$2:A$539)</f>
        <v>-1.61646736145303</v>
      </c>
      <c r="N326" s="2" t="n">
        <f aca="false">B326-AVERAGE(B$2:B$539)</f>
        <v>-7.73954075152966</v>
      </c>
      <c r="O326" s="0" t="n">
        <f aca="false">M326*N326</f>
        <v>12.5107150174834</v>
      </c>
      <c r="T326" s="0" t="n">
        <f aca="false">-0.4545*A326+29.882</f>
        <v>12.0172601156069</v>
      </c>
      <c r="U326" s="2" t="n">
        <f aca="false">A326-T326</f>
        <v>27.289098265896</v>
      </c>
      <c r="V326" s="0" t="n">
        <f aca="false">U326/T326</f>
        <v>2.27082529656284</v>
      </c>
    </row>
    <row r="327" customFormat="false" ht="14.25" hidden="false" customHeight="false" outlineLevel="0" collapsed="false">
      <c r="A327" s="2" t="n">
        <v>38.4615384615385</v>
      </c>
      <c r="B327" s="0" t="n">
        <v>8.04597701149425</v>
      </c>
      <c r="M327" s="2" t="n">
        <f aca="false">A327-AVERAGE(A$2:A$539)</f>
        <v>-2.46128728141746</v>
      </c>
      <c r="N327" s="2" t="n">
        <f aca="false">B327-AVERAGE(B$2:B$539)</f>
        <v>-3.26576551531144</v>
      </c>
      <c r="O327" s="0" t="n">
        <f aca="false">M327*N327</f>
        <v>8.03798712692778</v>
      </c>
      <c r="T327" s="0" t="n">
        <f aca="false">-0.4545*A327+29.882</f>
        <v>12.4012307692308</v>
      </c>
      <c r="U327" s="2" t="n">
        <f aca="false">A327-T327</f>
        <v>26.0603076923077</v>
      </c>
      <c r="V327" s="0" t="n">
        <f aca="false">U327/T327</f>
        <v>2.10142913854704</v>
      </c>
    </row>
    <row r="328" customFormat="false" ht="14.25" hidden="false" customHeight="false" outlineLevel="0" collapsed="false">
      <c r="A328" s="2" t="n">
        <v>40.2985074626866</v>
      </c>
      <c r="B328" s="0" t="n">
        <v>10.41842772612</v>
      </c>
      <c r="M328" s="2" t="n">
        <f aca="false">A328-AVERAGE(A$2:A$539)</f>
        <v>-0.624318280269357</v>
      </c>
      <c r="N328" s="2" t="n">
        <f aca="false">B328-AVERAGE(B$2:B$539)</f>
        <v>-0.893314800685664</v>
      </c>
      <c r="O328" s="0" t="n">
        <f aca="false">M328*N328</f>
        <v>0.557712760103237</v>
      </c>
      <c r="T328" s="0" t="n">
        <f aca="false">-0.4545*A328+29.882</f>
        <v>11.566328358209</v>
      </c>
      <c r="U328" s="2" t="n">
        <f aca="false">A328-T328</f>
        <v>28.7321791044776</v>
      </c>
      <c r="V328" s="0" t="n">
        <f aca="false">U328/T328</f>
        <v>2.48412272370649</v>
      </c>
    </row>
    <row r="329" customFormat="false" ht="14.25" hidden="false" customHeight="false" outlineLevel="0" collapsed="false">
      <c r="A329" s="2" t="n">
        <v>68.7022900763359</v>
      </c>
      <c r="B329" s="0" t="n">
        <v>2.93223430849267</v>
      </c>
      <c r="M329" s="2" t="n">
        <f aca="false">A329-AVERAGE(A$2:A$539)</f>
        <v>27.77946433338</v>
      </c>
      <c r="N329" s="2" t="n">
        <f aca="false">B329-AVERAGE(B$2:B$539)</f>
        <v>-8.37950821831303</v>
      </c>
      <c r="O329" s="0" t="n">
        <f aca="false">M329*N329</f>
        <v>-232.778249681891</v>
      </c>
      <c r="T329" s="0" t="n">
        <f aca="false">-0.4545*A329+29.882</f>
        <v>-1.34319083969466</v>
      </c>
      <c r="U329" s="2" t="n">
        <f aca="false">A329-T329</f>
        <v>70.0454809160305</v>
      </c>
      <c r="V329" s="0" t="n">
        <f aca="false">U329/T329</f>
        <v>-52.1485695450049</v>
      </c>
    </row>
    <row r="330" customFormat="false" ht="14.25" hidden="false" customHeight="false" outlineLevel="0" collapsed="false">
      <c r="A330" s="2" t="n">
        <v>22.1070811744387</v>
      </c>
      <c r="B330" s="0" t="n">
        <v>26.4364060676779</v>
      </c>
      <c r="M330" s="2" t="n">
        <f aca="false">A330-AVERAGE(A$2:A$539)</f>
        <v>-18.8157445685172</v>
      </c>
      <c r="N330" s="2" t="n">
        <f aca="false">B330-AVERAGE(B$2:B$539)</f>
        <v>15.1246635408723</v>
      </c>
      <c r="O330" s="0" t="n">
        <f aca="false">M330*N330</f>
        <v>-284.581805869818</v>
      </c>
      <c r="T330" s="0" t="n">
        <f aca="false">-0.4545*A330+29.882</f>
        <v>19.8343316062176</v>
      </c>
      <c r="U330" s="2" t="n">
        <f aca="false">A330-T330</f>
        <v>2.27274956822107</v>
      </c>
      <c r="V330" s="0" t="n">
        <f aca="false">U330/T330</f>
        <v>0.114586647704761</v>
      </c>
    </row>
    <row r="331" customFormat="false" ht="14.25" hidden="false" customHeight="false" outlineLevel="0" collapsed="false">
      <c r="A331" s="2" t="n">
        <v>21.2474361364908</v>
      </c>
      <c r="B331" s="0" t="n">
        <v>26.6406846815088</v>
      </c>
      <c r="M331" s="2" t="n">
        <f aca="false">A331-AVERAGE(A$2:A$539)</f>
        <v>-19.6753896064652</v>
      </c>
      <c r="N331" s="2" t="n">
        <f aca="false">B331-AVERAGE(B$2:B$539)</f>
        <v>15.3289421547031</v>
      </c>
      <c r="O331" s="0" t="n">
        <f aca="false">M331*N331</f>
        <v>-301.60290914875</v>
      </c>
      <c r="T331" s="0" t="n">
        <f aca="false">-0.4545*A331+29.882</f>
        <v>20.2250402759649</v>
      </c>
      <c r="U331" s="2" t="n">
        <f aca="false">A331-T331</f>
        <v>1.02239586052582</v>
      </c>
      <c r="V331" s="0" t="n">
        <f aca="false">U331/T331</f>
        <v>0.0505509925604854</v>
      </c>
    </row>
    <row r="332" customFormat="false" ht="14.25" hidden="false" customHeight="false" outlineLevel="0" collapsed="false">
      <c r="A332" s="2" t="n">
        <v>50.1461988304094</v>
      </c>
      <c r="B332" s="0" t="n">
        <v>6.30630630630631</v>
      </c>
      <c r="M332" s="2" t="n">
        <f aca="false">A332-AVERAGE(A$2:A$539)</f>
        <v>9.22337308745344</v>
      </c>
      <c r="N332" s="2" t="n">
        <f aca="false">B332-AVERAGE(B$2:B$539)</f>
        <v>-5.00543622049939</v>
      </c>
      <c r="O332" s="0" t="n">
        <f aca="false">M332*N332</f>
        <v>-46.1670057271187</v>
      </c>
      <c r="T332" s="0" t="n">
        <f aca="false">-0.4545*A332+29.882</f>
        <v>7.09055263157894</v>
      </c>
      <c r="U332" s="2" t="n">
        <f aca="false">A332-T332</f>
        <v>43.0556461988304</v>
      </c>
      <c r="V332" s="0" t="n">
        <f aca="false">U332/T332</f>
        <v>6.07225535666642</v>
      </c>
    </row>
    <row r="333" customFormat="false" ht="14.25" hidden="false" customHeight="false" outlineLevel="0" collapsed="false">
      <c r="A333" s="2" t="n">
        <v>39.4444444444444</v>
      </c>
      <c r="B333" s="0" t="n">
        <v>8.22017323274658</v>
      </c>
      <c r="M333" s="2" t="n">
        <f aca="false">A333-AVERAGE(A$2:A$539)</f>
        <v>-1.47838129851148</v>
      </c>
      <c r="N333" s="2" t="n">
        <f aca="false">B333-AVERAGE(B$2:B$539)</f>
        <v>-3.09156929405912</v>
      </c>
      <c r="O333" s="0" t="n">
        <f aca="false">M333*N333</f>
        <v>4.57051822738934</v>
      </c>
      <c r="T333" s="0" t="n">
        <f aca="false">-0.4545*A333+29.882</f>
        <v>11.9545</v>
      </c>
      <c r="U333" s="2" t="n">
        <f aca="false">A333-T333</f>
        <v>27.4899444444444</v>
      </c>
      <c r="V333" s="0" t="n">
        <f aca="false">U333/T333</f>
        <v>2.2995478225308</v>
      </c>
    </row>
    <row r="334" customFormat="false" ht="14.25" hidden="false" customHeight="false" outlineLevel="0" collapsed="false">
      <c r="A334" s="2" t="n">
        <v>33.3333333333333</v>
      </c>
      <c r="B334" s="0" t="n">
        <v>0</v>
      </c>
      <c r="M334" s="2" t="n">
        <f aca="false">A334-AVERAGE(A$2:A$539)</f>
        <v>-7.58949240962259</v>
      </c>
      <c r="N334" s="2" t="n">
        <f aca="false">B334-AVERAGE(B$2:B$539)</f>
        <v>-11.3117425268057</v>
      </c>
      <c r="O334" s="0" t="n">
        <f aca="false">M334*N334</f>
        <v>85.8503840467969</v>
      </c>
      <c r="T334" s="0" t="n">
        <f aca="false">-0.4545*A334+29.882</f>
        <v>14.732</v>
      </c>
      <c r="U334" s="2" t="n">
        <f aca="false">A334-T334</f>
        <v>18.6013333333333</v>
      </c>
      <c r="V334" s="0" t="n">
        <f aca="false">U334/T334</f>
        <v>1.26264820345733</v>
      </c>
    </row>
    <row r="335" customFormat="false" ht="14.25" hidden="false" customHeight="false" outlineLevel="0" collapsed="false">
      <c r="A335" s="2" t="n">
        <v>32.6923076923077</v>
      </c>
      <c r="B335" s="0" t="n">
        <v>16.6666666666667</v>
      </c>
      <c r="M335" s="2" t="n">
        <f aca="false">A335-AVERAGE(A$2:A$539)</f>
        <v>-8.23051805064823</v>
      </c>
      <c r="N335" s="2" t="n">
        <f aca="false">B335-AVERAGE(B$2:B$539)</f>
        <v>5.35492413986097</v>
      </c>
      <c r="O335" s="0" t="n">
        <f aca="false">M335*N335</f>
        <v>-44.0737997929776</v>
      </c>
      <c r="T335" s="0" t="n">
        <f aca="false">-0.4545*A335+29.882</f>
        <v>15.0233461538462</v>
      </c>
      <c r="U335" s="2" t="n">
        <f aca="false">A335-T335</f>
        <v>17.6689615384615</v>
      </c>
      <c r="V335" s="0" t="n">
        <f aca="false">U335/T335</f>
        <v>1.17610027470066</v>
      </c>
    </row>
    <row r="336" customFormat="false" ht="14.25" hidden="false" customHeight="false" outlineLevel="0" collapsed="false">
      <c r="A336" s="2" t="n">
        <v>42.6086956521739</v>
      </c>
      <c r="B336" s="0" t="n">
        <v>3.35775335775336</v>
      </c>
      <c r="M336" s="2" t="n">
        <f aca="false">A336-AVERAGE(A$2:A$539)</f>
        <v>1.68586990921799</v>
      </c>
      <c r="N336" s="2" t="n">
        <f aca="false">B336-AVERAGE(B$2:B$539)</f>
        <v>-7.95398916905234</v>
      </c>
      <c r="O336" s="0" t="n">
        <f aca="false">M336*N336</f>
        <v>-13.4093909983512</v>
      </c>
      <c r="T336" s="0" t="n">
        <f aca="false">-0.4545*A336+29.882</f>
        <v>10.516347826087</v>
      </c>
      <c r="U336" s="2" t="n">
        <f aca="false">A336-T336</f>
        <v>32.092347826087</v>
      </c>
      <c r="V336" s="0" t="n">
        <f aca="false">U336/T336</f>
        <v>3.05166283550249</v>
      </c>
    </row>
    <row r="337" customFormat="false" ht="14.25" hidden="false" customHeight="false" outlineLevel="0" collapsed="false">
      <c r="A337" s="2" t="n">
        <v>41.7293233082707</v>
      </c>
      <c r="B337" s="0" t="n">
        <v>7.69230769230769</v>
      </c>
      <c r="M337" s="2" t="n">
        <f aca="false">A337-AVERAGE(A$2:A$539)</f>
        <v>0.806497565314757</v>
      </c>
      <c r="N337" s="2" t="n">
        <f aca="false">B337-AVERAGE(B$2:B$539)</f>
        <v>-3.619434834498</v>
      </c>
      <c r="O337" s="0" t="n">
        <f aca="false">M337*N337</f>
        <v>-2.91906538183806</v>
      </c>
      <c r="T337" s="0" t="n">
        <f aca="false">-0.4545*A337+29.882</f>
        <v>10.916022556391</v>
      </c>
      <c r="U337" s="2" t="n">
        <f aca="false">A337-T337</f>
        <v>30.8133007518797</v>
      </c>
      <c r="V337" s="0" t="n">
        <f aca="false">U337/T337</f>
        <v>2.82275898503338</v>
      </c>
    </row>
    <row r="338" customFormat="false" ht="14.25" hidden="false" customHeight="false" outlineLevel="0" collapsed="false">
      <c r="A338" s="2" t="n">
        <v>42.2680412371134</v>
      </c>
      <c r="B338" s="0" t="n">
        <v>0</v>
      </c>
      <c r="M338" s="2" t="n">
        <f aca="false">A338-AVERAGE(A$2:A$539)</f>
        <v>1.34521549415748</v>
      </c>
      <c r="N338" s="2" t="n">
        <f aca="false">B338-AVERAGE(B$2:B$539)</f>
        <v>-11.3117425268057</v>
      </c>
      <c r="O338" s="0" t="n">
        <f aca="false">M338*N338</f>
        <v>-15.2167313129791</v>
      </c>
      <c r="T338" s="0" t="n">
        <f aca="false">-0.4545*A338+29.882</f>
        <v>10.671175257732</v>
      </c>
      <c r="U338" s="2" t="n">
        <f aca="false">A338-T338</f>
        <v>31.5968659793814</v>
      </c>
      <c r="V338" s="0" t="n">
        <f aca="false">U338/T338</f>
        <v>2.96095464803537</v>
      </c>
    </row>
    <row r="339" customFormat="false" ht="14.25" hidden="false" customHeight="false" outlineLevel="0" collapsed="false">
      <c r="A339" s="2" t="n">
        <v>52.0661157024794</v>
      </c>
      <c r="B339" s="0" t="n">
        <v>10.5218135158255</v>
      </c>
      <c r="M339" s="2" t="n">
        <f aca="false">A339-AVERAGE(A$2:A$539)</f>
        <v>11.1432899595234</v>
      </c>
      <c r="N339" s="2" t="n">
        <f aca="false">B339-AVERAGE(B$2:B$539)</f>
        <v>-0.789929010980206</v>
      </c>
      <c r="O339" s="0" t="n">
        <f aca="false">M339*N339</f>
        <v>-8.802408016792</v>
      </c>
      <c r="T339" s="0" t="n">
        <f aca="false">-0.4545*A339+29.882</f>
        <v>6.21795041322314</v>
      </c>
      <c r="U339" s="2" t="n">
        <f aca="false">A339-T339</f>
        <v>45.8481652892562</v>
      </c>
      <c r="V339" s="0" t="n">
        <f aca="false">U339/T339</f>
        <v>7.37351735577613</v>
      </c>
    </row>
    <row r="340" customFormat="false" ht="14.25" hidden="false" customHeight="false" outlineLevel="0" collapsed="false">
      <c r="A340" s="2" t="n">
        <v>33.8580599771348</v>
      </c>
      <c r="B340" s="0" t="n">
        <v>19.1558617338335</v>
      </c>
      <c r="M340" s="2" t="n">
        <f aca="false">A340-AVERAGE(A$2:A$539)</f>
        <v>-7.0647657658211</v>
      </c>
      <c r="N340" s="2" t="n">
        <f aca="false">B340-AVERAGE(B$2:B$539)</f>
        <v>7.84411920702784</v>
      </c>
      <c r="O340" s="0" t="n">
        <f aca="false">M340*N340</f>
        <v>-55.41686483683</v>
      </c>
      <c r="T340" s="0" t="n">
        <f aca="false">-0.4545*A340+29.882</f>
        <v>14.4935117403922</v>
      </c>
      <c r="U340" s="2" t="n">
        <f aca="false">A340-T340</f>
        <v>19.3645482367426</v>
      </c>
      <c r="V340" s="0" t="n">
        <f aca="false">U340/T340</f>
        <v>1.33608393766814</v>
      </c>
    </row>
    <row r="341" customFormat="false" ht="14.25" hidden="false" customHeight="false" outlineLevel="0" collapsed="false">
      <c r="A341" s="2" t="n">
        <v>50</v>
      </c>
      <c r="B341" s="0" t="n">
        <v>27.2727272727273</v>
      </c>
      <c r="M341" s="2" t="n">
        <f aca="false">A341-AVERAGE(A$2:A$539)</f>
        <v>9.07717425704408</v>
      </c>
      <c r="N341" s="2" t="n">
        <f aca="false">B341-AVERAGE(B$2:B$539)</f>
        <v>15.9609847459216</v>
      </c>
      <c r="O341" s="0" t="n">
        <f aca="false">M341*N341</f>
        <v>144.880639852753</v>
      </c>
      <c r="T341" s="0" t="n">
        <f aca="false">-0.4545*A341+29.882</f>
        <v>7.157</v>
      </c>
      <c r="U341" s="2" t="n">
        <f aca="false">A341-T341</f>
        <v>42.843</v>
      </c>
      <c r="V341" s="0" t="n">
        <f aca="false">U341/T341</f>
        <v>5.98616738857063</v>
      </c>
    </row>
    <row r="342" customFormat="false" ht="14.25" hidden="false" customHeight="false" outlineLevel="0" collapsed="false">
      <c r="A342" s="2" t="n">
        <v>37.9591836734694</v>
      </c>
      <c r="B342" s="0" t="n">
        <v>9.37538348263591</v>
      </c>
      <c r="M342" s="2" t="n">
        <f aca="false">A342-AVERAGE(A$2:A$539)</f>
        <v>-2.96364206948653</v>
      </c>
      <c r="N342" s="2" t="n">
        <f aca="false">B342-AVERAGE(B$2:B$539)</f>
        <v>-1.93635904416979</v>
      </c>
      <c r="O342" s="0" t="n">
        <f aca="false">M342*N342</f>
        <v>5.73867512493232</v>
      </c>
      <c r="T342" s="0" t="n">
        <f aca="false">-0.4545*A342+29.882</f>
        <v>12.6295510204082</v>
      </c>
      <c r="U342" s="2" t="n">
        <f aca="false">A342-T342</f>
        <v>25.3296326530612</v>
      </c>
      <c r="V342" s="0" t="n">
        <f aca="false">U342/T342</f>
        <v>2.00558457003982</v>
      </c>
    </row>
    <row r="343" customFormat="false" ht="14.25" hidden="false" customHeight="false" outlineLevel="0" collapsed="false">
      <c r="A343" s="2" t="n">
        <v>62.1212121212121</v>
      </c>
      <c r="B343" s="0" t="n">
        <v>10.2564102564103</v>
      </c>
      <c r="M343" s="2" t="n">
        <f aca="false">A343-AVERAGE(A$2:A$539)</f>
        <v>21.1983863782562</v>
      </c>
      <c r="N343" s="2" t="n">
        <f aca="false">B343-AVERAGE(B$2:B$539)</f>
        <v>-1.05533227039544</v>
      </c>
      <c r="O343" s="0" t="n">
        <f aca="false">M343*N343</f>
        <v>-22.3713412252849</v>
      </c>
      <c r="T343" s="0" t="n">
        <f aca="false">-0.4545*A343+29.882</f>
        <v>1.64790909090909</v>
      </c>
      <c r="U343" s="2" t="n">
        <f aca="false">A343-T343</f>
        <v>60.473303030303</v>
      </c>
      <c r="V343" s="0" t="n">
        <f aca="false">U343/T343</f>
        <v>36.6969897574521</v>
      </c>
    </row>
    <row r="344" customFormat="false" ht="14.25" hidden="false" customHeight="false" outlineLevel="0" collapsed="false">
      <c r="A344" s="2" t="n">
        <v>53.1914893617021</v>
      </c>
      <c r="B344" s="0" t="n">
        <v>0</v>
      </c>
      <c r="M344" s="2" t="n">
        <f aca="false">A344-AVERAGE(A$2:A$539)</f>
        <v>12.2686636187462</v>
      </c>
      <c r="N344" s="2" t="n">
        <f aca="false">B344-AVERAGE(B$2:B$539)</f>
        <v>-11.3117425268057</v>
      </c>
      <c r="O344" s="0" t="n">
        <f aca="false">M344*N344</f>
        <v>-138.779964003245</v>
      </c>
      <c r="T344" s="0" t="n">
        <f aca="false">-0.4545*A344+29.882</f>
        <v>5.70646808510638</v>
      </c>
      <c r="U344" s="2" t="n">
        <f aca="false">A344-T344</f>
        <v>47.4850212765958</v>
      </c>
      <c r="V344" s="0" t="n">
        <f aca="false">U344/T344</f>
        <v>8.32126291927041</v>
      </c>
    </row>
    <row r="345" customFormat="false" ht="14.25" hidden="false" customHeight="false" outlineLevel="0" collapsed="false">
      <c r="A345" s="2" t="n">
        <v>39.3013100436681</v>
      </c>
      <c r="B345" s="0" t="n">
        <v>7.49738115428742</v>
      </c>
      <c r="M345" s="2" t="n">
        <f aca="false">A345-AVERAGE(A$2:A$539)</f>
        <v>-1.62151569928781</v>
      </c>
      <c r="N345" s="2" t="n">
        <f aca="false">B345-AVERAGE(B$2:B$539)</f>
        <v>-3.81436137251827</v>
      </c>
      <c r="O345" s="0" t="n">
        <f aca="false">M345*N345</f>
        <v>6.18504684829536</v>
      </c>
      <c r="T345" s="0" t="n">
        <f aca="false">-0.4545*A345+29.882</f>
        <v>12.0195545851528</v>
      </c>
      <c r="U345" s="2" t="n">
        <f aca="false">A345-T345</f>
        <v>27.2817554585153</v>
      </c>
      <c r="V345" s="0" t="n">
        <f aca="false">U345/T345</f>
        <v>2.26978090288097</v>
      </c>
    </row>
    <row r="346" customFormat="false" ht="14.25" hidden="false" customHeight="false" outlineLevel="0" collapsed="false">
      <c r="A346" s="2" t="n">
        <v>33.3176912247771</v>
      </c>
      <c r="B346" s="0" t="n">
        <v>20.6896551724138</v>
      </c>
      <c r="M346" s="2" t="n">
        <f aca="false">A346-AVERAGE(A$2:A$539)</f>
        <v>-7.60513451817882</v>
      </c>
      <c r="N346" s="2" t="n">
        <f aca="false">B346-AVERAGE(B$2:B$539)</f>
        <v>9.3779126456081</v>
      </c>
      <c r="O346" s="0" t="n">
        <f aca="false">M346*N346</f>
        <v>-71.3202871695798</v>
      </c>
      <c r="T346" s="0" t="n">
        <f aca="false">-0.4545*A346+29.882</f>
        <v>14.7391093383388</v>
      </c>
      <c r="U346" s="2" t="n">
        <f aca="false">A346-T346</f>
        <v>18.5785818864383</v>
      </c>
      <c r="V346" s="0" t="n">
        <f aca="false">U346/T346</f>
        <v>1.26049556048223</v>
      </c>
    </row>
    <row r="347" customFormat="false" ht="14.25" hidden="false" customHeight="false" outlineLevel="0" collapsed="false">
      <c r="A347" s="2" t="n">
        <v>27.1484375</v>
      </c>
      <c r="B347" s="0" t="n">
        <v>14.0452730871734</v>
      </c>
      <c r="M347" s="2" t="n">
        <f aca="false">A347-AVERAGE(A$2:A$539)</f>
        <v>-13.7743882429559</v>
      </c>
      <c r="N347" s="2" t="n">
        <f aca="false">B347-AVERAGE(B$2:B$539)</f>
        <v>2.73353056036767</v>
      </c>
      <c r="O347" s="0" t="n">
        <f aca="false">M347*N347</f>
        <v>-37.6527112124891</v>
      </c>
      <c r="T347" s="0" t="n">
        <f aca="false">-0.4545*A347+29.882</f>
        <v>17.54303515625</v>
      </c>
      <c r="U347" s="2" t="n">
        <f aca="false">A347-T347</f>
        <v>9.60540234375</v>
      </c>
      <c r="V347" s="0" t="n">
        <f aca="false">U347/T347</f>
        <v>0.547533665537227</v>
      </c>
    </row>
    <row r="348" customFormat="false" ht="14.25" hidden="false" customHeight="false" outlineLevel="0" collapsed="false">
      <c r="A348" s="2" t="n">
        <v>46.0616438356164</v>
      </c>
      <c r="B348" s="0" t="n">
        <v>1.35048767610526</v>
      </c>
      <c r="M348" s="2" t="n">
        <f aca="false">A348-AVERAGE(A$2:A$539)</f>
        <v>5.13881809266051</v>
      </c>
      <c r="N348" s="2" t="n">
        <f aca="false">B348-AVERAGE(B$2:B$539)</f>
        <v>-9.96125485070044</v>
      </c>
      <c r="O348" s="0" t="n">
        <f aca="false">M348*N348</f>
        <v>-51.1890766523817</v>
      </c>
      <c r="T348" s="0" t="n">
        <f aca="false">-0.4545*A348+29.882</f>
        <v>8.94698287671233</v>
      </c>
      <c r="U348" s="2" t="n">
        <f aca="false">A348-T348</f>
        <v>37.1146609589041</v>
      </c>
      <c r="V348" s="0" t="n">
        <f aca="false">U348/T348</f>
        <v>4.14828791675773</v>
      </c>
    </row>
    <row r="349" customFormat="false" ht="14.25" hidden="false" customHeight="false" outlineLevel="0" collapsed="false">
      <c r="A349" s="2" t="n">
        <v>37.5159398112726</v>
      </c>
      <c r="B349" s="0" t="n">
        <v>11.7345516995561</v>
      </c>
      <c r="M349" s="2" t="n">
        <f aca="false">A349-AVERAGE(A$2:A$539)</f>
        <v>-3.40688593168328</v>
      </c>
      <c r="N349" s="2" t="n">
        <f aca="false">B349-AVERAGE(B$2:B$539)</f>
        <v>0.422809172750378</v>
      </c>
      <c r="O349" s="0" t="n">
        <f aca="false">M349*N349</f>
        <v>-1.44046262242991</v>
      </c>
      <c r="T349" s="0" t="n">
        <f aca="false">-0.4545*A349+29.882</f>
        <v>12.8310053557766</v>
      </c>
      <c r="U349" s="2" t="n">
        <f aca="false">A349-T349</f>
        <v>24.6849344554961</v>
      </c>
      <c r="V349" s="0" t="n">
        <f aca="false">U349/T349</f>
        <v>1.92385037423297</v>
      </c>
    </row>
    <row r="350" customFormat="false" ht="14.25" hidden="false" customHeight="false" outlineLevel="0" collapsed="false">
      <c r="A350" s="2" t="n">
        <v>40.495867768595</v>
      </c>
      <c r="B350" s="0" t="n">
        <v>0</v>
      </c>
      <c r="M350" s="2" t="n">
        <f aca="false">A350-AVERAGE(A$2:A$539)</f>
        <v>-0.426957974360882</v>
      </c>
      <c r="N350" s="2" t="n">
        <f aca="false">B350-AVERAGE(B$2:B$539)</f>
        <v>-11.3117425268057</v>
      </c>
      <c r="O350" s="0" t="n">
        <f aca="false">M350*N350</f>
        <v>4.8296386757368</v>
      </c>
      <c r="T350" s="0" t="n">
        <f aca="false">-0.4545*A350+29.882</f>
        <v>11.4766280991736</v>
      </c>
      <c r="U350" s="2" t="n">
        <f aca="false">A350-T350</f>
        <v>29.0192396694215</v>
      </c>
      <c r="V350" s="0" t="n">
        <f aca="false">U350/T350</f>
        <v>2.52855101852705</v>
      </c>
    </row>
    <row r="351" customFormat="false" ht="14.25" hidden="false" customHeight="false" outlineLevel="0" collapsed="false">
      <c r="A351" s="2" t="n">
        <v>48.4615384615385</v>
      </c>
      <c r="B351" s="0" t="n">
        <v>3.37531695556387</v>
      </c>
      <c r="M351" s="2" t="n">
        <f aca="false">A351-AVERAGE(A$2:A$539)</f>
        <v>7.53871271858254</v>
      </c>
      <c r="N351" s="2" t="n">
        <f aca="false">B351-AVERAGE(B$2:B$539)</f>
        <v>-7.93642557124183</v>
      </c>
      <c r="O351" s="0" t="n">
        <f aca="false">M351*N351</f>
        <v>-59.8304323940045</v>
      </c>
      <c r="T351" s="0" t="n">
        <f aca="false">-0.4545*A351+29.882</f>
        <v>7.85623076923077</v>
      </c>
      <c r="U351" s="2" t="n">
        <f aca="false">A351-T351</f>
        <v>40.6053076923077</v>
      </c>
      <c r="V351" s="0" t="n">
        <f aca="false">U351/T351</f>
        <v>5.16854823706808</v>
      </c>
    </row>
    <row r="352" customFormat="false" ht="14.25" hidden="false" customHeight="false" outlineLevel="0" collapsed="false">
      <c r="A352" s="2" t="n">
        <v>31.3707451701932</v>
      </c>
      <c r="B352" s="0" t="n">
        <v>13.1697446985777</v>
      </c>
      <c r="M352" s="2" t="n">
        <f aca="false">A352-AVERAGE(A$2:A$539)</f>
        <v>-9.55208057276273</v>
      </c>
      <c r="N352" s="2" t="n">
        <f aca="false">B352-AVERAGE(B$2:B$539)</f>
        <v>1.85800217177199</v>
      </c>
      <c r="O352" s="0" t="n">
        <f aca="false">M352*N352</f>
        <v>-17.7477864491342</v>
      </c>
      <c r="T352" s="0" t="n">
        <f aca="false">-0.4545*A352+29.882</f>
        <v>15.6239963201472</v>
      </c>
      <c r="U352" s="2" t="n">
        <f aca="false">A352-T352</f>
        <v>15.746748850046</v>
      </c>
      <c r="V352" s="0" t="n">
        <f aca="false">U352/T352</f>
        <v>1.00785666659051</v>
      </c>
    </row>
    <row r="353" customFormat="false" ht="14.25" hidden="false" customHeight="false" outlineLevel="0" collapsed="false">
      <c r="A353" s="2" t="n">
        <v>28.6733238231098</v>
      </c>
      <c r="B353" s="0" t="n">
        <v>14.4753476611884</v>
      </c>
      <c r="M353" s="2" t="n">
        <f aca="false">A353-AVERAGE(A$2:A$539)</f>
        <v>-12.2495019198461</v>
      </c>
      <c r="N353" s="2" t="n">
        <f aca="false">B353-AVERAGE(B$2:B$539)</f>
        <v>3.16360513438267</v>
      </c>
      <c r="O353" s="0" t="n">
        <f aca="false">M353*N353</f>
        <v>-38.7525871672555</v>
      </c>
      <c r="T353" s="0" t="n">
        <f aca="false">-0.4545*A353+29.882</f>
        <v>16.8499743223966</v>
      </c>
      <c r="U353" s="2" t="n">
        <f aca="false">A353-T353</f>
        <v>11.8233495007133</v>
      </c>
      <c r="V353" s="0" t="n">
        <f aca="false">U353/T353</f>
        <v>0.701683532241231</v>
      </c>
    </row>
    <row r="354" customFormat="false" ht="14.25" hidden="false" customHeight="false" outlineLevel="0" collapsed="false">
      <c r="A354" s="2" t="n">
        <v>44.2748091603053</v>
      </c>
      <c r="B354" s="0" t="n">
        <v>0</v>
      </c>
      <c r="M354" s="2" t="n">
        <f aca="false">A354-AVERAGE(A$2:A$539)</f>
        <v>3.35198341734942</v>
      </c>
      <c r="N354" s="2" t="n">
        <f aca="false">B354-AVERAGE(B$2:B$539)</f>
        <v>-11.3117425268057</v>
      </c>
      <c r="O354" s="0" t="n">
        <f aca="false">M354*N354</f>
        <v>-37.916773371179</v>
      </c>
      <c r="T354" s="0" t="n">
        <f aca="false">-0.4545*A354+29.882</f>
        <v>9.75909923664122</v>
      </c>
      <c r="U354" s="2" t="n">
        <f aca="false">A354-T354</f>
        <v>34.5157099236641</v>
      </c>
      <c r="V354" s="0" t="n">
        <f aca="false">U354/T354</f>
        <v>3.53677210229326</v>
      </c>
    </row>
    <row r="355" customFormat="false" ht="14.25" hidden="false" customHeight="false" outlineLevel="0" collapsed="false">
      <c r="A355" s="2" t="n">
        <v>42.1899325376233</v>
      </c>
      <c r="B355" s="0" t="n">
        <v>12.0298949521638</v>
      </c>
      <c r="M355" s="2" t="n">
        <f aca="false">A355-AVERAGE(A$2:A$539)</f>
        <v>1.26710679466733</v>
      </c>
      <c r="N355" s="2" t="n">
        <f aca="false">B355-AVERAGE(B$2:B$539)</f>
        <v>0.718152425358118</v>
      </c>
      <c r="O355" s="0" t="n">
        <f aca="false">M355*N355</f>
        <v>0.909975817778093</v>
      </c>
      <c r="T355" s="0" t="n">
        <f aca="false">-0.4545*A355+29.882</f>
        <v>10.7066756616502</v>
      </c>
      <c r="U355" s="2" t="n">
        <f aca="false">A355-T355</f>
        <v>31.483256875973</v>
      </c>
      <c r="V355" s="0" t="n">
        <f aca="false">U355/T355</f>
        <v>2.94052588038522</v>
      </c>
    </row>
    <row r="356" customFormat="false" ht="14.25" hidden="false" customHeight="false" outlineLevel="0" collapsed="false">
      <c r="A356" s="2" t="n">
        <v>50.9677419354839</v>
      </c>
      <c r="B356" s="0" t="n">
        <v>15.2184103984658</v>
      </c>
      <c r="M356" s="2" t="n">
        <f aca="false">A356-AVERAGE(A$2:A$539)</f>
        <v>10.0449161925279</v>
      </c>
      <c r="N356" s="2" t="n">
        <f aca="false">B356-AVERAGE(B$2:B$539)</f>
        <v>3.9066678716601</v>
      </c>
      <c r="O356" s="0" t="n">
        <f aca="false">M356*N356</f>
        <v>39.2421513628673</v>
      </c>
      <c r="T356" s="0" t="n">
        <f aca="false">-0.4545*A356+29.882</f>
        <v>6.71716129032258</v>
      </c>
      <c r="U356" s="2" t="n">
        <f aca="false">A356-T356</f>
        <v>44.2505806451613</v>
      </c>
      <c r="V356" s="0" t="n">
        <f aca="false">U356/T356</f>
        <v>6.58769065273349</v>
      </c>
    </row>
    <row r="357" customFormat="false" ht="14.25" hidden="false" customHeight="false" outlineLevel="0" collapsed="false">
      <c r="A357" s="2" t="n">
        <v>51.1627906976744</v>
      </c>
      <c r="B357" s="0" t="n">
        <v>7.40740740740741</v>
      </c>
      <c r="M357" s="2" t="n">
        <f aca="false">A357-AVERAGE(A$2:A$539)</f>
        <v>10.2399649547185</v>
      </c>
      <c r="N357" s="2" t="n">
        <f aca="false">B357-AVERAGE(B$2:B$539)</f>
        <v>-3.90433511939829</v>
      </c>
      <c r="O357" s="0" t="n">
        <f aca="false">M357*N357</f>
        <v>-39.9802547941152</v>
      </c>
      <c r="T357" s="0" t="n">
        <f aca="false">-0.4545*A357+29.882</f>
        <v>6.62851162790697</v>
      </c>
      <c r="U357" s="2" t="n">
        <f aca="false">A357-T357</f>
        <v>44.5342790697675</v>
      </c>
      <c r="V357" s="0" t="n">
        <f aca="false">U357/T357</f>
        <v>6.71859409317045</v>
      </c>
    </row>
    <row r="358" customFormat="false" ht="14.25" hidden="false" customHeight="false" outlineLevel="0" collapsed="false">
      <c r="A358" s="2" t="n">
        <v>45.324427480916</v>
      </c>
      <c r="B358" s="0" t="n">
        <v>11.1773412809537</v>
      </c>
      <c r="M358" s="2" t="n">
        <f aca="false">A358-AVERAGE(A$2:A$539)</f>
        <v>4.40160173796011</v>
      </c>
      <c r="N358" s="2" t="n">
        <f aca="false">B358-AVERAGE(B$2:B$539)</f>
        <v>-0.134401245851981</v>
      </c>
      <c r="O358" s="0" t="n">
        <f aca="false">M358*N358</f>
        <v>-0.591580757326083</v>
      </c>
      <c r="T358" s="0" t="n">
        <f aca="false">-0.4545*A358+29.882</f>
        <v>9.28204770992367</v>
      </c>
      <c r="U358" s="2" t="n">
        <f aca="false">A358-T358</f>
        <v>36.0423797709924</v>
      </c>
      <c r="V358" s="0" t="n">
        <f aca="false">U358/T358</f>
        <v>3.88302030945807</v>
      </c>
    </row>
    <row r="359" customFormat="false" ht="14.25" hidden="false" customHeight="false" outlineLevel="0" collapsed="false">
      <c r="A359" s="2" t="n">
        <v>41.014799154334</v>
      </c>
      <c r="B359" s="0" t="n">
        <v>16.2153190783104</v>
      </c>
      <c r="M359" s="2" t="n">
        <f aca="false">A359-AVERAGE(A$2:A$539)</f>
        <v>0.0919734113781132</v>
      </c>
      <c r="N359" s="2" t="n">
        <f aca="false">B359-AVERAGE(B$2:B$539)</f>
        <v>4.90357655150472</v>
      </c>
      <c r="O359" s="0" t="n">
        <f aca="false">M359*N359</f>
        <v>0.450998663395614</v>
      </c>
      <c r="T359" s="0" t="n">
        <f aca="false">-0.4545*A359+29.882</f>
        <v>11.2407737843552</v>
      </c>
      <c r="U359" s="2" t="n">
        <f aca="false">A359-T359</f>
        <v>29.7740253699789</v>
      </c>
      <c r="V359" s="0" t="n">
        <f aca="false">U359/T359</f>
        <v>2.64875229598679</v>
      </c>
    </row>
    <row r="360" customFormat="false" ht="14.25" hidden="false" customHeight="false" outlineLevel="0" collapsed="false">
      <c r="A360" s="2" t="n">
        <v>57.6642335766423</v>
      </c>
      <c r="B360" s="0" t="n">
        <v>7.69598927921891</v>
      </c>
      <c r="M360" s="2" t="n">
        <f aca="false">A360-AVERAGE(A$2:A$539)</f>
        <v>16.7414078336864</v>
      </c>
      <c r="N360" s="2" t="n">
        <f aca="false">B360-AVERAGE(B$2:B$539)</f>
        <v>-3.61575324758678</v>
      </c>
      <c r="O360" s="0" t="n">
        <f aca="false">M360*N360</f>
        <v>-60.5327997438264</v>
      </c>
      <c r="T360" s="0" t="n">
        <f aca="false">-0.4545*A360+29.882</f>
        <v>3.67360583941606</v>
      </c>
      <c r="U360" s="2" t="n">
        <f aca="false">A360-T360</f>
        <v>53.9906277372263</v>
      </c>
      <c r="V360" s="0" t="n">
        <f aca="false">U360/T360</f>
        <v>14.6969027427854</v>
      </c>
    </row>
    <row r="361" customFormat="false" ht="14.25" hidden="false" customHeight="false" outlineLevel="0" collapsed="false">
      <c r="A361" s="2" t="n">
        <v>46.7105263157895</v>
      </c>
      <c r="B361" s="0" t="n">
        <v>6.51041666666667</v>
      </c>
      <c r="M361" s="2" t="n">
        <f aca="false">A361-AVERAGE(A$2:A$539)</f>
        <v>5.78770057283355</v>
      </c>
      <c r="N361" s="2" t="n">
        <f aca="false">B361-AVERAGE(B$2:B$539)</f>
        <v>-4.80132586013903</v>
      </c>
      <c r="O361" s="0" t="n">
        <f aca="false">M361*N361</f>
        <v>-27.7886364310872</v>
      </c>
      <c r="T361" s="0" t="n">
        <f aca="false">-0.4545*A361+29.882</f>
        <v>8.65206578947369</v>
      </c>
      <c r="U361" s="2" t="n">
        <f aca="false">A361-T361</f>
        <v>38.0584605263158</v>
      </c>
      <c r="V361" s="0" t="n">
        <f aca="false">U361/T361</f>
        <v>4.39877151334409</v>
      </c>
    </row>
    <row r="362" customFormat="false" ht="14.25" hidden="false" customHeight="false" outlineLevel="0" collapsed="false">
      <c r="A362" s="2" t="n">
        <v>53.8461538461539</v>
      </c>
      <c r="B362" s="0" t="n">
        <v>4.00128555359152</v>
      </c>
      <c r="M362" s="2" t="n">
        <f aca="false">A362-AVERAGE(A$2:A$539)</f>
        <v>12.9233281031979</v>
      </c>
      <c r="N362" s="2" t="n">
        <f aca="false">B362-AVERAGE(B$2:B$539)</f>
        <v>-7.31045697321418</v>
      </c>
      <c r="O362" s="0" t="n">
        <f aca="false">M362*N362</f>
        <v>-94.4754340491581</v>
      </c>
      <c r="T362" s="0" t="n">
        <f aca="false">-0.4545*A362+29.882</f>
        <v>5.40892307692308</v>
      </c>
      <c r="U362" s="2" t="n">
        <f aca="false">A362-T362</f>
        <v>48.4372307692308</v>
      </c>
      <c r="V362" s="0" t="n">
        <f aca="false">U362/T362</f>
        <v>8.95506001479037</v>
      </c>
    </row>
    <row r="363" customFormat="false" ht="14.25" hidden="false" customHeight="false" outlineLevel="0" collapsed="false">
      <c r="A363" s="2" t="n">
        <v>32.6086956521739</v>
      </c>
      <c r="B363" s="0" t="n">
        <v>25.0060635459617</v>
      </c>
      <c r="M363" s="2" t="n">
        <f aca="false">A363-AVERAGE(A$2:A$539)</f>
        <v>-8.31413009078201</v>
      </c>
      <c r="N363" s="2" t="n">
        <f aca="false">B363-AVERAGE(B$2:B$539)</f>
        <v>13.694321019156</v>
      </c>
      <c r="O363" s="0" t="n">
        <f aca="false">M363*N363</f>
        <v>-113.856366458193</v>
      </c>
      <c r="T363" s="0" t="n">
        <f aca="false">-0.4545*A363+29.882</f>
        <v>15.061347826087</v>
      </c>
      <c r="U363" s="2" t="n">
        <f aca="false">A363-T363</f>
        <v>17.547347826087</v>
      </c>
      <c r="V363" s="0" t="n">
        <f aca="false">U363/T363</f>
        <v>1.16505826893488</v>
      </c>
    </row>
    <row r="364" customFormat="false" ht="14.25" hidden="false" customHeight="false" outlineLevel="0" collapsed="false">
      <c r="A364" s="2" t="n">
        <v>32.5966850828729</v>
      </c>
      <c r="B364" s="0" t="n">
        <v>8.10926163038839</v>
      </c>
      <c r="M364" s="2" t="n">
        <f aca="false">A364-AVERAGE(A$2:A$539)</f>
        <v>-8.32614066008299</v>
      </c>
      <c r="N364" s="2" t="n">
        <f aca="false">B364-AVERAGE(B$2:B$539)</f>
        <v>-3.20248089641731</v>
      </c>
      <c r="O364" s="0" t="n">
        <f aca="false">M364*N364</f>
        <v>26.6643064047992</v>
      </c>
      <c r="T364" s="0" t="n">
        <f aca="false">-0.4545*A364+29.882</f>
        <v>15.0668066298343</v>
      </c>
      <c r="U364" s="2" t="n">
        <f aca="false">A364-T364</f>
        <v>17.5298784530387</v>
      </c>
      <c r="V364" s="0" t="n">
        <f aca="false">U364/T364</f>
        <v>1.16347669972264</v>
      </c>
    </row>
    <row r="365" customFormat="false" ht="14.25" hidden="false" customHeight="false" outlineLevel="0" collapsed="false">
      <c r="A365" s="2" t="n">
        <v>43.2692307692308</v>
      </c>
      <c r="B365" s="0" t="n">
        <v>0</v>
      </c>
      <c r="M365" s="2" t="n">
        <f aca="false">A365-AVERAGE(A$2:A$539)</f>
        <v>2.34640502627485</v>
      </c>
      <c r="N365" s="2" t="n">
        <f aca="false">B365-AVERAGE(B$2:B$539)</f>
        <v>-11.3117425268057</v>
      </c>
      <c r="O365" s="0" t="n">
        <f aca="false">M365*N365</f>
        <v>-26.5419295208239</v>
      </c>
      <c r="T365" s="0" t="n">
        <f aca="false">-0.4545*A365+29.882</f>
        <v>10.2161346153846</v>
      </c>
      <c r="U365" s="2" t="n">
        <f aca="false">A365-T365</f>
        <v>33.0530961538462</v>
      </c>
      <c r="V365" s="0" t="n">
        <f aca="false">U365/T365</f>
        <v>3.23538181496464</v>
      </c>
    </row>
    <row r="366" customFormat="false" ht="14.25" hidden="false" customHeight="false" outlineLevel="0" collapsed="false">
      <c r="A366" s="2" t="n">
        <v>33.0924855491329</v>
      </c>
      <c r="B366" s="0" t="n">
        <v>26.6320769888359</v>
      </c>
      <c r="M366" s="2" t="n">
        <f aca="false">A366-AVERAGE(A$2:A$539)</f>
        <v>-7.83034019382297</v>
      </c>
      <c r="N366" s="2" t="n">
        <f aca="false">B366-AVERAGE(B$2:B$539)</f>
        <v>15.3203344620302</v>
      </c>
      <c r="O366" s="0" t="n">
        <f aca="false">M366*N366</f>
        <v>-119.963430720847</v>
      </c>
      <c r="T366" s="0" t="n">
        <f aca="false">-0.4545*A366+29.882</f>
        <v>14.8414653179191</v>
      </c>
      <c r="U366" s="2" t="n">
        <f aca="false">A366-T366</f>
        <v>18.2510202312139</v>
      </c>
      <c r="V366" s="0" t="n">
        <f aca="false">U366/T366</f>
        <v>1.22973169025152</v>
      </c>
    </row>
    <row r="367" customFormat="false" ht="14.25" hidden="false" customHeight="false" outlineLevel="0" collapsed="false">
      <c r="A367" s="2" t="n">
        <v>37.6190476190476</v>
      </c>
      <c r="B367" s="0" t="n">
        <v>16.6666666666667</v>
      </c>
      <c r="M367" s="2" t="n">
        <f aca="false">A367-AVERAGE(A$2:A$539)</f>
        <v>-3.3037781239083</v>
      </c>
      <c r="N367" s="2" t="n">
        <f aca="false">B367-AVERAGE(B$2:B$539)</f>
        <v>5.35492413986097</v>
      </c>
      <c r="O367" s="0" t="n">
        <f aca="false">M367*N367</f>
        <v>-17.6914812284611</v>
      </c>
      <c r="T367" s="0" t="n">
        <f aca="false">-0.4545*A367+29.882</f>
        <v>12.7841428571429</v>
      </c>
      <c r="U367" s="2" t="n">
        <f aca="false">A367-T367</f>
        <v>24.8349047619048</v>
      </c>
      <c r="V367" s="0" t="n">
        <f aca="false">U367/T367</f>
        <v>1.94263354527745</v>
      </c>
    </row>
    <row r="368" customFormat="false" ht="14.25" hidden="false" customHeight="false" outlineLevel="0" collapsed="false">
      <c r="A368" s="2" t="n">
        <v>33.3185840707965</v>
      </c>
      <c r="B368" s="0" t="n">
        <v>16.6870681041833</v>
      </c>
      <c r="M368" s="2" t="n">
        <f aca="false">A368-AVERAGE(A$2:A$539)</f>
        <v>-7.60424167215946</v>
      </c>
      <c r="N368" s="2" t="n">
        <f aca="false">B368-AVERAGE(B$2:B$539)</f>
        <v>5.37532557737764</v>
      </c>
      <c r="O368" s="0" t="n">
        <f aca="false">M368*N368</f>
        <v>-40.8752747569197</v>
      </c>
      <c r="T368" s="0" t="n">
        <f aca="false">-0.4545*A368+29.882</f>
        <v>14.738703539823</v>
      </c>
      <c r="U368" s="2" t="n">
        <f aca="false">A368-T368</f>
        <v>18.5798805309735</v>
      </c>
      <c r="V368" s="0" t="n">
        <f aca="false">U368/T368</f>
        <v>1.26061837669588</v>
      </c>
    </row>
    <row r="369" customFormat="false" ht="14.25" hidden="false" customHeight="false" outlineLevel="0" collapsed="false">
      <c r="A369" s="2" t="n">
        <v>42.4242424242424</v>
      </c>
      <c r="B369" s="0" t="n">
        <v>0</v>
      </c>
      <c r="M369" s="2" t="n">
        <f aca="false">A369-AVERAGE(A$2:A$539)</f>
        <v>1.5014166812865</v>
      </c>
      <c r="N369" s="2" t="n">
        <f aca="false">B369-AVERAGE(B$2:B$539)</f>
        <v>-11.3117425268057</v>
      </c>
      <c r="O369" s="0" t="n">
        <f aca="false">M369*N369</f>
        <v>-16.983638924164</v>
      </c>
      <c r="T369" s="0" t="n">
        <f aca="false">-0.4545*A369+29.882</f>
        <v>10.6001818181818</v>
      </c>
      <c r="U369" s="2" t="n">
        <f aca="false">A369-T369</f>
        <v>31.8240606060606</v>
      </c>
      <c r="V369" s="0" t="n">
        <f aca="false">U369/T369</f>
        <v>3.00221837246931</v>
      </c>
    </row>
    <row r="370" customFormat="false" ht="14.25" hidden="false" customHeight="false" outlineLevel="0" collapsed="false">
      <c r="A370" s="2" t="n">
        <v>25.7575757575758</v>
      </c>
      <c r="B370" s="0" t="n">
        <v>16.6666666666667</v>
      </c>
      <c r="M370" s="2" t="n">
        <f aca="false">A370-AVERAGE(A$2:A$539)</f>
        <v>-15.1652499853802</v>
      </c>
      <c r="N370" s="2" t="n">
        <f aca="false">B370-AVERAGE(B$2:B$539)</f>
        <v>5.35492413986097</v>
      </c>
      <c r="O370" s="0" t="n">
        <f aca="false">M370*N370</f>
        <v>-81.2087632337385</v>
      </c>
      <c r="T370" s="0" t="n">
        <f aca="false">-0.4545*A370+29.882</f>
        <v>18.1751818181818</v>
      </c>
      <c r="U370" s="2" t="n">
        <f aca="false">A370-T370</f>
        <v>7.58239393939394</v>
      </c>
      <c r="V370" s="0" t="n">
        <f aca="false">U370/T370</f>
        <v>0.41718393880433</v>
      </c>
    </row>
    <row r="371" customFormat="false" ht="14.25" hidden="false" customHeight="false" outlineLevel="0" collapsed="false">
      <c r="A371" s="2" t="n">
        <v>41.1764705882353</v>
      </c>
      <c r="B371" s="0" t="n">
        <v>18.9189189189189</v>
      </c>
      <c r="M371" s="2" t="n">
        <f aca="false">A371-AVERAGE(A$2:A$539)</f>
        <v>0.253644845279368</v>
      </c>
      <c r="N371" s="2" t="n">
        <f aca="false">B371-AVERAGE(B$2:B$539)</f>
        <v>7.60717639211322</v>
      </c>
      <c r="O371" s="0" t="n">
        <f aca="false">M371*N371</f>
        <v>1.92952107899042</v>
      </c>
      <c r="T371" s="0" t="n">
        <f aca="false">-0.4545*A371+29.882</f>
        <v>11.1672941176471</v>
      </c>
      <c r="U371" s="2" t="n">
        <f aca="false">A371-T371</f>
        <v>30.0091764705882</v>
      </c>
      <c r="V371" s="0" t="n">
        <f aca="false">U371/T371</f>
        <v>2.68723794273193</v>
      </c>
    </row>
    <row r="372" customFormat="false" ht="14.25" hidden="false" customHeight="false" outlineLevel="0" collapsed="false">
      <c r="A372" s="2" t="n">
        <v>51.2820512820513</v>
      </c>
      <c r="B372" s="0" t="n">
        <v>0</v>
      </c>
      <c r="M372" s="2" t="n">
        <f aca="false">A372-AVERAGE(A$2:A$539)</f>
        <v>10.3592255390954</v>
      </c>
      <c r="N372" s="2" t="n">
        <f aca="false">B372-AVERAGE(B$2:B$539)</f>
        <v>-11.3117425268057</v>
      </c>
      <c r="O372" s="0" t="n">
        <f aca="false">M372*N372</f>
        <v>-117.180892075357</v>
      </c>
      <c r="T372" s="0" t="n">
        <f aca="false">-0.4545*A372+29.882</f>
        <v>6.5743076923077</v>
      </c>
      <c r="U372" s="2" t="n">
        <f aca="false">A372-T372</f>
        <v>44.7077435897436</v>
      </c>
      <c r="V372" s="0" t="n">
        <f aca="false">U372/T372</f>
        <v>6.8003728578226</v>
      </c>
    </row>
    <row r="373" customFormat="false" ht="14.25" hidden="false" customHeight="false" outlineLevel="0" collapsed="false">
      <c r="A373" s="2" t="n">
        <v>38.0952380952381</v>
      </c>
      <c r="B373" s="0" t="n">
        <v>7.99603502395506</v>
      </c>
      <c r="M373" s="2" t="n">
        <f aca="false">A373-AVERAGE(A$2:A$539)</f>
        <v>-2.82758764771783</v>
      </c>
      <c r="N373" s="2" t="n">
        <f aca="false">B373-AVERAGE(B$2:B$539)</f>
        <v>-3.31570750285063</v>
      </c>
      <c r="O373" s="0" t="n">
        <f aca="false">M373*N373</f>
        <v>9.37545357850578</v>
      </c>
      <c r="T373" s="0" t="n">
        <f aca="false">-0.4545*A373+29.882</f>
        <v>12.5677142857143</v>
      </c>
      <c r="U373" s="2" t="n">
        <f aca="false">A373-T373</f>
        <v>25.5275238095238</v>
      </c>
      <c r="V373" s="0" t="n">
        <f aca="false">U373/T373</f>
        <v>2.03119861171103</v>
      </c>
    </row>
    <row r="374" customFormat="false" ht="14.25" hidden="false" customHeight="false" outlineLevel="0" collapsed="false">
      <c r="A374" s="2" t="n">
        <v>44.2307692307692</v>
      </c>
      <c r="B374" s="0" t="n">
        <v>11.1111111111111</v>
      </c>
      <c r="M374" s="2" t="n">
        <f aca="false">A374-AVERAGE(A$2:A$539)</f>
        <v>3.3079434878133</v>
      </c>
      <c r="N374" s="2" t="n">
        <f aca="false">B374-AVERAGE(B$2:B$539)</f>
        <v>-0.200631415694586</v>
      </c>
      <c r="O374" s="0" t="n">
        <f aca="false">M374*N374</f>
        <v>-0.663677384997669</v>
      </c>
      <c r="T374" s="0" t="n">
        <f aca="false">-0.4545*A374+29.882</f>
        <v>9.77911538461539</v>
      </c>
      <c r="U374" s="2" t="n">
        <f aca="false">A374-T374</f>
        <v>34.4516538461538</v>
      </c>
      <c r="V374" s="0" t="n">
        <f aca="false">U374/T374</f>
        <v>3.52298265141176</v>
      </c>
    </row>
    <row r="375" customFormat="false" ht="14.25" hidden="false" customHeight="false" outlineLevel="0" collapsed="false">
      <c r="A375" s="2" t="n">
        <v>32.9113924050633</v>
      </c>
      <c r="B375" s="0" t="n">
        <v>0</v>
      </c>
      <c r="M375" s="2" t="n">
        <f aca="false">A375-AVERAGE(A$2:A$539)</f>
        <v>-8.01143333789263</v>
      </c>
      <c r="N375" s="2" t="n">
        <f aca="false">B375-AVERAGE(B$2:B$539)</f>
        <v>-11.3117425268057</v>
      </c>
      <c r="O375" s="0" t="n">
        <f aca="false">M375*N375</f>
        <v>90.623271188909</v>
      </c>
      <c r="T375" s="0" t="n">
        <f aca="false">-0.4545*A375+29.882</f>
        <v>14.9237721518987</v>
      </c>
      <c r="U375" s="2" t="n">
        <f aca="false">A375-T375</f>
        <v>17.9876202531646</v>
      </c>
      <c r="V375" s="0" t="n">
        <f aca="false">U375/T375</f>
        <v>1.20529984444154</v>
      </c>
    </row>
    <row r="376" customFormat="false" ht="14.25" hidden="false" customHeight="false" outlineLevel="0" collapsed="false">
      <c r="A376" s="2" t="n">
        <v>32.1030640668524</v>
      </c>
      <c r="B376" s="0" t="n">
        <v>14.6596858638743</v>
      </c>
      <c r="M376" s="2" t="n">
        <f aca="false">A376-AVERAGE(A$2:A$539)</f>
        <v>-8.81976167610355</v>
      </c>
      <c r="N376" s="2" t="n">
        <f aca="false">B376-AVERAGE(B$2:B$539)</f>
        <v>3.34794333706865</v>
      </c>
      <c r="O376" s="0" t="n">
        <f aca="false">M376*N376</f>
        <v>-29.5280623380443</v>
      </c>
      <c r="T376" s="0" t="n">
        <f aca="false">-0.4545*A376+29.882</f>
        <v>15.2911573816156</v>
      </c>
      <c r="U376" s="2" t="n">
        <f aca="false">A376-T376</f>
        <v>16.8119066852368</v>
      </c>
      <c r="V376" s="0" t="n">
        <f aca="false">U376/T376</f>
        <v>1.09945285799292</v>
      </c>
    </row>
    <row r="377" customFormat="false" ht="14.25" hidden="false" customHeight="false" outlineLevel="0" collapsed="false">
      <c r="A377" s="2" t="n">
        <v>42.6991150442478</v>
      </c>
      <c r="B377" s="0" t="n">
        <v>7.59462336312102</v>
      </c>
      <c r="M377" s="2" t="n">
        <f aca="false">A377-AVERAGE(A$2:A$539)</f>
        <v>1.77628930129187</v>
      </c>
      <c r="N377" s="2" t="n">
        <f aca="false">B377-AVERAGE(B$2:B$539)</f>
        <v>-3.71711916368467</v>
      </c>
      <c r="O377" s="0" t="n">
        <f aca="false">M377*N377</f>
        <v>-6.60267900208006</v>
      </c>
      <c r="T377" s="0" t="n">
        <f aca="false">-0.4545*A377+29.882</f>
        <v>10.4752522123894</v>
      </c>
      <c r="U377" s="2" t="n">
        <f aca="false">A377-T377</f>
        <v>32.2238628318584</v>
      </c>
      <c r="V377" s="0" t="n">
        <f aca="false">U377/T377</f>
        <v>3.07618968770473</v>
      </c>
    </row>
    <row r="378" customFormat="false" ht="14.25" hidden="false" customHeight="false" outlineLevel="0" collapsed="false">
      <c r="A378" s="2" t="n">
        <v>36.0039810898233</v>
      </c>
      <c r="B378" s="0" t="n">
        <v>14.0483383685801</v>
      </c>
      <c r="M378" s="2" t="n">
        <f aca="false">A378-AVERAGE(A$2:A$539)</f>
        <v>-4.91884465313258</v>
      </c>
      <c r="N378" s="2" t="n">
        <f aca="false">B378-AVERAGE(B$2:B$539)</f>
        <v>2.73659584177436</v>
      </c>
      <c r="O378" s="0" t="n">
        <f aca="false">M378*N378</f>
        <v>-13.4608898240967</v>
      </c>
      <c r="T378" s="0" t="n">
        <f aca="false">-0.4545*A378+29.882</f>
        <v>13.5181905946753</v>
      </c>
      <c r="U378" s="2" t="n">
        <f aca="false">A378-T378</f>
        <v>22.485790495148</v>
      </c>
      <c r="V378" s="0" t="n">
        <f aca="false">U378/T378</f>
        <v>1.66337279665261</v>
      </c>
    </row>
    <row r="379" customFormat="false" ht="14.25" hidden="false" customHeight="false" outlineLevel="0" collapsed="false">
      <c r="A379" s="2" t="n">
        <v>37.2516556291391</v>
      </c>
      <c r="B379" s="0" t="n">
        <v>10.0915805022157</v>
      </c>
      <c r="M379" s="2" t="n">
        <f aca="false">A379-AVERAGE(A$2:A$539)</f>
        <v>-3.67117011381685</v>
      </c>
      <c r="N379" s="2" t="n">
        <f aca="false">B379-AVERAGE(B$2:B$539)</f>
        <v>-1.22016202459004</v>
      </c>
      <c r="O379" s="0" t="n">
        <f aca="false">M379*N379</f>
        <v>4.4794223586892</v>
      </c>
      <c r="T379" s="0" t="n">
        <f aca="false">-0.4545*A379+29.882</f>
        <v>12.9511225165563</v>
      </c>
      <c r="U379" s="2" t="n">
        <f aca="false">A379-T379</f>
        <v>24.3005331125828</v>
      </c>
      <c r="V379" s="0" t="n">
        <f aca="false">U379/T379</f>
        <v>1.87632640194066</v>
      </c>
    </row>
    <row r="380" customFormat="false" ht="14.25" hidden="false" customHeight="false" outlineLevel="0" collapsed="false">
      <c r="A380" s="2" t="n">
        <v>47.7011494252874</v>
      </c>
      <c r="B380" s="0" t="n">
        <v>0</v>
      </c>
      <c r="M380" s="2" t="n">
        <f aca="false">A380-AVERAGE(A$2:A$539)</f>
        <v>6.77832368233143</v>
      </c>
      <c r="N380" s="2" t="n">
        <f aca="false">B380-AVERAGE(B$2:B$539)</f>
        <v>-11.3117425268057</v>
      </c>
      <c r="O380" s="0" t="n">
        <f aca="false">M380*N380</f>
        <v>-76.6746522578827</v>
      </c>
      <c r="T380" s="0" t="n">
        <f aca="false">-0.4545*A380+29.882</f>
        <v>8.2018275862069</v>
      </c>
      <c r="U380" s="2" t="n">
        <f aca="false">A380-T380</f>
        <v>39.4993218390805</v>
      </c>
      <c r="V380" s="0" t="n">
        <f aca="false">U380/T380</f>
        <v>4.81591711407185</v>
      </c>
    </row>
    <row r="381" customFormat="false" ht="14.25" hidden="false" customHeight="false" outlineLevel="0" collapsed="false">
      <c r="A381" s="2" t="n">
        <v>32.5552825552826</v>
      </c>
      <c r="B381" s="0" t="n">
        <v>17.0545297007447</v>
      </c>
      <c r="M381" s="2" t="n">
        <f aca="false">A381-AVERAGE(A$2:A$539)</f>
        <v>-8.36754318767337</v>
      </c>
      <c r="N381" s="2" t="n">
        <f aca="false">B381-AVERAGE(B$2:B$539)</f>
        <v>5.74278717393897</v>
      </c>
      <c r="O381" s="0" t="n">
        <f aca="false">M381*N381</f>
        <v>-48.053019695551</v>
      </c>
      <c r="T381" s="0" t="n">
        <f aca="false">-0.4545*A381+29.882</f>
        <v>15.0856240786241</v>
      </c>
      <c r="U381" s="2" t="n">
        <f aca="false">A381-T381</f>
        <v>17.4696584766585</v>
      </c>
      <c r="V381" s="0" t="n">
        <f aca="false">U381/T381</f>
        <v>1.15803352818612</v>
      </c>
    </row>
    <row r="382" customFormat="false" ht="14.25" hidden="false" customHeight="false" outlineLevel="0" collapsed="false">
      <c r="A382" s="2" t="n">
        <v>53.7634408602151</v>
      </c>
      <c r="B382" s="0" t="n">
        <v>6.52583423035522</v>
      </c>
      <c r="M382" s="2" t="n">
        <f aca="false">A382-AVERAGE(A$2:A$539)</f>
        <v>12.8406151172591</v>
      </c>
      <c r="N382" s="2" t="n">
        <f aca="false">B382-AVERAGE(B$2:B$539)</f>
        <v>-4.78590829645048</v>
      </c>
      <c r="O382" s="0" t="n">
        <f aca="false">M382*N382</f>
        <v>-61.4540064212179</v>
      </c>
      <c r="T382" s="0" t="n">
        <f aca="false">-0.4545*A382+29.882</f>
        <v>5.44651612903226</v>
      </c>
      <c r="U382" s="2" t="n">
        <f aca="false">A382-T382</f>
        <v>48.3169247311828</v>
      </c>
      <c r="V382" s="0" t="n">
        <f aca="false">U382/T382</f>
        <v>8.8711615988123</v>
      </c>
    </row>
    <row r="383" customFormat="false" ht="14.25" hidden="false" customHeight="false" outlineLevel="0" collapsed="false">
      <c r="A383" s="2" t="n">
        <v>33.3333333333333</v>
      </c>
      <c r="B383" s="0" t="n">
        <v>12.5570776255708</v>
      </c>
      <c r="M383" s="2" t="n">
        <f aca="false">A383-AVERAGE(A$2:A$539)</f>
        <v>-7.58949240962259</v>
      </c>
      <c r="N383" s="2" t="n">
        <f aca="false">B383-AVERAGE(B$2:B$539)</f>
        <v>1.24533509876508</v>
      </c>
      <c r="O383" s="0" t="n">
        <f aca="false">M383*N383</f>
        <v>-9.45146127951417</v>
      </c>
      <c r="T383" s="0" t="n">
        <f aca="false">-0.4545*A383+29.882</f>
        <v>14.732</v>
      </c>
      <c r="U383" s="2" t="n">
        <f aca="false">A383-T383</f>
        <v>18.6013333333333</v>
      </c>
      <c r="V383" s="0" t="n">
        <f aca="false">U383/T383</f>
        <v>1.26264820345733</v>
      </c>
    </row>
    <row r="384" customFormat="false" ht="14.25" hidden="false" customHeight="false" outlineLevel="0" collapsed="false">
      <c r="A384" s="2" t="n">
        <v>49.6598639455782</v>
      </c>
      <c r="B384" s="0" t="n">
        <v>3.03325344517675</v>
      </c>
      <c r="M384" s="2" t="n">
        <f aca="false">A384-AVERAGE(A$2:A$539)</f>
        <v>8.73703820262231</v>
      </c>
      <c r="N384" s="2" t="n">
        <f aca="false">B384-AVERAGE(B$2:B$539)</f>
        <v>-8.27848908162894</v>
      </c>
      <c r="O384" s="0" t="n">
        <f aca="false">M384*N384</f>
        <v>-72.3294753661838</v>
      </c>
      <c r="T384" s="0" t="n">
        <f aca="false">-0.4545*A384+29.882</f>
        <v>7.3115918367347</v>
      </c>
      <c r="U384" s="2" t="n">
        <f aca="false">A384-T384</f>
        <v>42.3482721088435</v>
      </c>
      <c r="V384" s="0" t="n">
        <f aca="false">U384/T384</f>
        <v>5.7919360181019</v>
      </c>
    </row>
    <row r="385" customFormat="false" ht="14.25" hidden="false" customHeight="false" outlineLevel="0" collapsed="false">
      <c r="A385" s="2" t="n">
        <v>33.9779005524862</v>
      </c>
      <c r="B385" s="0" t="n">
        <v>12.2365379940423</v>
      </c>
      <c r="M385" s="2" t="n">
        <f aca="false">A385-AVERAGE(A$2:A$539)</f>
        <v>-6.94492519046973</v>
      </c>
      <c r="N385" s="2" t="n">
        <f aca="false">B385-AVERAGE(B$2:B$539)</f>
        <v>0.924795467236587</v>
      </c>
      <c r="O385" s="0" t="n">
        <f aca="false">M385*N385</f>
        <v>-6.4226353364436</v>
      </c>
      <c r="T385" s="0" t="n">
        <f aca="false">-0.4545*A385+29.882</f>
        <v>14.439044198895</v>
      </c>
      <c r="U385" s="2" t="n">
        <f aca="false">A385-T385</f>
        <v>19.5388563535912</v>
      </c>
      <c r="V385" s="0" t="n">
        <f aca="false">U385/T385</f>
        <v>1.35319596535943</v>
      </c>
    </row>
    <row r="386" customFormat="false" ht="14.25" hidden="false" customHeight="false" outlineLevel="0" collapsed="false">
      <c r="A386" s="2" t="n">
        <v>44.047619047619</v>
      </c>
      <c r="B386" s="0" t="n">
        <v>0</v>
      </c>
      <c r="M386" s="2" t="n">
        <f aca="false">A386-AVERAGE(A$2:A$539)</f>
        <v>3.12479330466312</v>
      </c>
      <c r="N386" s="2" t="n">
        <f aca="false">B386-AVERAGE(B$2:B$539)</f>
        <v>-11.3117425268057</v>
      </c>
      <c r="O386" s="0" t="n">
        <f aca="false">M386*N386</f>
        <v>-35.3468573118355</v>
      </c>
      <c r="T386" s="0" t="n">
        <f aca="false">-0.4545*A386+29.882</f>
        <v>9.86235714285715</v>
      </c>
      <c r="U386" s="2" t="n">
        <f aca="false">A386-T386</f>
        <v>34.1852619047619</v>
      </c>
      <c r="V386" s="0" t="n">
        <f aca="false">U386/T386</f>
        <v>3.46623645945744</v>
      </c>
    </row>
    <row r="387" customFormat="false" ht="14.25" hidden="false" customHeight="false" outlineLevel="0" collapsed="false">
      <c r="A387" s="2" t="n">
        <v>45.2261306532663</v>
      </c>
      <c r="B387" s="0" t="n">
        <v>4.76190476190476</v>
      </c>
      <c r="M387" s="2" t="n">
        <f aca="false">A387-AVERAGE(A$2:A$539)</f>
        <v>4.30330491031041</v>
      </c>
      <c r="N387" s="2" t="n">
        <f aca="false">B387-AVERAGE(B$2:B$539)</f>
        <v>-6.54983776490094</v>
      </c>
      <c r="O387" s="0" t="n">
        <f aca="false">M387*N387</f>
        <v>-28.1859490154347</v>
      </c>
      <c r="T387" s="0" t="n">
        <f aca="false">-0.4545*A387+29.882</f>
        <v>9.32672361809046</v>
      </c>
      <c r="U387" s="2" t="n">
        <f aca="false">A387-T387</f>
        <v>35.8994070351759</v>
      </c>
      <c r="V387" s="0" t="n">
        <f aca="false">U387/T387</f>
        <v>3.84909090321322</v>
      </c>
    </row>
    <row r="388" customFormat="false" ht="14.25" hidden="false" customHeight="false" outlineLevel="0" collapsed="false">
      <c r="A388" s="2" t="n">
        <v>35.8579881656805</v>
      </c>
      <c r="B388" s="0" t="n">
        <v>8.82352941176471</v>
      </c>
      <c r="M388" s="2" t="n">
        <f aca="false">A388-AVERAGE(A$2:A$539)</f>
        <v>-5.06483757727545</v>
      </c>
      <c r="N388" s="2" t="n">
        <f aca="false">B388-AVERAGE(B$2:B$539)</f>
        <v>-2.48821311504099</v>
      </c>
      <c r="O388" s="0" t="n">
        <f aca="false">M388*N388</f>
        <v>12.6023952853292</v>
      </c>
      <c r="T388" s="0" t="n">
        <f aca="false">-0.4545*A388+29.882</f>
        <v>13.5845443786982</v>
      </c>
      <c r="U388" s="2" t="n">
        <f aca="false">A388-T388</f>
        <v>22.2734437869822</v>
      </c>
      <c r="V388" s="0" t="n">
        <f aca="false">U388/T388</f>
        <v>1.63961654996019</v>
      </c>
    </row>
    <row r="389" customFormat="false" ht="14.25" hidden="false" customHeight="false" outlineLevel="0" collapsed="false">
      <c r="A389" s="2" t="n">
        <v>31.7460317460317</v>
      </c>
      <c r="B389" s="0" t="n">
        <v>0</v>
      </c>
      <c r="M389" s="2" t="n">
        <f aca="false">A389-AVERAGE(A$2:A$539)</f>
        <v>-9.17679399692418</v>
      </c>
      <c r="N389" s="2" t="n">
        <f aca="false">B389-AVERAGE(B$2:B$539)</f>
        <v>-11.3117425268057</v>
      </c>
      <c r="O389" s="0" t="n">
        <f aca="false">M389*N389</f>
        <v>103.805530914742</v>
      </c>
      <c r="T389" s="0" t="n">
        <f aca="false">-0.4545*A389+29.882</f>
        <v>15.4534285714286</v>
      </c>
      <c r="U389" s="2" t="n">
        <f aca="false">A389-T389</f>
        <v>16.2926031746032</v>
      </c>
      <c r="V389" s="0" t="n">
        <f aca="false">U389/T389</f>
        <v>1.05430345759815</v>
      </c>
    </row>
    <row r="390" customFormat="false" ht="14.25" hidden="false" customHeight="false" outlineLevel="0" collapsed="false">
      <c r="A390" s="2" t="n">
        <v>43.3884297520661</v>
      </c>
      <c r="B390" s="0" t="n">
        <v>16.1290322580645</v>
      </c>
      <c r="M390" s="2" t="n">
        <f aca="false">A390-AVERAGE(A$2:A$539)</f>
        <v>2.46560400911019</v>
      </c>
      <c r="N390" s="2" t="n">
        <f aca="false">B390-AVERAGE(B$2:B$539)</f>
        <v>4.81728973125882</v>
      </c>
      <c r="O390" s="0" t="n">
        <f aca="false">M390*N390</f>
        <v>11.8775288744371</v>
      </c>
      <c r="T390" s="0" t="n">
        <f aca="false">-0.4545*A390+29.882</f>
        <v>10.161958677686</v>
      </c>
      <c r="U390" s="2" t="n">
        <f aca="false">A390-T390</f>
        <v>33.2264710743802</v>
      </c>
      <c r="V390" s="0" t="n">
        <f aca="false">U390/T390</f>
        <v>3.269691614407</v>
      </c>
    </row>
    <row r="391" customFormat="false" ht="14.25" hidden="false" customHeight="false" outlineLevel="0" collapsed="false">
      <c r="A391" s="2" t="n">
        <v>40.3785488958991</v>
      </c>
      <c r="B391" s="0" t="n">
        <v>8.78032230703986</v>
      </c>
      <c r="M391" s="2" t="n">
        <f aca="false">A391-AVERAGE(A$2:A$539)</f>
        <v>-0.544276847056871</v>
      </c>
      <c r="N391" s="2" t="n">
        <f aca="false">B391-AVERAGE(B$2:B$539)</f>
        <v>-2.53142021976583</v>
      </c>
      <c r="O391" s="0" t="n">
        <f aca="false">M391*N391</f>
        <v>1.37779341579016</v>
      </c>
      <c r="T391" s="0" t="n">
        <f aca="false">-0.4545*A391+29.882</f>
        <v>11.5299495268139</v>
      </c>
      <c r="U391" s="2" t="n">
        <f aca="false">A391-T391</f>
        <v>28.8485993690852</v>
      </c>
      <c r="V391" s="0" t="n">
        <f aca="false">U391/T391</f>
        <v>2.50205773251611</v>
      </c>
    </row>
    <row r="392" customFormat="false" ht="14.25" hidden="false" customHeight="false" outlineLevel="0" collapsed="false">
      <c r="A392" s="2" t="n">
        <v>51.6611295681063</v>
      </c>
      <c r="B392" s="0" t="n">
        <v>7.81119387736147</v>
      </c>
      <c r="M392" s="2" t="n">
        <f aca="false">A392-AVERAGE(A$2:A$539)</f>
        <v>10.7383038251504</v>
      </c>
      <c r="N392" s="2" t="n">
        <f aca="false">B392-AVERAGE(B$2:B$539)</f>
        <v>-3.50054864944423</v>
      </c>
      <c r="O392" s="0" t="n">
        <f aca="false">M392*N392</f>
        <v>-37.589954952452</v>
      </c>
      <c r="T392" s="0" t="n">
        <f aca="false">-0.4545*A392+29.882</f>
        <v>6.40201661129568</v>
      </c>
      <c r="U392" s="2" t="n">
        <f aca="false">A392-T392</f>
        <v>45.2591129568106</v>
      </c>
      <c r="V392" s="0" t="n">
        <f aca="false">U392/T392</f>
        <v>7.06950882897675</v>
      </c>
    </row>
    <row r="393" customFormat="false" ht="14.25" hidden="false" customHeight="false" outlineLevel="0" collapsed="false">
      <c r="A393" s="2" t="n">
        <v>45.1859956236324</v>
      </c>
      <c r="B393" s="0" t="n">
        <v>9.03252987437443</v>
      </c>
      <c r="M393" s="2" t="n">
        <f aca="false">A393-AVERAGE(A$2:A$539)</f>
        <v>4.26316988067646</v>
      </c>
      <c r="N393" s="2" t="n">
        <f aca="false">B393-AVERAGE(B$2:B$539)</f>
        <v>-2.27921265243127</v>
      </c>
      <c r="O393" s="0" t="n">
        <f aca="false">M393*N393</f>
        <v>-9.71667073150171</v>
      </c>
      <c r="T393" s="0" t="n">
        <f aca="false">-0.4545*A393+29.882</f>
        <v>9.34496498905908</v>
      </c>
      <c r="U393" s="2" t="n">
        <f aca="false">A393-T393</f>
        <v>35.8410306345733</v>
      </c>
      <c r="V393" s="0" t="n">
        <f aca="false">U393/T393</f>
        <v>3.83533064880771</v>
      </c>
    </row>
    <row r="394" customFormat="false" ht="14.25" hidden="false" customHeight="false" outlineLevel="0" collapsed="false">
      <c r="A394" s="2" t="n">
        <v>55.4973821989529</v>
      </c>
      <c r="B394" s="0" t="n">
        <v>9.67985883539198</v>
      </c>
      <c r="M394" s="2" t="n">
        <f aca="false">A394-AVERAGE(A$2:A$539)</f>
        <v>14.574556455997</v>
      </c>
      <c r="N394" s="2" t="n">
        <f aca="false">B394-AVERAGE(B$2:B$539)</f>
        <v>-1.63188369141371</v>
      </c>
      <c r="O394" s="0" t="n">
        <f aca="false">M394*N394</f>
        <v>-23.7839809901299</v>
      </c>
      <c r="T394" s="0" t="n">
        <f aca="false">-0.4545*A394+29.882</f>
        <v>4.65843979057592</v>
      </c>
      <c r="U394" s="2" t="n">
        <f aca="false">A394-T394</f>
        <v>50.838942408377</v>
      </c>
      <c r="V394" s="0" t="n">
        <f aca="false">U394/T394</f>
        <v>10.9132981628795</v>
      </c>
    </row>
    <row r="395" customFormat="false" ht="14.25" hidden="false" customHeight="false" outlineLevel="0" collapsed="false">
      <c r="A395" s="2" t="n">
        <v>32.1361058601134</v>
      </c>
      <c r="B395" s="0" t="n">
        <v>1.26702486567537</v>
      </c>
      <c r="M395" s="2" t="n">
        <f aca="false">A395-AVERAGE(A$2:A$539)</f>
        <v>-8.7867198828425</v>
      </c>
      <c r="N395" s="2" t="n">
        <f aca="false">B395-AVERAGE(B$2:B$539)</f>
        <v>-10.0447176611303</v>
      </c>
      <c r="O395" s="0" t="n">
        <f aca="false">M395*N395</f>
        <v>88.260120390593</v>
      </c>
      <c r="T395" s="0" t="n">
        <f aca="false">-0.4545*A395+29.882</f>
        <v>15.2761398865785</v>
      </c>
      <c r="U395" s="2" t="n">
        <f aca="false">A395-T395</f>
        <v>16.859965973535</v>
      </c>
      <c r="V395" s="0" t="n">
        <f aca="false">U395/T395</f>
        <v>1.10367973183776</v>
      </c>
    </row>
    <row r="396" customFormat="false" ht="14.25" hidden="false" customHeight="false" outlineLevel="0" collapsed="false">
      <c r="A396" s="2" t="n">
        <v>44.8132780082988</v>
      </c>
      <c r="B396" s="0" t="n">
        <v>6.06117588065689</v>
      </c>
      <c r="M396" s="2" t="n">
        <f aca="false">A396-AVERAGE(A$2:A$539)</f>
        <v>3.89045226534284</v>
      </c>
      <c r="N396" s="2" t="n">
        <f aca="false">B396-AVERAGE(B$2:B$539)</f>
        <v>-5.25056664614881</v>
      </c>
      <c r="O396" s="0" t="n">
        <f aca="false">M396*N396</f>
        <v>-20.4270789028432</v>
      </c>
      <c r="T396" s="0" t="n">
        <f aca="false">-0.4545*A396+29.882</f>
        <v>9.51436514522822</v>
      </c>
      <c r="U396" s="2" t="n">
        <f aca="false">A396-T396</f>
        <v>35.2989128630705</v>
      </c>
      <c r="V396" s="0" t="n">
        <f aca="false">U396/T396</f>
        <v>3.7100649727296</v>
      </c>
    </row>
    <row r="397" customFormat="false" ht="14.25" hidden="false" customHeight="false" outlineLevel="0" collapsed="false">
      <c r="A397" s="2" t="n">
        <v>39.2857142857143</v>
      </c>
      <c r="B397" s="0" t="n">
        <v>13.3333333333333</v>
      </c>
      <c r="M397" s="2" t="n">
        <f aca="false">A397-AVERAGE(A$2:A$539)</f>
        <v>-1.63711145724164</v>
      </c>
      <c r="N397" s="2" t="n">
        <f aca="false">B397-AVERAGE(B$2:B$539)</f>
        <v>2.02159080652764</v>
      </c>
      <c r="O397" s="0" t="n">
        <f aca="false">M397*N397</f>
        <v>-3.30956947122076</v>
      </c>
      <c r="T397" s="0" t="n">
        <f aca="false">-0.4545*A397+29.882</f>
        <v>12.0266428571429</v>
      </c>
      <c r="U397" s="2" t="n">
        <f aca="false">A397-T397</f>
        <v>27.2590714285714</v>
      </c>
      <c r="V397" s="0" t="n">
        <f aca="false">U397/T397</f>
        <v>2.26655698954108</v>
      </c>
    </row>
    <row r="398" customFormat="false" ht="14.25" hidden="false" customHeight="false" outlineLevel="0" collapsed="false">
      <c r="A398" s="2" t="n">
        <v>37.3913043478261</v>
      </c>
      <c r="B398" s="0" t="n">
        <v>0</v>
      </c>
      <c r="M398" s="2" t="n">
        <f aca="false">A398-AVERAGE(A$2:A$539)</f>
        <v>-3.53152139512984</v>
      </c>
      <c r="N398" s="2" t="n">
        <f aca="false">B398-AVERAGE(B$2:B$539)</f>
        <v>-11.3117425268057</v>
      </c>
      <c r="O398" s="0" t="n">
        <f aca="false">M398*N398</f>
        <v>39.9476607496143</v>
      </c>
      <c r="T398" s="0" t="n">
        <f aca="false">-0.4545*A398+29.882</f>
        <v>12.887652173913</v>
      </c>
      <c r="U398" s="2" t="n">
        <f aca="false">A398-T398</f>
        <v>24.503652173913</v>
      </c>
      <c r="V398" s="0" t="n">
        <f aca="false">U398/T398</f>
        <v>1.90132786354313</v>
      </c>
    </row>
    <row r="399" customFormat="false" ht="14.25" hidden="false" customHeight="false" outlineLevel="0" collapsed="false">
      <c r="A399" s="2" t="n">
        <v>33.9401820546164</v>
      </c>
      <c r="B399" s="0" t="n">
        <v>15.1515151515152</v>
      </c>
      <c r="M399" s="2" t="n">
        <f aca="false">A399-AVERAGE(A$2:A$539)</f>
        <v>-6.98264368833954</v>
      </c>
      <c r="N399" s="2" t="n">
        <f aca="false">B399-AVERAGE(B$2:B$539)</f>
        <v>3.83977262470946</v>
      </c>
      <c r="O399" s="0" t="n">
        <f aca="false">M399*N399</f>
        <v>-26.8117640825864</v>
      </c>
      <c r="T399" s="0" t="n">
        <f aca="false">-0.4545*A399+29.882</f>
        <v>14.4561872561769</v>
      </c>
      <c r="U399" s="2" t="n">
        <f aca="false">A399-T399</f>
        <v>19.4839947984395</v>
      </c>
      <c r="V399" s="0" t="n">
        <f aca="false">U399/T399</f>
        <v>1.3477962379129</v>
      </c>
    </row>
    <row r="400" customFormat="false" ht="14.25" hidden="false" customHeight="false" outlineLevel="0" collapsed="false">
      <c r="A400" s="2" t="n">
        <v>38.9380530973451</v>
      </c>
      <c r="B400" s="0" t="n">
        <v>2.77777777777778</v>
      </c>
      <c r="M400" s="2" t="n">
        <f aca="false">A400-AVERAGE(A$2:A$539)</f>
        <v>-1.98477264561079</v>
      </c>
      <c r="N400" s="2" t="n">
        <f aca="false">B400-AVERAGE(B$2:B$539)</f>
        <v>-8.53396474902792</v>
      </c>
      <c r="O400" s="0" t="n">
        <f aca="false">M400*N400</f>
        <v>16.9379797924774</v>
      </c>
      <c r="T400" s="0" t="n">
        <f aca="false">-0.4545*A400+29.882</f>
        <v>12.1846548672566</v>
      </c>
      <c r="U400" s="2" t="n">
        <f aca="false">A400-T400</f>
        <v>26.7533982300885</v>
      </c>
      <c r="V400" s="0" t="n">
        <f aca="false">U400/T400</f>
        <v>2.19566319453019</v>
      </c>
    </row>
    <row r="401" customFormat="false" ht="14.25" hidden="false" customHeight="false" outlineLevel="0" collapsed="false">
      <c r="A401" s="2" t="n">
        <v>41.0138248847926</v>
      </c>
      <c r="B401" s="0" t="n">
        <v>8.51129408656598</v>
      </c>
      <c r="M401" s="2" t="n">
        <f aca="false">A401-AVERAGE(A$2:A$539)</f>
        <v>0.0909991418367042</v>
      </c>
      <c r="N401" s="2" t="n">
        <f aca="false">B401-AVERAGE(B$2:B$539)</f>
        <v>-2.80044844023972</v>
      </c>
      <c r="O401" s="0" t="n">
        <f aca="false">M401*N401</f>
        <v>-0.254838404819751</v>
      </c>
      <c r="T401" s="0" t="n">
        <f aca="false">-0.4545*A401+29.882</f>
        <v>11.2412165898618</v>
      </c>
      <c r="U401" s="2" t="n">
        <f aca="false">A401-T401</f>
        <v>29.7726082949309</v>
      </c>
      <c r="V401" s="0" t="n">
        <f aca="false">U401/T401</f>
        <v>2.64852189769053</v>
      </c>
    </row>
    <row r="402" customFormat="false" ht="14.25" hidden="false" customHeight="false" outlineLevel="0" collapsed="false">
      <c r="A402" s="2" t="n">
        <v>33.1838565022421</v>
      </c>
      <c r="B402" s="0" t="n">
        <v>9.58432804381407</v>
      </c>
      <c r="M402" s="2" t="n">
        <f aca="false">A402-AVERAGE(A$2:A$539)</f>
        <v>-7.73896924071377</v>
      </c>
      <c r="N402" s="2" t="n">
        <f aca="false">B402-AVERAGE(B$2:B$539)</f>
        <v>-1.72741448299163</v>
      </c>
      <c r="O402" s="0" t="n">
        <f aca="false">M402*N402</f>
        <v>13.3684075498357</v>
      </c>
      <c r="T402" s="0" t="n">
        <f aca="false">-0.4545*A402+29.882</f>
        <v>14.7999372197309</v>
      </c>
      <c r="U402" s="2" t="n">
        <f aca="false">A402-T402</f>
        <v>18.3839192825112</v>
      </c>
      <c r="V402" s="0" t="n">
        <f aca="false">U402/T402</f>
        <v>1.24216197741719</v>
      </c>
    </row>
    <row r="403" customFormat="false" ht="14.25" hidden="false" customHeight="false" outlineLevel="0" collapsed="false">
      <c r="A403" s="2" t="n">
        <v>50.7211538461539</v>
      </c>
      <c r="B403" s="0" t="n">
        <v>5.28415407756196</v>
      </c>
      <c r="M403" s="2" t="n">
        <f aca="false">A403-AVERAGE(A$2:A$539)</f>
        <v>9.79832810319792</v>
      </c>
      <c r="N403" s="2" t="n">
        <f aca="false">B403-AVERAGE(B$2:B$539)</f>
        <v>-6.02758844924373</v>
      </c>
      <c r="O403" s="0" t="n">
        <f aca="false">M403*N403</f>
        <v>-59.0602892967361</v>
      </c>
      <c r="T403" s="0" t="n">
        <f aca="false">-0.4545*A403+29.882</f>
        <v>6.82923557692308</v>
      </c>
      <c r="U403" s="2" t="n">
        <f aca="false">A403-T403</f>
        <v>43.8919182692308</v>
      </c>
      <c r="V403" s="0" t="n">
        <f aca="false">U403/T403</f>
        <v>6.4270616784033</v>
      </c>
    </row>
    <row r="404" customFormat="false" ht="14.25" hidden="false" customHeight="false" outlineLevel="0" collapsed="false">
      <c r="A404" s="2" t="n">
        <v>24.7437774524158</v>
      </c>
      <c r="B404" s="0" t="n">
        <v>31.7132140274765</v>
      </c>
      <c r="M404" s="2" t="n">
        <f aca="false">A404-AVERAGE(A$2:A$539)</f>
        <v>-16.1790482905401</v>
      </c>
      <c r="N404" s="2" t="n">
        <f aca="false">B404-AVERAGE(B$2:B$539)</f>
        <v>20.4014715006708</v>
      </c>
      <c r="O404" s="0" t="n">
        <f aca="false">M404*N404</f>
        <v>-330.076392607431</v>
      </c>
      <c r="T404" s="0" t="n">
        <f aca="false">-0.4545*A404+29.882</f>
        <v>18.635953147877</v>
      </c>
      <c r="U404" s="2" t="n">
        <f aca="false">A404-T404</f>
        <v>6.1078243045388</v>
      </c>
      <c r="V404" s="0" t="n">
        <f aca="false">U404/T404</f>
        <v>0.327744132863663</v>
      </c>
    </row>
    <row r="405" customFormat="false" ht="14.25" hidden="false" customHeight="false" outlineLevel="0" collapsed="false">
      <c r="A405" s="2" t="n">
        <v>43.8914027149321</v>
      </c>
      <c r="B405" s="0" t="n">
        <v>2.70158429888863</v>
      </c>
      <c r="M405" s="2" t="n">
        <f aca="false">A405-AVERAGE(A$2:A$539)</f>
        <v>2.9685769719762</v>
      </c>
      <c r="N405" s="2" t="n">
        <f aca="false">B405-AVERAGE(B$2:B$539)</f>
        <v>-8.61015822791707</v>
      </c>
      <c r="O405" s="0" t="n">
        <f aca="false">M405*N405</f>
        <v>-25.5599174404661</v>
      </c>
      <c r="T405" s="0" t="n">
        <f aca="false">-0.4545*A405+29.882</f>
        <v>9.93335746606335</v>
      </c>
      <c r="U405" s="2" t="n">
        <f aca="false">A405-T405</f>
        <v>33.9580452488688</v>
      </c>
      <c r="V405" s="0" t="n">
        <f aca="false">U405/T405</f>
        <v>3.41858685392972</v>
      </c>
    </row>
    <row r="406" customFormat="false" ht="14.25" hidden="false" customHeight="false" outlineLevel="0" collapsed="false">
      <c r="A406" s="2" t="n">
        <v>39.0080428954424</v>
      </c>
      <c r="B406" s="0" t="n">
        <v>15.8462210572302</v>
      </c>
      <c r="M406" s="2" t="n">
        <f aca="false">A406-AVERAGE(A$2:A$539)</f>
        <v>-1.91478284751356</v>
      </c>
      <c r="N406" s="2" t="n">
        <f aca="false">B406-AVERAGE(B$2:B$539)</f>
        <v>4.53447853042454</v>
      </c>
      <c r="O406" s="0" t="n">
        <f aca="false">M406*N406</f>
        <v>-8.68254171247541</v>
      </c>
      <c r="T406" s="0" t="n">
        <f aca="false">-0.4545*A406+29.882</f>
        <v>12.1528445040215</v>
      </c>
      <c r="U406" s="2" t="n">
        <f aca="false">A406-T406</f>
        <v>26.8551983914209</v>
      </c>
      <c r="V406" s="0" t="n">
        <f aca="false">U406/T406</f>
        <v>2.20978704882913</v>
      </c>
    </row>
    <row r="407" customFormat="false" ht="14.25" hidden="false" customHeight="false" outlineLevel="0" collapsed="false">
      <c r="A407" s="2" t="n">
        <v>56.0693641618497</v>
      </c>
      <c r="B407" s="0" t="n">
        <v>7.54716981132076</v>
      </c>
      <c r="M407" s="2" t="n">
        <f aca="false">A407-AVERAGE(A$2:A$539)</f>
        <v>15.1465384188938</v>
      </c>
      <c r="N407" s="2" t="n">
        <f aca="false">B407-AVERAGE(B$2:B$539)</f>
        <v>-3.76457271548494</v>
      </c>
      <c r="O407" s="0" t="n">
        <f aca="false">M407*N407</f>
        <v>-57.020245265812</v>
      </c>
      <c r="T407" s="0" t="n">
        <f aca="false">-0.4545*A407+29.882</f>
        <v>4.39847398843931</v>
      </c>
      <c r="U407" s="2" t="n">
        <f aca="false">A407-T407</f>
        <v>51.6708901734104</v>
      </c>
      <c r="V407" s="0" t="n">
        <f aca="false">U407/T407</f>
        <v>11.7474583933471</v>
      </c>
    </row>
    <row r="408" customFormat="false" ht="14.25" hidden="false" customHeight="false" outlineLevel="0" collapsed="false">
      <c r="A408" s="2" t="n">
        <v>37.8378378378378</v>
      </c>
      <c r="B408" s="0" t="n">
        <v>21.4285714285714</v>
      </c>
      <c r="M408" s="2" t="n">
        <f aca="false">A408-AVERAGE(A$2:A$539)</f>
        <v>-3.08498790511808</v>
      </c>
      <c r="N408" s="2" t="n">
        <f aca="false">B408-AVERAGE(B$2:B$539)</f>
        <v>10.1168289017657</v>
      </c>
      <c r="O408" s="0" t="n">
        <f aca="false">M408*N408</f>
        <v>-31.2102948000963</v>
      </c>
      <c r="T408" s="0" t="n">
        <f aca="false">-0.4545*A408+29.882</f>
        <v>12.6847027027027</v>
      </c>
      <c r="U408" s="2" t="n">
        <f aca="false">A408-T408</f>
        <v>25.1531351351351</v>
      </c>
      <c r="V408" s="0" t="n">
        <f aca="false">U408/T408</f>
        <v>1.98295030830922</v>
      </c>
    </row>
    <row r="409" customFormat="false" ht="14.25" hidden="false" customHeight="false" outlineLevel="0" collapsed="false">
      <c r="A409" s="2" t="n">
        <v>58.5062240663901</v>
      </c>
      <c r="B409" s="0" t="n">
        <v>5.40540540540541</v>
      </c>
      <c r="M409" s="2" t="n">
        <f aca="false">A409-AVERAGE(A$2:A$539)</f>
        <v>17.5833983234341</v>
      </c>
      <c r="N409" s="2" t="n">
        <f aca="false">B409-AVERAGE(B$2:B$539)</f>
        <v>-5.90633712140029</v>
      </c>
      <c r="O409" s="0" t="n">
        <f aca="false">M409*N409</f>
        <v>-103.853478238067</v>
      </c>
      <c r="T409" s="0" t="n">
        <f aca="false">-0.4545*A409+29.882</f>
        <v>3.29092116182573</v>
      </c>
      <c r="U409" s="2" t="n">
        <f aca="false">A409-T409</f>
        <v>55.2153029045643</v>
      </c>
      <c r="V409" s="0" t="n">
        <f aca="false">U409/T409</f>
        <v>16.7780691756019</v>
      </c>
    </row>
    <row r="410" customFormat="false" ht="14.25" hidden="false" customHeight="false" outlineLevel="0" collapsed="false">
      <c r="A410" s="2" t="n">
        <v>45.7777777777778</v>
      </c>
      <c r="B410" s="0" t="n">
        <v>1.88679245283019</v>
      </c>
      <c r="M410" s="2" t="n">
        <f aca="false">A410-AVERAGE(A$2:A$539)</f>
        <v>4.85495203482186</v>
      </c>
      <c r="N410" s="2" t="n">
        <f aca="false">B410-AVERAGE(B$2:B$539)</f>
        <v>-9.42495007397551</v>
      </c>
      <c r="O410" s="0" t="n">
        <f aca="false">M410*N410</f>
        <v>-45.7576805397418</v>
      </c>
      <c r="T410" s="0" t="n">
        <f aca="false">-0.4545*A410+29.882</f>
        <v>9.076</v>
      </c>
      <c r="U410" s="2" t="n">
        <f aca="false">A410-T410</f>
        <v>36.7017777777778</v>
      </c>
      <c r="V410" s="0" t="n">
        <f aca="false">U410/T410</f>
        <v>4.04382743254493</v>
      </c>
    </row>
    <row r="411" customFormat="false" ht="14.25" hidden="false" customHeight="false" outlineLevel="0" collapsed="false">
      <c r="A411" s="2" t="n">
        <v>34.8973607038123</v>
      </c>
      <c r="B411" s="0" t="n">
        <v>8.72058436302285</v>
      </c>
      <c r="M411" s="2" t="n">
        <f aca="false">A411-AVERAGE(A$2:A$539)</f>
        <v>-6.0254650391436</v>
      </c>
      <c r="N411" s="2" t="n">
        <f aca="false">B411-AVERAGE(B$2:B$539)</f>
        <v>-2.59115816378285</v>
      </c>
      <c r="O411" s="0" t="n">
        <f aca="false">M411*N411</f>
        <v>15.6129329267651</v>
      </c>
      <c r="T411" s="0" t="n">
        <f aca="false">-0.4545*A411+29.882</f>
        <v>14.0211495601173</v>
      </c>
      <c r="U411" s="2" t="n">
        <f aca="false">A411-T411</f>
        <v>20.876211143695</v>
      </c>
      <c r="V411" s="0" t="n">
        <f aca="false">U411/T411</f>
        <v>1.48890867001923</v>
      </c>
    </row>
    <row r="412" customFormat="false" ht="14.25" hidden="false" customHeight="false" outlineLevel="0" collapsed="false">
      <c r="A412" s="2" t="n">
        <v>29.8820445609436</v>
      </c>
      <c r="B412" s="0" t="n">
        <v>14.6475640941578</v>
      </c>
      <c r="M412" s="2" t="n">
        <f aca="false">A412-AVERAGE(A$2:A$539)</f>
        <v>-11.0407811820123</v>
      </c>
      <c r="N412" s="2" t="n">
        <f aca="false">B412-AVERAGE(B$2:B$539)</f>
        <v>3.33582156735206</v>
      </c>
      <c r="O412" s="0" t="n">
        <f aca="false">M412*N412</f>
        <v>-36.8300759873714</v>
      </c>
      <c r="T412" s="0" t="n">
        <f aca="false">-0.4545*A412+29.882</f>
        <v>16.3006107470511</v>
      </c>
      <c r="U412" s="2" t="n">
        <f aca="false">A412-T412</f>
        <v>13.5814338138925</v>
      </c>
      <c r="V412" s="0" t="n">
        <f aca="false">U412/T412</f>
        <v>0.833185579647652</v>
      </c>
    </row>
    <row r="413" customFormat="false" ht="14.25" hidden="false" customHeight="false" outlineLevel="0" collapsed="false">
      <c r="A413" s="2" t="n">
        <v>28.9473684210526</v>
      </c>
      <c r="B413" s="0" t="n">
        <v>5.887775089296</v>
      </c>
      <c r="M413" s="2" t="n">
        <f aca="false">A413-AVERAGE(A$2:A$539)</f>
        <v>-11.9754573219033</v>
      </c>
      <c r="N413" s="2" t="n">
        <f aca="false">B413-AVERAGE(B$2:B$539)</f>
        <v>-5.42396743750969</v>
      </c>
      <c r="O413" s="0" t="n">
        <f aca="false">M413*N413</f>
        <v>64.9544905632905</v>
      </c>
      <c r="T413" s="0" t="n">
        <f aca="false">-0.4545*A413+29.882</f>
        <v>16.7254210526316</v>
      </c>
      <c r="U413" s="2" t="n">
        <f aca="false">A413-T413</f>
        <v>12.2219473684211</v>
      </c>
      <c r="V413" s="0" t="n">
        <f aca="false">U413/T413</f>
        <v>0.730740788525503</v>
      </c>
    </row>
    <row r="414" customFormat="false" ht="14.25" hidden="false" customHeight="false" outlineLevel="0" collapsed="false">
      <c r="A414" s="2" t="n">
        <v>32.8571428571429</v>
      </c>
      <c r="B414" s="0" t="n">
        <v>8.82245047688922</v>
      </c>
      <c r="M414" s="2" t="n">
        <f aca="false">A414-AVERAGE(A$2:A$539)</f>
        <v>-8.06568288581307</v>
      </c>
      <c r="N414" s="2" t="n">
        <f aca="false">B414-AVERAGE(B$2:B$539)</f>
        <v>-2.48929204991648</v>
      </c>
      <c r="O414" s="0" t="n">
        <f aca="false">M414*N414</f>
        <v>20.0778402848019</v>
      </c>
      <c r="T414" s="0" t="n">
        <f aca="false">-0.4545*A414+29.882</f>
        <v>14.9484285714286</v>
      </c>
      <c r="U414" s="2" t="n">
        <f aca="false">A414-T414</f>
        <v>17.9087142857143</v>
      </c>
      <c r="V414" s="0" t="n">
        <f aca="false">U414/T414</f>
        <v>1.19803323808523</v>
      </c>
    </row>
    <row r="415" customFormat="false" ht="14.25" hidden="false" customHeight="false" outlineLevel="0" collapsed="false">
      <c r="A415" s="2" t="n">
        <v>39.1666666666667</v>
      </c>
      <c r="B415" s="0" t="n">
        <v>6.46762690532793</v>
      </c>
      <c r="M415" s="2" t="n">
        <f aca="false">A415-AVERAGE(A$2:A$539)</f>
        <v>-1.75615907628926</v>
      </c>
      <c r="N415" s="2" t="n">
        <f aca="false">B415-AVERAGE(B$2:B$539)</f>
        <v>-4.84411562147777</v>
      </c>
      <c r="O415" s="0" t="n">
        <f aca="false">M415*N415</f>
        <v>8.50703761525277</v>
      </c>
      <c r="T415" s="0" t="n">
        <f aca="false">-0.4545*A415+29.882</f>
        <v>12.08075</v>
      </c>
      <c r="U415" s="2" t="n">
        <f aca="false">A415-T415</f>
        <v>27.0859166666667</v>
      </c>
      <c r="V415" s="0" t="n">
        <f aca="false">U415/T415</f>
        <v>2.24207244307404</v>
      </c>
    </row>
    <row r="416" customFormat="false" ht="14.25" hidden="false" customHeight="false" outlineLevel="0" collapsed="false">
      <c r="A416" s="2" t="n">
        <v>32.9650092081031</v>
      </c>
      <c r="B416" s="0" t="n">
        <v>18.1467181467181</v>
      </c>
      <c r="M416" s="2" t="n">
        <f aca="false">A416-AVERAGE(A$2:A$539)</f>
        <v>-7.95781653485279</v>
      </c>
      <c r="N416" s="2" t="n">
        <f aca="false">B416-AVERAGE(B$2:B$539)</f>
        <v>6.83497561991245</v>
      </c>
      <c r="O416" s="0" t="n">
        <f aca="false">M416*N416</f>
        <v>-54.391482003455</v>
      </c>
      <c r="T416" s="0" t="n">
        <f aca="false">-0.4545*A416+29.882</f>
        <v>14.8994033149171</v>
      </c>
      <c r="U416" s="2" t="n">
        <f aca="false">A416-T416</f>
        <v>18.065605893186</v>
      </c>
      <c r="V416" s="0" t="n">
        <f aca="false">U416/T416</f>
        <v>1.2125053273173</v>
      </c>
    </row>
    <row r="417" customFormat="false" ht="14.25" hidden="false" customHeight="false" outlineLevel="0" collapsed="false">
      <c r="A417" s="2" t="n">
        <v>36.3586659376709</v>
      </c>
      <c r="B417" s="0" t="n">
        <v>15.7991782360147</v>
      </c>
      <c r="M417" s="2" t="n">
        <f aca="false">A417-AVERAGE(A$2:A$539)</f>
        <v>-4.56415980528507</v>
      </c>
      <c r="N417" s="2" t="n">
        <f aca="false">B417-AVERAGE(B$2:B$539)</f>
        <v>4.487435709209</v>
      </c>
      <c r="O417" s="0" t="n">
        <f aca="false">M417*N417</f>
        <v>-20.4813736927726</v>
      </c>
      <c r="T417" s="0" t="n">
        <f aca="false">-0.4545*A417+29.882</f>
        <v>13.3569863313286</v>
      </c>
      <c r="U417" s="2" t="n">
        <f aca="false">A417-T417</f>
        <v>23.0016796063423</v>
      </c>
      <c r="V417" s="0" t="n">
        <f aca="false">U417/T417</f>
        <v>1.72207105972641</v>
      </c>
    </row>
    <row r="418" customFormat="false" ht="14.25" hidden="false" customHeight="false" outlineLevel="0" collapsed="false">
      <c r="A418" s="2" t="n">
        <v>19.2296729138459</v>
      </c>
      <c r="B418" s="0" t="n">
        <v>32.4713531138164</v>
      </c>
      <c r="M418" s="2" t="n">
        <f aca="false">A418-AVERAGE(A$2:A$539)</f>
        <v>-21.69315282911</v>
      </c>
      <c r="N418" s="2" t="n">
        <f aca="false">B418-AVERAGE(B$2:B$539)</f>
        <v>21.1596105870107</v>
      </c>
      <c r="O418" s="0" t="n">
        <f aca="false">M418*N418</f>
        <v>-459.018666268477</v>
      </c>
      <c r="T418" s="0" t="n">
        <f aca="false">-0.4545*A418+29.882</f>
        <v>21.142113660657</v>
      </c>
      <c r="U418" s="2" t="n">
        <f aca="false">A418-T418</f>
        <v>-1.91244074681109</v>
      </c>
      <c r="V418" s="0" t="n">
        <f aca="false">U418/T418</f>
        <v>-0.0904564594395269</v>
      </c>
    </row>
    <row r="419" customFormat="false" ht="14.25" hidden="false" customHeight="false" outlineLevel="0" collapsed="false">
      <c r="A419" s="2" t="n">
        <v>57.6642335766423</v>
      </c>
      <c r="B419" s="0" t="n">
        <v>7.31633272616879</v>
      </c>
      <c r="M419" s="2" t="n">
        <f aca="false">A419-AVERAGE(A$2:A$539)</f>
        <v>16.7414078336864</v>
      </c>
      <c r="N419" s="2" t="n">
        <f aca="false">B419-AVERAGE(B$2:B$539)</f>
        <v>-3.9954098006369</v>
      </c>
      <c r="O419" s="0" t="n">
        <f aca="false">M419*N419</f>
        <v>-66.8887849351701</v>
      </c>
      <c r="T419" s="0" t="n">
        <f aca="false">-0.4545*A419+29.882</f>
        <v>3.67360583941606</v>
      </c>
      <c r="U419" s="2" t="n">
        <f aca="false">A419-T419</f>
        <v>53.9906277372263</v>
      </c>
      <c r="V419" s="0" t="n">
        <f aca="false">U419/T419</f>
        <v>14.6969027427854</v>
      </c>
    </row>
    <row r="420" customFormat="false" ht="14.25" hidden="false" customHeight="false" outlineLevel="0" collapsed="false">
      <c r="A420" s="2" t="n">
        <v>43.7076111529766</v>
      </c>
      <c r="B420" s="0" t="n">
        <v>5.53090199272564</v>
      </c>
      <c r="M420" s="2" t="n">
        <f aca="false">A420-AVERAGE(A$2:A$539)</f>
        <v>2.78478541002072</v>
      </c>
      <c r="N420" s="2" t="n">
        <f aca="false">B420-AVERAGE(B$2:B$539)</f>
        <v>-5.78084053408006</v>
      </c>
      <c r="O420" s="0" t="n">
        <f aca="false">M420*N420</f>
        <v>-16.0984003769625</v>
      </c>
      <c r="T420" s="0" t="n">
        <f aca="false">-0.4545*A420+29.882</f>
        <v>10.0168907309721</v>
      </c>
      <c r="U420" s="2" t="n">
        <f aca="false">A420-T420</f>
        <v>33.6907204220045</v>
      </c>
      <c r="V420" s="0" t="n">
        <f aca="false">U420/T420</f>
        <v>3.36339102889814</v>
      </c>
    </row>
    <row r="421" customFormat="false" ht="14.25" hidden="false" customHeight="false" outlineLevel="0" collapsed="false">
      <c r="A421" s="2" t="n">
        <v>29.0856031128405</v>
      </c>
      <c r="B421" s="0" t="n">
        <v>14.4655745936107</v>
      </c>
      <c r="M421" s="2" t="n">
        <f aca="false">A421-AVERAGE(A$2:A$539)</f>
        <v>-11.8372226301155</v>
      </c>
      <c r="N421" s="2" t="n">
        <f aca="false">B421-AVERAGE(B$2:B$539)</f>
        <v>3.15383206680504</v>
      </c>
      <c r="O421" s="0" t="n">
        <f aca="false">M421*N421</f>
        <v>-37.3326123127685</v>
      </c>
      <c r="T421" s="0" t="n">
        <f aca="false">-0.4545*A421+29.882</f>
        <v>16.662593385214</v>
      </c>
      <c r="U421" s="2" t="n">
        <f aca="false">A421-T421</f>
        <v>12.4230097276265</v>
      </c>
      <c r="V421" s="0" t="n">
        <f aca="false">U421/T421</f>
        <v>0.745562796884328</v>
      </c>
    </row>
    <row r="422" customFormat="false" ht="14.25" hidden="false" customHeight="false" outlineLevel="0" collapsed="false">
      <c r="A422" s="2" t="n">
        <v>22.9007633587786</v>
      </c>
      <c r="B422" s="0" t="n">
        <v>10.7509454349001</v>
      </c>
      <c r="M422" s="2" t="n">
        <f aca="false">A422-AVERAGE(A$2:A$539)</f>
        <v>-18.0220623841773</v>
      </c>
      <c r="N422" s="2" t="n">
        <f aca="false">B422-AVERAGE(B$2:B$539)</f>
        <v>-0.560797091905643</v>
      </c>
      <c r="O422" s="0" t="n">
        <f aca="false">M422*N422</f>
        <v>10.1067201751887</v>
      </c>
      <c r="T422" s="0" t="n">
        <f aca="false">-0.4545*A422+29.882</f>
        <v>19.4736030534351</v>
      </c>
      <c r="U422" s="2" t="n">
        <f aca="false">A422-T422</f>
        <v>3.42716030534351</v>
      </c>
      <c r="V422" s="0" t="n">
        <f aca="false">U422/T422</f>
        <v>0.175990046420247</v>
      </c>
    </row>
    <row r="423" customFormat="false" ht="14.25" hidden="false" customHeight="false" outlineLevel="0" collapsed="false">
      <c r="A423" s="2" t="n">
        <v>55.7142857142857</v>
      </c>
      <c r="B423" s="0" t="n">
        <v>18.1794264667193</v>
      </c>
      <c r="M423" s="2" t="n">
        <f aca="false">A423-AVERAGE(A$2:A$539)</f>
        <v>14.7914599713298</v>
      </c>
      <c r="N423" s="2" t="n">
        <f aca="false">B423-AVERAGE(B$2:B$539)</f>
        <v>6.86768393991359</v>
      </c>
      <c r="O423" s="0" t="n">
        <f aca="false">M423*N423</f>
        <v>101.583072092976</v>
      </c>
      <c r="T423" s="0" t="n">
        <f aca="false">-0.4545*A423+29.882</f>
        <v>4.55985714285714</v>
      </c>
      <c r="U423" s="2" t="n">
        <f aca="false">A423-T423</f>
        <v>51.1544285714286</v>
      </c>
      <c r="V423" s="0" t="n">
        <f aca="false">U423/T423</f>
        <v>11.2184278956108</v>
      </c>
    </row>
    <row r="424" customFormat="false" ht="14.25" hidden="false" customHeight="false" outlineLevel="0" collapsed="false">
      <c r="A424" s="2" t="n">
        <v>40.3991741225052</v>
      </c>
      <c r="B424" s="0" t="n">
        <v>9.0400818962123</v>
      </c>
      <c r="M424" s="2" t="n">
        <f aca="false">A424-AVERAGE(A$2:A$539)</f>
        <v>-0.523651620450764</v>
      </c>
      <c r="N424" s="2" t="n">
        <f aca="false">B424-AVERAGE(B$2:B$539)</f>
        <v>-2.2716606305934</v>
      </c>
      <c r="O424" s="0" t="n">
        <f aca="false">M424*N424</f>
        <v>1.18955877032444</v>
      </c>
      <c r="T424" s="0" t="n">
        <f aca="false">-0.4545*A424+29.882</f>
        <v>11.5205753613214</v>
      </c>
      <c r="U424" s="2" t="n">
        <f aca="false">A424-T424</f>
        <v>28.8785987611838</v>
      </c>
      <c r="V424" s="0" t="n">
        <f aca="false">U424/T424</f>
        <v>2.50669761322332</v>
      </c>
    </row>
    <row r="425" customFormat="false" ht="14.25" hidden="false" customHeight="false" outlineLevel="0" collapsed="false">
      <c r="A425" s="2" t="n">
        <v>46.0905349794239</v>
      </c>
      <c r="B425" s="0" t="n">
        <v>12.1786967656265</v>
      </c>
      <c r="M425" s="2" t="n">
        <f aca="false">A425-AVERAGE(A$2:A$539)</f>
        <v>5.16770923646795</v>
      </c>
      <c r="N425" s="2" t="n">
        <f aca="false">B425-AVERAGE(B$2:B$539)</f>
        <v>0.866954238820785</v>
      </c>
      <c r="O425" s="0" t="n">
        <f aca="false">M425*N425</f>
        <v>4.48016742754921</v>
      </c>
      <c r="T425" s="0" t="n">
        <f aca="false">-0.4545*A425+29.882</f>
        <v>8.93385185185185</v>
      </c>
      <c r="U425" s="2" t="n">
        <f aca="false">A425-T425</f>
        <v>37.156683127572</v>
      </c>
      <c r="V425" s="0" t="n">
        <f aca="false">U425/T425</f>
        <v>4.15908879436701</v>
      </c>
    </row>
    <row r="426" customFormat="false" ht="14.25" hidden="false" customHeight="false" outlineLevel="0" collapsed="false">
      <c r="A426" s="2" t="n">
        <v>23.1984205330701</v>
      </c>
      <c r="B426" s="0" t="n">
        <v>43.5189513640868</v>
      </c>
      <c r="M426" s="2" t="n">
        <f aca="false">A426-AVERAGE(A$2:A$539)</f>
        <v>-17.7244052098858</v>
      </c>
      <c r="N426" s="2" t="n">
        <f aca="false">B426-AVERAGE(B$2:B$539)</f>
        <v>32.2072088372812</v>
      </c>
      <c r="O426" s="0" t="n">
        <f aca="false">M426*N426</f>
        <v>-570.853620111387</v>
      </c>
      <c r="T426" s="0" t="n">
        <f aca="false">-0.4545*A426+29.882</f>
        <v>19.3383178677196</v>
      </c>
      <c r="U426" s="2" t="n">
        <f aca="false">A426-T426</f>
        <v>3.86010266535044</v>
      </c>
      <c r="V426" s="0" t="n">
        <f aca="false">U426/T426</f>
        <v>0.19960901934464</v>
      </c>
    </row>
    <row r="427" customFormat="false" ht="14.25" hidden="false" customHeight="false" outlineLevel="0" collapsed="false">
      <c r="A427" s="2" t="n">
        <v>36.9337979094077</v>
      </c>
      <c r="B427" s="0" t="n">
        <v>8.76647230776445</v>
      </c>
      <c r="M427" s="2" t="n">
        <f aca="false">A427-AVERAGE(A$2:A$539)</f>
        <v>-3.98902783354826</v>
      </c>
      <c r="N427" s="2" t="n">
        <f aca="false">B427-AVERAGE(B$2:B$539)</f>
        <v>-2.54527021904124</v>
      </c>
      <c r="O427" s="0" t="n">
        <f aca="false">M427*N427</f>
        <v>10.153153747657</v>
      </c>
      <c r="T427" s="0" t="n">
        <f aca="false">-0.4545*A427+29.882</f>
        <v>13.0955888501742</v>
      </c>
      <c r="U427" s="2" t="n">
        <f aca="false">A427-T427</f>
        <v>23.8382090592334</v>
      </c>
      <c r="V427" s="0" t="n">
        <f aca="false">U427/T427</f>
        <v>1.82032357093406</v>
      </c>
    </row>
    <row r="428" customFormat="false" ht="14.25" hidden="false" customHeight="false" outlineLevel="0" collapsed="false">
      <c r="A428" s="2" t="n">
        <v>30.945558739255</v>
      </c>
      <c r="B428" s="0" t="n">
        <v>14.1076894246986</v>
      </c>
      <c r="M428" s="2" t="n">
        <f aca="false">A428-AVERAGE(A$2:A$539)</f>
        <v>-9.97726700370091</v>
      </c>
      <c r="N428" s="2" t="n">
        <f aca="false">B428-AVERAGE(B$2:B$539)</f>
        <v>2.79594689789291</v>
      </c>
      <c r="O428" s="0" t="n">
        <f aca="false">M428*N428</f>
        <v>-27.8959087284469</v>
      </c>
      <c r="T428" s="0" t="n">
        <f aca="false">-0.4545*A428+29.882</f>
        <v>15.8172435530086</v>
      </c>
      <c r="U428" s="2" t="n">
        <f aca="false">A428-T428</f>
        <v>15.1283151862464</v>
      </c>
      <c r="V428" s="0" t="n">
        <f aca="false">U428/T428</f>
        <v>0.956444473750855</v>
      </c>
    </row>
    <row r="429" customFormat="false" ht="14.25" hidden="false" customHeight="false" outlineLevel="0" collapsed="false">
      <c r="A429" s="2" t="n">
        <v>36.3557105492589</v>
      </c>
      <c r="B429" s="0" t="n">
        <v>14.1595238310287</v>
      </c>
      <c r="M429" s="2" t="n">
        <f aca="false">A429-AVERAGE(A$2:A$539)</f>
        <v>-4.56711519369699</v>
      </c>
      <c r="N429" s="2" t="n">
        <f aca="false">B429-AVERAGE(B$2:B$539)</f>
        <v>2.84778130422296</v>
      </c>
      <c r="O429" s="0" t="n">
        <f aca="false">M429*N429</f>
        <v>-13.0061452628429</v>
      </c>
      <c r="T429" s="0" t="n">
        <f aca="false">-0.4545*A429+29.882</f>
        <v>13.3583295553618</v>
      </c>
      <c r="U429" s="2" t="n">
        <f aca="false">A429-T429</f>
        <v>22.9973809938971</v>
      </c>
      <c r="V429" s="0" t="n">
        <f aca="false">U429/T429</f>
        <v>1.7215761071463</v>
      </c>
    </row>
    <row r="430" customFormat="false" ht="14.25" hidden="false" customHeight="false" outlineLevel="0" collapsed="false">
      <c r="A430" s="2" t="n">
        <v>41.4634146341463</v>
      </c>
      <c r="B430" s="0" t="n">
        <v>2.94278825076721</v>
      </c>
      <c r="M430" s="2" t="n">
        <f aca="false">A430-AVERAGE(A$2:A$539)</f>
        <v>0.540588891190417</v>
      </c>
      <c r="N430" s="2" t="n">
        <f aca="false">B430-AVERAGE(B$2:B$539)</f>
        <v>-8.36895427603849</v>
      </c>
      <c r="O430" s="0" t="n">
        <f aca="false">M430*N430</f>
        <v>-4.52416371250695</v>
      </c>
      <c r="T430" s="0" t="n">
        <f aca="false">-0.4545*A430+29.882</f>
        <v>11.0368780487805</v>
      </c>
      <c r="U430" s="2" t="n">
        <f aca="false">A430-T430</f>
        <v>30.4265365853658</v>
      </c>
      <c r="V430" s="0" t="n">
        <f aca="false">U430/T430</f>
        <v>2.75680644933173</v>
      </c>
    </row>
    <row r="431" customFormat="false" ht="14.25" hidden="false" customHeight="false" outlineLevel="0" collapsed="false">
      <c r="A431" s="2" t="n">
        <v>36.1111111111111</v>
      </c>
      <c r="B431" s="0" t="n">
        <v>2.77552125643109</v>
      </c>
      <c r="M431" s="2" t="n">
        <f aca="false">A431-AVERAGE(A$2:A$539)</f>
        <v>-4.81171463184482</v>
      </c>
      <c r="N431" s="2" t="n">
        <f aca="false">B431-AVERAGE(B$2:B$539)</f>
        <v>-8.53622127037461</v>
      </c>
      <c r="O431" s="0" t="n">
        <f aca="false">M431*N431</f>
        <v>41.0738607873265</v>
      </c>
      <c r="T431" s="0" t="n">
        <f aca="false">-0.4545*A431+29.882</f>
        <v>13.4695</v>
      </c>
      <c r="U431" s="2" t="n">
        <f aca="false">A431-T431</f>
        <v>22.6416111111111</v>
      </c>
      <c r="V431" s="0" t="n">
        <f aca="false">U431/T431</f>
        <v>1.68095408969235</v>
      </c>
    </row>
    <row r="432" customFormat="false" ht="14.25" hidden="false" customHeight="false" outlineLevel="0" collapsed="false">
      <c r="A432" s="2" t="n">
        <v>35</v>
      </c>
      <c r="B432" s="0" t="n">
        <v>16.0729778637119</v>
      </c>
      <c r="M432" s="2" t="n">
        <f aca="false">A432-AVERAGE(A$2:A$539)</f>
        <v>-5.92282574295592</v>
      </c>
      <c r="N432" s="2" t="n">
        <f aca="false">B432-AVERAGE(B$2:B$539)</f>
        <v>4.76123533690616</v>
      </c>
      <c r="O432" s="0" t="n">
        <f aca="false">M432*N432</f>
        <v>-28.1999672216992</v>
      </c>
      <c r="T432" s="0" t="n">
        <f aca="false">-0.4545*A432+29.882</f>
        <v>13.9745</v>
      </c>
      <c r="U432" s="2" t="n">
        <f aca="false">A432-T432</f>
        <v>21.0255</v>
      </c>
      <c r="V432" s="0" t="n">
        <f aca="false">U432/T432</f>
        <v>1.50456188056818</v>
      </c>
    </row>
    <row r="433" customFormat="false" ht="14.25" hidden="false" customHeight="false" outlineLevel="0" collapsed="false">
      <c r="A433" s="2" t="n">
        <v>60.5531295487627</v>
      </c>
      <c r="B433" s="0" t="n">
        <v>3.99951933668463</v>
      </c>
      <c r="M433" s="2" t="n">
        <f aca="false">A433-AVERAGE(A$2:A$539)</f>
        <v>19.6303038058068</v>
      </c>
      <c r="N433" s="2" t="n">
        <f aca="false">B433-AVERAGE(B$2:B$539)</f>
        <v>-7.31222319012107</v>
      </c>
      <c r="O433" s="0" t="n">
        <f aca="false">M433*N433</f>
        <v>-143.541162717943</v>
      </c>
      <c r="T433" s="0" t="n">
        <f aca="false">-0.4545*A433+29.882</f>
        <v>2.36060262008733</v>
      </c>
      <c r="U433" s="2" t="n">
        <f aca="false">A433-T433</f>
        <v>58.1925269286754</v>
      </c>
      <c r="V433" s="0" t="n">
        <f aca="false">U433/T433</f>
        <v>24.6515556805247</v>
      </c>
    </row>
    <row r="434" customFormat="false" ht="14.25" hidden="false" customHeight="false" outlineLevel="0" collapsed="false">
      <c r="A434" s="2" t="n">
        <v>28.3950617283951</v>
      </c>
      <c r="B434" s="0" t="n">
        <v>0</v>
      </c>
      <c r="M434" s="2" t="n">
        <f aca="false">A434-AVERAGE(A$2:A$539)</f>
        <v>-12.5277640145609</v>
      </c>
      <c r="N434" s="2" t="n">
        <f aca="false">B434-AVERAGE(B$2:B$539)</f>
        <v>-11.3117425268057</v>
      </c>
      <c r="O434" s="0" t="n">
        <f aca="false">M434*N434</f>
        <v>141.710840969294</v>
      </c>
      <c r="T434" s="0" t="n">
        <f aca="false">-0.4545*A434+29.882</f>
        <v>16.9764444444444</v>
      </c>
      <c r="U434" s="2" t="n">
        <f aca="false">A434-T434</f>
        <v>11.4186172839506</v>
      </c>
      <c r="V434" s="0" t="n">
        <f aca="false">U434/T434</f>
        <v>0.672615359554124</v>
      </c>
    </row>
    <row r="435" customFormat="false" ht="14.25" hidden="false" customHeight="false" outlineLevel="0" collapsed="false">
      <c r="A435" s="2" t="n">
        <v>58.0508474576271</v>
      </c>
      <c r="B435" s="0" t="n">
        <v>9.2476560713469</v>
      </c>
      <c r="M435" s="2" t="n">
        <f aca="false">A435-AVERAGE(A$2:A$539)</f>
        <v>17.1280217146712</v>
      </c>
      <c r="N435" s="2" t="n">
        <f aca="false">B435-AVERAGE(B$2:B$539)</f>
        <v>-2.0640864554588</v>
      </c>
      <c r="O435" s="0" t="n">
        <f aca="false">M435*N435</f>
        <v>-35.353717630057</v>
      </c>
      <c r="T435" s="0" t="n">
        <f aca="false">-0.4545*A435+29.882</f>
        <v>3.49788983050847</v>
      </c>
      <c r="U435" s="2" t="n">
        <f aca="false">A435-T435</f>
        <v>54.5529576271187</v>
      </c>
      <c r="V435" s="0" t="n">
        <f aca="false">U435/T435</f>
        <v>15.5959622145071</v>
      </c>
    </row>
    <row r="436" customFormat="false" ht="14.25" hidden="false" customHeight="false" outlineLevel="0" collapsed="false">
      <c r="A436" s="2" t="n">
        <v>31.9891812146545</v>
      </c>
      <c r="B436" s="0" t="n">
        <v>16.9300389029997</v>
      </c>
      <c r="M436" s="2" t="n">
        <f aca="false">A436-AVERAGE(A$2:A$539)</f>
        <v>-8.93364452830138</v>
      </c>
      <c r="N436" s="2" t="n">
        <f aca="false">B436-AVERAGE(B$2:B$539)</f>
        <v>5.61829637619402</v>
      </c>
      <c r="O436" s="0" t="n">
        <f aca="false">M436*N436</f>
        <v>-50.1918626795612</v>
      </c>
      <c r="T436" s="0" t="n">
        <f aca="false">-0.4545*A436+29.882</f>
        <v>15.3429171379395</v>
      </c>
      <c r="U436" s="2" t="n">
        <f aca="false">A436-T436</f>
        <v>16.646264076715</v>
      </c>
      <c r="V436" s="0" t="n">
        <f aca="false">U436/T436</f>
        <v>1.08494779233035</v>
      </c>
    </row>
    <row r="437" customFormat="false" ht="14.25" hidden="false" customHeight="false" outlineLevel="0" collapsed="false">
      <c r="A437" s="2" t="n">
        <v>39.6969696969697</v>
      </c>
      <c r="B437" s="0" t="n">
        <v>17.1431737588653</v>
      </c>
      <c r="M437" s="2" t="n">
        <f aca="false">A437-AVERAGE(A$2:A$539)</f>
        <v>-1.22585604598623</v>
      </c>
      <c r="N437" s="2" t="n">
        <f aca="false">B437-AVERAGE(B$2:B$539)</f>
        <v>5.83143123205955</v>
      </c>
      <c r="O437" s="0" t="n">
        <f aca="false">M437*N437</f>
        <v>-7.14849523257311</v>
      </c>
      <c r="T437" s="0" t="n">
        <f aca="false">-0.4545*A437+29.882</f>
        <v>11.8397272727273</v>
      </c>
      <c r="U437" s="2" t="n">
        <f aca="false">A437-T437</f>
        <v>27.8572424242424</v>
      </c>
      <c r="V437" s="0" t="n">
        <f aca="false">U437/T437</f>
        <v>2.35286183393864</v>
      </c>
    </row>
    <row r="438" customFormat="false" ht="14.25" hidden="false" customHeight="false" outlineLevel="0" collapsed="false">
      <c r="A438" s="2" t="n">
        <v>30.952380952381</v>
      </c>
      <c r="B438" s="0" t="n">
        <v>8.84473981900453</v>
      </c>
      <c r="M438" s="2" t="n">
        <f aca="false">A438-AVERAGE(A$2:A$539)</f>
        <v>-9.97044479057497</v>
      </c>
      <c r="N438" s="2" t="n">
        <f aca="false">B438-AVERAGE(B$2:B$539)</f>
        <v>-2.46700270780117</v>
      </c>
      <c r="O438" s="0" t="n">
        <f aca="false">M438*N438</f>
        <v>24.5971142963305</v>
      </c>
      <c r="T438" s="0" t="n">
        <f aca="false">-0.4545*A438+29.882</f>
        <v>15.8141428571429</v>
      </c>
      <c r="U438" s="2" t="n">
        <f aca="false">A438-T438</f>
        <v>15.1382380952381</v>
      </c>
      <c r="V438" s="0" t="n">
        <f aca="false">U438/T438</f>
        <v>0.957259475394237</v>
      </c>
    </row>
    <row r="439" customFormat="false" ht="14.25" hidden="false" customHeight="false" outlineLevel="0" collapsed="false">
      <c r="A439" s="2" t="n">
        <v>37.0689655172414</v>
      </c>
      <c r="B439" s="0" t="n">
        <v>6.84819382298374</v>
      </c>
      <c r="M439" s="2" t="n">
        <f aca="false">A439-AVERAGE(A$2:A$539)</f>
        <v>-3.85386022571454</v>
      </c>
      <c r="N439" s="2" t="n">
        <f aca="false">B439-AVERAGE(B$2:B$539)</f>
        <v>-4.46354870382196</v>
      </c>
      <c r="O439" s="0" t="n">
        <f aca="false">M439*N439</f>
        <v>17.2018928151991</v>
      </c>
      <c r="T439" s="0" t="n">
        <f aca="false">-0.4545*A439+29.882</f>
        <v>13.0341551724138</v>
      </c>
      <c r="U439" s="2" t="n">
        <f aca="false">A439-T439</f>
        <v>24.0348103448276</v>
      </c>
      <c r="V439" s="0" t="n">
        <f aca="false">U439/T439</f>
        <v>1.84398681977457</v>
      </c>
    </row>
    <row r="440" customFormat="false" ht="14.25" hidden="false" customHeight="false" outlineLevel="0" collapsed="false">
      <c r="A440" s="2" t="n">
        <v>29.1280148423006</v>
      </c>
      <c r="B440" s="0" t="n">
        <v>16.4383561643836</v>
      </c>
      <c r="M440" s="2" t="n">
        <f aca="false">A440-AVERAGE(A$2:A$539)</f>
        <v>-11.7948109006554</v>
      </c>
      <c r="N440" s="2" t="n">
        <f aca="false">B440-AVERAGE(B$2:B$539)</f>
        <v>5.12661363757786</v>
      </c>
      <c r="O440" s="0" t="n">
        <f aca="false">M440*N440</f>
        <v>-60.4674384159518</v>
      </c>
      <c r="T440" s="0" t="n">
        <f aca="false">-0.4545*A440+29.882</f>
        <v>16.6433172541744</v>
      </c>
      <c r="U440" s="2" t="n">
        <f aca="false">A440-T440</f>
        <v>12.4846975881262</v>
      </c>
      <c r="V440" s="0" t="n">
        <f aca="false">U440/T440</f>
        <v>0.750132764848595</v>
      </c>
    </row>
    <row r="441" customFormat="false" ht="14.25" hidden="false" customHeight="false" outlineLevel="0" collapsed="false">
      <c r="A441" s="2" t="n">
        <v>46.7625899280576</v>
      </c>
      <c r="B441" s="0" t="n">
        <v>0</v>
      </c>
      <c r="M441" s="2" t="n">
        <f aca="false">A441-AVERAGE(A$2:A$539)</f>
        <v>5.83976418510163</v>
      </c>
      <c r="N441" s="2" t="n">
        <f aca="false">B441-AVERAGE(B$2:B$539)</f>
        <v>-11.3117425268057</v>
      </c>
      <c r="O441" s="0" t="n">
        <f aca="false">M441*N441</f>
        <v>-66.0579088791309</v>
      </c>
      <c r="T441" s="0" t="n">
        <f aca="false">-0.4545*A441+29.882</f>
        <v>8.62840287769784</v>
      </c>
      <c r="U441" s="2" t="n">
        <f aca="false">A441-T441</f>
        <v>38.1341870503597</v>
      </c>
      <c r="V441" s="0" t="n">
        <f aca="false">U441/T441</f>
        <v>4.4196113221517</v>
      </c>
    </row>
    <row r="442" customFormat="false" ht="14.25" hidden="false" customHeight="false" outlineLevel="0" collapsed="false">
      <c r="A442" s="2" t="n">
        <v>53.887399463807</v>
      </c>
      <c r="B442" s="0" t="n">
        <v>0</v>
      </c>
      <c r="M442" s="2" t="n">
        <f aca="false">A442-AVERAGE(A$2:A$539)</f>
        <v>12.9645737208511</v>
      </c>
      <c r="N442" s="2" t="n">
        <f aca="false">B442-AVERAGE(B$2:B$539)</f>
        <v>-11.3117425268057</v>
      </c>
      <c r="O442" s="0" t="n">
        <f aca="false">M442*N442</f>
        <v>-146.651919900058</v>
      </c>
      <c r="T442" s="0" t="n">
        <f aca="false">-0.4545*A442+29.882</f>
        <v>5.39017694369973</v>
      </c>
      <c r="U442" s="2" t="n">
        <f aca="false">A442-T442</f>
        <v>48.4972225201072</v>
      </c>
      <c r="V442" s="0" t="n">
        <f aca="false">U442/T442</f>
        <v>8.99733404425487</v>
      </c>
    </row>
    <row r="443" customFormat="false" ht="14.25" hidden="false" customHeight="false" outlineLevel="0" collapsed="false">
      <c r="A443" s="2" t="n">
        <v>27.7777777777778</v>
      </c>
      <c r="B443" s="0" t="n">
        <v>3.68891845937754</v>
      </c>
      <c r="M443" s="2" t="n">
        <f aca="false">A443-AVERAGE(A$2:A$539)</f>
        <v>-13.1450479651781</v>
      </c>
      <c r="N443" s="2" t="n">
        <f aca="false">B443-AVERAGE(B$2:B$539)</f>
        <v>-7.62282406742816</v>
      </c>
      <c r="O443" s="0" t="n">
        <f aca="false">M443*N443</f>
        <v>100.202387996457</v>
      </c>
      <c r="T443" s="0" t="n">
        <f aca="false">-0.4545*A443+29.882</f>
        <v>17.257</v>
      </c>
      <c r="U443" s="2" t="n">
        <f aca="false">A443-T443</f>
        <v>10.5207777777778</v>
      </c>
      <c r="V443" s="0" t="n">
        <f aca="false">U443/T443</f>
        <v>0.609652765705382</v>
      </c>
    </row>
    <row r="444" customFormat="false" ht="14.25" hidden="false" customHeight="false" outlineLevel="0" collapsed="false">
      <c r="A444" s="2" t="n">
        <v>39.6217919855921</v>
      </c>
      <c r="B444" s="0" t="n">
        <v>9.90338164251208</v>
      </c>
      <c r="M444" s="2" t="n">
        <f aca="false">A444-AVERAGE(A$2:A$539)</f>
        <v>-1.30103375736385</v>
      </c>
      <c r="N444" s="2" t="n">
        <f aca="false">B444-AVERAGE(B$2:B$539)</f>
        <v>-1.40836088429362</v>
      </c>
      <c r="O444" s="0" t="n">
        <f aca="false">M444*N444</f>
        <v>1.8323250530168</v>
      </c>
      <c r="T444" s="0" t="n">
        <f aca="false">-0.4545*A444+29.882</f>
        <v>11.8738955425484</v>
      </c>
      <c r="U444" s="2" t="n">
        <f aca="false">A444-T444</f>
        <v>27.7478964430437</v>
      </c>
      <c r="V444" s="0" t="n">
        <f aca="false">U444/T444</f>
        <v>2.33688230990521</v>
      </c>
    </row>
    <row r="445" customFormat="false" ht="14.25" hidden="false" customHeight="false" outlineLevel="0" collapsed="false">
      <c r="A445" s="2" t="n">
        <v>32.3186528497409</v>
      </c>
      <c r="B445" s="0" t="n">
        <v>16.8627450980392</v>
      </c>
      <c r="M445" s="2" t="n">
        <f aca="false">A445-AVERAGE(A$2:A$539)</f>
        <v>-8.60417289321499</v>
      </c>
      <c r="N445" s="2" t="n">
        <f aca="false">B445-AVERAGE(B$2:B$539)</f>
        <v>5.55100257123352</v>
      </c>
      <c r="O445" s="0" t="n">
        <f aca="false">M445*N445</f>
        <v>-47.7617858535742</v>
      </c>
      <c r="T445" s="0" t="n">
        <f aca="false">-0.4545*A445+29.882</f>
        <v>15.1931722797928</v>
      </c>
      <c r="U445" s="2" t="n">
        <f aca="false">A445-T445</f>
        <v>17.1254805699482</v>
      </c>
      <c r="V445" s="0" t="n">
        <f aca="false">U445/T445</f>
        <v>1.12718267486017</v>
      </c>
    </row>
    <row r="446" customFormat="false" ht="14.25" hidden="false" customHeight="false" outlineLevel="0" collapsed="false">
      <c r="A446" s="2" t="n">
        <v>41.747572815534</v>
      </c>
      <c r="B446" s="0" t="n">
        <v>11.7661126390051</v>
      </c>
      <c r="M446" s="2" t="n">
        <f aca="false">A446-AVERAGE(A$2:A$539)</f>
        <v>0.824747072578056</v>
      </c>
      <c r="N446" s="2" t="n">
        <f aca="false">B446-AVERAGE(B$2:B$539)</f>
        <v>0.454370112199445</v>
      </c>
      <c r="O446" s="0" t="n">
        <f aca="false">M446*N446</f>
        <v>0.374740419903455</v>
      </c>
      <c r="T446" s="0" t="n">
        <f aca="false">-0.4545*A446+29.882</f>
        <v>10.9077281553398</v>
      </c>
      <c r="U446" s="2" t="n">
        <f aca="false">A446-T446</f>
        <v>30.8398446601942</v>
      </c>
      <c r="V446" s="0" t="n">
        <f aca="false">U446/T446</f>
        <v>2.82733894913733</v>
      </c>
    </row>
    <row r="447" customFormat="false" ht="14.25" hidden="false" customHeight="false" outlineLevel="0" collapsed="false">
      <c r="A447" s="2" t="n">
        <v>40.4907975460123</v>
      </c>
      <c r="B447" s="0" t="n">
        <v>4.16774082667354</v>
      </c>
      <c r="M447" s="2" t="n">
        <f aca="false">A447-AVERAGE(A$2:A$539)</f>
        <v>-0.432028196943655</v>
      </c>
      <c r="N447" s="2" t="n">
        <f aca="false">B447-AVERAGE(B$2:B$539)</f>
        <v>-7.14400170013216</v>
      </c>
      <c r="O447" s="0" t="n">
        <f aca="false">M447*N447</f>
        <v>3.0864101734705</v>
      </c>
      <c r="T447" s="0" t="n">
        <f aca="false">-0.4545*A447+29.882</f>
        <v>11.4789325153374</v>
      </c>
      <c r="U447" s="2" t="n">
        <f aca="false">A447-T447</f>
        <v>29.0118650306748</v>
      </c>
      <c r="V447" s="0" t="n">
        <f aca="false">U447/T447</f>
        <v>2.52740095752902</v>
      </c>
    </row>
    <row r="448" customFormat="false" ht="14.25" hidden="false" customHeight="false" outlineLevel="0" collapsed="false">
      <c r="A448" s="2" t="n">
        <v>43.7853107344633</v>
      </c>
      <c r="B448" s="0" t="n">
        <v>7.40767248783281</v>
      </c>
      <c r="M448" s="2" t="n">
        <f aca="false">A448-AVERAGE(A$2:A$539)</f>
        <v>2.86248499150736</v>
      </c>
      <c r="N448" s="2" t="n">
        <f aca="false">B448-AVERAGE(B$2:B$539)</f>
        <v>-3.90407003897289</v>
      </c>
      <c r="O448" s="0" t="n">
        <f aca="false">M448*N448</f>
        <v>-11.1753418923534</v>
      </c>
      <c r="T448" s="0" t="n">
        <f aca="false">-0.4545*A448+29.882</f>
        <v>9.98157627118644</v>
      </c>
      <c r="U448" s="2" t="n">
        <f aca="false">A448-T448</f>
        <v>33.8037344632768</v>
      </c>
      <c r="V448" s="0" t="n">
        <f aca="false">U448/T448</f>
        <v>3.38661285000218</v>
      </c>
    </row>
    <row r="449" customFormat="false" ht="14.25" hidden="false" customHeight="false" outlineLevel="0" collapsed="false">
      <c r="A449" s="2" t="n">
        <v>62.8158844765343</v>
      </c>
      <c r="B449" s="0" t="n">
        <v>2.23006228494272</v>
      </c>
      <c r="M449" s="2" t="n">
        <f aca="false">A449-AVERAGE(A$2:A$539)</f>
        <v>21.8930587335784</v>
      </c>
      <c r="N449" s="2" t="n">
        <f aca="false">B449-AVERAGE(B$2:B$539)</f>
        <v>-9.08168024186297</v>
      </c>
      <c r="O449" s="0" t="n">
        <f aca="false">M449*N449</f>
        <v>-198.825758934684</v>
      </c>
      <c r="T449" s="0" t="n">
        <f aca="false">-0.4545*A449+29.882</f>
        <v>1.33218050541516</v>
      </c>
      <c r="U449" s="2" t="n">
        <f aca="false">A449-T449</f>
        <v>61.4837039711191</v>
      </c>
      <c r="V449" s="0" t="n">
        <f aca="false">U449/T449</f>
        <v>46.1526825540495</v>
      </c>
    </row>
    <row r="450" customFormat="false" ht="14.25" hidden="false" customHeight="false" outlineLevel="0" collapsed="false">
      <c r="A450" s="2" t="n">
        <v>30.1038062283737</v>
      </c>
      <c r="B450" s="0" t="n">
        <v>24.9987435291753</v>
      </c>
      <c r="M450" s="2" t="n">
        <f aca="false">A450-AVERAGE(A$2:A$539)</f>
        <v>-10.8190195145822</v>
      </c>
      <c r="N450" s="2" t="n">
        <f aca="false">B450-AVERAGE(B$2:B$539)</f>
        <v>13.6870010023696</v>
      </c>
      <c r="O450" s="0" t="n">
        <f aca="false">M450*N450</f>
        <v>-148.079930940743</v>
      </c>
      <c r="T450" s="0" t="n">
        <f aca="false">-0.4545*A450+29.882</f>
        <v>16.1998200692042</v>
      </c>
      <c r="U450" s="2" t="n">
        <f aca="false">A450-T450</f>
        <v>13.9039861591696</v>
      </c>
      <c r="V450" s="0" t="n">
        <f aca="false">U450/T450</f>
        <v>0.85828028334716</v>
      </c>
    </row>
    <row r="451" customFormat="false" ht="14.25" hidden="false" customHeight="false" outlineLevel="0" collapsed="false">
      <c r="A451" s="2" t="n">
        <v>58.9108910891089</v>
      </c>
      <c r="B451" s="0" t="n">
        <v>2.32558139534884</v>
      </c>
      <c r="M451" s="2" t="n">
        <f aca="false">A451-AVERAGE(A$2:A$539)</f>
        <v>17.988065346153</v>
      </c>
      <c r="N451" s="2" t="n">
        <f aca="false">B451-AVERAGE(B$2:B$539)</f>
        <v>-8.98616113145686</v>
      </c>
      <c r="O451" s="0" t="n">
        <f aca="false">M451*N451</f>
        <v>-161.643653643706</v>
      </c>
      <c r="T451" s="0" t="n">
        <f aca="false">-0.4545*A451+29.882</f>
        <v>3.107</v>
      </c>
      <c r="U451" s="2" t="n">
        <f aca="false">A451-T451</f>
        <v>55.8038910891089</v>
      </c>
      <c r="V451" s="0" t="n">
        <f aca="false">U451/T451</f>
        <v>17.9606987734499</v>
      </c>
    </row>
    <row r="452" customFormat="false" ht="14.25" hidden="false" customHeight="false" outlineLevel="0" collapsed="false">
      <c r="A452" s="2" t="n">
        <v>54.7024952015355</v>
      </c>
      <c r="B452" s="0" t="n">
        <v>3.29765567448109</v>
      </c>
      <c r="M452" s="2" t="n">
        <f aca="false">A452-AVERAGE(A$2:A$539)</f>
        <v>13.7796694585796</v>
      </c>
      <c r="N452" s="2" t="n">
        <f aca="false">B452-AVERAGE(B$2:B$539)</f>
        <v>-8.01408685232461</v>
      </c>
      <c r="O452" s="0" t="n">
        <f aca="false">M452*N452</f>
        <v>-110.431467837382</v>
      </c>
      <c r="T452" s="0" t="n">
        <f aca="false">-0.4545*A452+29.882</f>
        <v>5.01971593090211</v>
      </c>
      <c r="U452" s="2" t="n">
        <f aca="false">A452-T452</f>
        <v>49.6827792706334</v>
      </c>
      <c r="V452" s="0" t="n">
        <f aca="false">U452/T452</f>
        <v>9.89752805826698</v>
      </c>
    </row>
    <row r="453" customFormat="false" ht="14.25" hidden="false" customHeight="false" outlineLevel="0" collapsed="false">
      <c r="A453" s="2" t="n">
        <v>49.3421052631579</v>
      </c>
      <c r="B453" s="0" t="n">
        <v>7.88609454671161</v>
      </c>
      <c r="M453" s="2" t="n">
        <f aca="false">A453-AVERAGE(A$2:A$539)</f>
        <v>8.41927952020197</v>
      </c>
      <c r="N453" s="2" t="n">
        <f aca="false">B453-AVERAGE(B$2:B$539)</f>
        <v>-3.42564798009409</v>
      </c>
      <c r="O453" s="0" t="n">
        <f aca="false">M453*N453</f>
        <v>-28.8414878822274</v>
      </c>
      <c r="T453" s="0" t="n">
        <f aca="false">-0.4545*A453+29.882</f>
        <v>7.45601315789474</v>
      </c>
      <c r="U453" s="2" t="n">
        <f aca="false">A453-T453</f>
        <v>41.8860921052631</v>
      </c>
      <c r="V453" s="0" t="n">
        <f aca="false">U453/T453</f>
        <v>5.61775995002267</v>
      </c>
    </row>
    <row r="454" customFormat="false" ht="14.25" hidden="false" customHeight="false" outlineLevel="0" collapsed="false">
      <c r="A454" s="2" t="n">
        <v>50</v>
      </c>
      <c r="B454" s="0" t="n">
        <v>31.246712256707</v>
      </c>
      <c r="M454" s="2" t="n">
        <f aca="false">A454-AVERAGE(A$2:A$539)</f>
        <v>9.07717425704408</v>
      </c>
      <c r="N454" s="2" t="n">
        <f aca="false">B454-AVERAGE(B$2:B$539)</f>
        <v>19.9349697299013</v>
      </c>
      <c r="O454" s="0" t="n">
        <f aca="false">M454*N454</f>
        <v>180.953194047213</v>
      </c>
      <c r="T454" s="0" t="n">
        <f aca="false">-0.4545*A454+29.882</f>
        <v>7.157</v>
      </c>
      <c r="U454" s="2" t="n">
        <f aca="false">A454-T454</f>
        <v>42.843</v>
      </c>
      <c r="V454" s="0" t="n">
        <f aca="false">U454/T454</f>
        <v>5.98616738857063</v>
      </c>
    </row>
    <row r="455" customFormat="false" ht="14.25" hidden="false" customHeight="false" outlineLevel="0" collapsed="false">
      <c r="A455" s="2" t="n">
        <v>40.7884151246983</v>
      </c>
      <c r="B455" s="0" t="n">
        <v>9.85229222848738</v>
      </c>
      <c r="M455" s="2" t="n">
        <f aca="false">A455-AVERAGE(A$2:A$539)</f>
        <v>-0.134410618257611</v>
      </c>
      <c r="N455" s="2" t="n">
        <f aca="false">B455-AVERAGE(B$2:B$539)</f>
        <v>-1.45945029831832</v>
      </c>
      <c r="O455" s="0" t="n">
        <f aca="false">M455*N455</f>
        <v>0.196165616913221</v>
      </c>
      <c r="T455" s="0" t="n">
        <f aca="false">-0.4545*A455+29.882</f>
        <v>11.3436653258246</v>
      </c>
      <c r="U455" s="2" t="n">
        <f aca="false">A455-T455</f>
        <v>29.4447497988737</v>
      </c>
      <c r="V455" s="0" t="n">
        <f aca="false">U455/T455</f>
        <v>2.59569979835713</v>
      </c>
    </row>
    <row r="456" customFormat="false" ht="14.25" hidden="false" customHeight="false" outlineLevel="0" collapsed="false">
      <c r="A456" s="2" t="n">
        <v>33.8557993730408</v>
      </c>
      <c r="B456" s="0" t="n">
        <v>12.1293800539084</v>
      </c>
      <c r="M456" s="2" t="n">
        <f aca="false">A456-AVERAGE(A$2:A$539)</f>
        <v>-7.06702636991517</v>
      </c>
      <c r="N456" s="2" t="n">
        <f aca="false">B456-AVERAGE(B$2:B$539)</f>
        <v>0.81763752710266</v>
      </c>
      <c r="O456" s="0" t="n">
        <f aca="false">M456*N456</f>
        <v>-5.77826596506672</v>
      </c>
      <c r="T456" s="0" t="n">
        <f aca="false">-0.4545*A456+29.882</f>
        <v>14.494539184953</v>
      </c>
      <c r="U456" s="2" t="n">
        <f aca="false">A456-T456</f>
        <v>19.3612601880878</v>
      </c>
      <c r="V456" s="0" t="n">
        <f aca="false">U456/T456</f>
        <v>1.33576238202778</v>
      </c>
    </row>
    <row r="457" customFormat="false" ht="14.25" hidden="false" customHeight="false" outlineLevel="0" collapsed="false">
      <c r="A457" s="2" t="n">
        <v>57.9545454545455</v>
      </c>
      <c r="B457" s="0" t="n">
        <v>9.52497551420176</v>
      </c>
      <c r="M457" s="2" t="n">
        <f aca="false">A457-AVERAGE(A$2:A$539)</f>
        <v>17.0317197115895</v>
      </c>
      <c r="N457" s="2" t="n">
        <f aca="false">B457-AVERAGE(B$2:B$539)</f>
        <v>-1.78676701260393</v>
      </c>
      <c r="O457" s="0" t="n">
        <f aca="false">M457*N457</f>
        <v>-30.4317149485844</v>
      </c>
      <c r="T457" s="0" t="n">
        <f aca="false">-0.4545*A457+29.882</f>
        <v>3.54165909090909</v>
      </c>
      <c r="U457" s="2" t="n">
        <f aca="false">A457-T457</f>
        <v>54.4128863636364</v>
      </c>
      <c r="V457" s="0" t="n">
        <f aca="false">U457/T457</f>
        <v>15.363671366142</v>
      </c>
    </row>
    <row r="458" customFormat="false" ht="14.25" hidden="false" customHeight="false" outlineLevel="0" collapsed="false">
      <c r="A458" s="2" t="n">
        <v>44.5008460236887</v>
      </c>
      <c r="B458" s="0" t="n">
        <v>5.96208989684579</v>
      </c>
      <c r="M458" s="2" t="n">
        <f aca="false">A458-AVERAGE(A$2:A$539)</f>
        <v>3.57802028073274</v>
      </c>
      <c r="N458" s="2" t="n">
        <f aca="false">B458-AVERAGE(B$2:B$539)</f>
        <v>-5.34965262995991</v>
      </c>
      <c r="O458" s="0" t="n">
        <f aca="false">M458*N458</f>
        <v>-19.1411656048718</v>
      </c>
      <c r="T458" s="0" t="n">
        <f aca="false">-0.4545*A458+29.882</f>
        <v>9.6563654822335</v>
      </c>
      <c r="U458" s="2" t="n">
        <f aca="false">A458-T458</f>
        <v>34.8444805414552</v>
      </c>
      <c r="V458" s="0" t="n">
        <f aca="false">U458/T458</f>
        <v>3.60844673967287</v>
      </c>
    </row>
    <row r="459" customFormat="false" ht="14.25" hidden="false" customHeight="false" outlineLevel="0" collapsed="false">
      <c r="A459" s="2" t="n">
        <v>39.3139841688654</v>
      </c>
      <c r="B459" s="0" t="n">
        <v>4.93353783231084</v>
      </c>
      <c r="M459" s="2" t="n">
        <f aca="false">A459-AVERAGE(A$2:A$539)</f>
        <v>-1.60884157409049</v>
      </c>
      <c r="N459" s="2" t="n">
        <f aca="false">B459-AVERAGE(B$2:B$539)</f>
        <v>-6.37820469449486</v>
      </c>
      <c r="O459" s="0" t="n">
        <f aca="false">M459*N459</f>
        <v>10.2615208805625</v>
      </c>
      <c r="T459" s="0" t="n">
        <f aca="false">-0.4545*A459+29.882</f>
        <v>12.0137941952507</v>
      </c>
      <c r="U459" s="2" t="n">
        <f aca="false">A459-T459</f>
        <v>27.3001899736148</v>
      </c>
      <c r="V459" s="0" t="n">
        <f aca="false">U459/T459</f>
        <v>2.2724036661463</v>
      </c>
    </row>
    <row r="460" customFormat="false" ht="14.25" hidden="false" customHeight="false" outlineLevel="0" collapsed="false">
      <c r="A460" s="2" t="n">
        <v>50.2016129032258</v>
      </c>
      <c r="B460" s="0" t="n">
        <v>6.79833037025585</v>
      </c>
      <c r="M460" s="2" t="n">
        <f aca="false">A460-AVERAGE(A$2:A$539)</f>
        <v>9.27878716026989</v>
      </c>
      <c r="N460" s="2" t="n">
        <f aca="false">B460-AVERAGE(B$2:B$539)</f>
        <v>-4.51341215654984</v>
      </c>
      <c r="O460" s="0" t="n">
        <f aca="false">M460*N460</f>
        <v>-41.8789907672007</v>
      </c>
      <c r="T460" s="0" t="n">
        <f aca="false">-0.4545*A460+29.882</f>
        <v>7.06536693548387</v>
      </c>
      <c r="U460" s="2" t="n">
        <f aca="false">A460-T460</f>
        <v>43.1362459677419</v>
      </c>
      <c r="V460" s="0" t="n">
        <f aca="false">U460/T460</f>
        <v>6.10530866431041</v>
      </c>
    </row>
    <row r="461" customFormat="false" ht="14.25" hidden="false" customHeight="false" outlineLevel="0" collapsed="false">
      <c r="A461" s="2" t="n">
        <v>50.5119453924915</v>
      </c>
      <c r="B461" s="0" t="n">
        <v>11.5375828192826</v>
      </c>
      <c r="M461" s="2" t="n">
        <f aca="false">A461-AVERAGE(A$2:A$539)</f>
        <v>9.58911964953554</v>
      </c>
      <c r="N461" s="2" t="n">
        <f aca="false">B461-AVERAGE(B$2:B$539)</f>
        <v>0.225840292476917</v>
      </c>
      <c r="O461" s="0" t="n">
        <f aca="false">M461*N461</f>
        <v>2.16560958624726</v>
      </c>
      <c r="T461" s="0" t="n">
        <f aca="false">-0.4545*A461+29.882</f>
        <v>6.92432081911263</v>
      </c>
      <c r="U461" s="2" t="n">
        <f aca="false">A461-T461</f>
        <v>43.5876245733788</v>
      </c>
      <c r="V461" s="0" t="n">
        <f aca="false">U461/T461</f>
        <v>6.29485919443067</v>
      </c>
    </row>
    <row r="462" customFormat="false" ht="14.25" hidden="false" customHeight="false" outlineLevel="0" collapsed="false">
      <c r="A462" s="2" t="n">
        <v>49.5861253448956</v>
      </c>
      <c r="B462" s="0" t="n">
        <v>3.9047228216024</v>
      </c>
      <c r="M462" s="2" t="n">
        <f aca="false">A462-AVERAGE(A$2:A$539)</f>
        <v>8.66329960193963</v>
      </c>
      <c r="N462" s="2" t="n">
        <f aca="false">B462-AVERAGE(B$2:B$539)</f>
        <v>-7.4070197052033</v>
      </c>
      <c r="O462" s="0" t="n">
        <f aca="false">M462*N462</f>
        <v>-64.1692308636467</v>
      </c>
      <c r="T462" s="0" t="n">
        <f aca="false">-0.4545*A462+29.882</f>
        <v>7.34510603074497</v>
      </c>
      <c r="U462" s="2" t="n">
        <f aca="false">A462-T462</f>
        <v>42.2410193141506</v>
      </c>
      <c r="V462" s="0" t="n">
        <f aca="false">U462/T462</f>
        <v>5.75090667681843</v>
      </c>
    </row>
    <row r="463" customFormat="false" ht="14.25" hidden="false" customHeight="false" outlineLevel="0" collapsed="false">
      <c r="A463" s="2" t="n">
        <v>33.046683046683</v>
      </c>
      <c r="B463" s="0" t="n">
        <v>5.59343735111958</v>
      </c>
      <c r="M463" s="2" t="n">
        <f aca="false">A463-AVERAGE(A$2:A$539)</f>
        <v>-7.87614269627288</v>
      </c>
      <c r="N463" s="2" t="n">
        <f aca="false">B463-AVERAGE(B$2:B$539)</f>
        <v>-5.71830517568612</v>
      </c>
      <c r="O463" s="0" t="n">
        <f aca="false">M463*N463</f>
        <v>45.0381875445396</v>
      </c>
      <c r="T463" s="0" t="n">
        <f aca="false">-0.4545*A463+29.882</f>
        <v>14.8622825552826</v>
      </c>
      <c r="U463" s="2" t="n">
        <f aca="false">A463-T463</f>
        <v>18.1844004914005</v>
      </c>
      <c r="V463" s="0" t="n">
        <f aca="false">U463/T463</f>
        <v>1.22352676473219</v>
      </c>
    </row>
    <row r="464" customFormat="false" ht="14.25" hidden="false" customHeight="false" outlineLevel="0" collapsed="false">
      <c r="A464" s="2" t="n">
        <v>44.4444444444444</v>
      </c>
      <c r="B464" s="0" t="n">
        <v>6.50987525987526</v>
      </c>
      <c r="M464" s="2" t="n">
        <f aca="false">A464-AVERAGE(A$2:A$539)</f>
        <v>3.52161870148852</v>
      </c>
      <c r="N464" s="2" t="n">
        <f aca="false">B464-AVERAGE(B$2:B$539)</f>
        <v>-4.80186726693044</v>
      </c>
      <c r="O464" s="0" t="n">
        <f aca="false">M464*N464</f>
        <v>-16.9103455692878</v>
      </c>
      <c r="T464" s="0" t="n">
        <f aca="false">-0.4545*A464+29.882</f>
        <v>9.682</v>
      </c>
      <c r="U464" s="2" t="n">
        <f aca="false">A464-T464</f>
        <v>34.7624444444444</v>
      </c>
      <c r="V464" s="0" t="n">
        <f aca="false">U464/T464</f>
        <v>3.59041979389015</v>
      </c>
    </row>
    <row r="465" customFormat="false" ht="14.25" hidden="false" customHeight="false" outlineLevel="0" collapsed="false">
      <c r="A465" s="2" t="n">
        <v>36.8794326241135</v>
      </c>
      <c r="B465" s="0" t="n">
        <v>21.7391304347826</v>
      </c>
      <c r="M465" s="2" t="n">
        <f aca="false">A465-AVERAGE(A$2:A$539)</f>
        <v>-4.04339311884245</v>
      </c>
      <c r="N465" s="2" t="n">
        <f aca="false">B465-AVERAGE(B$2:B$539)</f>
        <v>10.4273879079769</v>
      </c>
      <c r="O465" s="0" t="n">
        <f aca="false">M465*N465</f>
        <v>-42.1620285146148</v>
      </c>
      <c r="T465" s="0" t="n">
        <f aca="false">-0.4545*A465+29.882</f>
        <v>13.1202978723404</v>
      </c>
      <c r="U465" s="2" t="n">
        <f aca="false">A465-T465</f>
        <v>23.759134751773</v>
      </c>
      <c r="V465" s="0" t="n">
        <f aca="false">U465/T465</f>
        <v>1.81086854757016</v>
      </c>
    </row>
    <row r="466" customFormat="false" ht="14.25" hidden="false" customHeight="false" outlineLevel="0" collapsed="false">
      <c r="A466" s="2" t="n">
        <v>40.7142857142857</v>
      </c>
      <c r="B466" s="0" t="n">
        <v>8.12733710579437</v>
      </c>
      <c r="M466" s="2" t="n">
        <f aca="false">A466-AVERAGE(A$2:A$539)</f>
        <v>-0.208540028670207</v>
      </c>
      <c r="N466" s="2" t="n">
        <f aca="false">B466-AVERAGE(B$2:B$539)</f>
        <v>-3.18440542101133</v>
      </c>
      <c r="O466" s="0" t="n">
        <f aca="false">M466*N466</f>
        <v>0.664075997795264</v>
      </c>
      <c r="T466" s="0" t="n">
        <f aca="false">-0.4545*A466+29.882</f>
        <v>11.3773571428571</v>
      </c>
      <c r="U466" s="2" t="n">
        <f aca="false">A466-T466</f>
        <v>29.3369285714286</v>
      </c>
      <c r="V466" s="0" t="n">
        <f aca="false">U466/T466</f>
        <v>2.57853631586547</v>
      </c>
    </row>
    <row r="467" customFormat="false" ht="14.25" hidden="false" customHeight="false" outlineLevel="0" collapsed="false">
      <c r="A467" s="2" t="n">
        <v>33.7662337662338</v>
      </c>
      <c r="B467" s="0" t="n">
        <v>0</v>
      </c>
      <c r="M467" s="2" t="n">
        <f aca="false">A467-AVERAGE(A$2:A$539)</f>
        <v>-7.15659197672215</v>
      </c>
      <c r="N467" s="2" t="n">
        <f aca="false">B467-AVERAGE(B$2:B$539)</f>
        <v>-11.3117425268057</v>
      </c>
      <c r="O467" s="0" t="n">
        <f aca="false">M467*N467</f>
        <v>80.9535258100845</v>
      </c>
      <c r="T467" s="0" t="n">
        <f aca="false">-0.4545*A467+29.882</f>
        <v>14.5352467532468</v>
      </c>
      <c r="U467" s="2" t="n">
        <f aca="false">A467-T467</f>
        <v>19.230987012987</v>
      </c>
      <c r="V467" s="0" t="n">
        <f aca="false">U467/T467</f>
        <v>1.32305886095063</v>
      </c>
    </row>
    <row r="468" customFormat="false" ht="14.25" hidden="false" customHeight="false" outlineLevel="0" collapsed="false">
      <c r="A468" s="2" t="n">
        <v>28.1746031746032</v>
      </c>
      <c r="B468" s="0" t="n">
        <v>17.6520122100979</v>
      </c>
      <c r="M468" s="2" t="n">
        <f aca="false">A468-AVERAGE(A$2:A$539)</f>
        <v>-12.7482225683527</v>
      </c>
      <c r="N468" s="2" t="n">
        <f aca="false">B468-AVERAGE(B$2:B$539)</f>
        <v>6.3402696832922</v>
      </c>
      <c r="O468" s="0" t="n">
        <f aca="false">M468*N468</f>
        <v>-80.8271690659883</v>
      </c>
      <c r="T468" s="0" t="n">
        <f aca="false">-0.4545*A468+29.882</f>
        <v>17.0766428571429</v>
      </c>
      <c r="U468" s="2" t="n">
        <f aca="false">A468-T468</f>
        <v>11.0979603174603</v>
      </c>
      <c r="V468" s="0" t="n">
        <f aca="false">U468/T468</f>
        <v>0.64989122336878</v>
      </c>
    </row>
    <row r="469" customFormat="false" ht="14.25" hidden="false" customHeight="false" outlineLevel="0" collapsed="false">
      <c r="A469" s="2" t="n">
        <v>39.8671096345515</v>
      </c>
      <c r="B469" s="0" t="n">
        <v>11.6293298192771</v>
      </c>
      <c r="M469" s="2" t="n">
        <f aca="false">A469-AVERAGE(A$2:A$539)</f>
        <v>-1.05571610840443</v>
      </c>
      <c r="N469" s="2" t="n">
        <f aca="false">B469-AVERAGE(B$2:B$539)</f>
        <v>0.317587292471412</v>
      </c>
      <c r="O469" s="0" t="n">
        <f aca="false">M469*N469</f>
        <v>-0.335282020486617</v>
      </c>
      <c r="T469" s="0" t="n">
        <f aca="false">-0.4545*A469+29.882</f>
        <v>11.7623986710963</v>
      </c>
      <c r="U469" s="2" t="n">
        <f aca="false">A469-T469</f>
        <v>28.1047109634552</v>
      </c>
      <c r="V469" s="0" t="n">
        <f aca="false">U469/T469</f>
        <v>2.38936901811674</v>
      </c>
    </row>
    <row r="470" customFormat="false" ht="14.25" hidden="false" customHeight="false" outlineLevel="0" collapsed="false">
      <c r="A470" s="2" t="n">
        <v>33.4841628959276</v>
      </c>
      <c r="B470" s="0" t="n">
        <v>5.55555555555556</v>
      </c>
      <c r="M470" s="2" t="n">
        <f aca="false">A470-AVERAGE(A$2:A$539)</f>
        <v>-7.43866284702833</v>
      </c>
      <c r="N470" s="2" t="n">
        <f aca="false">B470-AVERAGE(B$2:B$539)</f>
        <v>-5.75618697125014</v>
      </c>
      <c r="O470" s="0" t="n">
        <f aca="false">M470*N470</f>
        <v>42.8183341635869</v>
      </c>
      <c r="T470" s="0" t="n">
        <f aca="false">-0.4545*A470+29.882</f>
        <v>14.6634479638009</v>
      </c>
      <c r="U470" s="2" t="n">
        <f aca="false">A470-T470</f>
        <v>18.8207149321267</v>
      </c>
      <c r="V470" s="0" t="n">
        <f aca="false">U470/T470</f>
        <v>1.28351223931702</v>
      </c>
    </row>
    <row r="471" customFormat="false" ht="14.25" hidden="false" customHeight="false" outlineLevel="0" collapsed="false">
      <c r="A471" s="2" t="n">
        <v>32</v>
      </c>
      <c r="B471" s="0" t="n">
        <v>8.34105653382762</v>
      </c>
      <c r="M471" s="2" t="n">
        <f aca="false">A471-AVERAGE(A$2:A$539)</f>
        <v>-8.92282574295592</v>
      </c>
      <c r="N471" s="2" t="n">
        <f aca="false">B471-AVERAGE(B$2:B$539)</f>
        <v>-2.97068599297808</v>
      </c>
      <c r="O471" s="0" t="n">
        <f aca="false">M471*N471</f>
        <v>26.5069134523834</v>
      </c>
      <c r="T471" s="0" t="n">
        <f aca="false">-0.4545*A471+29.882</f>
        <v>15.338</v>
      </c>
      <c r="U471" s="2" t="n">
        <f aca="false">A471-T471</f>
        <v>16.662</v>
      </c>
      <c r="V471" s="0" t="n">
        <f aca="false">U471/T471</f>
        <v>1.08632155430956</v>
      </c>
    </row>
    <row r="472" customFormat="false" ht="14.25" hidden="false" customHeight="false" outlineLevel="0" collapsed="false">
      <c r="A472" s="2" t="n">
        <v>45.7875457875458</v>
      </c>
      <c r="B472" s="0" t="n">
        <v>8.33333333333333</v>
      </c>
      <c r="M472" s="2" t="n">
        <f aca="false">A472-AVERAGE(A$2:A$539)</f>
        <v>4.86472004458987</v>
      </c>
      <c r="N472" s="2" t="n">
        <f aca="false">B472-AVERAGE(B$2:B$539)</f>
        <v>-2.97840919347236</v>
      </c>
      <c r="O472" s="0" t="n">
        <f aca="false">M472*N472</f>
        <v>-14.4891269044757</v>
      </c>
      <c r="T472" s="0" t="n">
        <f aca="false">-0.4545*A472+29.882</f>
        <v>9.07156043956044</v>
      </c>
      <c r="U472" s="2" t="n">
        <f aca="false">A472-T472</f>
        <v>36.7159853479854</v>
      </c>
      <c r="V472" s="0" t="n">
        <f aca="false">U472/T472</f>
        <v>4.04737262046665</v>
      </c>
    </row>
    <row r="473" customFormat="false" ht="14.25" hidden="false" customHeight="false" outlineLevel="0" collapsed="false">
      <c r="A473" s="2" t="n">
        <v>23.8418079096045</v>
      </c>
      <c r="B473" s="0" t="n">
        <v>31.8222265209401</v>
      </c>
      <c r="M473" s="2" t="n">
        <f aca="false">A473-AVERAGE(A$2:A$539)</f>
        <v>-17.0810178333514</v>
      </c>
      <c r="N473" s="2" t="n">
        <f aca="false">B473-AVERAGE(B$2:B$539)</f>
        <v>20.5104839941344</v>
      </c>
      <c r="O473" s="0" t="n">
        <f aca="false">M473*N473</f>
        <v>-350.339942874479</v>
      </c>
      <c r="T473" s="0" t="n">
        <f aca="false">-0.4545*A473+29.882</f>
        <v>19.0458983050847</v>
      </c>
      <c r="U473" s="2" t="n">
        <f aca="false">A473-T473</f>
        <v>4.79590960451977</v>
      </c>
      <c r="V473" s="0" t="n">
        <f aca="false">U473/T473</f>
        <v>0.251808002316141</v>
      </c>
    </row>
    <row r="474" customFormat="false" ht="14.25" hidden="false" customHeight="false" outlineLevel="0" collapsed="false">
      <c r="A474" s="2" t="n">
        <v>39.1919191919192</v>
      </c>
      <c r="B474" s="0" t="n">
        <v>11.328125</v>
      </c>
      <c r="M474" s="2" t="n">
        <f aca="false">A474-AVERAGE(A$2:A$539)</f>
        <v>-1.73090655103672</v>
      </c>
      <c r="N474" s="2" t="n">
        <f aca="false">B474-AVERAGE(B$2:B$539)</f>
        <v>0.0163824731943034</v>
      </c>
      <c r="O474" s="0" t="n">
        <f aca="false">M474*N474</f>
        <v>-0.0283565301742033</v>
      </c>
      <c r="T474" s="0" t="n">
        <f aca="false">-0.4545*A474+29.882</f>
        <v>12.0692727272727</v>
      </c>
      <c r="U474" s="2" t="n">
        <f aca="false">A474-T474</f>
        <v>27.1226464646465</v>
      </c>
      <c r="V474" s="0" t="n">
        <f aca="false">U474/T474</f>
        <v>2.24724779011397</v>
      </c>
    </row>
    <row r="475" customFormat="false" ht="14.25" hidden="false" customHeight="false" outlineLevel="0" collapsed="false">
      <c r="A475" s="2" t="n">
        <v>52.8511821974965</v>
      </c>
      <c r="B475" s="0" t="n">
        <v>7.80114613995421</v>
      </c>
      <c r="M475" s="2" t="n">
        <f aca="false">A475-AVERAGE(A$2:A$539)</f>
        <v>11.9283564545406</v>
      </c>
      <c r="N475" s="2" t="n">
        <f aca="false">B475-AVERAGE(B$2:B$539)</f>
        <v>-3.51059638685149</v>
      </c>
      <c r="O475" s="0" t="n">
        <f aca="false">M475*N475</f>
        <v>-41.8756450703869</v>
      </c>
      <c r="T475" s="0" t="n">
        <f aca="false">-0.4545*A475+29.882</f>
        <v>5.86113769123783</v>
      </c>
      <c r="U475" s="2" t="n">
        <f aca="false">A475-T475</f>
        <v>46.9900445062587</v>
      </c>
      <c r="V475" s="0" t="n">
        <f aca="false">U475/T475</f>
        <v>8.01722242023199</v>
      </c>
    </row>
    <row r="476" customFormat="false" ht="14.25" hidden="false" customHeight="false" outlineLevel="0" collapsed="false">
      <c r="A476" s="2" t="n">
        <v>38.8349514563107</v>
      </c>
      <c r="B476" s="0" t="n">
        <v>21.0542863131419</v>
      </c>
      <c r="M476" s="2" t="n">
        <f aca="false">A476-AVERAGE(A$2:A$539)</f>
        <v>-2.08787428664525</v>
      </c>
      <c r="N476" s="2" t="n">
        <f aca="false">B476-AVERAGE(B$2:B$539)</f>
        <v>9.7425437863362</v>
      </c>
      <c r="O476" s="0" t="n">
        <f aca="false">M476*N476</f>
        <v>-20.3412066580068</v>
      </c>
      <c r="T476" s="0" t="n">
        <f aca="false">-0.4545*A476+29.882</f>
        <v>12.2315145631068</v>
      </c>
      <c r="U476" s="2" t="n">
        <f aca="false">A476-T476</f>
        <v>26.6034368932039</v>
      </c>
      <c r="V476" s="0" t="n">
        <f aca="false">U476/T476</f>
        <v>2.17499122908673</v>
      </c>
    </row>
    <row r="477" customFormat="false" ht="14.25" hidden="false" customHeight="false" outlineLevel="0" collapsed="false">
      <c r="A477" s="2" t="n">
        <v>40</v>
      </c>
      <c r="B477" s="0" t="n">
        <v>3.7037037037037</v>
      </c>
      <c r="M477" s="2" t="n">
        <f aca="false">A477-AVERAGE(A$2:A$539)</f>
        <v>-0.922825742955922</v>
      </c>
      <c r="N477" s="2" t="n">
        <f aca="false">B477-AVERAGE(B$2:B$539)</f>
        <v>-7.60803882310199</v>
      </c>
      <c r="O477" s="0" t="n">
        <f aca="false">M477*N477</f>
        <v>7.0208940793666</v>
      </c>
      <c r="T477" s="0" t="n">
        <f aca="false">-0.4545*A477+29.882</f>
        <v>11.702</v>
      </c>
      <c r="U477" s="2" t="n">
        <f aca="false">A477-T477</f>
        <v>28.298</v>
      </c>
      <c r="V477" s="0" t="n">
        <f aca="false">U477/T477</f>
        <v>2.41821910784481</v>
      </c>
    </row>
    <row r="478" customFormat="false" ht="14.25" hidden="false" customHeight="false" outlineLevel="0" collapsed="false">
      <c r="A478" s="2" t="n">
        <v>31.2125748502994</v>
      </c>
      <c r="B478" s="0" t="n">
        <v>22.5323232323232</v>
      </c>
      <c r="M478" s="2" t="n">
        <f aca="false">A478-AVERAGE(A$2:A$539)</f>
        <v>-9.71025089265652</v>
      </c>
      <c r="N478" s="2" t="n">
        <f aca="false">B478-AVERAGE(B$2:B$539)</f>
        <v>11.2205807055175</v>
      </c>
      <c r="O478" s="0" t="n">
        <f aca="false">M478*N478</f>
        <v>-108.954653811876</v>
      </c>
      <c r="T478" s="0" t="n">
        <f aca="false">-0.4545*A478+29.882</f>
        <v>15.6958847305389</v>
      </c>
      <c r="U478" s="2" t="n">
        <f aca="false">A478-T478</f>
        <v>15.5166901197605</v>
      </c>
      <c r="V478" s="0" t="n">
        <f aca="false">U478/T478</f>
        <v>0.988583337998795</v>
      </c>
    </row>
    <row r="479" customFormat="false" ht="14.25" hidden="false" customHeight="false" outlineLevel="0" collapsed="false">
      <c r="A479" s="2" t="n">
        <v>44.5205479452055</v>
      </c>
      <c r="B479" s="0" t="n">
        <v>10.7444870877513</v>
      </c>
      <c r="M479" s="2" t="n">
        <f aca="false">A479-AVERAGE(A$2:A$539)</f>
        <v>3.59772220224956</v>
      </c>
      <c r="N479" s="2" t="n">
        <f aca="false">B479-AVERAGE(B$2:B$539)</f>
        <v>-0.567255439054446</v>
      </c>
      <c r="O479" s="0" t="n">
        <f aca="false">M479*N479</f>
        <v>-2.040827487433</v>
      </c>
      <c r="T479" s="0" t="n">
        <f aca="false">-0.4545*A479+29.882</f>
        <v>9.64741095890411</v>
      </c>
      <c r="U479" s="2" t="n">
        <f aca="false">A479-T479</f>
        <v>34.8731369863014</v>
      </c>
      <c r="V479" s="0" t="n">
        <f aca="false">U479/T479</f>
        <v>3.6147664005248</v>
      </c>
    </row>
    <row r="480" customFormat="false" ht="14.25" hidden="false" customHeight="false" outlineLevel="0" collapsed="false">
      <c r="A480" s="2" t="n">
        <v>47.0437017994859</v>
      </c>
      <c r="B480" s="0" t="n">
        <v>15.2776210360005</v>
      </c>
      <c r="M480" s="2" t="n">
        <f aca="false">A480-AVERAGE(A$2:A$539)</f>
        <v>6.12087605652994</v>
      </c>
      <c r="N480" s="2" t="n">
        <f aca="false">B480-AVERAGE(B$2:B$539)</f>
        <v>3.96587850919476</v>
      </c>
      <c r="O480" s="0" t="n">
        <f aca="false">M480*N480</f>
        <v>24.2746508100368</v>
      </c>
      <c r="T480" s="0" t="n">
        <f aca="false">-0.4545*A480+29.882</f>
        <v>8.50063753213368</v>
      </c>
      <c r="U480" s="2" t="n">
        <f aca="false">A480-T480</f>
        <v>38.5430642673522</v>
      </c>
      <c r="V480" s="0" t="n">
        <f aca="false">U480/T480</f>
        <v>4.53413807160388</v>
      </c>
    </row>
    <row r="481" customFormat="false" ht="14.25" hidden="false" customHeight="false" outlineLevel="0" collapsed="false">
      <c r="A481" s="2" t="n">
        <v>42.0168067226891</v>
      </c>
      <c r="B481" s="0" t="n">
        <v>6.32584269662921</v>
      </c>
      <c r="M481" s="2" t="n">
        <f aca="false">A481-AVERAGE(A$2:A$539)</f>
        <v>1.09398097973315</v>
      </c>
      <c r="N481" s="2" t="n">
        <f aca="false">B481-AVERAGE(B$2:B$539)</f>
        <v>-4.98589983017648</v>
      </c>
      <c r="O481" s="0" t="n">
        <f aca="false">M481*N481</f>
        <v>-5.45447958106783</v>
      </c>
      <c r="T481" s="0" t="n">
        <f aca="false">-0.4545*A481+29.882</f>
        <v>10.7853613445378</v>
      </c>
      <c r="U481" s="2" t="n">
        <f aca="false">A481-T481</f>
        <v>31.2314453781513</v>
      </c>
      <c r="V481" s="0" t="n">
        <f aca="false">U481/T481</f>
        <v>2.89572545420263</v>
      </c>
    </row>
    <row r="482" customFormat="false" ht="14.25" hidden="false" customHeight="false" outlineLevel="0" collapsed="false">
      <c r="A482" s="2" t="n">
        <v>44.1340782122905</v>
      </c>
      <c r="B482" s="0" t="n">
        <v>3.7037037037037</v>
      </c>
      <c r="M482" s="2" t="n">
        <f aca="false">A482-AVERAGE(A$2:A$539)</f>
        <v>3.21125246933458</v>
      </c>
      <c r="N482" s="2" t="n">
        <f aca="false">B482-AVERAGE(B$2:B$539)</f>
        <v>-7.60803882310199</v>
      </c>
      <c r="O482" s="0" t="n">
        <f aca="false">M482*N482</f>
        <v>-24.4313334574796</v>
      </c>
      <c r="T482" s="0" t="n">
        <f aca="false">-0.4545*A482+29.882</f>
        <v>9.82306145251397</v>
      </c>
      <c r="U482" s="2" t="n">
        <f aca="false">A482-T482</f>
        <v>34.3110167597765</v>
      </c>
      <c r="V482" s="0" t="n">
        <f aca="false">U482/T482</f>
        <v>3.49290462302824</v>
      </c>
    </row>
    <row r="483" customFormat="false" ht="14.25" hidden="false" customHeight="false" outlineLevel="0" collapsed="false">
      <c r="A483" s="2" t="n">
        <v>48.7179487179487</v>
      </c>
      <c r="B483" s="0" t="n">
        <v>6.66748677574117</v>
      </c>
      <c r="M483" s="2" t="n">
        <f aca="false">A483-AVERAGE(A$2:A$539)</f>
        <v>7.79512297499279</v>
      </c>
      <c r="N483" s="2" t="n">
        <f aca="false">B483-AVERAGE(B$2:B$539)</f>
        <v>-4.64425575106452</v>
      </c>
      <c r="O483" s="0" t="n">
        <f aca="false">M483*N483</f>
        <v>-36.2025447068655</v>
      </c>
      <c r="T483" s="0" t="n">
        <f aca="false">-0.4545*A483+29.882</f>
        <v>7.73969230769231</v>
      </c>
      <c r="U483" s="2" t="n">
        <f aca="false">A483-T483</f>
        <v>40.9782564102564</v>
      </c>
      <c r="V483" s="0" t="n">
        <f aca="false">U483/T483</f>
        <v>5.29455885081233</v>
      </c>
    </row>
    <row r="484" customFormat="false" ht="14.25" hidden="false" customHeight="false" outlineLevel="0" collapsed="false">
      <c r="A484" s="2" t="n">
        <v>43.573264781491</v>
      </c>
      <c r="B484" s="0" t="n">
        <v>6.47003777770076</v>
      </c>
      <c r="M484" s="2" t="n">
        <f aca="false">A484-AVERAGE(A$2:A$539)</f>
        <v>2.65043903853508</v>
      </c>
      <c r="N484" s="2" t="n">
        <f aca="false">B484-AVERAGE(B$2:B$539)</f>
        <v>-4.84170474910494</v>
      </c>
      <c r="O484" s="0" t="n">
        <f aca="false">M484*N484</f>
        <v>-12.8326432800884</v>
      </c>
      <c r="T484" s="0" t="n">
        <f aca="false">-0.4545*A484+29.882</f>
        <v>10.0779511568123</v>
      </c>
      <c r="U484" s="2" t="n">
        <f aca="false">A484-T484</f>
        <v>33.4953136246787</v>
      </c>
      <c r="V484" s="0" t="n">
        <f aca="false">U484/T484</f>
        <v>3.32362333409772</v>
      </c>
    </row>
    <row r="485" customFormat="false" ht="14.25" hidden="false" customHeight="false" outlineLevel="0" collapsed="false">
      <c r="A485" s="2" t="n">
        <v>47.0338983050848</v>
      </c>
      <c r="B485" s="0" t="n">
        <v>4.5662100456621</v>
      </c>
      <c r="M485" s="2" t="n">
        <f aca="false">A485-AVERAGE(A$2:A$539)</f>
        <v>6.11107256212883</v>
      </c>
      <c r="N485" s="2" t="n">
        <f aca="false">B485-AVERAGE(B$2:B$539)</f>
        <v>-6.7455324811436</v>
      </c>
      <c r="O485" s="0" t="n">
        <f aca="false">M485*N485</f>
        <v>-41.2224384624654</v>
      </c>
      <c r="T485" s="0" t="n">
        <f aca="false">-0.4545*A485+29.882</f>
        <v>8.50509322033898</v>
      </c>
      <c r="U485" s="2" t="n">
        <f aca="false">A485-T485</f>
        <v>38.5288050847458</v>
      </c>
      <c r="V485" s="0" t="n">
        <f aca="false">U485/T485</f>
        <v>4.53008615973878</v>
      </c>
    </row>
    <row r="486" customFormat="false" ht="14.25" hidden="false" customHeight="false" outlineLevel="0" collapsed="false">
      <c r="A486" s="2" t="n">
        <v>34.7522679692952</v>
      </c>
      <c r="B486" s="0" t="n">
        <v>16.1685811409515</v>
      </c>
      <c r="M486" s="2" t="n">
        <f aca="false">A486-AVERAGE(A$2:A$539)</f>
        <v>-6.17055777366073</v>
      </c>
      <c r="N486" s="2" t="n">
        <f aca="false">B486-AVERAGE(B$2:B$539)</f>
        <v>4.8568386141458</v>
      </c>
      <c r="O486" s="0" t="n">
        <f aca="false">M486*N486</f>
        <v>-29.969403265933</v>
      </c>
      <c r="T486" s="0" t="n">
        <f aca="false">-0.4545*A486+29.882</f>
        <v>14.0870942079553</v>
      </c>
      <c r="U486" s="2" t="n">
        <f aca="false">A486-T486</f>
        <v>20.6651737613398</v>
      </c>
      <c r="V486" s="0" t="n">
        <f aca="false">U486/T486</f>
        <v>1.46695787337531</v>
      </c>
    </row>
    <row r="487" customFormat="false" ht="14.25" hidden="false" customHeight="false" outlineLevel="0" collapsed="false">
      <c r="A487" s="2" t="n">
        <v>52.1739130434783</v>
      </c>
      <c r="B487" s="0" t="n">
        <v>12.6747042380778</v>
      </c>
      <c r="M487" s="2" t="n">
        <f aca="false">A487-AVERAGE(A$2:A$539)</f>
        <v>11.2510873005223</v>
      </c>
      <c r="N487" s="2" t="n">
        <f aca="false">B487-AVERAGE(B$2:B$539)</f>
        <v>1.36296171127206</v>
      </c>
      <c r="O487" s="0" t="n">
        <f aca="false">M487*N487</f>
        <v>15.3348012007913</v>
      </c>
      <c r="T487" s="0" t="n">
        <f aca="false">-0.4545*A487+29.882</f>
        <v>6.16895652173913</v>
      </c>
      <c r="U487" s="2" t="n">
        <f aca="false">A487-T487</f>
        <v>46.0049565217391</v>
      </c>
      <c r="V487" s="0" t="n">
        <f aca="false">U487/T487</f>
        <v>7.45749404451461</v>
      </c>
    </row>
    <row r="488" customFormat="false" ht="14.25" hidden="false" customHeight="false" outlineLevel="0" collapsed="false">
      <c r="A488" s="2" t="n">
        <v>56.3404255319149</v>
      </c>
      <c r="B488" s="0" t="n">
        <v>5.8575585115914</v>
      </c>
      <c r="M488" s="2" t="n">
        <f aca="false">A488-AVERAGE(A$2:A$539)</f>
        <v>15.417599788959</v>
      </c>
      <c r="N488" s="2" t="n">
        <f aca="false">B488-AVERAGE(B$2:B$539)</f>
        <v>-5.4541840152143</v>
      </c>
      <c r="O488" s="0" t="n">
        <f aca="false">M488*N488</f>
        <v>-84.0904263219114</v>
      </c>
      <c r="T488" s="0" t="n">
        <f aca="false">-0.4545*A488+29.882</f>
        <v>4.27527659574468</v>
      </c>
      <c r="U488" s="2" t="n">
        <f aca="false">A488-T488</f>
        <v>52.0651489361702</v>
      </c>
      <c r="V488" s="0" t="n">
        <f aca="false">U488/T488</f>
        <v>12.178194268879</v>
      </c>
    </row>
    <row r="489" customFormat="false" ht="14.25" hidden="false" customHeight="false" outlineLevel="0" collapsed="false">
      <c r="A489" s="2" t="n">
        <v>49.0445859872611</v>
      </c>
      <c r="B489" s="0" t="n">
        <v>4.16666666666667</v>
      </c>
      <c r="M489" s="2" t="n">
        <f aca="false">A489-AVERAGE(A$2:A$539)</f>
        <v>8.12176024430522</v>
      </c>
      <c r="N489" s="2" t="n">
        <f aca="false">B489-AVERAGE(B$2:B$539)</f>
        <v>-7.14507586013903</v>
      </c>
      <c r="O489" s="0" t="n">
        <f aca="false">M489*N489</f>
        <v>-58.0305930634221</v>
      </c>
      <c r="T489" s="0" t="n">
        <f aca="false">-0.4545*A489+29.882</f>
        <v>7.59123566878981</v>
      </c>
      <c r="U489" s="2" t="n">
        <f aca="false">A489-T489</f>
        <v>41.4533503184713</v>
      </c>
      <c r="V489" s="0" t="n">
        <f aca="false">U489/T489</f>
        <v>5.4606854703379</v>
      </c>
    </row>
    <row r="490" customFormat="false" ht="14.25" hidden="false" customHeight="false" outlineLevel="0" collapsed="false">
      <c r="A490" s="2" t="n">
        <v>32.590051457976</v>
      </c>
      <c r="B490" s="0" t="n">
        <v>9.80472966342852</v>
      </c>
      <c r="M490" s="2" t="n">
        <f aca="false">A490-AVERAGE(A$2:A$539)</f>
        <v>-8.33277428497993</v>
      </c>
      <c r="N490" s="2" t="n">
        <f aca="false">B490-AVERAGE(B$2:B$539)</f>
        <v>-1.50701286337718</v>
      </c>
      <c r="O490" s="0" t="n">
        <f aca="false">M490*N490</f>
        <v>12.5575980350834</v>
      </c>
      <c r="T490" s="0" t="n">
        <f aca="false">-0.4545*A490+29.882</f>
        <v>15.0698216123499</v>
      </c>
      <c r="U490" s="2" t="n">
        <f aca="false">A490-T490</f>
        <v>17.5202298456261</v>
      </c>
      <c r="V490" s="0" t="n">
        <f aca="false">U490/T490</f>
        <v>1.16260366554492</v>
      </c>
    </row>
    <row r="491" customFormat="false" ht="14.25" hidden="false" customHeight="false" outlineLevel="0" collapsed="false">
      <c r="A491" s="2" t="n">
        <v>38.7931034482759</v>
      </c>
      <c r="B491" s="0" t="n">
        <v>14.9994922311364</v>
      </c>
      <c r="M491" s="2" t="n">
        <f aca="false">A491-AVERAGE(A$2:A$539)</f>
        <v>-2.12972229468006</v>
      </c>
      <c r="N491" s="2" t="n">
        <f aca="false">B491-AVERAGE(B$2:B$539)</f>
        <v>3.68774970433069</v>
      </c>
      <c r="O491" s="0" t="n">
        <f aca="false">M491*N491</f>
        <v>-7.85388276251286</v>
      </c>
      <c r="T491" s="0" t="n">
        <f aca="false">-0.4545*A491+29.882</f>
        <v>12.2505344827586</v>
      </c>
      <c r="U491" s="2" t="n">
        <f aca="false">A491-T491</f>
        <v>26.5425689655172</v>
      </c>
      <c r="V491" s="0" t="n">
        <f aca="false">U491/T491</f>
        <v>2.16664579026109</v>
      </c>
    </row>
    <row r="492" customFormat="false" ht="14.25" hidden="false" customHeight="false" outlineLevel="0" collapsed="false">
      <c r="A492" s="2" t="n">
        <v>48.1981981981982</v>
      </c>
      <c r="B492" s="0" t="n">
        <v>4.79143547228931</v>
      </c>
      <c r="M492" s="2" t="n">
        <f aca="false">A492-AVERAGE(A$2:A$539)</f>
        <v>7.27537245524228</v>
      </c>
      <c r="N492" s="2" t="n">
        <f aca="false">B492-AVERAGE(B$2:B$539)</f>
        <v>-6.52030705451638</v>
      </c>
      <c r="O492" s="0" t="n">
        <f aca="false">M492*N492</f>
        <v>-47.4376623441504</v>
      </c>
      <c r="T492" s="0" t="n">
        <f aca="false">-0.4545*A492+29.882</f>
        <v>7.97591891891892</v>
      </c>
      <c r="U492" s="2" t="n">
        <f aca="false">A492-T492</f>
        <v>40.2222792792793</v>
      </c>
      <c r="V492" s="0" t="n">
        <f aca="false">U492/T492</f>
        <v>5.04296491578818</v>
      </c>
    </row>
    <row r="493" customFormat="false" ht="14.25" hidden="false" customHeight="false" outlineLevel="0" collapsed="false">
      <c r="A493" s="2" t="n">
        <v>37.4592833876221</v>
      </c>
      <c r="B493" s="0" t="n">
        <v>10.6400239101661</v>
      </c>
      <c r="M493" s="2" t="n">
        <f aca="false">A493-AVERAGE(A$2:A$539)</f>
        <v>-3.46354235533377</v>
      </c>
      <c r="N493" s="2" t="n">
        <f aca="false">B493-AVERAGE(B$2:B$539)</f>
        <v>-0.671718616639604</v>
      </c>
      <c r="O493" s="0" t="n">
        <f aca="false">M493*N493</f>
        <v>2.32652587959748</v>
      </c>
      <c r="T493" s="0" t="n">
        <f aca="false">-0.4545*A493+29.882</f>
        <v>12.8567557003257</v>
      </c>
      <c r="U493" s="2" t="n">
        <f aca="false">A493-T493</f>
        <v>24.6025276872964</v>
      </c>
      <c r="V493" s="0" t="n">
        <f aca="false">U493/T493</f>
        <v>1.91358755355934</v>
      </c>
    </row>
    <row r="494" customFormat="false" ht="14.25" hidden="false" customHeight="false" outlineLevel="0" collapsed="false">
      <c r="A494" s="2" t="n">
        <v>39.6975425330813</v>
      </c>
      <c r="B494" s="0" t="n">
        <v>8.89331960298854</v>
      </c>
      <c r="M494" s="2" t="n">
        <f aca="false">A494-AVERAGE(A$2:A$539)</f>
        <v>-1.22528320987463</v>
      </c>
      <c r="N494" s="2" t="n">
        <f aca="false">B494-AVERAGE(B$2:B$539)</f>
        <v>-2.41842292381716</v>
      </c>
      <c r="O494" s="0" t="n">
        <f aca="false">M494*N494</f>
        <v>2.96325300292908</v>
      </c>
      <c r="T494" s="0" t="n">
        <f aca="false">-0.4545*A494+29.882</f>
        <v>11.8394669187146</v>
      </c>
      <c r="U494" s="2" t="n">
        <f aca="false">A494-T494</f>
        <v>27.8580756143667</v>
      </c>
      <c r="V494" s="0" t="n">
        <f aca="false">U494/T494</f>
        <v>2.35298394814818</v>
      </c>
    </row>
    <row r="495" customFormat="false" ht="14.25" hidden="false" customHeight="false" outlineLevel="0" collapsed="false">
      <c r="A495" s="2" t="n">
        <v>56.0975609756098</v>
      </c>
      <c r="B495" s="0" t="n">
        <v>0</v>
      </c>
      <c r="M495" s="2" t="n">
        <f aca="false">A495-AVERAGE(A$2:A$539)</f>
        <v>15.1747352326538</v>
      </c>
      <c r="N495" s="2" t="n">
        <f aca="false">B495-AVERAGE(B$2:B$539)</f>
        <v>-11.3117425268057</v>
      </c>
      <c r="O495" s="0" t="n">
        <f aca="false">M495*N495</f>
        <v>-171.652697864227</v>
      </c>
      <c r="T495" s="0" t="n">
        <f aca="false">-0.4545*A495+29.882</f>
        <v>4.38565853658536</v>
      </c>
      <c r="U495" s="2" t="n">
        <f aca="false">A495-T495</f>
        <v>51.7119024390244</v>
      </c>
      <c r="V495" s="0" t="n">
        <f aca="false">U495/T495</f>
        <v>11.791137410184</v>
      </c>
    </row>
    <row r="496" customFormat="false" ht="14.25" hidden="false" customHeight="false" outlineLevel="0" collapsed="false">
      <c r="A496" s="2" t="n">
        <v>42.7801724137931</v>
      </c>
      <c r="B496" s="0" t="n">
        <v>7.7319587628866</v>
      </c>
      <c r="M496" s="2" t="n">
        <f aca="false">A496-AVERAGE(A$2:A$539)</f>
        <v>1.85734667083718</v>
      </c>
      <c r="N496" s="2" t="n">
        <f aca="false">B496-AVERAGE(B$2:B$539)</f>
        <v>-3.5797837639191</v>
      </c>
      <c r="O496" s="0" t="n">
        <f aca="false">M496*N496</f>
        <v>-6.64889945623213</v>
      </c>
      <c r="T496" s="0" t="n">
        <f aca="false">-0.4545*A496+29.882</f>
        <v>10.438411637931</v>
      </c>
      <c r="U496" s="2" t="n">
        <f aca="false">A496-T496</f>
        <v>32.3417607758621</v>
      </c>
      <c r="V496" s="0" t="n">
        <f aca="false">U496/T496</f>
        <v>3.09834119382098</v>
      </c>
    </row>
    <row r="497" customFormat="false" ht="14.25" hidden="false" customHeight="false" outlineLevel="0" collapsed="false">
      <c r="A497" s="2" t="n">
        <v>48.8207547169811</v>
      </c>
      <c r="B497" s="0" t="n">
        <v>20.7507059682076</v>
      </c>
      <c r="M497" s="2" t="n">
        <f aca="false">A497-AVERAGE(A$2:A$539)</f>
        <v>7.89792897402521</v>
      </c>
      <c r="N497" s="2" t="n">
        <f aca="false">B497-AVERAGE(B$2:B$539)</f>
        <v>9.43896344140194</v>
      </c>
      <c r="O497" s="0" t="n">
        <f aca="false">M497*N497</f>
        <v>74.548262848613</v>
      </c>
      <c r="T497" s="0" t="n">
        <f aca="false">-0.4545*A497+29.882</f>
        <v>7.69296698113208</v>
      </c>
      <c r="U497" s="2" t="n">
        <f aca="false">A497-T497</f>
        <v>41.1277877358491</v>
      </c>
      <c r="V497" s="0" t="n">
        <f aca="false">U497/T497</f>
        <v>5.34615419989711</v>
      </c>
    </row>
    <row r="498" customFormat="false" ht="14.25" hidden="false" customHeight="false" outlineLevel="0" collapsed="false">
      <c r="A498" s="2" t="n">
        <v>38.2513661202186</v>
      </c>
      <c r="B498" s="0" t="n">
        <v>2.63202105616845</v>
      </c>
      <c r="M498" s="2" t="n">
        <f aca="false">A498-AVERAGE(A$2:A$539)</f>
        <v>-2.67145962273734</v>
      </c>
      <c r="N498" s="2" t="n">
        <f aca="false">B498-AVERAGE(B$2:B$539)</f>
        <v>-8.67972147063725</v>
      </c>
      <c r="O498" s="0" t="n">
        <f aca="false">M498*N498</f>
        <v>23.1875254454138</v>
      </c>
      <c r="T498" s="0" t="n">
        <f aca="false">-0.4545*A498+29.882</f>
        <v>12.4967540983607</v>
      </c>
      <c r="U498" s="2" t="n">
        <f aca="false">A498-T498</f>
        <v>25.7546120218579</v>
      </c>
      <c r="V498" s="0" t="n">
        <f aca="false">U498/T498</f>
        <v>2.06090412111385</v>
      </c>
    </row>
    <row r="499" customFormat="false" ht="14.25" hidden="false" customHeight="false" outlineLevel="0" collapsed="false">
      <c r="A499" s="2" t="n">
        <v>26.0212873796249</v>
      </c>
      <c r="B499" s="0" t="n">
        <v>19.270139397775</v>
      </c>
      <c r="M499" s="2" t="n">
        <f aca="false">A499-AVERAGE(A$2:A$539)</f>
        <v>-14.901538363331</v>
      </c>
      <c r="N499" s="2" t="n">
        <f aca="false">B499-AVERAGE(B$2:B$539)</f>
        <v>7.95839687096927</v>
      </c>
      <c r="O499" s="0" t="n">
        <f aca="false">M499*N499</f>
        <v>-118.592356283362</v>
      </c>
      <c r="T499" s="0" t="n">
        <f aca="false">-0.4545*A499+29.882</f>
        <v>18.0553248859605</v>
      </c>
      <c r="U499" s="2" t="n">
        <f aca="false">A499-T499</f>
        <v>7.96596249366447</v>
      </c>
      <c r="V499" s="0" t="n">
        <f aca="false">U499/T499</f>
        <v>0.441197405417981</v>
      </c>
    </row>
    <row r="500" customFormat="false" ht="14.25" hidden="false" customHeight="false" outlineLevel="0" collapsed="false">
      <c r="A500" s="2" t="n">
        <v>55.5066079295154</v>
      </c>
      <c r="B500" s="0" t="n">
        <v>17.6470588235294</v>
      </c>
      <c r="M500" s="2" t="n">
        <f aca="false">A500-AVERAGE(A$2:A$539)</f>
        <v>14.5837821865595</v>
      </c>
      <c r="N500" s="2" t="n">
        <f aca="false">B500-AVERAGE(B$2:B$539)</f>
        <v>6.33531629672372</v>
      </c>
      <c r="O500" s="0" t="n">
        <f aca="false">M500*N500</f>
        <v>92.3928729543794</v>
      </c>
      <c r="T500" s="0" t="n">
        <f aca="false">-0.4545*A500+29.882</f>
        <v>4.65424669603524</v>
      </c>
      <c r="U500" s="2" t="n">
        <f aca="false">A500-T500</f>
        <v>50.8523612334802</v>
      </c>
      <c r="V500" s="0" t="n">
        <f aca="false">U500/T500</f>
        <v>10.9260132852002</v>
      </c>
    </row>
    <row r="501" customFormat="false" ht="14.25" hidden="false" customHeight="false" outlineLevel="0" collapsed="false">
      <c r="A501" s="2" t="n">
        <v>43.312101910828</v>
      </c>
      <c r="B501" s="0" t="n">
        <v>17.4182835168677</v>
      </c>
      <c r="M501" s="2" t="n">
        <f aca="false">A501-AVERAGE(A$2:A$539)</f>
        <v>2.3892761678721</v>
      </c>
      <c r="N501" s="2" t="n">
        <f aca="false">B501-AVERAGE(B$2:B$539)</f>
        <v>6.10654099006198</v>
      </c>
      <c r="O501" s="0" t="n">
        <f aca="false">M501*N501</f>
        <v>14.5902128556892</v>
      </c>
      <c r="T501" s="0" t="n">
        <f aca="false">-0.4545*A501+29.882</f>
        <v>10.1966496815287</v>
      </c>
      <c r="U501" s="2" t="n">
        <f aca="false">A501-T501</f>
        <v>33.1154522292994</v>
      </c>
      <c r="V501" s="0" t="n">
        <f aca="false">U501/T501</f>
        <v>3.24767970496117</v>
      </c>
    </row>
    <row r="502" customFormat="false" ht="14.25" hidden="false" customHeight="false" outlineLevel="0" collapsed="false">
      <c r="A502" s="2" t="n">
        <v>41.2721893491124</v>
      </c>
      <c r="B502" s="0" t="n">
        <v>4.57639228368368</v>
      </c>
      <c r="M502" s="2" t="n">
        <f aca="false">A502-AVERAGE(A$2:A$539)</f>
        <v>0.349363606156501</v>
      </c>
      <c r="N502" s="2" t="n">
        <f aca="false">B502-AVERAGE(B$2:B$539)</f>
        <v>-6.73535024312202</v>
      </c>
      <c r="O502" s="0" t="n">
        <f aca="false">M502*N502</f>
        <v>-2.35308624966418</v>
      </c>
      <c r="T502" s="0" t="n">
        <f aca="false">-0.4545*A502+29.882</f>
        <v>11.1237899408284</v>
      </c>
      <c r="U502" s="2" t="n">
        <f aca="false">A502-T502</f>
        <v>30.148399408284</v>
      </c>
      <c r="V502" s="0" t="n">
        <f aca="false">U502/T502</f>
        <v>2.71026327975039</v>
      </c>
    </row>
    <row r="503" customFormat="false" ht="14.25" hidden="false" customHeight="false" outlineLevel="0" collapsed="false">
      <c r="A503" s="2" t="n">
        <v>38.3193277310924</v>
      </c>
      <c r="B503" s="0" t="n">
        <v>15.195697517484</v>
      </c>
      <c r="M503" s="2" t="n">
        <f aca="false">A503-AVERAGE(A$2:A$539)</f>
        <v>-2.60349801186348</v>
      </c>
      <c r="N503" s="2" t="n">
        <f aca="false">B503-AVERAGE(B$2:B$539)</f>
        <v>3.88395499067825</v>
      </c>
      <c r="O503" s="0" t="n">
        <f aca="false">M503*N503</f>
        <v>-10.1118690963981</v>
      </c>
      <c r="T503" s="0" t="n">
        <f aca="false">-0.4545*A503+29.882</f>
        <v>12.4658655462185</v>
      </c>
      <c r="U503" s="2" t="n">
        <f aca="false">A503-T503</f>
        <v>25.853462184874</v>
      </c>
      <c r="V503" s="0" t="n">
        <f aca="false">U503/T503</f>
        <v>2.07394040060994</v>
      </c>
    </row>
    <row r="504" customFormat="false" ht="14.25" hidden="false" customHeight="false" outlineLevel="0" collapsed="false">
      <c r="A504" s="2" t="n">
        <v>35.85313174946</v>
      </c>
      <c r="B504" s="0" t="n">
        <v>5.67154664055919</v>
      </c>
      <c r="M504" s="2" t="n">
        <f aca="false">A504-AVERAGE(A$2:A$539)</f>
        <v>-5.06969399349588</v>
      </c>
      <c r="N504" s="2" t="n">
        <f aca="false">B504-AVERAGE(B$2:B$539)</f>
        <v>-5.64019588624651</v>
      </c>
      <c r="O504" s="0" t="n">
        <f aca="false">M504*N504</f>
        <v>28.5940672066441</v>
      </c>
      <c r="T504" s="0" t="n">
        <f aca="false">-0.4545*A504+29.882</f>
        <v>13.5867516198704</v>
      </c>
      <c r="U504" s="2" t="n">
        <f aca="false">A504-T504</f>
        <v>22.2663801295896</v>
      </c>
      <c r="V504" s="0" t="n">
        <f aca="false">U504/T504</f>
        <v>1.63883029237286</v>
      </c>
    </row>
    <row r="505" customFormat="false" ht="14.25" hidden="false" customHeight="false" outlineLevel="0" collapsed="false">
      <c r="A505" s="2" t="n">
        <v>49.290780141844</v>
      </c>
      <c r="B505" s="0" t="n">
        <v>5.55538118703117</v>
      </c>
      <c r="M505" s="2" t="n">
        <f aca="false">A505-AVERAGE(A$2:A$539)</f>
        <v>8.36795439888805</v>
      </c>
      <c r="N505" s="2" t="n">
        <f aca="false">B505-AVERAGE(B$2:B$539)</f>
        <v>-5.75636133977453</v>
      </c>
      <c r="O505" s="0" t="n">
        <f aca="false">M505*N505</f>
        <v>-48.1689691947554</v>
      </c>
      <c r="T505" s="0" t="n">
        <f aca="false">-0.4545*A505+29.882</f>
        <v>7.47934042553192</v>
      </c>
      <c r="U505" s="2" t="n">
        <f aca="false">A505-T505</f>
        <v>41.8114397163121</v>
      </c>
      <c r="V505" s="0" t="n">
        <f aca="false">U505/T505</f>
        <v>5.59025760795458</v>
      </c>
    </row>
    <row r="506" customFormat="false" ht="14.25" hidden="false" customHeight="false" outlineLevel="0" collapsed="false">
      <c r="A506" s="2" t="n">
        <v>44.3881245474294</v>
      </c>
      <c r="B506" s="0" t="n">
        <v>11.6239552092486</v>
      </c>
      <c r="M506" s="2" t="n">
        <f aca="false">A506-AVERAGE(A$2:A$539)</f>
        <v>3.46529880447348</v>
      </c>
      <c r="N506" s="2" t="n">
        <f aca="false">B506-AVERAGE(B$2:B$539)</f>
        <v>0.312212682442926</v>
      </c>
      <c r="O506" s="0" t="n">
        <f aca="false">M506*N506</f>
        <v>1.08191023521093</v>
      </c>
      <c r="T506" s="0" t="n">
        <f aca="false">-0.4545*A506+29.882</f>
        <v>9.70759739319334</v>
      </c>
      <c r="U506" s="2" t="n">
        <f aca="false">A506-T506</f>
        <v>34.6805271542361</v>
      </c>
      <c r="V506" s="0" t="n">
        <f aca="false">U506/T506</f>
        <v>3.57251395474569</v>
      </c>
    </row>
    <row r="507" customFormat="false" ht="14.25" hidden="false" customHeight="false" outlineLevel="0" collapsed="false">
      <c r="A507" s="2" t="n">
        <v>41.1458333333333</v>
      </c>
      <c r="B507" s="0" t="n">
        <v>7.08029451791883</v>
      </c>
      <c r="M507" s="2" t="n">
        <f aca="false">A507-AVERAGE(A$2:A$539)</f>
        <v>0.223007590377406</v>
      </c>
      <c r="N507" s="2" t="n">
        <f aca="false">B507-AVERAGE(B$2:B$539)</f>
        <v>-4.23144800888686</v>
      </c>
      <c r="O507" s="0" t="n">
        <f aca="false">M507*N507</f>
        <v>-0.943645024269134</v>
      </c>
      <c r="T507" s="0" t="n">
        <f aca="false">-0.4545*A507+29.882</f>
        <v>11.18121875</v>
      </c>
      <c r="U507" s="2" t="n">
        <f aca="false">A507-T507</f>
        <v>29.9646145833333</v>
      </c>
      <c r="V507" s="0" t="n">
        <f aca="false">U507/T507</f>
        <v>2.67990594346733</v>
      </c>
    </row>
    <row r="508" customFormat="false" ht="14.25" hidden="false" customHeight="false" outlineLevel="0" collapsed="false">
      <c r="A508" s="2" t="n">
        <v>38.8</v>
      </c>
      <c r="B508" s="0" t="n">
        <v>9.375</v>
      </c>
      <c r="M508" s="2" t="n">
        <f aca="false">A508-AVERAGE(A$2:A$539)</f>
        <v>-2.12282574295592</v>
      </c>
      <c r="N508" s="2" t="n">
        <f aca="false">B508-AVERAGE(B$2:B$539)</f>
        <v>-1.9367425268057</v>
      </c>
      <c r="O508" s="0" t="n">
        <f aca="false">M508*N508</f>
        <v>4.11136689338063</v>
      </c>
      <c r="T508" s="0" t="n">
        <f aca="false">-0.4545*A508+29.882</f>
        <v>12.2474</v>
      </c>
      <c r="U508" s="2" t="n">
        <f aca="false">A508-T508</f>
        <v>26.5526</v>
      </c>
      <c r="V508" s="0" t="n">
        <f aca="false">U508/T508</f>
        <v>2.16801933471594</v>
      </c>
    </row>
    <row r="509" customFormat="false" ht="14.25" hidden="false" customHeight="false" outlineLevel="0" collapsed="false">
      <c r="A509" s="2" t="n">
        <v>42.4657534246575</v>
      </c>
      <c r="B509" s="0" t="n">
        <v>11.1087050671286</v>
      </c>
      <c r="M509" s="2" t="n">
        <f aca="false">A509-AVERAGE(A$2:A$539)</f>
        <v>1.54292768170161</v>
      </c>
      <c r="N509" s="2" t="n">
        <f aca="false">B509-AVERAGE(B$2:B$539)</f>
        <v>-0.20303745967707</v>
      </c>
      <c r="O509" s="0" t="n">
        <f aca="false">M509*N509</f>
        <v>-0.313272116958126</v>
      </c>
      <c r="T509" s="0" t="n">
        <f aca="false">-0.4545*A509+29.882</f>
        <v>10.5813150684932</v>
      </c>
      <c r="U509" s="2" t="n">
        <f aca="false">A509-T509</f>
        <v>31.8844383561644</v>
      </c>
      <c r="V509" s="0" t="n">
        <f aca="false">U509/T509</f>
        <v>3.01327747541544</v>
      </c>
    </row>
    <row r="510" customFormat="false" ht="14.25" hidden="false" customHeight="false" outlineLevel="0" collapsed="false">
      <c r="A510" s="2" t="n">
        <v>46.7391304347826</v>
      </c>
      <c r="B510" s="0" t="n">
        <v>3.27220198467529</v>
      </c>
      <c r="M510" s="2" t="n">
        <f aca="false">A510-AVERAGE(A$2:A$539)</f>
        <v>5.81630469182669</v>
      </c>
      <c r="N510" s="2" t="n">
        <f aca="false">B510-AVERAGE(B$2:B$539)</f>
        <v>-8.0395405421304</v>
      </c>
      <c r="O510" s="0" t="n">
        <f aca="false">M510*N510</f>
        <v>-46.7604173753239</v>
      </c>
      <c r="T510" s="0" t="n">
        <f aca="false">-0.4545*A510+29.882</f>
        <v>8.63906521739131</v>
      </c>
      <c r="U510" s="2" t="n">
        <f aca="false">A510-T510</f>
        <v>38.1000652173913</v>
      </c>
      <c r="V510" s="0" t="n">
        <f aca="false">U510/T510</f>
        <v>4.41020692154193</v>
      </c>
    </row>
    <row r="511" customFormat="false" ht="14.25" hidden="false" customHeight="false" outlineLevel="0" collapsed="false">
      <c r="A511" s="2" t="n">
        <v>32.4183625177473</v>
      </c>
      <c r="B511" s="0" t="n">
        <v>13.3145147585724</v>
      </c>
      <c r="M511" s="2" t="n">
        <f aca="false">A511-AVERAGE(A$2:A$539)</f>
        <v>-8.50446322520865</v>
      </c>
      <c r="N511" s="2" t="n">
        <f aca="false">B511-AVERAGE(B$2:B$539)</f>
        <v>2.00277223176671</v>
      </c>
      <c r="O511" s="0" t="n">
        <f aca="false">M511*N511</f>
        <v>-17.032502793529</v>
      </c>
      <c r="T511" s="0" t="n">
        <f aca="false">-0.4545*A511+29.882</f>
        <v>15.1478542356839</v>
      </c>
      <c r="U511" s="2" t="n">
        <f aca="false">A511-T511</f>
        <v>17.2705082820634</v>
      </c>
      <c r="V511" s="0" t="n">
        <f aca="false">U511/T511</f>
        <v>1.14012902509843</v>
      </c>
    </row>
    <row r="512" customFormat="false" ht="14.25" hidden="false" customHeight="false" outlineLevel="0" collapsed="false">
      <c r="A512" s="2" t="n">
        <v>36.8917389664278</v>
      </c>
      <c r="B512" s="0" t="n">
        <v>14.029285564995</v>
      </c>
      <c r="M512" s="2" t="n">
        <f aca="false">A512-AVERAGE(A$2:A$539)</f>
        <v>-4.03108677652816</v>
      </c>
      <c r="N512" s="2" t="n">
        <f aca="false">B512-AVERAGE(B$2:B$539)</f>
        <v>2.71754303818932</v>
      </c>
      <c r="O512" s="0" t="n">
        <f aca="false">M512*N512</f>
        <v>-10.9546518058911</v>
      </c>
      <c r="T512" s="0" t="n">
        <f aca="false">-0.4545*A512+29.882</f>
        <v>13.1147046397586</v>
      </c>
      <c r="U512" s="2" t="n">
        <f aca="false">A512-T512</f>
        <v>23.7770343266692</v>
      </c>
      <c r="V512" s="0" t="n">
        <f aca="false">U512/T512</f>
        <v>1.81300570464901</v>
      </c>
    </row>
    <row r="513" customFormat="false" ht="14.25" hidden="false" customHeight="false" outlineLevel="0" collapsed="false">
      <c r="A513" s="2" t="n">
        <v>23.0837004405286</v>
      </c>
      <c r="B513" s="0" t="n">
        <v>28.5962156906738</v>
      </c>
      <c r="M513" s="2" t="n">
        <f aca="false">A513-AVERAGE(A$2:A$539)</f>
        <v>-17.8391253024273</v>
      </c>
      <c r="N513" s="2" t="n">
        <f aca="false">B513-AVERAGE(B$2:B$539)</f>
        <v>17.2844731638682</v>
      </c>
      <c r="O513" s="0" t="n">
        <f aca="false">M513*N513</f>
        <v>-308.339882556686</v>
      </c>
      <c r="T513" s="0" t="n">
        <f aca="false">-0.4545*A513+29.882</f>
        <v>19.3904581497797</v>
      </c>
      <c r="U513" s="2" t="n">
        <f aca="false">A513-T513</f>
        <v>3.6932422907489</v>
      </c>
      <c r="V513" s="0" t="n">
        <f aca="false">U513/T513</f>
        <v>0.190466994756947</v>
      </c>
    </row>
    <row r="514" customFormat="false" ht="14.25" hidden="false" customHeight="false" outlineLevel="0" collapsed="false">
      <c r="A514" s="2" t="n">
        <v>46.2239583333333</v>
      </c>
      <c r="B514" s="0" t="n">
        <v>3.71064551397907</v>
      </c>
      <c r="M514" s="2" t="n">
        <f aca="false">A514-AVERAGE(A$2:A$539)</f>
        <v>5.30113259037741</v>
      </c>
      <c r="N514" s="2" t="n">
        <f aca="false">B514-AVERAGE(B$2:B$539)</f>
        <v>-7.60109701282663</v>
      </c>
      <c r="O514" s="0" t="n">
        <f aca="false">M514*N514</f>
        <v>-40.2944230973156</v>
      </c>
      <c r="T514" s="0" t="n">
        <f aca="false">-0.4545*A514+29.882</f>
        <v>8.8732109375</v>
      </c>
      <c r="U514" s="2" t="n">
        <f aca="false">A514-T514</f>
        <v>37.3507473958333</v>
      </c>
      <c r="V514" s="0" t="n">
        <f aca="false">U514/T514</f>
        <v>4.20938346433098</v>
      </c>
    </row>
    <row r="515" customFormat="false" ht="14.25" hidden="false" customHeight="false" outlineLevel="0" collapsed="false">
      <c r="A515" s="2" t="n">
        <v>22.0613925630147</v>
      </c>
      <c r="B515" s="0" t="n">
        <v>52.6442307692308</v>
      </c>
      <c r="M515" s="2" t="n">
        <f aca="false">A515-AVERAGE(A$2:A$539)</f>
        <v>-18.8614331799412</v>
      </c>
      <c r="N515" s="2" t="n">
        <f aca="false">B515-AVERAGE(B$2:B$539)</f>
        <v>41.3324882424251</v>
      </c>
      <c r="O515" s="0" t="n">
        <f aca="false">M515*N515</f>
        <v>-779.589965145206</v>
      </c>
      <c r="T515" s="0" t="n">
        <f aca="false">-0.4545*A515+29.882</f>
        <v>19.8550970801098</v>
      </c>
      <c r="U515" s="2" t="n">
        <f aca="false">A515-T515</f>
        <v>2.20629548290492</v>
      </c>
      <c r="V515" s="0" t="n">
        <f aca="false">U515/T515</f>
        <v>0.111119853708251</v>
      </c>
    </row>
    <row r="516" customFormat="false" ht="14.25" hidden="false" customHeight="false" outlineLevel="0" collapsed="false">
      <c r="A516" s="2" t="n">
        <v>44.3254817987152</v>
      </c>
      <c r="B516" s="0" t="n">
        <v>5.19372813269405</v>
      </c>
      <c r="M516" s="2" t="n">
        <f aca="false">A516-AVERAGE(A$2:A$539)</f>
        <v>3.40265605575928</v>
      </c>
      <c r="N516" s="2" t="n">
        <f aca="false">B516-AVERAGE(B$2:B$539)</f>
        <v>-6.11801439411164</v>
      </c>
      <c r="O516" s="0" t="n">
        <f aca="false">M516*N516</f>
        <v>-20.8174987273464</v>
      </c>
      <c r="T516" s="0" t="n">
        <f aca="false">-0.4545*A516+29.882</f>
        <v>9.73606852248394</v>
      </c>
      <c r="U516" s="2" t="n">
        <f aca="false">A516-T516</f>
        <v>34.5894132762313</v>
      </c>
      <c r="V516" s="0" t="n">
        <f aca="false">U516/T516</f>
        <v>3.55270848765622</v>
      </c>
    </row>
    <row r="517" customFormat="false" ht="14.25" hidden="false" customHeight="false" outlineLevel="0" collapsed="false">
      <c r="A517" s="2" t="n">
        <v>52.7659574468085</v>
      </c>
      <c r="B517" s="0" t="n">
        <v>11.9816658311251</v>
      </c>
      <c r="M517" s="2" t="n">
        <f aca="false">A517-AVERAGE(A$2:A$539)</f>
        <v>11.8431317038526</v>
      </c>
      <c r="N517" s="2" t="n">
        <f aca="false">B517-AVERAGE(B$2:B$539)</f>
        <v>0.66992330431942</v>
      </c>
      <c r="O517" s="0" t="n">
        <f aca="false">M517*N517</f>
        <v>7.93398992453501</v>
      </c>
      <c r="T517" s="0" t="n">
        <f aca="false">-0.4545*A517+29.882</f>
        <v>5.89987234042554</v>
      </c>
      <c r="U517" s="2" t="n">
        <f aca="false">A517-T517</f>
        <v>46.866085106383</v>
      </c>
      <c r="V517" s="0" t="n">
        <f aca="false">U517/T517</f>
        <v>7.94357613219182</v>
      </c>
    </row>
    <row r="518" customFormat="false" ht="14.25" hidden="false" customHeight="false" outlineLevel="0" collapsed="false">
      <c r="A518" s="2" t="n">
        <v>58.9371980676328</v>
      </c>
      <c r="B518" s="0" t="n">
        <v>5.68181818181818</v>
      </c>
      <c r="M518" s="2" t="n">
        <f aca="false">A518-AVERAGE(A$2:A$539)</f>
        <v>18.0143723246769</v>
      </c>
      <c r="N518" s="2" t="n">
        <f aca="false">B518-AVERAGE(B$2:B$539)</f>
        <v>-5.62992434498752</v>
      </c>
      <c r="O518" s="0" t="n">
        <f aca="false">M518*N518</f>
        <v>-101.419553310368</v>
      </c>
      <c r="T518" s="0" t="n">
        <f aca="false">-0.4545*A518+29.882</f>
        <v>3.09504347826087</v>
      </c>
      <c r="U518" s="2" t="n">
        <f aca="false">A518-T518</f>
        <v>55.842154589372</v>
      </c>
      <c r="V518" s="0" t="n">
        <f aca="false">U518/T518</f>
        <v>18.0424459241361</v>
      </c>
    </row>
    <row r="519" customFormat="false" ht="14.25" hidden="false" customHeight="false" outlineLevel="0" collapsed="false">
      <c r="A519" s="2" t="n">
        <v>33.1452750352609</v>
      </c>
      <c r="B519" s="0" t="n">
        <v>0.702142001198322</v>
      </c>
      <c r="M519" s="2" t="n">
        <f aca="false">A519-AVERAGE(A$2:A$539)</f>
        <v>-7.77755070769499</v>
      </c>
      <c r="N519" s="2" t="n">
        <f aca="false">B519-AVERAGE(B$2:B$539)</f>
        <v>-10.6096005256074</v>
      </c>
      <c r="O519" s="0" t="n">
        <f aca="false">M519*N519</f>
        <v>82.5167060762988</v>
      </c>
      <c r="T519" s="0" t="n">
        <f aca="false">-0.4545*A519+29.882</f>
        <v>14.8174724964739</v>
      </c>
      <c r="U519" s="2" t="n">
        <f aca="false">A519-T519</f>
        <v>18.327802538787</v>
      </c>
      <c r="V519" s="0" t="n">
        <f aca="false">U519/T519</f>
        <v>1.23690477867588</v>
      </c>
    </row>
    <row r="520" customFormat="false" ht="14.25" hidden="false" customHeight="false" outlineLevel="0" collapsed="false">
      <c r="A520" s="2" t="n">
        <v>44.5124617402711</v>
      </c>
      <c r="B520" s="0" t="n">
        <v>6.5339838405741</v>
      </c>
      <c r="M520" s="2" t="n">
        <f aca="false">A520-AVERAGE(A$2:A$539)</f>
        <v>3.58963599731518</v>
      </c>
      <c r="N520" s="2" t="n">
        <f aca="false">B520-AVERAGE(B$2:B$539)</f>
        <v>-4.7777586862316</v>
      </c>
      <c r="O520" s="0" t="n">
        <f aca="false">M520*N520</f>
        <v>-17.1504145665822</v>
      </c>
      <c r="T520" s="0" t="n">
        <f aca="false">-0.4545*A520+29.882</f>
        <v>9.65108613904679</v>
      </c>
      <c r="U520" s="2" t="n">
        <f aca="false">A520-T520</f>
        <v>34.8613756012243</v>
      </c>
      <c r="V520" s="0" t="n">
        <f aca="false">U520/T520</f>
        <v>3.61217122083085</v>
      </c>
    </row>
    <row r="521" customFormat="false" ht="14.25" hidden="false" customHeight="false" outlineLevel="0" collapsed="false">
      <c r="A521" s="2" t="n">
        <v>32.5072284180091</v>
      </c>
      <c r="B521" s="0" t="n">
        <v>22.0919695805279</v>
      </c>
      <c r="M521" s="2" t="n">
        <f aca="false">A521-AVERAGE(A$2:A$539)</f>
        <v>-8.41559732494684</v>
      </c>
      <c r="N521" s="2" t="n">
        <f aca="false">B521-AVERAGE(B$2:B$539)</f>
        <v>10.7802270537222</v>
      </c>
      <c r="O521" s="0" t="n">
        <f aca="false">M521*N521</f>
        <v>-90.7220499556238</v>
      </c>
      <c r="T521" s="0" t="n">
        <f aca="false">-0.4545*A521+29.882</f>
        <v>15.1074646840149</v>
      </c>
      <c r="U521" s="2" t="n">
        <f aca="false">A521-T521</f>
        <v>17.3997637339942</v>
      </c>
      <c r="V521" s="0" t="n">
        <f aca="false">U521/T521</f>
        <v>1.15173287496775</v>
      </c>
    </row>
    <row r="522" customFormat="false" ht="14.25" hidden="false" customHeight="false" outlineLevel="0" collapsed="false">
      <c r="A522" s="2" t="n">
        <v>41.6164053075995</v>
      </c>
      <c r="B522" s="0" t="n">
        <v>1.96078431372549</v>
      </c>
      <c r="M522" s="2" t="n">
        <f aca="false">A522-AVERAGE(A$2:A$539)</f>
        <v>0.693579564643599</v>
      </c>
      <c r="N522" s="2" t="n">
        <f aca="false">B522-AVERAGE(B$2:B$539)</f>
        <v>-9.35095821308021</v>
      </c>
      <c r="O522" s="0" t="n">
        <f aca="false">M522*N522</f>
        <v>-6.48563352642866</v>
      </c>
      <c r="T522" s="0" t="n">
        <f aca="false">-0.4545*A522+29.882</f>
        <v>10.967343787696</v>
      </c>
      <c r="U522" s="2" t="n">
        <f aca="false">A522-T522</f>
        <v>30.6490615199035</v>
      </c>
      <c r="V522" s="0" t="n">
        <f aca="false">U522/T522</f>
        <v>2.79457470406717</v>
      </c>
    </row>
    <row r="523" customFormat="false" ht="14.25" hidden="false" customHeight="false" outlineLevel="0" collapsed="false">
      <c r="A523" s="2" t="n">
        <v>44.8275862068966</v>
      </c>
      <c r="B523" s="0" t="n">
        <v>6.86786745497044</v>
      </c>
      <c r="M523" s="2" t="n">
        <f aca="false">A523-AVERAGE(A$2:A$539)</f>
        <v>3.90476046394063</v>
      </c>
      <c r="N523" s="2" t="n">
        <f aca="false">B523-AVERAGE(B$2:B$539)</f>
        <v>-4.44387507183526</v>
      </c>
      <c r="O523" s="0" t="n">
        <f aca="false">M523*N523</f>
        <v>-17.3522676871937</v>
      </c>
      <c r="T523" s="0" t="n">
        <f aca="false">-0.4545*A523+29.882</f>
        <v>9.50786206896552</v>
      </c>
      <c r="U523" s="2" t="n">
        <f aca="false">A523-T523</f>
        <v>35.319724137931</v>
      </c>
      <c r="V523" s="0" t="n">
        <f aca="false">U523/T523</f>
        <v>3.71479138861487</v>
      </c>
    </row>
    <row r="524" customFormat="false" ht="14.25" hidden="false" customHeight="false" outlineLevel="0" collapsed="false">
      <c r="A524" s="2" t="n">
        <v>43.0340557275542</v>
      </c>
      <c r="B524" s="0" t="n">
        <v>12.0708825573315</v>
      </c>
      <c r="M524" s="2" t="n">
        <f aca="false">A524-AVERAGE(A$2:A$539)</f>
        <v>2.11122998459825</v>
      </c>
      <c r="N524" s="2" t="n">
        <f aca="false">B524-AVERAGE(B$2:B$539)</f>
        <v>0.759140030525787</v>
      </c>
      <c r="O524" s="0" t="n">
        <f aca="false">M524*N524</f>
        <v>1.60271919495487</v>
      </c>
      <c r="T524" s="0" t="n">
        <f aca="false">-0.4545*A524+29.882</f>
        <v>10.3230216718266</v>
      </c>
      <c r="U524" s="2" t="n">
        <f aca="false">A524-T524</f>
        <v>32.7110340557275</v>
      </c>
      <c r="V524" s="0" t="n">
        <f aca="false">U524/T524</f>
        <v>3.16874604119081</v>
      </c>
    </row>
    <row r="525" customFormat="false" ht="14.25" hidden="false" customHeight="false" outlineLevel="0" collapsed="false">
      <c r="A525" s="2" t="n">
        <v>44.2748091603053</v>
      </c>
      <c r="B525" s="0" t="n">
        <v>6.05878373299256</v>
      </c>
      <c r="M525" s="2" t="n">
        <f aca="false">A525-AVERAGE(A$2:A$539)</f>
        <v>3.35198341734942</v>
      </c>
      <c r="N525" s="2" t="n">
        <f aca="false">B525-AVERAGE(B$2:B$539)</f>
        <v>-5.25295879381314</v>
      </c>
      <c r="O525" s="0" t="n">
        <f aca="false">M525*N525</f>
        <v>-17.6078307688815</v>
      </c>
      <c r="T525" s="0" t="n">
        <f aca="false">-0.4545*A525+29.882</f>
        <v>9.75909923664122</v>
      </c>
      <c r="U525" s="2" t="n">
        <f aca="false">A525-T525</f>
        <v>34.5157099236641</v>
      </c>
      <c r="V525" s="0" t="n">
        <f aca="false">U525/T525</f>
        <v>3.53677210229326</v>
      </c>
    </row>
    <row r="526" customFormat="false" ht="14.25" hidden="false" customHeight="false" outlineLevel="0" collapsed="false">
      <c r="A526" s="2" t="n">
        <v>43.4782608695652</v>
      </c>
      <c r="B526" s="0" t="n">
        <v>0</v>
      </c>
      <c r="M526" s="2" t="n">
        <f aca="false">A526-AVERAGE(A$2:A$539)</f>
        <v>2.5554351266093</v>
      </c>
      <c r="N526" s="2" t="n">
        <f aca="false">B526-AVERAGE(B$2:B$539)</f>
        <v>-11.3117425268057</v>
      </c>
      <c r="O526" s="0" t="n">
        <f aca="false">M526*N526</f>
        <v>-28.9064241961595</v>
      </c>
      <c r="T526" s="0" t="n">
        <f aca="false">-0.4545*A526+29.882</f>
        <v>10.1211304347826</v>
      </c>
      <c r="U526" s="2" t="n">
        <f aca="false">A526-T526</f>
        <v>33.3571304347826</v>
      </c>
      <c r="V526" s="0" t="n">
        <f aca="false">U526/T526</f>
        <v>3.29579098399388</v>
      </c>
    </row>
    <row r="527" customFormat="false" ht="14.25" hidden="false" customHeight="false" outlineLevel="0" collapsed="false">
      <c r="A527" s="2" t="n">
        <v>38.8888888888889</v>
      </c>
      <c r="B527" s="0" t="n">
        <v>0</v>
      </c>
      <c r="M527" s="2" t="n">
        <f aca="false">A527-AVERAGE(A$2:A$539)</f>
        <v>-2.03393685406703</v>
      </c>
      <c r="N527" s="2" t="n">
        <f aca="false">B527-AVERAGE(B$2:B$539)</f>
        <v>-11.3117425268057</v>
      </c>
      <c r="O527" s="0" t="n">
        <f aca="false">M527*N527</f>
        <v>23.0073700089874</v>
      </c>
      <c r="T527" s="0" t="n">
        <f aca="false">-0.4545*A527+29.882</f>
        <v>12.207</v>
      </c>
      <c r="U527" s="2" t="n">
        <f aca="false">A527-T527</f>
        <v>26.6818888888889</v>
      </c>
      <c r="V527" s="0" t="n">
        <f aca="false">U527/T527</f>
        <v>2.18578593338977</v>
      </c>
    </row>
    <row r="528" customFormat="false" ht="14.25" hidden="false" customHeight="false" outlineLevel="0" collapsed="false">
      <c r="A528" s="2" t="n">
        <v>39.7148676171079</v>
      </c>
      <c r="B528" s="0" t="n">
        <v>8.66763400477979</v>
      </c>
      <c r="M528" s="2" t="n">
        <f aca="false">A528-AVERAGE(A$2:A$539)</f>
        <v>-1.20795812584798</v>
      </c>
      <c r="N528" s="2" t="n">
        <f aca="false">B528-AVERAGE(B$2:B$539)</f>
        <v>-2.64410852202591</v>
      </c>
      <c r="O528" s="0" t="n">
        <f aca="false">M528*N528</f>
        <v>3.19397237480509</v>
      </c>
      <c r="T528" s="0" t="n">
        <f aca="false">-0.4545*A528+29.882</f>
        <v>11.8315926680244</v>
      </c>
      <c r="U528" s="2" t="n">
        <f aca="false">A528-T528</f>
        <v>27.8832749490835</v>
      </c>
      <c r="V528" s="0" t="n">
        <f aca="false">U528/T528</f>
        <v>2.35667975829151</v>
      </c>
    </row>
    <row r="529" customFormat="false" ht="14.25" hidden="false" customHeight="false" outlineLevel="0" collapsed="false">
      <c r="A529" s="2" t="n">
        <v>47.9301423027167</v>
      </c>
      <c r="B529" s="0" t="n">
        <v>9.13262673895532</v>
      </c>
      <c r="M529" s="2" t="n">
        <f aca="false">A529-AVERAGE(A$2:A$539)</f>
        <v>7.00731655976077</v>
      </c>
      <c r="N529" s="2" t="n">
        <f aca="false">B529-AVERAGE(B$2:B$539)</f>
        <v>-2.17911578785038</v>
      </c>
      <c r="O529" s="0" t="n">
        <f aca="false">M529*N529</f>
        <v>-15.2697541458401</v>
      </c>
      <c r="T529" s="0" t="n">
        <f aca="false">-0.4545*A529+29.882</f>
        <v>8.09775032341527</v>
      </c>
      <c r="U529" s="2" t="n">
        <f aca="false">A529-T529</f>
        <v>39.8323919793014</v>
      </c>
      <c r="V529" s="0" t="n">
        <f aca="false">U529/T529</f>
        <v>4.91894543403283</v>
      </c>
    </row>
    <row r="530" customFormat="false" ht="14.25" hidden="false" customHeight="false" outlineLevel="0" collapsed="false">
      <c r="A530" s="2" t="n">
        <v>24.2105263157895</v>
      </c>
      <c r="B530" s="0" t="n">
        <v>26.7963279912868</v>
      </c>
      <c r="M530" s="2" t="n">
        <f aca="false">A530-AVERAGE(A$2:A$539)</f>
        <v>-16.7122994271665</v>
      </c>
      <c r="N530" s="2" t="n">
        <f aca="false">B530-AVERAGE(B$2:B$539)</f>
        <v>15.4845854644811</v>
      </c>
      <c r="O530" s="0" t="n">
        <f aca="false">M530*N530</f>
        <v>-258.783028787957</v>
      </c>
      <c r="T530" s="0" t="n">
        <f aca="false">-0.4545*A530+29.882</f>
        <v>18.8783157894737</v>
      </c>
      <c r="U530" s="2" t="n">
        <f aca="false">A530-T530</f>
        <v>5.33221052631579</v>
      </c>
      <c r="V530" s="0" t="n">
        <f aca="false">U530/T530</f>
        <v>0.282451601391739</v>
      </c>
    </row>
    <row r="531" customFormat="false" ht="14.25" hidden="false" customHeight="false" outlineLevel="0" collapsed="false">
      <c r="A531" s="2" t="n">
        <v>26.1261261261261</v>
      </c>
      <c r="B531" s="0" t="n">
        <v>11.5384615384615</v>
      </c>
      <c r="M531" s="2" t="n">
        <f aca="false">A531-AVERAGE(A$2:A$539)</f>
        <v>-14.7966996168298</v>
      </c>
      <c r="N531" s="2" t="n">
        <f aca="false">B531-AVERAGE(B$2:B$539)</f>
        <v>0.226719011655842</v>
      </c>
      <c r="O531" s="0" t="n">
        <f aca="false">M531*N531</f>
        <v>-3.35469311289602</v>
      </c>
      <c r="T531" s="0" t="n">
        <f aca="false">-0.4545*A531+29.882</f>
        <v>18.0076756756757</v>
      </c>
      <c r="U531" s="2" t="n">
        <f aca="false">A531-T531</f>
        <v>8.11845045045045</v>
      </c>
      <c r="V531" s="0" t="n">
        <f aca="false">U531/T531</f>
        <v>0.45083277801458</v>
      </c>
    </row>
    <row r="532" customFormat="false" ht="14.25" hidden="false" customHeight="false" outlineLevel="0" collapsed="false">
      <c r="A532" s="2" t="n">
        <v>50.994575045208</v>
      </c>
      <c r="B532" s="0" t="n">
        <v>7.2913859230849</v>
      </c>
      <c r="M532" s="2" t="n">
        <f aca="false">A532-AVERAGE(A$2:A$539)</f>
        <v>10.071749302252</v>
      </c>
      <c r="N532" s="2" t="n">
        <f aca="false">B532-AVERAGE(B$2:B$539)</f>
        <v>-4.0203566037208</v>
      </c>
      <c r="O532" s="0" t="n">
        <f aca="false">M532*N532</f>
        <v>-40.4920238183293</v>
      </c>
      <c r="T532" s="0" t="n">
        <f aca="false">-0.4545*A532+29.882</f>
        <v>6.70496564195298</v>
      </c>
      <c r="U532" s="2" t="n">
        <f aca="false">A532-T532</f>
        <v>44.289609403255</v>
      </c>
      <c r="V532" s="0" t="n">
        <f aca="false">U532/T532</f>
        <v>6.60549386355312</v>
      </c>
    </row>
    <row r="533" customFormat="false" ht="14.25" hidden="false" customHeight="false" outlineLevel="0" collapsed="false">
      <c r="A533" s="2" t="n">
        <v>26.5159171298636</v>
      </c>
      <c r="B533" s="0" t="n">
        <v>18.9626136746379</v>
      </c>
      <c r="M533" s="2" t="n">
        <f aca="false">A533-AVERAGE(A$2:A$539)</f>
        <v>-14.4069086130924</v>
      </c>
      <c r="N533" s="2" t="n">
        <f aca="false">B533-AVERAGE(B$2:B$539)</f>
        <v>7.65087114783223</v>
      </c>
      <c r="O533" s="0" t="n">
        <f aca="false">M533*N533</f>
        <v>-110.225401437364</v>
      </c>
      <c r="T533" s="0" t="n">
        <f aca="false">-0.4545*A533+29.882</f>
        <v>17.830515664477</v>
      </c>
      <c r="U533" s="2" t="n">
        <f aca="false">A533-T533</f>
        <v>8.68540146538656</v>
      </c>
      <c r="V533" s="0" t="n">
        <f aca="false">U533/T533</f>
        <v>0.487108821125691</v>
      </c>
    </row>
    <row r="534" customFormat="false" ht="14.25" hidden="false" customHeight="false" outlineLevel="0" collapsed="false">
      <c r="A534" s="2" t="n">
        <v>52.2707797772065</v>
      </c>
      <c r="B534" s="0" t="n">
        <v>5.2871777009708</v>
      </c>
      <c r="M534" s="2" t="n">
        <f aca="false">A534-AVERAGE(A$2:A$539)</f>
        <v>11.3479540342506</v>
      </c>
      <c r="N534" s="2" t="n">
        <f aca="false">B534-AVERAGE(B$2:B$539)</f>
        <v>-6.02456482583489</v>
      </c>
      <c r="O534" s="0" t="n">
        <f aca="false">M534*N534</f>
        <v>-68.3664847199373</v>
      </c>
      <c r="T534" s="0" t="n">
        <f aca="false">-0.4545*A534+29.882</f>
        <v>6.12493059125964</v>
      </c>
      <c r="U534" s="2" t="n">
        <f aca="false">A534-T534</f>
        <v>46.1458491859469</v>
      </c>
      <c r="V534" s="0" t="n">
        <f aca="false">U534/T534</f>
        <v>7.53410157035863</v>
      </c>
    </row>
    <row r="535" customFormat="false" ht="14.25" hidden="false" customHeight="false" outlineLevel="0" collapsed="false">
      <c r="A535" s="2" t="n">
        <v>46.0674157303371</v>
      </c>
      <c r="B535" s="0" t="n">
        <v>0</v>
      </c>
      <c r="M535" s="2" t="n">
        <f aca="false">A535-AVERAGE(A$2:A$539)</f>
        <v>5.14458998738116</v>
      </c>
      <c r="N535" s="2" t="n">
        <f aca="false">B535-AVERAGE(B$2:B$539)</f>
        <v>-11.3117425268057</v>
      </c>
      <c r="O535" s="0" t="n">
        <f aca="false">M535*N535</f>
        <v>-58.1942773432383</v>
      </c>
      <c r="T535" s="0" t="n">
        <f aca="false">-0.4545*A535+29.882</f>
        <v>8.9443595505618</v>
      </c>
      <c r="U535" s="2" t="n">
        <f aca="false">A535-T535</f>
        <v>37.1230561797753</v>
      </c>
      <c r="V535" s="0" t="n">
        <f aca="false">U535/T535</f>
        <v>4.15044318935542</v>
      </c>
    </row>
    <row r="536" customFormat="false" ht="14.25" hidden="false" customHeight="false" outlineLevel="0" collapsed="false">
      <c r="A536" s="2" t="n">
        <v>23.0478589420655</v>
      </c>
      <c r="B536" s="0" t="n">
        <v>24.85019703813</v>
      </c>
      <c r="M536" s="2" t="n">
        <f aca="false">A536-AVERAGE(A$2:A$539)</f>
        <v>-17.8749668008904</v>
      </c>
      <c r="N536" s="2" t="n">
        <f aca="false">B536-AVERAGE(B$2:B$539)</f>
        <v>13.5384545113243</v>
      </c>
      <c r="O536" s="0" t="n">
        <f aca="false">M536*N536</f>
        <v>-241.999424925288</v>
      </c>
      <c r="T536" s="0" t="n">
        <f aca="false">-0.4545*A536+29.882</f>
        <v>19.4067481108312</v>
      </c>
      <c r="U536" s="2" t="n">
        <f aca="false">A536-T536</f>
        <v>3.64111083123426</v>
      </c>
      <c r="V536" s="0" t="n">
        <f aca="false">U536/T536</f>
        <v>0.187620863136884</v>
      </c>
    </row>
    <row r="537" customFormat="false" ht="14.25" hidden="false" customHeight="false" outlineLevel="0" collapsed="false">
      <c r="A537" s="2" t="n">
        <v>42.6900584795322</v>
      </c>
      <c r="B537" s="0" t="n">
        <v>6.45219266714594</v>
      </c>
      <c r="M537" s="2" t="n">
        <f aca="false">A537-AVERAGE(A$2:A$539)</f>
        <v>1.76723273657624</v>
      </c>
      <c r="N537" s="2" t="n">
        <f aca="false">B537-AVERAGE(B$2:B$539)</f>
        <v>-4.85954985965976</v>
      </c>
      <c r="O537" s="0" t="n">
        <f aca="false">M537*N537</f>
        <v>-8.5879555970152</v>
      </c>
      <c r="T537" s="0" t="n">
        <f aca="false">-0.4545*A537+29.882</f>
        <v>10.4793684210526</v>
      </c>
      <c r="U537" s="2" t="n">
        <f aca="false">A537-T537</f>
        <v>32.2106900584795</v>
      </c>
      <c r="V537" s="0" t="n">
        <f aca="false">U537/T537</f>
        <v>3.07372436622894</v>
      </c>
    </row>
    <row r="538" customFormat="false" ht="14.25" hidden="false" customHeight="false" outlineLevel="0" collapsed="false">
      <c r="A538" s="2" t="n">
        <v>35.6060606060606</v>
      </c>
      <c r="B538" s="0" t="n">
        <v>16.2162162162162</v>
      </c>
      <c r="M538" s="2" t="n">
        <f aca="false">A538-AVERAGE(A$2:A$539)</f>
        <v>-5.31676513689531</v>
      </c>
      <c r="N538" s="2" t="n">
        <f aca="false">B538-AVERAGE(B$2:B$539)</f>
        <v>4.90447368941052</v>
      </c>
      <c r="O538" s="0" t="n">
        <f aca="false">M538*N538</f>
        <v>-26.0759347266782</v>
      </c>
      <c r="T538" s="0" t="n">
        <f aca="false">-0.4545*A538+29.882</f>
        <v>13.6990454545455</v>
      </c>
      <c r="U538" s="2" t="n">
        <f aca="false">A538-T538</f>
        <v>21.9070151515152</v>
      </c>
      <c r="V538" s="0" t="n">
        <f aca="false">U538/T538</f>
        <v>1.59916362232715</v>
      </c>
    </row>
    <row r="539" customFormat="false" ht="14.25" hidden="false" customHeight="false" outlineLevel="0" collapsed="false">
      <c r="A539" s="2" t="n">
        <v>37.8902045209903</v>
      </c>
      <c r="B539" s="0" t="n">
        <v>5.2068066078748</v>
      </c>
      <c r="M539" s="2" t="n">
        <f aca="false">A539-AVERAGE(A$2:A$539)</f>
        <v>-3.03262122196561</v>
      </c>
      <c r="N539" s="2" t="n">
        <f aca="false">B539-AVERAGE(B$2:B$539)</f>
        <v>-6.1049359189309</v>
      </c>
      <c r="O539" s="0" t="n">
        <f aca="false">M539*N539</f>
        <v>18.51395822649</v>
      </c>
      <c r="T539" s="0" t="n">
        <f aca="false">-0.4545*A539+29.882</f>
        <v>12.6609020452099</v>
      </c>
      <c r="U539" s="2" t="n">
        <f aca="false">A539-T539</f>
        <v>25.2293024757804</v>
      </c>
      <c r="V539" s="0" t="n">
        <f aca="false">U539/T539</f>
        <v>1.99269391593829</v>
      </c>
    </row>
    <row r="540" customFormat="false" ht="14.25" hidden="false" customHeight="false" outlineLevel="0" collapsed="false">
      <c r="M540" s="2" t="n">
        <f aca="false">A540-AVERAGE(A$2:A$539)</f>
        <v>-40.9228257429559</v>
      </c>
      <c r="N540" s="2" t="n">
        <f aca="false">B540-AVERAGE(B$2:B$539)</f>
        <v>-11.3117425268057</v>
      </c>
      <c r="O540" s="0" t="n">
        <f aca="false">M540*N540</f>
        <v>462.908468273653</v>
      </c>
      <c r="T540" s="0" t="n">
        <f aca="false">-0.4545*A540+29.882</f>
        <v>29.882</v>
      </c>
      <c r="U540" s="2" t="n">
        <f aca="false">A540-T540</f>
        <v>-29.882</v>
      </c>
      <c r="V540" s="0" t="n">
        <f aca="false">U540/T540</f>
        <v>-1</v>
      </c>
    </row>
    <row r="541" customFormat="false" ht="14.25" hidden="false" customHeight="false" outlineLevel="0" collapsed="false">
      <c r="A541" s="2"/>
      <c r="B541" s="2"/>
      <c r="M541" s="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2" activeCellId="0" sqref="H12"/>
    </sheetView>
  </sheetViews>
  <sheetFormatPr defaultColWidth="10.5390625" defaultRowHeight="14.25" zeroHeight="false" outlineLevelRow="0" outlineLevelCol="0"/>
  <cols>
    <col collapsed="false" customWidth="true" hidden="false" outlineLevel="0" max="1" min="1" style="0" width="11.44"/>
  </cols>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2021-12-18T15:35:53Z</dcterms:created>
  <dc:creator>Linnéa Bergqvist</dc:creator>
  <dc:description/>
  <dc:language>fr-FR</dc:language>
  <cp:lastModifiedBy/>
  <dcterms:modified xsi:type="dcterms:W3CDTF">2023-04-23T23:32:19Z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