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0c5a71adfe1d34/Desktop/uni/FIA/Projeto 2/SodaRacer2023-Alunos/Results/"/>
    </mc:Choice>
  </mc:AlternateContent>
  <xr:revisionPtr revIDLastSave="108" documentId="8_{B1FAF618-1152-4595-9427-4D14486E5C32}" xr6:coauthVersionLast="47" xr6:coauthVersionMax="47" xr10:uidLastSave="{94E8F890-B3EF-42BE-8FDD-DFAD31D940EA}"/>
  <bookViews>
    <workbookView xWindow="-120" yWindow="-120" windowWidth="29040" windowHeight="15720" xr2:uid="{54157C53-E34C-42AC-B88C-268E61352D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D2" i="1"/>
  <c r="AF31" i="1"/>
  <c r="AE31" i="1"/>
  <c r="AD31" i="1"/>
  <c r="AC31" i="1"/>
  <c r="AF30" i="1"/>
  <c r="AE30" i="1"/>
  <c r="AD30" i="1"/>
  <c r="AC30" i="1"/>
  <c r="AF29" i="1"/>
  <c r="AE29" i="1"/>
  <c r="AD29" i="1"/>
  <c r="AC29" i="1"/>
  <c r="AF28" i="1"/>
  <c r="AE28" i="1"/>
  <c r="AD28" i="1"/>
  <c r="AC28" i="1"/>
  <c r="AF27" i="1"/>
  <c r="AE27" i="1"/>
  <c r="AD27" i="1"/>
  <c r="AC27" i="1"/>
  <c r="AF26" i="1"/>
  <c r="AE26" i="1"/>
  <c r="AD26" i="1"/>
  <c r="AC26" i="1"/>
  <c r="AF25" i="1"/>
  <c r="AE25" i="1"/>
  <c r="AD25" i="1"/>
  <c r="AC25" i="1"/>
  <c r="AF24" i="1"/>
  <c r="AE24" i="1"/>
  <c r="AD24" i="1"/>
  <c r="AC24" i="1"/>
  <c r="AF23" i="1"/>
  <c r="AE23" i="1"/>
  <c r="AD23" i="1"/>
  <c r="AC23" i="1"/>
  <c r="AF22" i="1"/>
  <c r="AE22" i="1"/>
  <c r="AD22" i="1"/>
  <c r="AC22" i="1"/>
  <c r="AF21" i="1"/>
  <c r="AE21" i="1"/>
  <c r="AD21" i="1"/>
  <c r="AC21" i="1"/>
  <c r="AF20" i="1"/>
  <c r="AE20" i="1"/>
  <c r="AD20" i="1"/>
  <c r="AC20" i="1"/>
  <c r="AF19" i="1"/>
  <c r="AE19" i="1"/>
  <c r="AD19" i="1"/>
  <c r="AC19" i="1"/>
  <c r="AF18" i="1"/>
  <c r="AE18" i="1"/>
  <c r="AD18" i="1"/>
  <c r="AC18" i="1"/>
  <c r="AF17" i="1"/>
  <c r="AE17" i="1"/>
  <c r="AD17" i="1"/>
  <c r="AC17" i="1"/>
  <c r="AF16" i="1"/>
  <c r="AE16" i="1"/>
  <c r="AD16" i="1"/>
  <c r="AC16" i="1"/>
  <c r="AF15" i="1"/>
  <c r="AE15" i="1"/>
  <c r="AD15" i="1"/>
  <c r="AC15" i="1"/>
  <c r="AF14" i="1"/>
  <c r="AE14" i="1"/>
  <c r="AD14" i="1"/>
  <c r="AC14" i="1"/>
  <c r="AF13" i="1"/>
  <c r="AE13" i="1"/>
  <c r="AD13" i="1"/>
  <c r="AC13" i="1"/>
  <c r="AF12" i="1"/>
  <c r="AE12" i="1"/>
  <c r="AD12" i="1"/>
  <c r="AC12" i="1"/>
  <c r="AF11" i="1"/>
  <c r="AE11" i="1"/>
  <c r="AD11" i="1"/>
  <c r="AC11" i="1"/>
  <c r="AF10" i="1"/>
  <c r="AE10" i="1"/>
  <c r="AD10" i="1"/>
  <c r="AC10" i="1"/>
  <c r="AF9" i="1"/>
  <c r="AE9" i="1"/>
  <c r="AD9" i="1"/>
  <c r="AC9" i="1"/>
  <c r="AF8" i="1"/>
  <c r="AE8" i="1"/>
  <c r="AD8" i="1"/>
  <c r="AC8" i="1"/>
  <c r="AF7" i="1"/>
  <c r="AE7" i="1"/>
  <c r="AD7" i="1"/>
  <c r="AC7" i="1"/>
  <c r="AF6" i="1"/>
  <c r="AE6" i="1"/>
  <c r="AD6" i="1"/>
  <c r="AC6" i="1"/>
  <c r="AF5" i="1"/>
  <c r="AE5" i="1"/>
  <c r="AD5" i="1"/>
  <c r="AC5" i="1"/>
  <c r="AF4" i="1"/>
  <c r="AE4" i="1"/>
  <c r="AD4" i="1"/>
  <c r="AC4" i="1"/>
  <c r="AF3" i="1"/>
  <c r="AE3" i="1"/>
  <c r="AD3" i="1"/>
  <c r="AC3" i="1"/>
  <c r="AF2" i="1"/>
  <c r="AE2" i="1"/>
  <c r="AC2" i="1"/>
</calcChain>
</file>

<file path=xl/sharedStrings.xml><?xml version="1.0" encoding="utf-8"?>
<sst xmlns="http://schemas.openxmlformats.org/spreadsheetml/2006/main" count="32" uniqueCount="16">
  <si>
    <t>Generation</t>
  </si>
  <si>
    <t>BestFitness</t>
  </si>
  <si>
    <t>AverageFitnessPopulation</t>
  </si>
  <si>
    <t>BestMaxDistance</t>
  </si>
  <si>
    <t>BestMaxDistanceTime</t>
  </si>
  <si>
    <t>BestNumberOfWheels</t>
  </si>
  <si>
    <t>BestCarMass</t>
  </si>
  <si>
    <t>BestIsRoadComplete</t>
  </si>
  <si>
    <t>Best Fitness</t>
  </si>
  <si>
    <t>Average Fitness Population</t>
  </si>
  <si>
    <t>Desvio padrão Fitness</t>
  </si>
  <si>
    <t>Desvio Padrão Average Fitness</t>
  </si>
  <si>
    <t>Best Max Distance</t>
  </si>
  <si>
    <t>Complete</t>
  </si>
  <si>
    <t>Fitness Simples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</si>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</sst>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Evolução</a:t>
            </a:r>
            <a:r>
              <a:rPr lang="pt-PT" baseline="0"/>
              <a:t> da Fitness com Desvio Padrão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Sheet1!$AC$2:$AC$31</c:f>
              <c:numCache>
                <c:formatCode>General</c:formatCode>
                <c:ptCount val="30"/>
                <c:pt idx="0">
                  <c:v>20873.884765625</c:v>
                </c:pt>
                <c:pt idx="1">
                  <c:v>20237.072916666668</c:v>
                </c:pt>
                <c:pt idx="2">
                  <c:v>29390.643880208332</c:v>
                </c:pt>
                <c:pt idx="3">
                  <c:v>22189.975911458332</c:v>
                </c:pt>
                <c:pt idx="4">
                  <c:v>29610.454427083332</c:v>
                </c:pt>
                <c:pt idx="5">
                  <c:v>29831.969401041668</c:v>
                </c:pt>
                <c:pt idx="6">
                  <c:v>29867.375651041668</c:v>
                </c:pt>
                <c:pt idx="7">
                  <c:v>30412.490885416668</c:v>
                </c:pt>
                <c:pt idx="8">
                  <c:v>30070.360677083332</c:v>
                </c:pt>
                <c:pt idx="9">
                  <c:v>25664.400390625</c:v>
                </c:pt>
                <c:pt idx="10">
                  <c:v>30637.9296875</c:v>
                </c:pt>
                <c:pt idx="11">
                  <c:v>30442.797526041668</c:v>
                </c:pt>
                <c:pt idx="12">
                  <c:v>35560.51171875</c:v>
                </c:pt>
                <c:pt idx="13">
                  <c:v>35630.533203125</c:v>
                </c:pt>
                <c:pt idx="14">
                  <c:v>36285.367838541664</c:v>
                </c:pt>
                <c:pt idx="15">
                  <c:v>39572.259114583336</c:v>
                </c:pt>
                <c:pt idx="16">
                  <c:v>38034.592447916664</c:v>
                </c:pt>
                <c:pt idx="17">
                  <c:v>37384.16796875</c:v>
                </c:pt>
                <c:pt idx="18">
                  <c:v>37235.821614583336</c:v>
                </c:pt>
                <c:pt idx="19">
                  <c:v>38518.268880208336</c:v>
                </c:pt>
                <c:pt idx="20">
                  <c:v>44688.33984375</c:v>
                </c:pt>
                <c:pt idx="21">
                  <c:v>45963.830729166664</c:v>
                </c:pt>
                <c:pt idx="22">
                  <c:v>45750.966145833336</c:v>
                </c:pt>
                <c:pt idx="23">
                  <c:v>41110.397135416664</c:v>
                </c:pt>
                <c:pt idx="24">
                  <c:v>45087.885416666664</c:v>
                </c:pt>
                <c:pt idx="25">
                  <c:v>39851.727213541664</c:v>
                </c:pt>
                <c:pt idx="26">
                  <c:v>44222.127604166664</c:v>
                </c:pt>
                <c:pt idx="27">
                  <c:v>43557.88671875</c:v>
                </c:pt>
                <c:pt idx="28">
                  <c:v>44519.954427083336</c:v>
                </c:pt>
                <c:pt idx="29">
                  <c:v>46007.00390625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4-4320-8716-8509B9F4CB78}"/>
            </c:ext>
          </c:extLst>
        </c:ser>
        <c:ser>
          <c:idx val="1"/>
          <c:order val="1"/>
          <c:tx>
            <c:strRef>
              <c:f>Sheet1!$AD$1</c:f>
              <c:strCache>
                <c:ptCount val="1"/>
                <c:pt idx="0">
                  <c:v>Desvio padrão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Sheet1!$AD$2:$AD$31</c:f>
              <c:numCache>
                <c:formatCode>General</c:formatCode>
                <c:ptCount val="30"/>
                <c:pt idx="0">
                  <c:v>1966.0637539250433</c:v>
                </c:pt>
                <c:pt idx="1">
                  <c:v>2547.8041460351787</c:v>
                </c:pt>
                <c:pt idx="2">
                  <c:v>10712.895343831628</c:v>
                </c:pt>
                <c:pt idx="3">
                  <c:v>2621.9055709655818</c:v>
                </c:pt>
                <c:pt idx="4">
                  <c:v>11617.138455055097</c:v>
                </c:pt>
                <c:pt idx="5">
                  <c:v>10448.909278310834</c:v>
                </c:pt>
                <c:pt idx="6">
                  <c:v>9695.4856784651074</c:v>
                </c:pt>
                <c:pt idx="7">
                  <c:v>11320.571734325227</c:v>
                </c:pt>
                <c:pt idx="8">
                  <c:v>10235.529272710472</c:v>
                </c:pt>
                <c:pt idx="9">
                  <c:v>4327.0417722131979</c:v>
                </c:pt>
                <c:pt idx="10">
                  <c:v>10982.943200616712</c:v>
                </c:pt>
                <c:pt idx="11">
                  <c:v>11144.193753760628</c:v>
                </c:pt>
                <c:pt idx="12">
                  <c:v>10337.346700265905</c:v>
                </c:pt>
                <c:pt idx="13">
                  <c:v>8516.5305066218243</c:v>
                </c:pt>
                <c:pt idx="14">
                  <c:v>10983.377177698398</c:v>
                </c:pt>
                <c:pt idx="15">
                  <c:v>4420.9437708810492</c:v>
                </c:pt>
                <c:pt idx="16">
                  <c:v>11325.945761987303</c:v>
                </c:pt>
                <c:pt idx="17">
                  <c:v>12788.387514228116</c:v>
                </c:pt>
                <c:pt idx="18">
                  <c:v>9872.6593624266279</c:v>
                </c:pt>
                <c:pt idx="19">
                  <c:v>11148.952937124834</c:v>
                </c:pt>
                <c:pt idx="20">
                  <c:v>3266.3077956565571</c:v>
                </c:pt>
                <c:pt idx="21">
                  <c:v>2111.2097885587673</c:v>
                </c:pt>
                <c:pt idx="22">
                  <c:v>1977.2547203847182</c:v>
                </c:pt>
                <c:pt idx="23">
                  <c:v>9587.3242111593336</c:v>
                </c:pt>
                <c:pt idx="24">
                  <c:v>2448.8816436552324</c:v>
                </c:pt>
                <c:pt idx="25">
                  <c:v>12316.308371683619</c:v>
                </c:pt>
                <c:pt idx="26">
                  <c:v>2355.0169935915928</c:v>
                </c:pt>
                <c:pt idx="27">
                  <c:v>1554.9285302766132</c:v>
                </c:pt>
                <c:pt idx="28">
                  <c:v>2426.6340965457216</c:v>
                </c:pt>
                <c:pt idx="29">
                  <c:v>1501.839616748751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4-4320-8716-8509B9F4CB78}"/>
            </c:ext>
          </c:extLst>
        </c:ser>
        <c:ser>
          <c:idx val="2"/>
          <c:order val="2"/>
          <c:tx>
            <c:strRef>
              <c:f>Sheet1!$AE$1</c:f>
              <c:strCache>
                <c:ptCount val="1"/>
                <c:pt idx="0">
                  <c:v>Average Fitness Population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Sheet1!$AE$2:$AE$31</c:f>
              <c:numCache>
                <c:formatCode>General</c:formatCode>
                <c:ptCount val="30"/>
                <c:pt idx="0">
                  <c:v>5597.6047940300932</c:v>
                </c:pt>
                <c:pt idx="1">
                  <c:v>10879.897711173691</c:v>
                </c:pt>
                <c:pt idx="2">
                  <c:v>12582.292173766133</c:v>
                </c:pt>
                <c:pt idx="3">
                  <c:v>13331.553201961897</c:v>
                </c:pt>
                <c:pt idx="4">
                  <c:v>16023.795198943233</c:v>
                </c:pt>
                <c:pt idx="5">
                  <c:v>16372.424522707001</c:v>
                </c:pt>
                <c:pt idx="6">
                  <c:v>15336.599147853267</c:v>
                </c:pt>
                <c:pt idx="7">
                  <c:v>13623.331368631601</c:v>
                </c:pt>
                <c:pt idx="8">
                  <c:v>15159.908720888166</c:v>
                </c:pt>
                <c:pt idx="9">
                  <c:v>13364.039013431198</c:v>
                </c:pt>
                <c:pt idx="10">
                  <c:v>15923.837324354032</c:v>
                </c:pt>
                <c:pt idx="11">
                  <c:v>17566.612836106633</c:v>
                </c:pt>
                <c:pt idx="12">
                  <c:v>17069.842005724498</c:v>
                </c:pt>
                <c:pt idx="13">
                  <c:v>19644.266135081067</c:v>
                </c:pt>
                <c:pt idx="14">
                  <c:v>20801.5225745512</c:v>
                </c:pt>
                <c:pt idx="15">
                  <c:v>19866.432189893236</c:v>
                </c:pt>
                <c:pt idx="16">
                  <c:v>19767.559437899003</c:v>
                </c:pt>
                <c:pt idx="17">
                  <c:v>19926.248262094599</c:v>
                </c:pt>
                <c:pt idx="18">
                  <c:v>21286.680518389268</c:v>
                </c:pt>
                <c:pt idx="19">
                  <c:v>21837.192665960403</c:v>
                </c:pt>
                <c:pt idx="20">
                  <c:v>22903.936452883998</c:v>
                </c:pt>
                <c:pt idx="21">
                  <c:v>24146.724979061401</c:v>
                </c:pt>
                <c:pt idx="22">
                  <c:v>22108.508850972066</c:v>
                </c:pt>
                <c:pt idx="23">
                  <c:v>22847.08596088093</c:v>
                </c:pt>
                <c:pt idx="24">
                  <c:v>23486.524096679666</c:v>
                </c:pt>
                <c:pt idx="25">
                  <c:v>20594.562480982131</c:v>
                </c:pt>
                <c:pt idx="26">
                  <c:v>23756.886249263833</c:v>
                </c:pt>
                <c:pt idx="27">
                  <c:v>22708.228166942568</c:v>
                </c:pt>
                <c:pt idx="28">
                  <c:v>22256.944515402032</c:v>
                </c:pt>
                <c:pt idx="29">
                  <c:v>23208.75852344287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44-4320-8716-8509B9F4CB78}"/>
            </c:ext>
          </c:extLst>
        </c:ser>
        <c:ser>
          <c:idx val="3"/>
          <c:order val="3"/>
          <c:tx>
            <c:strRef>
              <c:f>Sheet1!$AF$1</c:f>
              <c:strCache>
                <c:ptCount val="1"/>
                <c:pt idx="0">
                  <c:v>Desvio Padrão Average Fitness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Sheet1!$AF$2:$AF$31</c:f>
              <c:numCache>
                <c:formatCode>General</c:formatCode>
                <c:ptCount val="30"/>
                <c:pt idx="0">
                  <c:v>711.25990190509788</c:v>
                </c:pt>
                <c:pt idx="1">
                  <c:v>1920.4787374251425</c:v>
                </c:pt>
                <c:pt idx="2">
                  <c:v>1390.4677298403035</c:v>
                </c:pt>
                <c:pt idx="3">
                  <c:v>3665.8312672941297</c:v>
                </c:pt>
                <c:pt idx="4">
                  <c:v>2181.7134428319955</c:v>
                </c:pt>
                <c:pt idx="5">
                  <c:v>2565.5589128078086</c:v>
                </c:pt>
                <c:pt idx="6">
                  <c:v>2001.7381280863908</c:v>
                </c:pt>
                <c:pt idx="7">
                  <c:v>1096.7923696483451</c:v>
                </c:pt>
                <c:pt idx="8">
                  <c:v>1449.6055215202482</c:v>
                </c:pt>
                <c:pt idx="9">
                  <c:v>2180.9801565173439</c:v>
                </c:pt>
                <c:pt idx="10">
                  <c:v>1041.2801965729445</c:v>
                </c:pt>
                <c:pt idx="11">
                  <c:v>2758.0747921978632</c:v>
                </c:pt>
                <c:pt idx="12">
                  <c:v>3701.0260169813341</c:v>
                </c:pt>
                <c:pt idx="13">
                  <c:v>3544.0964663626214</c:v>
                </c:pt>
                <c:pt idx="14">
                  <c:v>3414.7784316398552</c:v>
                </c:pt>
                <c:pt idx="15">
                  <c:v>1103.3631201694789</c:v>
                </c:pt>
                <c:pt idx="16">
                  <c:v>4308.8057038988318</c:v>
                </c:pt>
                <c:pt idx="17">
                  <c:v>4411.0158190050088</c:v>
                </c:pt>
                <c:pt idx="18">
                  <c:v>2333.7723559111014</c:v>
                </c:pt>
                <c:pt idx="19">
                  <c:v>4495.2428275034226</c:v>
                </c:pt>
                <c:pt idx="20">
                  <c:v>3634.3398297403642</c:v>
                </c:pt>
                <c:pt idx="21">
                  <c:v>7462.1107017134582</c:v>
                </c:pt>
                <c:pt idx="22">
                  <c:v>3130.3821924870354</c:v>
                </c:pt>
                <c:pt idx="23">
                  <c:v>4683.5690993438111</c:v>
                </c:pt>
                <c:pt idx="24">
                  <c:v>3444.582454804734</c:v>
                </c:pt>
                <c:pt idx="25">
                  <c:v>2392.7076721556282</c:v>
                </c:pt>
                <c:pt idx="26">
                  <c:v>1402.9673083235848</c:v>
                </c:pt>
                <c:pt idx="27">
                  <c:v>2889.4396078687037</c:v>
                </c:pt>
                <c:pt idx="28">
                  <c:v>1445.1607951534777</c:v>
                </c:pt>
                <c:pt idx="29">
                  <c:v>1466.0141294640528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44-4320-8716-8509B9F4C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227152"/>
        <c:axId val="2106228592"/>
      </c:lineChart>
      <c:catAx>
        <c:axId val="210622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6228592"/>
        <c:crosses val="autoZero"/>
        <c:auto val="1"/>
        <c:lblAlgn val="ctr"/>
        <c:lblOffset val="100"/>
        <c:noMultiLvlLbl val="0"/>
      </c:catAx>
      <c:valAx>
        <c:axId val="21062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62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72837</xdr:colOff>
      <xdr:row>31</xdr:row>
      <xdr:rowOff>135589</xdr:rowOff>
    </xdr:from>
    <xdr:to>
      <xdr:col>35</xdr:col>
      <xdr:colOff>409013</xdr:colOff>
      <xdr:row>46</xdr:row>
      <xdr:rowOff>21289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1EC28BA-0289-E1E6-5E63-7EA3D296D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BA29-F72D-4C89-BF1B-E1D5AF47BC23}">
  <dimension ref="A1:AJ31"/>
  <sheetViews>
    <sheetView tabSelected="1" topLeftCell="C13" zoomScale="85" zoomScaleNormal="85" workbookViewId="0">
      <selection activeCell="U42" sqref="U42"/>
    </sheetView>
  </sheetViews>
  <sheetFormatPr defaultRowHeight="15" x14ac:dyDescent="0.25"/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C1" t="s">
        <v>8</v>
      </c>
      <c r="AD1" t="s">
        <v>10</v>
      </c>
      <c r="AE1" t="s">
        <v>9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</row>
    <row r="2" spans="1:36" x14ac:dyDescent="0.25">
      <c r="A2">
        <v>1</v>
      </c>
      <c r="B2">
        <v>18735.2421875</v>
      </c>
      <c r="C2">
        <v>4932.4290323287296</v>
      </c>
      <c r="D2">
        <v>931.10990000000004</v>
      </c>
      <c r="E2">
        <v>46.274590000000003</v>
      </c>
      <c r="F2">
        <v>12</v>
      </c>
      <c r="G2">
        <v>359.30430000000001</v>
      </c>
      <c r="H2" t="b">
        <v>0</v>
      </c>
      <c r="J2">
        <v>1</v>
      </c>
      <c r="K2">
        <v>21283.61328125</v>
      </c>
      <c r="L2">
        <v>5513.0038056718604</v>
      </c>
      <c r="M2">
        <v>914.99339999999995</v>
      </c>
      <c r="N2">
        <v>39.336039999999997</v>
      </c>
      <c r="O2">
        <v>12</v>
      </c>
      <c r="P2">
        <v>283.3297</v>
      </c>
      <c r="Q2" t="b">
        <v>0</v>
      </c>
      <c r="S2">
        <v>1</v>
      </c>
      <c r="T2">
        <v>22602.798828125</v>
      </c>
      <c r="U2">
        <v>6347.3815440896897</v>
      </c>
      <c r="V2">
        <v>910.56269999999995</v>
      </c>
      <c r="W2">
        <v>36.682380000000002</v>
      </c>
      <c r="X2">
        <v>12</v>
      </c>
      <c r="Y2">
        <v>307.26929999999999</v>
      </c>
      <c r="Z2" t="b">
        <v>0</v>
      </c>
      <c r="AC2">
        <f>AVERAGE(B2,K2,T2)</f>
        <v>20873.884765625</v>
      </c>
      <c r="AD2">
        <f>_xlfn.STDEV.S(B2,K2,T2)</f>
        <v>1966.0637539250433</v>
      </c>
      <c r="AE2">
        <f>AVERAGE(C2,L2,U2)</f>
        <v>5597.6047940300932</v>
      </c>
      <c r="AF2">
        <f>_xlfn.STDEV.S(C2,L2,U2)</f>
        <v>711.25990190509788</v>
      </c>
      <c r="AG2">
        <f>AVERAGE(D2,M2,V2)</f>
        <v>918.88866666666672</v>
      </c>
      <c r="AH2">
        <f>AVERAGEA(H2,Q2,Z2)</f>
        <v>0</v>
      </c>
      <c r="AI2">
        <f>AG2+AH2</f>
        <v>918.88866666666672</v>
      </c>
      <c r="AJ2">
        <f>AG2 + AH2*1000</f>
        <v>918.88866666666672</v>
      </c>
    </row>
    <row r="3" spans="1:36" x14ac:dyDescent="0.25">
      <c r="A3">
        <v>2</v>
      </c>
      <c r="B3">
        <v>19432.26953125</v>
      </c>
      <c r="C3">
        <v>13010.182534789999</v>
      </c>
      <c r="D3">
        <v>1076.1669999999999</v>
      </c>
      <c r="E3">
        <v>59.598529999999997</v>
      </c>
      <c r="F3">
        <v>11</v>
      </c>
      <c r="G3">
        <v>289.97160000000002</v>
      </c>
      <c r="H3" t="b">
        <v>0</v>
      </c>
      <c r="J3">
        <v>2</v>
      </c>
      <c r="K3">
        <v>23090.091796875</v>
      </c>
      <c r="L3">
        <v>10348.284594348101</v>
      </c>
      <c r="M3">
        <v>922.49090000000001</v>
      </c>
      <c r="N3">
        <v>36.855179999999997</v>
      </c>
      <c r="O3">
        <v>12</v>
      </c>
      <c r="P3">
        <v>283.3297</v>
      </c>
      <c r="Q3" t="b">
        <v>0</v>
      </c>
      <c r="S3">
        <v>2</v>
      </c>
      <c r="T3">
        <v>18188.857421875</v>
      </c>
      <c r="U3">
        <v>9281.2260043829701</v>
      </c>
      <c r="V3">
        <v>931.04049999999995</v>
      </c>
      <c r="W3">
        <v>47.657550000000001</v>
      </c>
      <c r="X3">
        <v>11</v>
      </c>
      <c r="Y3">
        <v>289.12540000000001</v>
      </c>
      <c r="Z3" t="b">
        <v>0</v>
      </c>
      <c r="AC3">
        <f t="shared" ref="AC3:AC31" si="0">AVERAGE(B3,K3,T3)</f>
        <v>20237.072916666668</v>
      </c>
      <c r="AD3">
        <f>_xlfn.STDEV.S(B3,K3,T3)</f>
        <v>2547.8041460351787</v>
      </c>
      <c r="AE3">
        <f>AVERAGE(C3,L3,U3)</f>
        <v>10879.897711173691</v>
      </c>
      <c r="AF3">
        <f t="shared" ref="AF3:AF31" si="1">_xlfn.STDEV.S(C3,L3,U3)</f>
        <v>1920.4787374251425</v>
      </c>
      <c r="AG3">
        <f t="shared" ref="AG3:AG31" si="2">AVERAGE(D3,M3,V3)</f>
        <v>976.56613333333325</v>
      </c>
      <c r="AH3">
        <f t="shared" ref="AH3:AH31" si="3">AVERAGEA(H3,Q3,Z3)</f>
        <v>0</v>
      </c>
      <c r="AI3">
        <f t="shared" ref="AI3:AI31" si="4">AG3+AH3</f>
        <v>976.56613333333325</v>
      </c>
      <c r="AJ3">
        <f t="shared" ref="AJ3:AJ31" si="5">AG3 + AH3*1000</f>
        <v>976.56613333333325</v>
      </c>
    </row>
    <row r="4" spans="1:36" x14ac:dyDescent="0.25">
      <c r="A4">
        <v>3</v>
      </c>
      <c r="B4">
        <v>41744.734375</v>
      </c>
      <c r="C4">
        <v>10993.1045955598</v>
      </c>
      <c r="D4">
        <v>1750</v>
      </c>
      <c r="E4">
        <v>96.47269</v>
      </c>
      <c r="F4">
        <v>11</v>
      </c>
      <c r="G4">
        <v>289.97160000000002</v>
      </c>
      <c r="H4" t="b">
        <v>1</v>
      </c>
      <c r="J4">
        <v>3</v>
      </c>
      <c r="K4">
        <v>23759.916015625</v>
      </c>
      <c r="L4">
        <v>13575.033985022599</v>
      </c>
      <c r="M4">
        <v>923.68349999999998</v>
      </c>
      <c r="N4">
        <v>35.908839999999998</v>
      </c>
      <c r="O4">
        <v>12</v>
      </c>
      <c r="P4">
        <v>283.3297</v>
      </c>
      <c r="Q4" t="b">
        <v>0</v>
      </c>
      <c r="S4">
        <v>3</v>
      </c>
      <c r="T4">
        <v>22667.28125</v>
      </c>
      <c r="U4">
        <v>13178.737940716001</v>
      </c>
      <c r="V4">
        <v>1070.577</v>
      </c>
      <c r="W4">
        <v>50.563420000000001</v>
      </c>
      <c r="X4">
        <v>12</v>
      </c>
      <c r="Y4">
        <v>276.71019999999999</v>
      </c>
      <c r="Z4" t="b">
        <v>0</v>
      </c>
      <c r="AC4">
        <f t="shared" si="0"/>
        <v>29390.643880208332</v>
      </c>
      <c r="AD4">
        <f>_xlfn.STDEV.S(B4,K4,T4)</f>
        <v>10712.895343831628</v>
      </c>
      <c r="AE4">
        <f>AVERAGE(C4,L4,U4)</f>
        <v>12582.292173766133</v>
      </c>
      <c r="AF4">
        <f t="shared" si="1"/>
        <v>1390.4677298403035</v>
      </c>
      <c r="AG4">
        <f t="shared" si="2"/>
        <v>1248.0868333333335</v>
      </c>
      <c r="AH4">
        <f t="shared" si="3"/>
        <v>0.33333333333333331</v>
      </c>
      <c r="AI4">
        <f t="shared" si="4"/>
        <v>1248.4201666666668</v>
      </c>
      <c r="AJ4">
        <f t="shared" si="5"/>
        <v>1581.4201666666668</v>
      </c>
    </row>
    <row r="5" spans="1:36" x14ac:dyDescent="0.25">
      <c r="A5">
        <v>4</v>
      </c>
      <c r="B5">
        <v>19256.599609375</v>
      </c>
      <c r="C5">
        <v>9115.4515683393893</v>
      </c>
      <c r="D5">
        <v>930.42409999999995</v>
      </c>
      <c r="E5">
        <v>44.955440000000003</v>
      </c>
      <c r="F5">
        <v>11</v>
      </c>
      <c r="G5">
        <v>289.97160000000002</v>
      </c>
      <c r="H5" t="b">
        <v>0</v>
      </c>
      <c r="J5">
        <v>4</v>
      </c>
      <c r="K5">
        <v>24305.40625</v>
      </c>
      <c r="L5">
        <v>15112.9786347389</v>
      </c>
      <c r="M5">
        <v>917.57349999999997</v>
      </c>
      <c r="N5">
        <v>34.640079999999998</v>
      </c>
      <c r="O5">
        <v>12</v>
      </c>
      <c r="P5">
        <v>281.6848</v>
      </c>
      <c r="Q5" t="b">
        <v>0</v>
      </c>
      <c r="S5">
        <v>4</v>
      </c>
      <c r="T5">
        <v>23007.921875</v>
      </c>
      <c r="U5">
        <v>15766.229402807399</v>
      </c>
      <c r="V5">
        <v>925.62159999999994</v>
      </c>
      <c r="W5">
        <v>37.238280000000003</v>
      </c>
      <c r="X5">
        <v>11</v>
      </c>
      <c r="Y5">
        <v>316.26159999999999</v>
      </c>
      <c r="Z5" t="b">
        <v>0</v>
      </c>
      <c r="AC5">
        <f t="shared" si="0"/>
        <v>22189.975911458332</v>
      </c>
      <c r="AD5">
        <f>_xlfn.STDEV.S(B5,K5,T5)</f>
        <v>2621.9055709655818</v>
      </c>
      <c r="AE5">
        <f>AVERAGE(C5,L5,U5)</f>
        <v>13331.553201961897</v>
      </c>
      <c r="AF5">
        <f t="shared" si="1"/>
        <v>3665.8312672941297</v>
      </c>
      <c r="AG5">
        <f t="shared" si="2"/>
        <v>924.5397333333334</v>
      </c>
      <c r="AH5">
        <f t="shared" si="3"/>
        <v>0</v>
      </c>
      <c r="AI5">
        <f t="shared" si="4"/>
        <v>924.5397333333334</v>
      </c>
      <c r="AJ5">
        <f t="shared" si="5"/>
        <v>924.5397333333334</v>
      </c>
    </row>
    <row r="6" spans="1:36" x14ac:dyDescent="0.25">
      <c r="A6">
        <v>5</v>
      </c>
      <c r="B6">
        <v>42996.34765625</v>
      </c>
      <c r="C6">
        <v>13560.5635692418</v>
      </c>
      <c r="D6">
        <v>1750</v>
      </c>
      <c r="E6">
        <v>92.813289999999995</v>
      </c>
      <c r="F6">
        <v>11</v>
      </c>
      <c r="G6">
        <v>289.97160000000002</v>
      </c>
      <c r="H6" t="b">
        <v>1</v>
      </c>
      <c r="J6">
        <v>5</v>
      </c>
      <c r="K6">
        <v>23673.353515625</v>
      </c>
      <c r="L6">
        <v>16797.982330322298</v>
      </c>
      <c r="M6">
        <v>921.71950000000004</v>
      </c>
      <c r="N6">
        <v>35.887050000000002</v>
      </c>
      <c r="O6">
        <v>11</v>
      </c>
      <c r="P6">
        <v>281.1046</v>
      </c>
      <c r="Q6" t="b">
        <v>0</v>
      </c>
      <c r="S6">
        <v>5</v>
      </c>
      <c r="T6">
        <v>22161.662109375</v>
      </c>
      <c r="U6">
        <v>17712.839697265601</v>
      </c>
      <c r="V6">
        <v>1072.3589999999999</v>
      </c>
      <c r="W6">
        <v>51.889339999999997</v>
      </c>
      <c r="X6">
        <v>12</v>
      </c>
      <c r="Y6">
        <v>256.70229999999998</v>
      </c>
      <c r="Z6" t="b">
        <v>0</v>
      </c>
      <c r="AC6">
        <f t="shared" si="0"/>
        <v>29610.454427083332</v>
      </c>
      <c r="AD6">
        <f>_xlfn.STDEV.S(B6,K6,T6)</f>
        <v>11617.138455055097</v>
      </c>
      <c r="AE6">
        <f>AVERAGE(C6,L6,U6)</f>
        <v>16023.795198943233</v>
      </c>
      <c r="AF6">
        <f t="shared" si="1"/>
        <v>2181.7134428319955</v>
      </c>
      <c r="AG6">
        <f t="shared" si="2"/>
        <v>1248.0261666666668</v>
      </c>
      <c r="AH6">
        <f t="shared" si="3"/>
        <v>0.33333333333333331</v>
      </c>
      <c r="AI6">
        <f t="shared" si="4"/>
        <v>1248.3595</v>
      </c>
      <c r="AJ6">
        <f t="shared" si="5"/>
        <v>1581.3595</v>
      </c>
    </row>
    <row r="7" spans="1:36" x14ac:dyDescent="0.25">
      <c r="A7">
        <v>6</v>
      </c>
      <c r="B7">
        <v>41874.08984375</v>
      </c>
      <c r="C7">
        <v>19298.1005109787</v>
      </c>
      <c r="D7">
        <v>1750</v>
      </c>
      <c r="E7">
        <v>96.081180000000003</v>
      </c>
      <c r="F7">
        <v>11</v>
      </c>
      <c r="G7">
        <v>289.97160000000002</v>
      </c>
      <c r="H7" t="b">
        <v>1</v>
      </c>
      <c r="J7">
        <v>6</v>
      </c>
      <c r="K7">
        <v>24459.142578125</v>
      </c>
      <c r="L7">
        <v>14506.588335243299</v>
      </c>
      <c r="M7">
        <v>1076.1769999999999</v>
      </c>
      <c r="N7">
        <v>47.350709999999999</v>
      </c>
      <c r="O7">
        <v>14</v>
      </c>
      <c r="P7">
        <v>292.88740000000001</v>
      </c>
      <c r="Q7" t="b">
        <v>0</v>
      </c>
      <c r="S7">
        <v>6</v>
      </c>
      <c r="T7">
        <v>23162.67578125</v>
      </c>
      <c r="U7">
        <v>15312.584721899</v>
      </c>
      <c r="V7">
        <v>925.98990000000003</v>
      </c>
      <c r="W7">
        <v>37.018920000000001</v>
      </c>
      <c r="X7">
        <v>12</v>
      </c>
      <c r="Y7">
        <v>313.596</v>
      </c>
      <c r="Z7" t="b">
        <v>0</v>
      </c>
      <c r="AC7">
        <f t="shared" si="0"/>
        <v>29831.969401041668</v>
      </c>
      <c r="AD7">
        <f>_xlfn.STDEV.S(B7,K7,T7)</f>
        <v>10448.909278310834</v>
      </c>
      <c r="AE7">
        <f>AVERAGE(C7,L7,U7)</f>
        <v>16372.424522707001</v>
      </c>
      <c r="AF7">
        <f t="shared" si="1"/>
        <v>2565.5589128078086</v>
      </c>
      <c r="AG7">
        <f t="shared" si="2"/>
        <v>1250.7222999999999</v>
      </c>
      <c r="AH7">
        <f t="shared" si="3"/>
        <v>0.33333333333333331</v>
      </c>
      <c r="AI7">
        <f t="shared" si="4"/>
        <v>1251.0556333333332</v>
      </c>
      <c r="AJ7">
        <f t="shared" si="5"/>
        <v>1584.0556333333332</v>
      </c>
    </row>
    <row r="8" spans="1:36" x14ac:dyDescent="0.25">
      <c r="A8">
        <v>7</v>
      </c>
      <c r="B8">
        <v>41035.640625</v>
      </c>
      <c r="C8">
        <v>13918.429219096901</v>
      </c>
      <c r="D8">
        <v>1750</v>
      </c>
      <c r="E8">
        <v>98.676879999999997</v>
      </c>
      <c r="F8">
        <v>11</v>
      </c>
      <c r="G8">
        <v>289.97160000000002</v>
      </c>
      <c r="H8" t="b">
        <v>1</v>
      </c>
      <c r="J8">
        <v>7</v>
      </c>
      <c r="K8">
        <v>24957.658203125</v>
      </c>
      <c r="L8">
        <v>14465.003539404301</v>
      </c>
      <c r="M8">
        <v>925.11630000000002</v>
      </c>
      <c r="N8">
        <v>34.291690000000003</v>
      </c>
      <c r="O8">
        <v>14</v>
      </c>
      <c r="P8">
        <v>292.88740000000001</v>
      </c>
      <c r="Q8" t="b">
        <v>0</v>
      </c>
      <c r="S8">
        <v>7</v>
      </c>
      <c r="T8">
        <v>23608.828125</v>
      </c>
      <c r="U8">
        <v>17626.364685058601</v>
      </c>
      <c r="V8">
        <v>938.61270000000002</v>
      </c>
      <c r="W8">
        <v>37.316279999999999</v>
      </c>
      <c r="X8">
        <v>12</v>
      </c>
      <c r="Y8">
        <v>312.97840000000002</v>
      </c>
      <c r="Z8" t="b">
        <v>0</v>
      </c>
      <c r="AC8">
        <f t="shared" si="0"/>
        <v>29867.375651041668</v>
      </c>
      <c r="AD8">
        <f>_xlfn.STDEV.S(B8,K8,T8)</f>
        <v>9695.4856784651074</v>
      </c>
      <c r="AE8">
        <f>AVERAGE(C8,L8,U8)</f>
        <v>15336.599147853267</v>
      </c>
      <c r="AF8">
        <f t="shared" si="1"/>
        <v>2001.7381280863908</v>
      </c>
      <c r="AG8">
        <f t="shared" si="2"/>
        <v>1204.5763333333334</v>
      </c>
      <c r="AH8">
        <f t="shared" si="3"/>
        <v>0.33333333333333331</v>
      </c>
      <c r="AI8">
        <f t="shared" si="4"/>
        <v>1204.9096666666667</v>
      </c>
      <c r="AJ8">
        <f t="shared" si="5"/>
        <v>1537.9096666666667</v>
      </c>
    </row>
    <row r="9" spans="1:36" x14ac:dyDescent="0.25">
      <c r="A9">
        <v>8</v>
      </c>
      <c r="B9">
        <v>43458.09375</v>
      </c>
      <c r="C9">
        <v>12705.8560405924</v>
      </c>
      <c r="D9">
        <v>1750</v>
      </c>
      <c r="E9">
        <v>91.532409999999999</v>
      </c>
      <c r="F9">
        <v>11</v>
      </c>
      <c r="G9">
        <v>290.75639999999999</v>
      </c>
      <c r="H9" t="b">
        <v>1</v>
      </c>
      <c r="J9">
        <v>8</v>
      </c>
      <c r="K9">
        <v>24606.99609375</v>
      </c>
      <c r="L9">
        <v>13326.0050347328</v>
      </c>
      <c r="M9">
        <v>1198.2819999999999</v>
      </c>
      <c r="N9">
        <v>58.352539999999998</v>
      </c>
      <c r="O9">
        <v>13</v>
      </c>
      <c r="P9">
        <v>289.81729999999999</v>
      </c>
      <c r="Q9" t="b">
        <v>0</v>
      </c>
      <c r="S9">
        <v>8</v>
      </c>
      <c r="T9">
        <v>23172.3828125</v>
      </c>
      <c r="U9">
        <v>14838.133030569599</v>
      </c>
      <c r="V9">
        <v>923.63170000000002</v>
      </c>
      <c r="W9">
        <v>36.815190000000001</v>
      </c>
      <c r="X9">
        <v>12</v>
      </c>
      <c r="Y9">
        <v>312.97840000000002</v>
      </c>
      <c r="Z9" t="b">
        <v>0</v>
      </c>
      <c r="AC9">
        <f t="shared" si="0"/>
        <v>30412.490885416668</v>
      </c>
      <c r="AD9">
        <f>_xlfn.STDEV.S(B9,K9,T9)</f>
        <v>11320.571734325227</v>
      </c>
      <c r="AE9">
        <f>AVERAGE(C9,L9,U9)</f>
        <v>13623.331368631601</v>
      </c>
      <c r="AF9">
        <f t="shared" si="1"/>
        <v>1096.7923696483451</v>
      </c>
      <c r="AG9">
        <f t="shared" si="2"/>
        <v>1290.6378999999999</v>
      </c>
      <c r="AH9">
        <f t="shared" si="3"/>
        <v>0.33333333333333331</v>
      </c>
      <c r="AI9">
        <f t="shared" si="4"/>
        <v>1290.9712333333332</v>
      </c>
      <c r="AJ9">
        <f t="shared" si="5"/>
        <v>1623.9712333333332</v>
      </c>
    </row>
    <row r="10" spans="1:36" x14ac:dyDescent="0.25">
      <c r="A10">
        <v>9</v>
      </c>
      <c r="B10">
        <v>41552.58984375</v>
      </c>
      <c r="C10">
        <v>16657.6882223129</v>
      </c>
      <c r="D10">
        <v>1750</v>
      </c>
      <c r="E10">
        <v>97.060180000000003</v>
      </c>
      <c r="F10">
        <v>11</v>
      </c>
      <c r="G10">
        <v>290.7183</v>
      </c>
      <c r="H10" t="b">
        <v>1</v>
      </c>
      <c r="J10">
        <v>9</v>
      </c>
      <c r="K10">
        <v>21903.37109375</v>
      </c>
      <c r="L10">
        <v>13763.8338406681</v>
      </c>
      <c r="M10">
        <v>942.19759999999997</v>
      </c>
      <c r="N10">
        <v>40.52966</v>
      </c>
      <c r="O10">
        <v>12</v>
      </c>
      <c r="P10">
        <v>283.44630000000001</v>
      </c>
      <c r="Q10" t="b">
        <v>0</v>
      </c>
      <c r="S10">
        <v>9</v>
      </c>
      <c r="T10">
        <v>26755.12109375</v>
      </c>
      <c r="U10">
        <v>15058.2040996835</v>
      </c>
      <c r="V10">
        <v>1336.9449999999999</v>
      </c>
      <c r="W10">
        <v>66.806759999999997</v>
      </c>
      <c r="X10">
        <v>12</v>
      </c>
      <c r="Y10">
        <v>312.97840000000002</v>
      </c>
      <c r="Z10" t="b">
        <v>0</v>
      </c>
      <c r="AC10">
        <f t="shared" si="0"/>
        <v>30070.360677083332</v>
      </c>
      <c r="AD10">
        <f>_xlfn.STDEV.S(B10,K10,T10)</f>
        <v>10235.529272710472</v>
      </c>
      <c r="AE10">
        <f>AVERAGE(C10,L10,U10)</f>
        <v>15159.908720888166</v>
      </c>
      <c r="AF10">
        <f t="shared" si="1"/>
        <v>1449.6055215202482</v>
      </c>
      <c r="AG10">
        <f t="shared" si="2"/>
        <v>1343.0475333333334</v>
      </c>
      <c r="AH10">
        <f t="shared" si="3"/>
        <v>0.33333333333333331</v>
      </c>
      <c r="AI10">
        <f t="shared" si="4"/>
        <v>1343.3808666666666</v>
      </c>
      <c r="AJ10">
        <f t="shared" si="5"/>
        <v>1676.3808666666666</v>
      </c>
    </row>
    <row r="11" spans="1:36" x14ac:dyDescent="0.25">
      <c r="A11">
        <v>10</v>
      </c>
      <c r="B11">
        <v>30517.697265625</v>
      </c>
      <c r="C11">
        <v>10872.524492770401</v>
      </c>
      <c r="D11">
        <v>1596.4870000000001</v>
      </c>
      <c r="E11">
        <v>83.51782</v>
      </c>
      <c r="F11">
        <v>11</v>
      </c>
      <c r="G11">
        <v>290.7183</v>
      </c>
      <c r="H11" t="b">
        <v>0</v>
      </c>
      <c r="J11">
        <v>10</v>
      </c>
      <c r="K11">
        <v>22209.44140625</v>
      </c>
      <c r="L11">
        <v>14927.5083889298</v>
      </c>
      <c r="M11">
        <v>1086.231</v>
      </c>
      <c r="N11">
        <v>53.125979999999998</v>
      </c>
      <c r="O11">
        <v>11</v>
      </c>
      <c r="P11">
        <v>279.95400000000001</v>
      </c>
      <c r="Q11" t="b">
        <v>0</v>
      </c>
      <c r="S11">
        <v>10</v>
      </c>
      <c r="T11">
        <v>24266.0625</v>
      </c>
      <c r="U11">
        <v>14292.084158593399</v>
      </c>
      <c r="V11">
        <v>1067.1690000000001</v>
      </c>
      <c r="W11">
        <v>46.931759999999997</v>
      </c>
      <c r="X11">
        <v>12</v>
      </c>
      <c r="Y11">
        <v>312.97840000000002</v>
      </c>
      <c r="Z11" t="b">
        <v>0</v>
      </c>
      <c r="AC11">
        <f t="shared" si="0"/>
        <v>25664.400390625</v>
      </c>
      <c r="AD11">
        <f>_xlfn.STDEV.S(B11,K11,T11)</f>
        <v>4327.0417722131979</v>
      </c>
      <c r="AE11">
        <f>AVERAGE(C11,L11,U11)</f>
        <v>13364.039013431198</v>
      </c>
      <c r="AF11">
        <f t="shared" si="1"/>
        <v>2180.9801565173439</v>
      </c>
      <c r="AG11">
        <f t="shared" si="2"/>
        <v>1249.9623333333332</v>
      </c>
      <c r="AH11">
        <f t="shared" si="3"/>
        <v>0</v>
      </c>
      <c r="AI11">
        <f t="shared" si="4"/>
        <v>1249.9623333333332</v>
      </c>
      <c r="AJ11">
        <f t="shared" si="5"/>
        <v>1249.9623333333332</v>
      </c>
    </row>
    <row r="12" spans="1:36" x14ac:dyDescent="0.25">
      <c r="A12">
        <v>11</v>
      </c>
      <c r="B12">
        <v>43319.83203125</v>
      </c>
      <c r="C12">
        <v>16607.026703518601</v>
      </c>
      <c r="D12">
        <v>1750</v>
      </c>
      <c r="E12">
        <v>91.912229999999994</v>
      </c>
      <c r="F12">
        <v>11</v>
      </c>
      <c r="G12">
        <v>290.20420000000001</v>
      </c>
      <c r="H12" t="b">
        <v>1</v>
      </c>
      <c r="J12">
        <v>11</v>
      </c>
      <c r="K12">
        <v>24342.322265625</v>
      </c>
      <c r="L12">
        <v>16439.099479246099</v>
      </c>
      <c r="M12">
        <v>920.14739999999995</v>
      </c>
      <c r="N12">
        <v>34.781860000000002</v>
      </c>
      <c r="O12">
        <v>12</v>
      </c>
      <c r="P12">
        <v>283.63150000000002</v>
      </c>
      <c r="Q12" t="b">
        <v>0</v>
      </c>
      <c r="S12">
        <v>11</v>
      </c>
      <c r="T12">
        <v>24251.634765625</v>
      </c>
      <c r="U12">
        <v>14725.3857902974</v>
      </c>
      <c r="V12">
        <v>967.51530000000002</v>
      </c>
      <c r="W12">
        <v>38.598880000000001</v>
      </c>
      <c r="X12">
        <v>12</v>
      </c>
      <c r="Y12">
        <v>312.95280000000002</v>
      </c>
      <c r="Z12" t="b">
        <v>0</v>
      </c>
      <c r="AC12">
        <f t="shared" si="0"/>
        <v>30637.9296875</v>
      </c>
      <c r="AD12">
        <f>_xlfn.STDEV.S(B12,K12,T12)</f>
        <v>10982.943200616712</v>
      </c>
      <c r="AE12">
        <f>AVERAGE(C12,L12,U12)</f>
        <v>15923.837324354032</v>
      </c>
      <c r="AF12">
        <f t="shared" si="1"/>
        <v>1041.2801965729445</v>
      </c>
      <c r="AG12">
        <f t="shared" si="2"/>
        <v>1212.5542333333333</v>
      </c>
      <c r="AH12">
        <f t="shared" si="3"/>
        <v>0.33333333333333331</v>
      </c>
      <c r="AI12">
        <f t="shared" si="4"/>
        <v>1212.8875666666665</v>
      </c>
      <c r="AJ12">
        <f t="shared" si="5"/>
        <v>1545.8875666666665</v>
      </c>
    </row>
    <row r="13" spans="1:36" x14ac:dyDescent="0.25">
      <c r="A13">
        <v>12</v>
      </c>
      <c r="B13">
        <v>43302.93359375</v>
      </c>
      <c r="C13">
        <v>19987.0310256839</v>
      </c>
      <c r="D13">
        <v>1750</v>
      </c>
      <c r="E13">
        <v>91.958860000000001</v>
      </c>
      <c r="F13">
        <v>11</v>
      </c>
      <c r="G13">
        <v>288.72559999999999</v>
      </c>
      <c r="H13" t="b">
        <v>1</v>
      </c>
      <c r="J13">
        <v>12</v>
      </c>
      <c r="K13">
        <v>23618.103515625</v>
      </c>
      <c r="L13">
        <v>14563.875247812301</v>
      </c>
      <c r="M13">
        <v>907.70550000000003</v>
      </c>
      <c r="N13">
        <v>34.8855</v>
      </c>
      <c r="O13">
        <v>13</v>
      </c>
      <c r="P13">
        <v>289.4033</v>
      </c>
      <c r="Q13" t="b">
        <v>0</v>
      </c>
      <c r="S13">
        <v>12</v>
      </c>
      <c r="T13">
        <v>24407.35546875</v>
      </c>
      <c r="U13">
        <v>18148.9322348237</v>
      </c>
      <c r="V13">
        <v>913.33249999999998</v>
      </c>
      <c r="W13">
        <v>34.177250000000001</v>
      </c>
      <c r="X13">
        <v>12</v>
      </c>
      <c r="Y13">
        <v>311.87950000000001</v>
      </c>
      <c r="Z13" t="b">
        <v>0</v>
      </c>
      <c r="AC13">
        <f t="shared" si="0"/>
        <v>30442.797526041668</v>
      </c>
      <c r="AD13">
        <f>_xlfn.STDEV.S(B13,K13,T13)</f>
        <v>11144.193753760628</v>
      </c>
      <c r="AE13">
        <f>AVERAGE(C13,L13,U13)</f>
        <v>17566.612836106633</v>
      </c>
      <c r="AF13">
        <f t="shared" si="1"/>
        <v>2758.0747921978632</v>
      </c>
      <c r="AG13">
        <f t="shared" si="2"/>
        <v>1190.346</v>
      </c>
      <c r="AH13">
        <f t="shared" si="3"/>
        <v>0.33333333333333331</v>
      </c>
      <c r="AI13">
        <f t="shared" si="4"/>
        <v>1190.6793333333333</v>
      </c>
      <c r="AJ13">
        <f t="shared" si="5"/>
        <v>1523.6793333333333</v>
      </c>
    </row>
    <row r="14" spans="1:36" x14ac:dyDescent="0.25">
      <c r="A14">
        <v>13</v>
      </c>
      <c r="B14">
        <v>42847.109375</v>
      </c>
      <c r="C14">
        <v>21330.2989364803</v>
      </c>
      <c r="D14">
        <v>1750</v>
      </c>
      <c r="E14">
        <v>93.234989999999996</v>
      </c>
      <c r="F14">
        <v>11</v>
      </c>
      <c r="G14">
        <v>289.75580000000002</v>
      </c>
      <c r="H14" t="b">
        <v>1</v>
      </c>
      <c r="J14">
        <v>13</v>
      </c>
      <c r="K14">
        <v>23729.42578125</v>
      </c>
      <c r="L14">
        <v>15229.395586467301</v>
      </c>
      <c r="M14">
        <v>926.16660000000002</v>
      </c>
      <c r="N14">
        <v>36.148560000000003</v>
      </c>
      <c r="O14">
        <v>14</v>
      </c>
      <c r="P14">
        <v>292.18169999999998</v>
      </c>
      <c r="Q14" t="b">
        <v>0</v>
      </c>
      <c r="S14">
        <v>13</v>
      </c>
      <c r="T14">
        <v>40105</v>
      </c>
      <c r="U14">
        <v>14649.8314942259</v>
      </c>
      <c r="V14">
        <v>1750</v>
      </c>
      <c r="W14">
        <v>101.7273</v>
      </c>
      <c r="X14">
        <v>10</v>
      </c>
      <c r="Y14">
        <v>210.17959999999999</v>
      </c>
      <c r="Z14" t="b">
        <v>1</v>
      </c>
      <c r="AC14">
        <f t="shared" si="0"/>
        <v>35560.51171875</v>
      </c>
      <c r="AD14">
        <f>_xlfn.STDEV.S(B14,K14,T14)</f>
        <v>10337.346700265905</v>
      </c>
      <c r="AE14">
        <f>AVERAGE(C14,L14,U14)</f>
        <v>17069.842005724498</v>
      </c>
      <c r="AF14">
        <f t="shared" si="1"/>
        <v>3701.0260169813341</v>
      </c>
      <c r="AG14">
        <f t="shared" si="2"/>
        <v>1475.3888666666669</v>
      </c>
      <c r="AH14">
        <f t="shared" si="3"/>
        <v>0.66666666666666663</v>
      </c>
      <c r="AI14">
        <f t="shared" si="4"/>
        <v>1476.0555333333336</v>
      </c>
      <c r="AJ14">
        <f t="shared" si="5"/>
        <v>2142.0555333333336</v>
      </c>
    </row>
    <row r="15" spans="1:36" x14ac:dyDescent="0.25">
      <c r="A15">
        <v>14</v>
      </c>
      <c r="B15">
        <v>41377.4921875</v>
      </c>
      <c r="C15">
        <v>23724.558886718802</v>
      </c>
      <c r="D15">
        <v>1750</v>
      </c>
      <c r="E15">
        <v>97.60181</v>
      </c>
      <c r="F15">
        <v>11</v>
      </c>
      <c r="G15">
        <v>288.72559999999999</v>
      </c>
      <c r="H15" t="b">
        <v>1</v>
      </c>
      <c r="J15">
        <v>14</v>
      </c>
      <c r="K15">
        <v>25846.146484375</v>
      </c>
      <c r="L15">
        <v>17876.200737251002</v>
      </c>
      <c r="M15">
        <v>1622.5650000000001</v>
      </c>
      <c r="N15">
        <v>101.86109999999999</v>
      </c>
      <c r="O15">
        <v>12</v>
      </c>
      <c r="P15">
        <v>296.65750000000003</v>
      </c>
      <c r="Q15" t="b">
        <v>0</v>
      </c>
      <c r="S15">
        <v>14</v>
      </c>
      <c r="T15">
        <v>39667.9609375</v>
      </c>
      <c r="U15">
        <v>17332.038781273401</v>
      </c>
      <c r="V15">
        <v>1750</v>
      </c>
      <c r="W15">
        <v>103.22580000000001</v>
      </c>
      <c r="X15">
        <v>10</v>
      </c>
      <c r="Y15">
        <v>210.17959999999999</v>
      </c>
      <c r="Z15" t="b">
        <v>1</v>
      </c>
      <c r="AC15">
        <f t="shared" si="0"/>
        <v>35630.533203125</v>
      </c>
      <c r="AD15">
        <f>_xlfn.STDEV.S(B15,K15,T15)</f>
        <v>8516.5305066218243</v>
      </c>
      <c r="AE15">
        <f>AVERAGE(C15,L15,U15)</f>
        <v>19644.266135081067</v>
      </c>
      <c r="AF15">
        <f t="shared" si="1"/>
        <v>3544.0964663626214</v>
      </c>
      <c r="AG15">
        <f t="shared" si="2"/>
        <v>1707.5216666666668</v>
      </c>
      <c r="AH15">
        <f t="shared" si="3"/>
        <v>0.66666666666666663</v>
      </c>
      <c r="AI15">
        <f t="shared" si="4"/>
        <v>1708.1883333333335</v>
      </c>
      <c r="AJ15">
        <f t="shared" si="5"/>
        <v>2374.1883333333335</v>
      </c>
    </row>
    <row r="16" spans="1:36" x14ac:dyDescent="0.25">
      <c r="A16">
        <v>15</v>
      </c>
      <c r="B16">
        <v>44687.00390625</v>
      </c>
      <c r="C16">
        <v>24437.9481323242</v>
      </c>
      <c r="D16">
        <v>1750</v>
      </c>
      <c r="E16">
        <v>88.289550000000006</v>
      </c>
      <c r="F16">
        <v>11</v>
      </c>
      <c r="G16">
        <v>288.31270000000001</v>
      </c>
      <c r="H16" t="b">
        <v>1</v>
      </c>
      <c r="J16">
        <v>15</v>
      </c>
      <c r="K16">
        <v>23856.916015625</v>
      </c>
      <c r="L16">
        <v>20303.544096565201</v>
      </c>
      <c r="M16">
        <v>912.93880000000001</v>
      </c>
      <c r="N16">
        <v>34.935670000000002</v>
      </c>
      <c r="O16">
        <v>11</v>
      </c>
      <c r="P16">
        <v>275.60140000000001</v>
      </c>
      <c r="Q16" t="b">
        <v>0</v>
      </c>
      <c r="S16">
        <v>15</v>
      </c>
      <c r="T16">
        <v>40312.18359375</v>
      </c>
      <c r="U16">
        <v>17663.075494764202</v>
      </c>
      <c r="V16">
        <v>1750</v>
      </c>
      <c r="W16">
        <v>101.032</v>
      </c>
      <c r="X16">
        <v>10</v>
      </c>
      <c r="Y16">
        <v>210.17959999999999</v>
      </c>
      <c r="Z16" t="b">
        <v>1</v>
      </c>
      <c r="AC16">
        <f t="shared" si="0"/>
        <v>36285.367838541664</v>
      </c>
      <c r="AD16">
        <f>_xlfn.STDEV.S(B16,K16,T16)</f>
        <v>10983.377177698398</v>
      </c>
      <c r="AE16">
        <f>AVERAGE(C16,L16,U16)</f>
        <v>20801.5225745512</v>
      </c>
      <c r="AF16">
        <f t="shared" si="1"/>
        <v>3414.7784316398552</v>
      </c>
      <c r="AG16">
        <f t="shared" si="2"/>
        <v>1470.9795999999999</v>
      </c>
      <c r="AH16">
        <f t="shared" si="3"/>
        <v>0.66666666666666663</v>
      </c>
      <c r="AI16">
        <f t="shared" si="4"/>
        <v>1471.6462666666666</v>
      </c>
      <c r="AJ16">
        <f t="shared" si="5"/>
        <v>2137.6462666666666</v>
      </c>
    </row>
    <row r="17" spans="1:36" x14ac:dyDescent="0.25">
      <c r="A17">
        <v>16</v>
      </c>
      <c r="B17">
        <v>43336.34375</v>
      </c>
      <c r="C17">
        <v>20677.920333723701</v>
      </c>
      <c r="D17">
        <v>1750</v>
      </c>
      <c r="E17">
        <v>91.866699999999994</v>
      </c>
      <c r="F17">
        <v>11</v>
      </c>
      <c r="G17">
        <v>289.23820000000001</v>
      </c>
      <c r="H17" t="b">
        <v>1</v>
      </c>
      <c r="J17">
        <v>16</v>
      </c>
      <c r="K17">
        <v>34703.83203125</v>
      </c>
      <c r="L17">
        <v>20311.291091913001</v>
      </c>
      <c r="M17">
        <v>1750</v>
      </c>
      <c r="N17">
        <v>123.9686</v>
      </c>
      <c r="O17">
        <v>12</v>
      </c>
      <c r="P17">
        <v>297.46350000000001</v>
      </c>
      <c r="Q17" t="b">
        <v>1</v>
      </c>
      <c r="S17">
        <v>16</v>
      </c>
      <c r="T17">
        <v>40676.6015625</v>
      </c>
      <c r="U17">
        <v>18610.085144043001</v>
      </c>
      <c r="V17">
        <v>1750</v>
      </c>
      <c r="W17">
        <v>99.831789999999998</v>
      </c>
      <c r="X17">
        <v>10</v>
      </c>
      <c r="Y17">
        <v>210.17959999999999</v>
      </c>
      <c r="Z17" t="b">
        <v>1</v>
      </c>
      <c r="AC17">
        <f t="shared" si="0"/>
        <v>39572.259114583336</v>
      </c>
      <c r="AD17">
        <f>_xlfn.STDEV.S(B17,K17,T17)</f>
        <v>4420.9437708810492</v>
      </c>
      <c r="AE17">
        <f>AVERAGE(C17,L17,U17)</f>
        <v>19866.432189893236</v>
      </c>
      <c r="AF17">
        <f t="shared" si="1"/>
        <v>1103.3631201694789</v>
      </c>
      <c r="AG17">
        <f t="shared" si="2"/>
        <v>1750</v>
      </c>
      <c r="AH17">
        <f t="shared" si="3"/>
        <v>1</v>
      </c>
      <c r="AI17">
        <f t="shared" si="4"/>
        <v>1751</v>
      </c>
      <c r="AJ17">
        <f t="shared" si="5"/>
        <v>2750</v>
      </c>
    </row>
    <row r="18" spans="1:36" x14ac:dyDescent="0.25">
      <c r="A18">
        <v>17</v>
      </c>
      <c r="B18">
        <v>42473.515625</v>
      </c>
      <c r="C18">
        <v>22716.614924788501</v>
      </c>
      <c r="D18">
        <v>1750</v>
      </c>
      <c r="E18">
        <v>94.30762</v>
      </c>
      <c r="F18">
        <v>10</v>
      </c>
      <c r="G18">
        <v>289.48919999999998</v>
      </c>
      <c r="H18" t="b">
        <v>1</v>
      </c>
      <c r="J18">
        <v>17</v>
      </c>
      <c r="K18">
        <v>25161.5390625</v>
      </c>
      <c r="L18">
        <v>14822.713208293901</v>
      </c>
      <c r="M18">
        <v>1326.2</v>
      </c>
      <c r="N18">
        <v>69.900630000000007</v>
      </c>
      <c r="O18">
        <v>13</v>
      </c>
      <c r="P18">
        <v>289.75310000000002</v>
      </c>
      <c r="Q18" t="b">
        <v>0</v>
      </c>
      <c r="S18">
        <v>17</v>
      </c>
      <c r="T18">
        <v>46468.72265625</v>
      </c>
      <c r="U18">
        <v>21763.350180614601</v>
      </c>
      <c r="V18">
        <v>1750</v>
      </c>
      <c r="W18">
        <v>83.976070000000007</v>
      </c>
      <c r="X18">
        <v>9</v>
      </c>
      <c r="Y18">
        <v>208.0129</v>
      </c>
      <c r="Z18" t="b">
        <v>1</v>
      </c>
      <c r="AC18">
        <f t="shared" si="0"/>
        <v>38034.592447916664</v>
      </c>
      <c r="AD18">
        <f>_xlfn.STDEV.S(B18,K18,T18)</f>
        <v>11325.945761987303</v>
      </c>
      <c r="AE18">
        <f>AVERAGE(C18,L18,U18)</f>
        <v>19767.559437899003</v>
      </c>
      <c r="AF18">
        <f t="shared" si="1"/>
        <v>4308.8057038988318</v>
      </c>
      <c r="AG18">
        <f t="shared" si="2"/>
        <v>1608.7333333333333</v>
      </c>
      <c r="AH18">
        <f t="shared" si="3"/>
        <v>0.66666666666666663</v>
      </c>
      <c r="AI18">
        <f t="shared" si="4"/>
        <v>1609.4</v>
      </c>
      <c r="AJ18">
        <f t="shared" si="5"/>
        <v>2275.4</v>
      </c>
    </row>
    <row r="19" spans="1:36" x14ac:dyDescent="0.25">
      <c r="A19">
        <v>18</v>
      </c>
      <c r="B19">
        <v>42568.02734375</v>
      </c>
      <c r="C19">
        <v>20704.6477050781</v>
      </c>
      <c r="D19">
        <v>1750</v>
      </c>
      <c r="E19">
        <v>94.033940000000001</v>
      </c>
      <c r="F19">
        <v>10</v>
      </c>
      <c r="G19">
        <v>287.12430000000001</v>
      </c>
      <c r="H19" t="b">
        <v>1</v>
      </c>
      <c r="J19">
        <v>18</v>
      </c>
      <c r="K19">
        <v>22817.7421875</v>
      </c>
      <c r="L19">
        <v>15177.8477783203</v>
      </c>
      <c r="M19">
        <v>935.5521</v>
      </c>
      <c r="N19">
        <v>38.358640000000001</v>
      </c>
      <c r="O19">
        <v>13</v>
      </c>
      <c r="P19">
        <v>285.87869999999998</v>
      </c>
      <c r="Q19" t="b">
        <v>0</v>
      </c>
      <c r="S19">
        <v>18</v>
      </c>
      <c r="T19">
        <v>46766.734375</v>
      </c>
      <c r="U19">
        <v>23896.249302885401</v>
      </c>
      <c r="V19">
        <v>1750</v>
      </c>
      <c r="W19">
        <v>83.295410000000004</v>
      </c>
      <c r="X19">
        <v>9</v>
      </c>
      <c r="Y19">
        <v>206.7054</v>
      </c>
      <c r="Z19" t="b">
        <v>1</v>
      </c>
      <c r="AC19">
        <f t="shared" si="0"/>
        <v>37384.16796875</v>
      </c>
      <c r="AD19">
        <f>_xlfn.STDEV.S(B19,K19,T19)</f>
        <v>12788.387514228116</v>
      </c>
      <c r="AE19">
        <f>AVERAGE(C19,L19,U19)</f>
        <v>19926.248262094599</v>
      </c>
      <c r="AF19">
        <f t="shared" si="1"/>
        <v>4411.0158190050088</v>
      </c>
      <c r="AG19">
        <f t="shared" si="2"/>
        <v>1478.5173666666667</v>
      </c>
      <c r="AH19">
        <f t="shared" si="3"/>
        <v>0.66666666666666663</v>
      </c>
      <c r="AI19">
        <f t="shared" si="4"/>
        <v>1479.1840333333334</v>
      </c>
      <c r="AJ19">
        <f t="shared" si="5"/>
        <v>2145.1840333333334</v>
      </c>
    </row>
    <row r="20" spans="1:36" x14ac:dyDescent="0.25">
      <c r="A20">
        <v>19</v>
      </c>
      <c r="B20">
        <v>43227.9921875</v>
      </c>
      <c r="C20">
        <v>20232.006021810299</v>
      </c>
      <c r="D20">
        <v>1750</v>
      </c>
      <c r="E20">
        <v>92.166259999999994</v>
      </c>
      <c r="F20">
        <v>12</v>
      </c>
      <c r="G20">
        <v>290.36189999999999</v>
      </c>
      <c r="H20" t="b">
        <v>1</v>
      </c>
      <c r="J20">
        <v>19</v>
      </c>
      <c r="K20">
        <v>25840.9375</v>
      </c>
      <c r="L20">
        <v>19666.4052110919</v>
      </c>
      <c r="M20">
        <v>1624.884</v>
      </c>
      <c r="N20">
        <v>102.17310000000001</v>
      </c>
      <c r="O20">
        <v>12</v>
      </c>
      <c r="P20">
        <v>297.37349999999998</v>
      </c>
      <c r="Q20" t="b">
        <v>0</v>
      </c>
      <c r="S20">
        <v>19</v>
      </c>
      <c r="T20">
        <v>42638.53515625</v>
      </c>
      <c r="U20">
        <v>23961.630322265599</v>
      </c>
      <c r="V20">
        <v>1750</v>
      </c>
      <c r="W20">
        <v>93.83081</v>
      </c>
      <c r="X20">
        <v>9</v>
      </c>
      <c r="Y20">
        <v>207.3896</v>
      </c>
      <c r="Z20" t="b">
        <v>1</v>
      </c>
      <c r="AC20">
        <f t="shared" si="0"/>
        <v>37235.821614583336</v>
      </c>
      <c r="AD20">
        <f>_xlfn.STDEV.S(B20,K20,T20)</f>
        <v>9872.6593624266279</v>
      </c>
      <c r="AE20">
        <f>AVERAGE(C20,L20,U20)</f>
        <v>21286.680518389268</v>
      </c>
      <c r="AF20">
        <f t="shared" si="1"/>
        <v>2333.7723559111014</v>
      </c>
      <c r="AG20">
        <f t="shared" si="2"/>
        <v>1708.2946666666667</v>
      </c>
      <c r="AH20">
        <f t="shared" si="3"/>
        <v>0.66666666666666663</v>
      </c>
      <c r="AI20">
        <f t="shared" si="4"/>
        <v>1708.9613333333334</v>
      </c>
      <c r="AJ20">
        <f t="shared" si="5"/>
        <v>2374.9613333333332</v>
      </c>
    </row>
    <row r="21" spans="1:36" x14ac:dyDescent="0.25">
      <c r="A21">
        <v>20</v>
      </c>
      <c r="B21">
        <v>43947.84375</v>
      </c>
      <c r="C21">
        <v>23753.4695910513</v>
      </c>
      <c r="D21">
        <v>1750</v>
      </c>
      <c r="E21">
        <v>90.211910000000003</v>
      </c>
      <c r="F21">
        <v>10</v>
      </c>
      <c r="G21">
        <v>286.14269999999999</v>
      </c>
      <c r="H21" t="b">
        <v>1</v>
      </c>
      <c r="J21">
        <v>20</v>
      </c>
      <c r="K21">
        <v>25694.626953125</v>
      </c>
      <c r="L21">
        <v>16701.361043548601</v>
      </c>
      <c r="M21">
        <v>1622.605</v>
      </c>
      <c r="N21">
        <v>102.46680000000001</v>
      </c>
      <c r="O21">
        <v>12</v>
      </c>
      <c r="P21">
        <v>297.37349999999998</v>
      </c>
      <c r="Q21" t="b">
        <v>0</v>
      </c>
      <c r="S21">
        <v>20</v>
      </c>
      <c r="T21">
        <v>45912.3359375</v>
      </c>
      <c r="U21">
        <v>25056.747363281302</v>
      </c>
      <c r="V21">
        <v>1750</v>
      </c>
      <c r="W21">
        <v>85.277100000000004</v>
      </c>
      <c r="X21">
        <v>10</v>
      </c>
      <c r="Y21">
        <v>209.29310000000001</v>
      </c>
      <c r="Z21" t="b">
        <v>1</v>
      </c>
      <c r="AC21">
        <f t="shared" si="0"/>
        <v>38518.268880208336</v>
      </c>
      <c r="AD21">
        <f>_xlfn.STDEV.S(B21,K21,T21)</f>
        <v>11148.952937124834</v>
      </c>
      <c r="AE21">
        <f>AVERAGE(C21,L21,U21)</f>
        <v>21837.192665960403</v>
      </c>
      <c r="AF21">
        <f t="shared" si="1"/>
        <v>4495.2428275034226</v>
      </c>
      <c r="AG21">
        <f t="shared" si="2"/>
        <v>1707.5349999999999</v>
      </c>
      <c r="AH21">
        <f t="shared" si="3"/>
        <v>0.66666666666666663</v>
      </c>
      <c r="AI21">
        <f t="shared" si="4"/>
        <v>1708.2016666666666</v>
      </c>
      <c r="AJ21">
        <f t="shared" si="5"/>
        <v>2374.2016666666664</v>
      </c>
    </row>
    <row r="22" spans="1:36" x14ac:dyDescent="0.25">
      <c r="A22">
        <v>21</v>
      </c>
      <c r="B22">
        <v>40917.94921875</v>
      </c>
      <c r="C22">
        <v>20987.656893928401</v>
      </c>
      <c r="D22">
        <v>1750</v>
      </c>
      <c r="E22">
        <v>99.052490000000006</v>
      </c>
      <c r="F22">
        <v>10</v>
      </c>
      <c r="G22">
        <v>286.14269999999999</v>
      </c>
      <c r="H22" t="b">
        <v>1</v>
      </c>
      <c r="J22">
        <v>21</v>
      </c>
      <c r="K22">
        <v>46490.57421875</v>
      </c>
      <c r="L22">
        <v>20628.760521364198</v>
      </c>
      <c r="M22">
        <v>1750</v>
      </c>
      <c r="N22">
        <v>83.925780000000003</v>
      </c>
      <c r="O22">
        <v>13</v>
      </c>
      <c r="P22">
        <v>270.4538</v>
      </c>
      <c r="Q22" t="b">
        <v>1</v>
      </c>
      <c r="S22">
        <v>21</v>
      </c>
      <c r="T22">
        <v>46656.49609375</v>
      </c>
      <c r="U22">
        <v>27095.391943359398</v>
      </c>
      <c r="V22">
        <v>1750</v>
      </c>
      <c r="W22">
        <v>83.545900000000003</v>
      </c>
      <c r="X22">
        <v>10</v>
      </c>
      <c r="Y22">
        <v>208.20320000000001</v>
      </c>
      <c r="Z22" t="b">
        <v>1</v>
      </c>
      <c r="AC22">
        <f t="shared" si="0"/>
        <v>44688.33984375</v>
      </c>
      <c r="AD22">
        <f>_xlfn.STDEV.S(B22,K22,T22)</f>
        <v>3266.3077956565571</v>
      </c>
      <c r="AE22">
        <f>AVERAGE(C22,L22,U22)</f>
        <v>22903.936452883998</v>
      </c>
      <c r="AF22">
        <f t="shared" si="1"/>
        <v>3634.3398297403642</v>
      </c>
      <c r="AG22">
        <f t="shared" si="2"/>
        <v>1750</v>
      </c>
      <c r="AH22">
        <f t="shared" si="3"/>
        <v>1</v>
      </c>
      <c r="AI22">
        <f t="shared" si="4"/>
        <v>1751</v>
      </c>
      <c r="AJ22">
        <f t="shared" si="5"/>
        <v>2750</v>
      </c>
    </row>
    <row r="23" spans="1:36" x14ac:dyDescent="0.25">
      <c r="A23">
        <v>22</v>
      </c>
      <c r="B23">
        <v>43594.26953125</v>
      </c>
      <c r="C23">
        <v>18927.014412243701</v>
      </c>
      <c r="D23">
        <v>1750</v>
      </c>
      <c r="E23">
        <v>91.161379999999994</v>
      </c>
      <c r="F23">
        <v>10</v>
      </c>
      <c r="G23">
        <v>289.0204</v>
      </c>
      <c r="H23" t="b">
        <v>1</v>
      </c>
      <c r="J23">
        <v>22</v>
      </c>
      <c r="K23">
        <v>47644.6875</v>
      </c>
      <c r="L23">
        <v>20819.4881860733</v>
      </c>
      <c r="M23">
        <v>1750</v>
      </c>
      <c r="N23">
        <v>81.352779999999996</v>
      </c>
      <c r="O23">
        <v>13</v>
      </c>
      <c r="P23">
        <v>270.4538</v>
      </c>
      <c r="Q23" t="b">
        <v>1</v>
      </c>
      <c r="S23">
        <v>22</v>
      </c>
      <c r="T23">
        <v>46652.53515625</v>
      </c>
      <c r="U23">
        <v>32693.6723388672</v>
      </c>
      <c r="V23">
        <v>1750</v>
      </c>
      <c r="W23">
        <v>83.554929999999999</v>
      </c>
      <c r="X23">
        <v>10</v>
      </c>
      <c r="Y23">
        <v>210.74549999999999</v>
      </c>
      <c r="Z23" t="b">
        <v>1</v>
      </c>
      <c r="AC23">
        <f t="shared" si="0"/>
        <v>45963.830729166664</v>
      </c>
      <c r="AD23">
        <f>_xlfn.STDEV.S(B23,K23,T23)</f>
        <v>2111.2097885587673</v>
      </c>
      <c r="AE23">
        <f>AVERAGE(C23,L23,U23)</f>
        <v>24146.724979061401</v>
      </c>
      <c r="AF23">
        <f t="shared" si="1"/>
        <v>7462.1107017134582</v>
      </c>
      <c r="AG23">
        <f t="shared" si="2"/>
        <v>1750</v>
      </c>
      <c r="AH23">
        <f t="shared" si="3"/>
        <v>1</v>
      </c>
      <c r="AI23">
        <f t="shared" si="4"/>
        <v>1751</v>
      </c>
      <c r="AJ23">
        <f t="shared" si="5"/>
        <v>2750</v>
      </c>
    </row>
    <row r="24" spans="1:36" x14ac:dyDescent="0.25">
      <c r="A24">
        <v>23</v>
      </c>
      <c r="B24">
        <v>43577.2734375</v>
      </c>
      <c r="C24">
        <v>23591.5059082031</v>
      </c>
      <c r="D24">
        <v>1750</v>
      </c>
      <c r="E24">
        <v>91.207520000000002</v>
      </c>
      <c r="F24">
        <v>10</v>
      </c>
      <c r="G24">
        <v>289.0204</v>
      </c>
      <c r="H24" t="b">
        <v>1</v>
      </c>
      <c r="J24">
        <v>23</v>
      </c>
      <c r="K24">
        <v>47442.65234375</v>
      </c>
      <c r="L24">
        <v>18512.2191798694</v>
      </c>
      <c r="M24">
        <v>1750</v>
      </c>
      <c r="N24">
        <v>81.791749999999993</v>
      </c>
      <c r="O24">
        <v>13</v>
      </c>
      <c r="P24">
        <v>270.4538</v>
      </c>
      <c r="Q24" t="b">
        <v>1</v>
      </c>
      <c r="S24">
        <v>23</v>
      </c>
      <c r="T24">
        <v>46232.97265625</v>
      </c>
      <c r="U24">
        <v>24221.801464843698</v>
      </c>
      <c r="V24">
        <v>1750</v>
      </c>
      <c r="W24">
        <v>84.522459999999995</v>
      </c>
      <c r="X24">
        <v>10</v>
      </c>
      <c r="Y24">
        <v>209.9966</v>
      </c>
      <c r="Z24" t="b">
        <v>1</v>
      </c>
      <c r="AC24">
        <f t="shared" si="0"/>
        <v>45750.966145833336</v>
      </c>
      <c r="AD24">
        <f>_xlfn.STDEV.S(B24,K24,T24)</f>
        <v>1977.2547203847182</v>
      </c>
      <c r="AE24">
        <f>AVERAGE(C24,L24,U24)</f>
        <v>22108.508850972066</v>
      </c>
      <c r="AF24">
        <f t="shared" si="1"/>
        <v>3130.3821924870354</v>
      </c>
      <c r="AG24">
        <f t="shared" si="2"/>
        <v>1750</v>
      </c>
      <c r="AH24">
        <f t="shared" si="3"/>
        <v>1</v>
      </c>
      <c r="AI24">
        <f t="shared" si="4"/>
        <v>1751</v>
      </c>
      <c r="AJ24">
        <f t="shared" si="5"/>
        <v>2750</v>
      </c>
    </row>
    <row r="25" spans="1:36" x14ac:dyDescent="0.25">
      <c r="A25">
        <v>24</v>
      </c>
      <c r="B25">
        <v>30041.3828125</v>
      </c>
      <c r="C25">
        <v>20122.272443723701</v>
      </c>
      <c r="D25">
        <v>1727.884</v>
      </c>
      <c r="E25">
        <v>99.382320000000007</v>
      </c>
      <c r="F25">
        <v>10</v>
      </c>
      <c r="G25">
        <v>289.0204</v>
      </c>
      <c r="H25" t="b">
        <v>0</v>
      </c>
      <c r="J25">
        <v>24</v>
      </c>
      <c r="K25">
        <v>46801.35546875</v>
      </c>
      <c r="L25">
        <v>20163.8329486847</v>
      </c>
      <c r="M25">
        <v>1750</v>
      </c>
      <c r="N25">
        <v>83.217039999999997</v>
      </c>
      <c r="O25">
        <v>13</v>
      </c>
      <c r="P25">
        <v>270.4538</v>
      </c>
      <c r="Q25" t="b">
        <v>1</v>
      </c>
      <c r="S25">
        <v>24</v>
      </c>
      <c r="T25">
        <v>46488.453125</v>
      </c>
      <c r="U25">
        <v>28255.152490234399</v>
      </c>
      <c r="V25">
        <v>1750</v>
      </c>
      <c r="W25">
        <v>83.930660000000003</v>
      </c>
      <c r="X25">
        <v>10</v>
      </c>
      <c r="Y25">
        <v>209.9966</v>
      </c>
      <c r="Z25" t="b">
        <v>1</v>
      </c>
      <c r="AC25">
        <f t="shared" si="0"/>
        <v>41110.397135416664</v>
      </c>
      <c r="AD25">
        <f>_xlfn.STDEV.S(B25,K25,T25)</f>
        <v>9587.3242111593336</v>
      </c>
      <c r="AE25">
        <f>AVERAGE(C25,L25,U25)</f>
        <v>22847.08596088093</v>
      </c>
      <c r="AF25">
        <f t="shared" si="1"/>
        <v>4683.5690993438111</v>
      </c>
      <c r="AG25">
        <f t="shared" si="2"/>
        <v>1742.6279999999999</v>
      </c>
      <c r="AH25">
        <f t="shared" si="3"/>
        <v>0.66666666666666663</v>
      </c>
      <c r="AI25">
        <f t="shared" si="4"/>
        <v>1743.2946666666667</v>
      </c>
      <c r="AJ25">
        <f t="shared" si="5"/>
        <v>2409.2946666666667</v>
      </c>
    </row>
    <row r="26" spans="1:36" x14ac:dyDescent="0.25">
      <c r="A26">
        <v>25</v>
      </c>
      <c r="B26">
        <v>42477.97265625</v>
      </c>
      <c r="C26">
        <v>20825.683154296901</v>
      </c>
      <c r="D26">
        <v>1750</v>
      </c>
      <c r="E26">
        <v>94.29468</v>
      </c>
      <c r="F26">
        <v>10</v>
      </c>
      <c r="G26">
        <v>289.0204</v>
      </c>
      <c r="H26" t="b">
        <v>1</v>
      </c>
      <c r="J26">
        <v>25</v>
      </c>
      <c r="K26">
        <v>45450.3515625</v>
      </c>
      <c r="L26">
        <v>22256.6531005859</v>
      </c>
      <c r="M26">
        <v>1750</v>
      </c>
      <c r="N26">
        <v>86.38843</v>
      </c>
      <c r="O26">
        <v>13</v>
      </c>
      <c r="P26">
        <v>270.56389999999999</v>
      </c>
      <c r="Q26" t="b">
        <v>1</v>
      </c>
      <c r="S26">
        <v>25</v>
      </c>
      <c r="T26">
        <v>47335.33203125</v>
      </c>
      <c r="U26">
        <v>27377.236035156198</v>
      </c>
      <c r="V26">
        <v>1750</v>
      </c>
      <c r="W26">
        <v>82.026859999999999</v>
      </c>
      <c r="X26">
        <v>10</v>
      </c>
      <c r="Y26">
        <v>206.61490000000001</v>
      </c>
      <c r="Z26" t="b">
        <v>1</v>
      </c>
      <c r="AC26">
        <f t="shared" si="0"/>
        <v>45087.885416666664</v>
      </c>
      <c r="AD26">
        <f>_xlfn.STDEV.S(B26,K26,T26)</f>
        <v>2448.8816436552324</v>
      </c>
      <c r="AE26">
        <f>AVERAGE(C26,L26,U26)</f>
        <v>23486.524096679666</v>
      </c>
      <c r="AF26">
        <f t="shared" si="1"/>
        <v>3444.582454804734</v>
      </c>
      <c r="AG26">
        <f t="shared" si="2"/>
        <v>1750</v>
      </c>
      <c r="AH26">
        <f t="shared" si="3"/>
        <v>1</v>
      </c>
      <c r="AI26">
        <f t="shared" si="4"/>
        <v>1751</v>
      </c>
      <c r="AJ26">
        <f t="shared" si="5"/>
        <v>2750</v>
      </c>
    </row>
    <row r="27" spans="1:36" x14ac:dyDescent="0.25">
      <c r="A27">
        <v>26</v>
      </c>
      <c r="B27">
        <v>25630.431640625</v>
      </c>
      <c r="C27">
        <v>18385.555914306598</v>
      </c>
      <c r="D27">
        <v>1454.6179999999999</v>
      </c>
      <c r="E27">
        <v>82.554689999999994</v>
      </c>
      <c r="F27">
        <v>11</v>
      </c>
      <c r="G27">
        <v>286.73599999999999</v>
      </c>
      <c r="H27" t="b">
        <v>0</v>
      </c>
      <c r="J27">
        <v>26</v>
      </c>
      <c r="K27">
        <v>47049.0703125</v>
      </c>
      <c r="L27">
        <v>20261.9619073629</v>
      </c>
      <c r="M27">
        <v>1750</v>
      </c>
      <c r="N27">
        <v>82.660640000000001</v>
      </c>
      <c r="O27">
        <v>13</v>
      </c>
      <c r="P27">
        <v>269.54140000000001</v>
      </c>
      <c r="Q27" t="b">
        <v>1</v>
      </c>
      <c r="S27">
        <v>26</v>
      </c>
      <c r="T27">
        <v>46875.6796875</v>
      </c>
      <c r="U27">
        <v>23136.169621276898</v>
      </c>
      <c r="V27">
        <v>1750</v>
      </c>
      <c r="W27">
        <v>83.049319999999994</v>
      </c>
      <c r="X27">
        <v>10</v>
      </c>
      <c r="Y27">
        <v>207.8699</v>
      </c>
      <c r="Z27" t="b">
        <v>1</v>
      </c>
      <c r="AC27">
        <f t="shared" si="0"/>
        <v>39851.727213541664</v>
      </c>
      <c r="AD27">
        <f>_xlfn.STDEV.S(B27,K27,T27)</f>
        <v>12316.308371683619</v>
      </c>
      <c r="AE27">
        <f>AVERAGE(C27,L27,U27)</f>
        <v>20594.562480982131</v>
      </c>
      <c r="AF27">
        <f t="shared" si="1"/>
        <v>2392.7076721556282</v>
      </c>
      <c r="AG27">
        <f t="shared" si="2"/>
        <v>1651.5393333333334</v>
      </c>
      <c r="AH27">
        <f t="shared" si="3"/>
        <v>0.66666666666666663</v>
      </c>
      <c r="AI27">
        <f t="shared" si="4"/>
        <v>1652.2060000000001</v>
      </c>
      <c r="AJ27">
        <f t="shared" si="5"/>
        <v>2318.2060000000001</v>
      </c>
    </row>
    <row r="28" spans="1:36" x14ac:dyDescent="0.25">
      <c r="A28">
        <v>27</v>
      </c>
      <c r="B28">
        <v>41530.5</v>
      </c>
      <c r="C28">
        <v>22138.5420288436</v>
      </c>
      <c r="D28">
        <v>1750</v>
      </c>
      <c r="E28">
        <v>97.128169999999997</v>
      </c>
      <c r="F28">
        <v>10</v>
      </c>
      <c r="G28">
        <v>282.33350000000002</v>
      </c>
      <c r="H28" t="b">
        <v>1</v>
      </c>
      <c r="J28">
        <v>27</v>
      </c>
      <c r="K28">
        <v>45903.29296875</v>
      </c>
      <c r="L28">
        <v>24502.507148635399</v>
      </c>
      <c r="M28">
        <v>1750</v>
      </c>
      <c r="N28">
        <v>85.298580000000001</v>
      </c>
      <c r="O28">
        <v>13</v>
      </c>
      <c r="P28">
        <v>269.7346</v>
      </c>
      <c r="Q28" t="b">
        <v>1</v>
      </c>
      <c r="S28">
        <v>27</v>
      </c>
      <c r="T28">
        <v>45232.58984375</v>
      </c>
      <c r="U28">
        <v>24629.609570312499</v>
      </c>
      <c r="V28">
        <v>1750</v>
      </c>
      <c r="W28">
        <v>86.922359999999998</v>
      </c>
      <c r="X28">
        <v>10</v>
      </c>
      <c r="Y28">
        <v>208.1071</v>
      </c>
      <c r="Z28" t="b">
        <v>1</v>
      </c>
      <c r="AC28">
        <f t="shared" si="0"/>
        <v>44222.127604166664</v>
      </c>
      <c r="AD28">
        <f>_xlfn.STDEV.S(B28,K28,T28)</f>
        <v>2355.0169935915928</v>
      </c>
      <c r="AE28">
        <f>AVERAGE(C28,L28,U28)</f>
        <v>23756.886249263833</v>
      </c>
      <c r="AF28">
        <f t="shared" si="1"/>
        <v>1402.9673083235848</v>
      </c>
      <c r="AG28">
        <f t="shared" si="2"/>
        <v>1750</v>
      </c>
      <c r="AH28">
        <f t="shared" si="3"/>
        <v>1</v>
      </c>
      <c r="AI28">
        <f t="shared" si="4"/>
        <v>1751</v>
      </c>
      <c r="AJ28">
        <f t="shared" si="5"/>
        <v>2750</v>
      </c>
    </row>
    <row r="29" spans="1:36" x14ac:dyDescent="0.25">
      <c r="A29">
        <v>28</v>
      </c>
      <c r="B29">
        <v>41821.328125</v>
      </c>
      <c r="C29">
        <v>20249.757401218299</v>
      </c>
      <c r="D29">
        <v>1750</v>
      </c>
      <c r="E29">
        <v>96.240480000000005</v>
      </c>
      <c r="F29">
        <v>10</v>
      </c>
      <c r="G29">
        <v>284.4264</v>
      </c>
      <c r="H29" t="b">
        <v>1</v>
      </c>
      <c r="J29">
        <v>28</v>
      </c>
      <c r="K29">
        <v>44031.1015625</v>
      </c>
      <c r="L29">
        <v>21984.0556640625</v>
      </c>
      <c r="M29">
        <v>1750</v>
      </c>
      <c r="N29">
        <v>89.991209999999995</v>
      </c>
      <c r="O29">
        <v>14</v>
      </c>
      <c r="P29">
        <v>271.56180000000001</v>
      </c>
      <c r="Q29" t="b">
        <v>1</v>
      </c>
      <c r="S29">
        <v>28</v>
      </c>
      <c r="T29">
        <v>44821.23046875</v>
      </c>
      <c r="U29">
        <v>25890.871435546898</v>
      </c>
      <c r="V29">
        <v>1750</v>
      </c>
      <c r="W29">
        <v>87.949219999999997</v>
      </c>
      <c r="X29">
        <v>10</v>
      </c>
      <c r="Y29">
        <v>208.7833</v>
      </c>
      <c r="Z29" t="b">
        <v>1</v>
      </c>
      <c r="AC29">
        <f t="shared" si="0"/>
        <v>43557.88671875</v>
      </c>
      <c r="AD29">
        <f>_xlfn.STDEV.S(B29,K29,T29)</f>
        <v>1554.9285302766132</v>
      </c>
      <c r="AE29">
        <f>AVERAGE(C29,L29,U29)</f>
        <v>22708.228166942568</v>
      </c>
      <c r="AF29">
        <f t="shared" si="1"/>
        <v>2889.4396078687037</v>
      </c>
      <c r="AG29">
        <f t="shared" si="2"/>
        <v>1750</v>
      </c>
      <c r="AH29">
        <f t="shared" si="3"/>
        <v>1</v>
      </c>
      <c r="AI29">
        <f t="shared" si="4"/>
        <v>1751</v>
      </c>
      <c r="AJ29">
        <f t="shared" si="5"/>
        <v>2750</v>
      </c>
    </row>
    <row r="30" spans="1:36" x14ac:dyDescent="0.25">
      <c r="A30">
        <v>29</v>
      </c>
      <c r="B30">
        <v>43548.8984375</v>
      </c>
      <c r="C30">
        <v>21161.7473980412</v>
      </c>
      <c r="D30">
        <v>1750</v>
      </c>
      <c r="E30">
        <v>91.284670000000006</v>
      </c>
      <c r="F30">
        <v>10</v>
      </c>
      <c r="G30">
        <v>284.4264</v>
      </c>
      <c r="H30" t="b">
        <v>1</v>
      </c>
      <c r="J30">
        <v>29</v>
      </c>
      <c r="K30">
        <v>47281.73828125</v>
      </c>
      <c r="L30">
        <v>21714.1774567586</v>
      </c>
      <c r="M30">
        <v>1750</v>
      </c>
      <c r="N30">
        <v>82.144779999999997</v>
      </c>
      <c r="O30">
        <v>13</v>
      </c>
      <c r="P30">
        <v>272.31240000000003</v>
      </c>
      <c r="Q30" t="b">
        <v>1</v>
      </c>
      <c r="S30">
        <v>29</v>
      </c>
      <c r="T30">
        <v>42729.2265625</v>
      </c>
      <c r="U30">
        <v>23894.908691406301</v>
      </c>
      <c r="V30">
        <v>1750</v>
      </c>
      <c r="W30">
        <v>93.570800000000006</v>
      </c>
      <c r="X30">
        <v>11</v>
      </c>
      <c r="Y30">
        <v>212.04150000000001</v>
      </c>
      <c r="Z30" t="b">
        <v>1</v>
      </c>
      <c r="AC30">
        <f t="shared" si="0"/>
        <v>44519.954427083336</v>
      </c>
      <c r="AD30">
        <f>_xlfn.STDEV.S(B30,K30,T30)</f>
        <v>2426.6340965457216</v>
      </c>
      <c r="AE30">
        <f>AVERAGE(C30,L30,U30)</f>
        <v>22256.944515402032</v>
      </c>
      <c r="AF30">
        <f t="shared" si="1"/>
        <v>1445.1607951534777</v>
      </c>
      <c r="AG30">
        <f t="shared" si="2"/>
        <v>1750</v>
      </c>
      <c r="AH30">
        <f t="shared" si="3"/>
        <v>1</v>
      </c>
      <c r="AI30">
        <f t="shared" si="4"/>
        <v>1751</v>
      </c>
      <c r="AJ30">
        <f t="shared" si="5"/>
        <v>2750</v>
      </c>
    </row>
    <row r="31" spans="1:36" x14ac:dyDescent="0.25">
      <c r="A31">
        <v>30</v>
      </c>
      <c r="B31">
        <v>44368.62890625</v>
      </c>
      <c r="C31">
        <v>22351.995287735801</v>
      </c>
      <c r="D31">
        <v>1750</v>
      </c>
      <c r="E31">
        <v>89.107420000000005</v>
      </c>
      <c r="F31">
        <v>10</v>
      </c>
      <c r="G31">
        <v>284.4264</v>
      </c>
      <c r="H31" t="b">
        <v>1</v>
      </c>
      <c r="J31">
        <v>30</v>
      </c>
      <c r="K31">
        <v>47318.44921875</v>
      </c>
      <c r="L31">
        <v>22372.756893920901</v>
      </c>
      <c r="M31">
        <v>1750</v>
      </c>
      <c r="N31">
        <v>82.063959999999994</v>
      </c>
      <c r="O31">
        <v>13</v>
      </c>
      <c r="P31">
        <v>270.96460000000002</v>
      </c>
      <c r="Q31" t="b">
        <v>1</v>
      </c>
      <c r="S31">
        <v>30</v>
      </c>
      <c r="T31">
        <v>46333.93359375</v>
      </c>
      <c r="U31">
        <v>24901.5233886719</v>
      </c>
      <c r="V31">
        <v>1750</v>
      </c>
      <c r="W31">
        <v>84.287599999999998</v>
      </c>
      <c r="X31">
        <v>11</v>
      </c>
      <c r="Y31">
        <v>212.04150000000001</v>
      </c>
      <c r="Z31" t="b">
        <v>1</v>
      </c>
      <c r="AC31">
        <f t="shared" si="0"/>
        <v>46007.00390625</v>
      </c>
      <c r="AD31">
        <f>_xlfn.STDEV.S(B31,K31,T31)</f>
        <v>1501.839616748751</v>
      </c>
      <c r="AE31">
        <f>AVERAGE(C31,L31,U31)</f>
        <v>23208.75852344287</v>
      </c>
      <c r="AF31">
        <f t="shared" si="1"/>
        <v>1466.0141294640528</v>
      </c>
      <c r="AG31">
        <f t="shared" si="2"/>
        <v>1750</v>
      </c>
      <c r="AH31">
        <f t="shared" si="3"/>
        <v>1</v>
      </c>
      <c r="AI31">
        <f t="shared" si="4"/>
        <v>1751</v>
      </c>
      <c r="AJ31">
        <f t="shared" si="5"/>
        <v>2750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Lourenço Carvalho</dc:creator>
  <cp:lastModifiedBy>Lourenço Carvalho</cp:lastModifiedBy>
  <dcterms:created xsi:type="dcterms:W3CDTF">2023-05-11T21:39:39Z</dcterms:created>
  <dcterms:modified xsi:type="dcterms:W3CDTF">2023-05-12T00:38:03Z</dcterms:modified>
</cp:coreProperties>
</file>