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905"/>
  </bookViews>
  <sheets>
    <sheet name="Corsi" sheetId="1" r:id="rId1"/>
  </sheets>
  <externalReferences>
    <externalReference r:id="rId2"/>
  </externalReferences>
  <definedNames>
    <definedName name="_xlnm._FilterDatabase" localSheetId="0" hidden="1">Corsi!$A$1:$BE$239</definedName>
    <definedName name="CdL">Corsi!$F$2:$F$24</definedName>
    <definedName name="Corso">Corsi!$B$2:$B$24</definedName>
    <definedName name="Docente">Corsi!$AD$2:$AD$24</definedName>
    <definedName name="Nome">Corsi!$A$2:$A$24</definedName>
    <definedName name="Print_Range">#REF!</definedName>
    <definedName name="Suppl._bandita">Corsi!$W$2:$W$24</definedName>
    <definedName name="Suppl._da_bandire">Corsi!$X$2:$X$24</definedName>
    <definedName name="Titolare">Corsi!$U$2:$U$24</definedName>
    <definedName name="_xlnm.Print_Titles" localSheetId="0">Corsi!$1:$1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39" i="1" l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AE239" i="1"/>
  <c r="B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X239" i="1"/>
  <c r="S239" i="1"/>
  <c r="H239" i="1"/>
  <c r="Q239" i="1"/>
  <c r="A239" i="1"/>
  <c r="J14" i="1"/>
  <c r="J17" i="1"/>
  <c r="J19" i="1"/>
  <c r="J20" i="1"/>
  <c r="J22" i="1"/>
  <c r="J23" i="1"/>
  <c r="J36" i="1"/>
  <c r="J39" i="1"/>
  <c r="J55" i="1"/>
  <c r="J57" i="1"/>
  <c r="J68" i="1"/>
  <c r="J70" i="1"/>
  <c r="J79" i="1"/>
  <c r="J108" i="1"/>
  <c r="J111" i="1"/>
  <c r="J121" i="1"/>
  <c r="J122" i="1"/>
  <c r="J128" i="1"/>
  <c r="J129" i="1"/>
  <c r="J132" i="1"/>
  <c r="J135" i="1"/>
  <c r="J136" i="1"/>
  <c r="J137" i="1"/>
  <c r="J139" i="1"/>
  <c r="J149" i="1"/>
  <c r="J152" i="1"/>
  <c r="J153" i="1"/>
  <c r="J180" i="1"/>
  <c r="J181" i="1"/>
  <c r="J185" i="1"/>
  <c r="J188" i="1"/>
  <c r="J200" i="1"/>
  <c r="J203" i="1"/>
  <c r="J206" i="1"/>
  <c r="J211" i="1"/>
  <c r="J213" i="1"/>
  <c r="J218" i="1"/>
  <c r="J219" i="1"/>
  <c r="J223" i="1"/>
  <c r="J229" i="1"/>
  <c r="J233" i="1"/>
  <c r="L239" i="1"/>
  <c r="AD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AE238" i="1"/>
  <c r="B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X238" i="1"/>
  <c r="S238" i="1"/>
  <c r="H238" i="1"/>
  <c r="Q238" i="1"/>
  <c r="A238" i="1"/>
  <c r="L238" i="1"/>
  <c r="AD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AE237" i="1"/>
  <c r="B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X237" i="1"/>
  <c r="S237" i="1"/>
  <c r="H237" i="1"/>
  <c r="Q237" i="1"/>
  <c r="M237" i="1"/>
  <c r="A237" i="1"/>
  <c r="L237" i="1"/>
  <c r="AD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AE236" i="1"/>
  <c r="B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X236" i="1"/>
  <c r="S236" i="1"/>
  <c r="H236" i="1"/>
  <c r="Q236" i="1"/>
  <c r="M236" i="1"/>
  <c r="A236" i="1"/>
  <c r="L236" i="1"/>
  <c r="AD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AE235" i="1"/>
  <c r="B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X235" i="1"/>
  <c r="S235" i="1"/>
  <c r="H235" i="1"/>
  <c r="Q235" i="1"/>
  <c r="A235" i="1"/>
  <c r="L235" i="1"/>
  <c r="AD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AE234" i="1"/>
  <c r="B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X234" i="1"/>
  <c r="S234" i="1"/>
  <c r="H234" i="1"/>
  <c r="Q234" i="1"/>
  <c r="A234" i="1"/>
  <c r="L234" i="1"/>
  <c r="AD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AE233" i="1"/>
  <c r="B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X233" i="1"/>
  <c r="S233" i="1"/>
  <c r="H233" i="1"/>
  <c r="Q233" i="1"/>
  <c r="A233" i="1"/>
  <c r="L233" i="1"/>
  <c r="AD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AE232" i="1"/>
  <c r="B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X232" i="1"/>
  <c r="S232" i="1"/>
  <c r="H232" i="1"/>
  <c r="Q232" i="1"/>
  <c r="A232" i="1"/>
  <c r="L232" i="1"/>
  <c r="AD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AE231" i="1"/>
  <c r="B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X231" i="1"/>
  <c r="S231" i="1"/>
  <c r="H231" i="1"/>
  <c r="Q231" i="1"/>
  <c r="A231" i="1"/>
  <c r="AD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AE230" i="1"/>
  <c r="B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X230" i="1"/>
  <c r="S230" i="1"/>
  <c r="H230" i="1"/>
  <c r="Q230" i="1"/>
  <c r="M230" i="1"/>
  <c r="A230" i="1"/>
  <c r="L230" i="1"/>
  <c r="AD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AE229" i="1"/>
  <c r="B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X229" i="1"/>
  <c r="S229" i="1"/>
  <c r="H229" i="1"/>
  <c r="Q229" i="1"/>
  <c r="A229" i="1"/>
  <c r="L229" i="1"/>
  <c r="AD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AE228" i="1"/>
  <c r="B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X228" i="1"/>
  <c r="S228" i="1"/>
  <c r="H228" i="1"/>
  <c r="Q228" i="1"/>
  <c r="M228" i="1"/>
  <c r="A228" i="1"/>
  <c r="AD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AE227" i="1"/>
  <c r="B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X227" i="1"/>
  <c r="S227" i="1"/>
  <c r="H227" i="1"/>
  <c r="Q227" i="1"/>
  <c r="A227" i="1"/>
  <c r="L227" i="1"/>
  <c r="AD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AE226" i="1"/>
  <c r="B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X226" i="1"/>
  <c r="S226" i="1"/>
  <c r="H226" i="1"/>
  <c r="Q226" i="1"/>
  <c r="M226" i="1"/>
  <c r="A226" i="1"/>
  <c r="AD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AE225" i="1"/>
  <c r="B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X225" i="1"/>
  <c r="S225" i="1"/>
  <c r="H225" i="1"/>
  <c r="Q225" i="1"/>
  <c r="A225" i="1"/>
  <c r="L225" i="1"/>
  <c r="AD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AE224" i="1"/>
  <c r="B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X224" i="1"/>
  <c r="S224" i="1"/>
  <c r="H224" i="1"/>
  <c r="Q224" i="1"/>
  <c r="M224" i="1"/>
  <c r="A224" i="1"/>
  <c r="L224" i="1"/>
  <c r="AD222" i="1"/>
  <c r="AD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AE223" i="1"/>
  <c r="B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X223" i="1"/>
  <c r="S223" i="1"/>
  <c r="H223" i="1"/>
  <c r="Q223" i="1"/>
  <c r="A223" i="1"/>
  <c r="L223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AE222" i="1"/>
  <c r="B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X222" i="1"/>
  <c r="S222" i="1"/>
  <c r="H222" i="1"/>
  <c r="Q222" i="1"/>
  <c r="M222" i="1"/>
  <c r="A222" i="1"/>
  <c r="L222" i="1"/>
  <c r="AD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AE221" i="1"/>
  <c r="B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X221" i="1"/>
  <c r="S221" i="1"/>
  <c r="H221" i="1"/>
  <c r="Q221" i="1"/>
  <c r="A221" i="1"/>
  <c r="AD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AE220" i="1"/>
  <c r="B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X220" i="1"/>
  <c r="S220" i="1"/>
  <c r="H220" i="1"/>
  <c r="Q220" i="1"/>
  <c r="A220" i="1"/>
  <c r="L220" i="1"/>
  <c r="S219" i="1"/>
  <c r="H219" i="1"/>
  <c r="Q219" i="1"/>
  <c r="A219" i="1"/>
  <c r="AD217" i="1"/>
  <c r="AD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AE218" i="1"/>
  <c r="B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X218" i="1"/>
  <c r="S218" i="1"/>
  <c r="H218" i="1"/>
  <c r="Q218" i="1"/>
  <c r="A218" i="1"/>
  <c r="L218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AE217" i="1"/>
  <c r="B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X217" i="1"/>
  <c r="S217" i="1"/>
  <c r="H217" i="1"/>
  <c r="Q217" i="1"/>
  <c r="A217" i="1"/>
  <c r="L217" i="1"/>
  <c r="AD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AE216" i="1"/>
  <c r="B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X216" i="1"/>
  <c r="S216" i="1"/>
  <c r="H216" i="1"/>
  <c r="Q216" i="1"/>
  <c r="A216" i="1"/>
  <c r="L216" i="1"/>
  <c r="AD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AE215" i="1"/>
  <c r="B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X215" i="1"/>
  <c r="S215" i="1"/>
  <c r="H215" i="1"/>
  <c r="Q215" i="1"/>
  <c r="A215" i="1"/>
  <c r="L215" i="1"/>
  <c r="AD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AE214" i="1"/>
  <c r="B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X214" i="1"/>
  <c r="S214" i="1"/>
  <c r="H214" i="1"/>
  <c r="Q214" i="1"/>
  <c r="M214" i="1"/>
  <c r="A214" i="1"/>
  <c r="L214" i="1"/>
  <c r="AD212" i="1"/>
  <c r="AD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AE213" i="1"/>
  <c r="B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X213" i="1"/>
  <c r="S213" i="1"/>
  <c r="H213" i="1"/>
  <c r="Q213" i="1"/>
  <c r="A213" i="1"/>
  <c r="L213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AE212" i="1"/>
  <c r="B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X212" i="1"/>
  <c r="S212" i="1"/>
  <c r="H212" i="1"/>
  <c r="Q212" i="1"/>
  <c r="A212" i="1"/>
  <c r="L212" i="1"/>
  <c r="AD210" i="1"/>
  <c r="AD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AE211" i="1"/>
  <c r="B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X211" i="1"/>
  <c r="S211" i="1"/>
  <c r="H211" i="1"/>
  <c r="Q211" i="1"/>
  <c r="A211" i="1"/>
  <c r="L211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AE210" i="1"/>
  <c r="B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X210" i="1"/>
  <c r="S210" i="1"/>
  <c r="H210" i="1"/>
  <c r="Q210" i="1"/>
  <c r="M210" i="1"/>
  <c r="A210" i="1"/>
  <c r="L210" i="1"/>
  <c r="AD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AE209" i="1"/>
  <c r="B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X209" i="1"/>
  <c r="S209" i="1"/>
  <c r="H209" i="1"/>
  <c r="Q209" i="1"/>
  <c r="M209" i="1"/>
  <c r="A209" i="1"/>
  <c r="L209" i="1"/>
  <c r="AD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AE208" i="1"/>
  <c r="B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X208" i="1"/>
  <c r="S208" i="1"/>
  <c r="H208" i="1"/>
  <c r="Q208" i="1"/>
  <c r="A208" i="1"/>
  <c r="L208" i="1"/>
  <c r="AD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AE207" i="1"/>
  <c r="B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X207" i="1"/>
  <c r="S207" i="1"/>
  <c r="H207" i="1"/>
  <c r="Q207" i="1"/>
  <c r="M207" i="1"/>
  <c r="A207" i="1"/>
  <c r="AD205" i="1"/>
  <c r="AD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AE206" i="1"/>
  <c r="B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X206" i="1"/>
  <c r="S206" i="1"/>
  <c r="H206" i="1"/>
  <c r="Q206" i="1"/>
  <c r="A206" i="1"/>
  <c r="L206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AE205" i="1"/>
  <c r="B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X205" i="1"/>
  <c r="S205" i="1"/>
  <c r="H205" i="1"/>
  <c r="Q205" i="1"/>
  <c r="A205" i="1"/>
  <c r="L205" i="1"/>
  <c r="X204" i="1"/>
  <c r="S204" i="1"/>
  <c r="H204" i="1"/>
  <c r="Q204" i="1"/>
  <c r="A204" i="1"/>
  <c r="AD202" i="1"/>
  <c r="AD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AE203" i="1"/>
  <c r="B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X203" i="1"/>
  <c r="S203" i="1"/>
  <c r="H203" i="1"/>
  <c r="Q203" i="1"/>
  <c r="A203" i="1"/>
  <c r="L203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AE202" i="1"/>
  <c r="B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X202" i="1"/>
  <c r="S202" i="1"/>
  <c r="H202" i="1"/>
  <c r="Q202" i="1"/>
  <c r="A202" i="1"/>
  <c r="L202" i="1"/>
  <c r="AD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AE201" i="1"/>
  <c r="B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X201" i="1"/>
  <c r="S201" i="1"/>
  <c r="H201" i="1"/>
  <c r="Q201" i="1"/>
  <c r="A201" i="1"/>
  <c r="AD199" i="1"/>
  <c r="AD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AE200" i="1"/>
  <c r="B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X200" i="1"/>
  <c r="S200" i="1"/>
  <c r="H200" i="1"/>
  <c r="Q200" i="1"/>
  <c r="A200" i="1"/>
  <c r="L200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AE199" i="1"/>
  <c r="B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X199" i="1"/>
  <c r="S199" i="1"/>
  <c r="H199" i="1"/>
  <c r="Q199" i="1"/>
  <c r="M199" i="1"/>
  <c r="A199" i="1"/>
  <c r="L199" i="1"/>
  <c r="AD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AE198" i="1"/>
  <c r="B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X198" i="1"/>
  <c r="S198" i="1"/>
  <c r="H198" i="1"/>
  <c r="Q198" i="1"/>
  <c r="M198" i="1"/>
  <c r="A198" i="1"/>
  <c r="L198" i="1"/>
  <c r="X197" i="1"/>
  <c r="S197" i="1"/>
  <c r="H197" i="1"/>
  <c r="Q197" i="1"/>
  <c r="A197" i="1"/>
  <c r="AD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AE196" i="1"/>
  <c r="B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X196" i="1"/>
  <c r="S196" i="1"/>
  <c r="H196" i="1"/>
  <c r="Q196" i="1"/>
  <c r="A196" i="1"/>
  <c r="L196" i="1"/>
  <c r="AD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AE195" i="1"/>
  <c r="B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X195" i="1"/>
  <c r="S195" i="1"/>
  <c r="H195" i="1"/>
  <c r="Q195" i="1"/>
  <c r="A195" i="1"/>
  <c r="L195" i="1"/>
  <c r="AD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AE194" i="1"/>
  <c r="B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X194" i="1"/>
  <c r="S194" i="1"/>
  <c r="H194" i="1"/>
  <c r="Q194" i="1"/>
  <c r="A194" i="1"/>
  <c r="L194" i="1"/>
  <c r="AD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AE193" i="1"/>
  <c r="B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X193" i="1"/>
  <c r="S193" i="1"/>
  <c r="H193" i="1"/>
  <c r="Q193" i="1"/>
  <c r="A193" i="1"/>
  <c r="AD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AE192" i="1"/>
  <c r="B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X192" i="1"/>
  <c r="S192" i="1"/>
  <c r="H192" i="1"/>
  <c r="Q192" i="1"/>
  <c r="A192" i="1"/>
  <c r="L192" i="1"/>
  <c r="AD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AE191" i="1"/>
  <c r="B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X191" i="1"/>
  <c r="S191" i="1"/>
  <c r="H191" i="1"/>
  <c r="Q191" i="1"/>
  <c r="M191" i="1"/>
  <c r="A191" i="1"/>
  <c r="AD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AE190" i="1"/>
  <c r="B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X190" i="1"/>
  <c r="S190" i="1"/>
  <c r="H190" i="1"/>
  <c r="Q190" i="1"/>
  <c r="M190" i="1"/>
  <c r="A190" i="1"/>
  <c r="AD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AE189" i="1"/>
  <c r="B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X189" i="1"/>
  <c r="S189" i="1"/>
  <c r="H189" i="1"/>
  <c r="Q189" i="1"/>
  <c r="A189" i="1"/>
  <c r="L189" i="1"/>
  <c r="AD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AE188" i="1"/>
  <c r="B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X188" i="1"/>
  <c r="S188" i="1"/>
  <c r="H188" i="1"/>
  <c r="Q188" i="1"/>
  <c r="A188" i="1"/>
  <c r="L188" i="1"/>
  <c r="AD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AE187" i="1"/>
  <c r="B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X187" i="1"/>
  <c r="S187" i="1"/>
  <c r="H187" i="1"/>
  <c r="Q187" i="1"/>
  <c r="A187" i="1"/>
  <c r="AD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AE186" i="1"/>
  <c r="B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X186" i="1"/>
  <c r="S186" i="1"/>
  <c r="H186" i="1"/>
  <c r="Q186" i="1"/>
  <c r="A186" i="1"/>
  <c r="L186" i="1"/>
  <c r="AD184" i="1"/>
  <c r="AD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AE185" i="1"/>
  <c r="B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X185" i="1"/>
  <c r="S185" i="1"/>
  <c r="H185" i="1"/>
  <c r="Q185" i="1"/>
  <c r="A185" i="1"/>
  <c r="L185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AE184" i="1"/>
  <c r="B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X184" i="1"/>
  <c r="S184" i="1"/>
  <c r="H184" i="1"/>
  <c r="Q184" i="1"/>
  <c r="M184" i="1"/>
  <c r="A184" i="1"/>
  <c r="L184" i="1"/>
  <c r="AD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AE183" i="1"/>
  <c r="B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X183" i="1"/>
  <c r="S183" i="1"/>
  <c r="H183" i="1"/>
  <c r="Q183" i="1"/>
  <c r="A183" i="1"/>
  <c r="L183" i="1"/>
  <c r="AD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AE182" i="1"/>
  <c r="B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X182" i="1"/>
  <c r="S182" i="1"/>
  <c r="H182" i="1"/>
  <c r="Q182" i="1"/>
  <c r="M182" i="1"/>
  <c r="A182" i="1"/>
  <c r="L182" i="1"/>
  <c r="AD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AE181" i="1"/>
  <c r="B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S181" i="1"/>
  <c r="H181" i="1"/>
  <c r="Q181" i="1"/>
  <c r="M181" i="1"/>
  <c r="A181" i="1"/>
  <c r="L181" i="1"/>
  <c r="AD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AE180" i="1"/>
  <c r="B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X180" i="1"/>
  <c r="S180" i="1"/>
  <c r="H180" i="1"/>
  <c r="Q180" i="1"/>
  <c r="A180" i="1"/>
  <c r="AD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AE179" i="1"/>
  <c r="B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X179" i="1"/>
  <c r="S179" i="1"/>
  <c r="H179" i="1"/>
  <c r="Q179" i="1"/>
  <c r="M179" i="1"/>
  <c r="A179" i="1"/>
  <c r="L179" i="1"/>
  <c r="AD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AE178" i="1"/>
  <c r="B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X178" i="1"/>
  <c r="S178" i="1"/>
  <c r="H178" i="1"/>
  <c r="Q178" i="1"/>
  <c r="M178" i="1"/>
  <c r="A178" i="1"/>
  <c r="L178" i="1"/>
  <c r="AD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AE177" i="1"/>
  <c r="B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X177" i="1"/>
  <c r="S177" i="1"/>
  <c r="H177" i="1"/>
  <c r="Q177" i="1"/>
  <c r="A177" i="1"/>
  <c r="AD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AE176" i="1"/>
  <c r="B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X176" i="1"/>
  <c r="S176" i="1"/>
  <c r="H176" i="1"/>
  <c r="Q176" i="1"/>
  <c r="M176" i="1"/>
  <c r="A176" i="1"/>
  <c r="L176" i="1"/>
  <c r="AD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AE175" i="1"/>
  <c r="B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X175" i="1"/>
  <c r="S175" i="1"/>
  <c r="H175" i="1"/>
  <c r="Q175" i="1"/>
  <c r="A175" i="1"/>
  <c r="L175" i="1"/>
  <c r="AD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AE174" i="1"/>
  <c r="B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X174" i="1"/>
  <c r="S174" i="1"/>
  <c r="H174" i="1"/>
  <c r="Q174" i="1"/>
  <c r="A174" i="1"/>
  <c r="AD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AE173" i="1"/>
  <c r="B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X173" i="1"/>
  <c r="S173" i="1"/>
  <c r="H173" i="1"/>
  <c r="Q173" i="1"/>
  <c r="A173" i="1"/>
  <c r="AD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AE172" i="1"/>
  <c r="B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X172" i="1"/>
  <c r="S172" i="1"/>
  <c r="H172" i="1"/>
  <c r="Q172" i="1"/>
  <c r="A172" i="1"/>
  <c r="AD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AE171" i="1"/>
  <c r="B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X171" i="1"/>
  <c r="S171" i="1"/>
  <c r="H171" i="1"/>
  <c r="Q171" i="1"/>
  <c r="A171" i="1"/>
  <c r="L171" i="1"/>
  <c r="AD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AE170" i="1"/>
  <c r="B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X170" i="1"/>
  <c r="S170" i="1"/>
  <c r="H170" i="1"/>
  <c r="Q170" i="1"/>
  <c r="A170" i="1"/>
  <c r="L170" i="1"/>
  <c r="X169" i="1"/>
  <c r="S169" i="1"/>
  <c r="H169" i="1"/>
  <c r="Q169" i="1"/>
  <c r="A169" i="1"/>
  <c r="AD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AE168" i="1"/>
  <c r="B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X168" i="1"/>
  <c r="S168" i="1"/>
  <c r="H168" i="1"/>
  <c r="Q168" i="1"/>
  <c r="A168" i="1"/>
  <c r="L168" i="1"/>
  <c r="AD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AE167" i="1"/>
  <c r="B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X167" i="1"/>
  <c r="S167" i="1"/>
  <c r="H167" i="1"/>
  <c r="Q167" i="1"/>
  <c r="A167" i="1"/>
  <c r="L167" i="1"/>
  <c r="AD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AE166" i="1"/>
  <c r="B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X166" i="1"/>
  <c r="S166" i="1"/>
  <c r="H166" i="1"/>
  <c r="Q166" i="1"/>
  <c r="A166" i="1"/>
  <c r="L166" i="1"/>
  <c r="AD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AE165" i="1"/>
  <c r="B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X165" i="1"/>
  <c r="S165" i="1"/>
  <c r="H165" i="1"/>
  <c r="Q165" i="1"/>
  <c r="A165" i="1"/>
  <c r="AD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AE164" i="1"/>
  <c r="B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X164" i="1"/>
  <c r="S164" i="1"/>
  <c r="H164" i="1"/>
  <c r="Q164" i="1"/>
  <c r="A164" i="1"/>
  <c r="L164" i="1"/>
  <c r="AD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AE163" i="1"/>
  <c r="B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X163" i="1"/>
  <c r="S163" i="1"/>
  <c r="H163" i="1"/>
  <c r="Q163" i="1"/>
  <c r="M163" i="1"/>
  <c r="A163" i="1"/>
  <c r="AD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AE162" i="1"/>
  <c r="B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X162" i="1"/>
  <c r="S162" i="1"/>
  <c r="H162" i="1"/>
  <c r="Q162" i="1"/>
  <c r="M162" i="1"/>
  <c r="A162" i="1"/>
  <c r="X161" i="1"/>
  <c r="S161" i="1"/>
  <c r="H161" i="1"/>
  <c r="Q161" i="1"/>
  <c r="A161" i="1"/>
  <c r="AD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AE160" i="1"/>
  <c r="B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X160" i="1"/>
  <c r="S160" i="1"/>
  <c r="H160" i="1"/>
  <c r="Q160" i="1"/>
  <c r="A160" i="1"/>
  <c r="AD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AE159" i="1"/>
  <c r="B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X159" i="1"/>
  <c r="S159" i="1"/>
  <c r="H159" i="1"/>
  <c r="Q159" i="1"/>
  <c r="A159" i="1"/>
  <c r="AD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AE158" i="1"/>
  <c r="B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X158" i="1"/>
  <c r="S158" i="1"/>
  <c r="H158" i="1"/>
  <c r="Q158" i="1"/>
  <c r="A158" i="1"/>
  <c r="L158" i="1"/>
  <c r="AD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AE157" i="1"/>
  <c r="B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X157" i="1"/>
  <c r="S157" i="1"/>
  <c r="H157" i="1"/>
  <c r="Q157" i="1"/>
  <c r="A157" i="1"/>
  <c r="AD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AE156" i="1"/>
  <c r="B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X156" i="1"/>
  <c r="S156" i="1"/>
  <c r="H156" i="1"/>
  <c r="Q156" i="1"/>
  <c r="A156" i="1"/>
  <c r="L156" i="1"/>
  <c r="AD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AE155" i="1"/>
  <c r="B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X155" i="1"/>
  <c r="S155" i="1"/>
  <c r="H155" i="1"/>
  <c r="Q155" i="1"/>
  <c r="A155" i="1"/>
  <c r="AD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AE154" i="1"/>
  <c r="B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X154" i="1"/>
  <c r="S154" i="1"/>
  <c r="H154" i="1"/>
  <c r="Q154" i="1"/>
  <c r="A154" i="1"/>
  <c r="L154" i="1"/>
  <c r="AD151" i="1"/>
  <c r="AD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AE153" i="1"/>
  <c r="B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X153" i="1"/>
  <c r="S153" i="1"/>
  <c r="H153" i="1"/>
  <c r="Q153" i="1"/>
  <c r="A153" i="1"/>
  <c r="L153" i="1"/>
  <c r="AD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AE152" i="1"/>
  <c r="B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X152" i="1"/>
  <c r="S152" i="1"/>
  <c r="H152" i="1"/>
  <c r="Q152" i="1"/>
  <c r="A152" i="1"/>
  <c r="L152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AE151" i="1"/>
  <c r="B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X151" i="1"/>
  <c r="S151" i="1"/>
  <c r="H151" i="1"/>
  <c r="Q151" i="1"/>
  <c r="A151" i="1"/>
  <c r="L151" i="1"/>
  <c r="AD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AE150" i="1"/>
  <c r="B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X150" i="1"/>
  <c r="S150" i="1"/>
  <c r="H150" i="1"/>
  <c r="Q150" i="1"/>
  <c r="A150" i="1"/>
  <c r="AD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AE149" i="1"/>
  <c r="B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X149" i="1"/>
  <c r="S149" i="1"/>
  <c r="H149" i="1"/>
  <c r="Q149" i="1"/>
  <c r="A149" i="1"/>
  <c r="AD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AE148" i="1"/>
  <c r="B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X148" i="1"/>
  <c r="S148" i="1"/>
  <c r="H148" i="1"/>
  <c r="Q148" i="1"/>
  <c r="A148" i="1"/>
  <c r="L148" i="1"/>
  <c r="AD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E147" i="1"/>
  <c r="B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X147" i="1"/>
  <c r="S147" i="1"/>
  <c r="H147" i="1"/>
  <c r="Q147" i="1"/>
  <c r="M147" i="1"/>
  <c r="A147" i="1"/>
  <c r="L147" i="1"/>
  <c r="AD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E146" i="1"/>
  <c r="B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X146" i="1"/>
  <c r="S146" i="1"/>
  <c r="H146" i="1"/>
  <c r="Q146" i="1"/>
  <c r="A146" i="1"/>
  <c r="L146" i="1"/>
  <c r="X145" i="1"/>
  <c r="S145" i="1"/>
  <c r="H145" i="1"/>
  <c r="Q145" i="1"/>
  <c r="A145" i="1"/>
  <c r="AD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E144" i="1"/>
  <c r="B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X144" i="1"/>
  <c r="S144" i="1"/>
  <c r="H144" i="1"/>
  <c r="Q144" i="1"/>
  <c r="A144" i="1"/>
  <c r="L144" i="1"/>
  <c r="AD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E143" i="1"/>
  <c r="B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X143" i="1"/>
  <c r="S143" i="1"/>
  <c r="H143" i="1"/>
  <c r="Q143" i="1"/>
  <c r="A143" i="1"/>
  <c r="L143" i="1"/>
  <c r="AD142" i="1"/>
  <c r="BD142" i="1"/>
  <c r="BC142" i="1"/>
  <c r="BB142" i="1"/>
  <c r="BA142" i="1"/>
  <c r="S142" i="1"/>
  <c r="H142" i="1"/>
  <c r="Q142" i="1"/>
  <c r="A142" i="1"/>
  <c r="AD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E141" i="1"/>
  <c r="B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X141" i="1"/>
  <c r="S141" i="1"/>
  <c r="H141" i="1"/>
  <c r="Q141" i="1"/>
  <c r="A141" i="1"/>
  <c r="L141" i="1"/>
  <c r="AD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E140" i="1"/>
  <c r="B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X140" i="1"/>
  <c r="S140" i="1"/>
  <c r="H140" i="1"/>
  <c r="Q140" i="1"/>
  <c r="A140" i="1"/>
  <c r="L140" i="1"/>
  <c r="AD138" i="1"/>
  <c r="AD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AE139" i="1"/>
  <c r="B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X139" i="1"/>
  <c r="S139" i="1"/>
  <c r="H139" i="1"/>
  <c r="Q139" i="1"/>
  <c r="A139" i="1"/>
  <c r="L139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AE138" i="1"/>
  <c r="B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X138" i="1"/>
  <c r="S138" i="1"/>
  <c r="H138" i="1"/>
  <c r="Q138" i="1"/>
  <c r="A138" i="1"/>
  <c r="L138" i="1"/>
  <c r="AD96" i="1"/>
  <c r="AD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AE137" i="1"/>
  <c r="B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X137" i="1"/>
  <c r="S137" i="1"/>
  <c r="H137" i="1"/>
  <c r="Q137" i="1"/>
  <c r="A137" i="1"/>
  <c r="L137" i="1"/>
  <c r="S136" i="1"/>
  <c r="H136" i="1"/>
  <c r="Q136" i="1"/>
  <c r="A136" i="1"/>
  <c r="AD134" i="1"/>
  <c r="AD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AE135" i="1"/>
  <c r="B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X135" i="1"/>
  <c r="S135" i="1"/>
  <c r="H135" i="1"/>
  <c r="Q135" i="1"/>
  <c r="A135" i="1"/>
  <c r="L135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AE134" i="1"/>
  <c r="B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X134" i="1"/>
  <c r="S134" i="1"/>
  <c r="H134" i="1"/>
  <c r="Q134" i="1"/>
  <c r="A134" i="1"/>
  <c r="L134" i="1"/>
  <c r="AD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AE133" i="1"/>
  <c r="B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X133" i="1"/>
  <c r="S133" i="1"/>
  <c r="H133" i="1"/>
  <c r="Q133" i="1"/>
  <c r="M133" i="1"/>
  <c r="A133" i="1"/>
  <c r="L133" i="1"/>
  <c r="AD131" i="1"/>
  <c r="AD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AE132" i="1"/>
  <c r="B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X132" i="1"/>
  <c r="S132" i="1"/>
  <c r="H132" i="1"/>
  <c r="Q132" i="1"/>
  <c r="M132" i="1"/>
  <c r="A132" i="1"/>
  <c r="L132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AE131" i="1"/>
  <c r="B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X131" i="1"/>
  <c r="S131" i="1"/>
  <c r="H131" i="1"/>
  <c r="Q131" i="1"/>
  <c r="M131" i="1"/>
  <c r="A131" i="1"/>
  <c r="L131" i="1"/>
  <c r="AD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AE130" i="1"/>
  <c r="B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X130" i="1"/>
  <c r="S130" i="1"/>
  <c r="H130" i="1"/>
  <c r="Q130" i="1"/>
  <c r="A130" i="1"/>
  <c r="AD127" i="1"/>
  <c r="AD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AE129" i="1"/>
  <c r="B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X129" i="1"/>
  <c r="S129" i="1"/>
  <c r="H129" i="1"/>
  <c r="Q129" i="1"/>
  <c r="A129" i="1"/>
  <c r="AD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AE128" i="1"/>
  <c r="B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X128" i="1"/>
  <c r="S128" i="1"/>
  <c r="H128" i="1"/>
  <c r="Q128" i="1"/>
  <c r="A128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AE127" i="1"/>
  <c r="B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X127" i="1"/>
  <c r="S127" i="1"/>
  <c r="H127" i="1"/>
  <c r="Q127" i="1"/>
  <c r="A127" i="1"/>
  <c r="L127" i="1"/>
  <c r="S126" i="1"/>
  <c r="H126" i="1"/>
  <c r="Q126" i="1"/>
  <c r="A126" i="1"/>
  <c r="AD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AE125" i="1"/>
  <c r="B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X125" i="1"/>
  <c r="S125" i="1"/>
  <c r="H125" i="1"/>
  <c r="Q125" i="1"/>
  <c r="M125" i="1"/>
  <c r="A125" i="1"/>
  <c r="L125" i="1"/>
  <c r="AD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AE124" i="1"/>
  <c r="B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X124" i="1"/>
  <c r="S124" i="1"/>
  <c r="H124" i="1"/>
  <c r="Q124" i="1"/>
  <c r="M124" i="1"/>
  <c r="A124" i="1"/>
  <c r="AD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AE123" i="1"/>
  <c r="B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X123" i="1"/>
  <c r="S123" i="1"/>
  <c r="H123" i="1"/>
  <c r="Q123" i="1"/>
  <c r="A123" i="1"/>
  <c r="L123" i="1"/>
  <c r="AD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AE122" i="1"/>
  <c r="B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X122" i="1"/>
  <c r="S122" i="1"/>
  <c r="H122" i="1"/>
  <c r="Q122" i="1"/>
  <c r="A122" i="1"/>
  <c r="L122" i="1"/>
  <c r="AD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AE121" i="1"/>
  <c r="B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X121" i="1"/>
  <c r="S121" i="1"/>
  <c r="H121" i="1"/>
  <c r="Q121" i="1"/>
  <c r="A121" i="1"/>
  <c r="L121" i="1"/>
  <c r="AD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AE120" i="1"/>
  <c r="B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X120" i="1"/>
  <c r="S120" i="1"/>
  <c r="H120" i="1"/>
  <c r="Q120" i="1"/>
  <c r="A120" i="1"/>
  <c r="AD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AE119" i="1"/>
  <c r="B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X119" i="1"/>
  <c r="S119" i="1"/>
  <c r="H119" i="1"/>
  <c r="Q119" i="1"/>
  <c r="A119" i="1"/>
  <c r="AD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AE118" i="1"/>
  <c r="B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X118" i="1"/>
  <c r="S118" i="1"/>
  <c r="H118" i="1"/>
  <c r="Q118" i="1"/>
  <c r="A118" i="1"/>
  <c r="L118" i="1"/>
  <c r="AD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AE117" i="1"/>
  <c r="B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X117" i="1"/>
  <c r="S117" i="1"/>
  <c r="H117" i="1"/>
  <c r="Q117" i="1"/>
  <c r="A117" i="1"/>
  <c r="AD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AE116" i="1"/>
  <c r="B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X116" i="1"/>
  <c r="S116" i="1"/>
  <c r="H116" i="1"/>
  <c r="Q116" i="1"/>
  <c r="A116" i="1"/>
  <c r="L116" i="1"/>
  <c r="AD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AE115" i="1"/>
  <c r="B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X115" i="1"/>
  <c r="S115" i="1"/>
  <c r="H115" i="1"/>
  <c r="Q115" i="1"/>
  <c r="A115" i="1"/>
  <c r="AD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AE114" i="1"/>
  <c r="B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X114" i="1"/>
  <c r="S114" i="1"/>
  <c r="H114" i="1"/>
  <c r="Q114" i="1"/>
  <c r="M114" i="1"/>
  <c r="A114" i="1"/>
  <c r="AD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AE113" i="1"/>
  <c r="B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X113" i="1"/>
  <c r="S113" i="1"/>
  <c r="H113" i="1"/>
  <c r="Q113" i="1"/>
  <c r="M113" i="1"/>
  <c r="A113" i="1"/>
  <c r="AD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AE112" i="1"/>
  <c r="B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X112" i="1"/>
  <c r="S112" i="1"/>
  <c r="H112" i="1"/>
  <c r="Q112" i="1"/>
  <c r="A112" i="1"/>
  <c r="L112" i="1"/>
  <c r="AD110" i="1"/>
  <c r="AD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AE111" i="1"/>
  <c r="B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X111" i="1"/>
  <c r="S111" i="1"/>
  <c r="H111" i="1"/>
  <c r="Q111" i="1"/>
  <c r="A111" i="1"/>
  <c r="L111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AE110" i="1"/>
  <c r="B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X110" i="1"/>
  <c r="S110" i="1"/>
  <c r="H110" i="1"/>
  <c r="Q110" i="1"/>
  <c r="A110" i="1"/>
  <c r="L110" i="1"/>
  <c r="AD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AE109" i="1"/>
  <c r="B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X109" i="1"/>
  <c r="S109" i="1"/>
  <c r="H109" i="1"/>
  <c r="Q109" i="1"/>
  <c r="A109" i="1"/>
  <c r="L109" i="1"/>
  <c r="AD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AE108" i="1"/>
  <c r="B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X108" i="1"/>
  <c r="S108" i="1"/>
  <c r="H108" i="1"/>
  <c r="Q108" i="1"/>
  <c r="A108" i="1"/>
  <c r="L108" i="1"/>
  <c r="AD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AE107" i="1"/>
  <c r="B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X107" i="1"/>
  <c r="S107" i="1"/>
  <c r="H107" i="1"/>
  <c r="Q107" i="1"/>
  <c r="A107" i="1"/>
  <c r="L107" i="1"/>
  <c r="AD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AE106" i="1"/>
  <c r="B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X106" i="1"/>
  <c r="S106" i="1"/>
  <c r="H106" i="1"/>
  <c r="Q106" i="1"/>
  <c r="A106" i="1"/>
  <c r="AD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AE105" i="1"/>
  <c r="B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X105" i="1"/>
  <c r="S105" i="1"/>
  <c r="H105" i="1"/>
  <c r="Q105" i="1"/>
  <c r="A105" i="1"/>
  <c r="AD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AE104" i="1"/>
  <c r="B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X104" i="1"/>
  <c r="S104" i="1"/>
  <c r="H104" i="1"/>
  <c r="Q104" i="1"/>
  <c r="A104" i="1"/>
  <c r="AD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AE103" i="1"/>
  <c r="B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X103" i="1"/>
  <c r="S103" i="1"/>
  <c r="H103" i="1"/>
  <c r="Q103" i="1"/>
  <c r="A103" i="1"/>
  <c r="L103" i="1"/>
  <c r="AD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AE102" i="1"/>
  <c r="B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X102" i="1"/>
  <c r="S102" i="1"/>
  <c r="H102" i="1"/>
  <c r="Q102" i="1"/>
  <c r="A102" i="1"/>
  <c r="L102" i="1"/>
  <c r="AD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AE101" i="1"/>
  <c r="B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X101" i="1"/>
  <c r="S101" i="1"/>
  <c r="H101" i="1"/>
  <c r="Q101" i="1"/>
  <c r="A101" i="1"/>
  <c r="L101" i="1"/>
  <c r="AD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AE100" i="1"/>
  <c r="B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X100" i="1"/>
  <c r="S100" i="1"/>
  <c r="H100" i="1"/>
  <c r="Q100" i="1"/>
  <c r="M100" i="1"/>
  <c r="A100" i="1"/>
  <c r="AD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E99" i="1"/>
  <c r="B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X99" i="1"/>
  <c r="S99" i="1"/>
  <c r="H99" i="1"/>
  <c r="Q99" i="1"/>
  <c r="A99" i="1"/>
  <c r="AD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E98" i="1"/>
  <c r="B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X98" i="1"/>
  <c r="S98" i="1"/>
  <c r="H98" i="1"/>
  <c r="Q98" i="1"/>
  <c r="A98" i="1"/>
  <c r="L98" i="1"/>
  <c r="AD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E97" i="1"/>
  <c r="B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X97" i="1"/>
  <c r="S97" i="1"/>
  <c r="H97" i="1"/>
  <c r="Q97" i="1"/>
  <c r="A97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E96" i="1"/>
  <c r="B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X96" i="1"/>
  <c r="S96" i="1"/>
  <c r="H96" i="1"/>
  <c r="Q96" i="1"/>
  <c r="A96" i="1"/>
  <c r="L96" i="1"/>
  <c r="AD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AE95" i="1"/>
  <c r="B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X95" i="1"/>
  <c r="S95" i="1"/>
  <c r="H95" i="1"/>
  <c r="Q95" i="1"/>
  <c r="A95" i="1"/>
  <c r="AD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E94" i="1"/>
  <c r="B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X94" i="1"/>
  <c r="S94" i="1"/>
  <c r="H94" i="1"/>
  <c r="Q94" i="1"/>
  <c r="A94" i="1"/>
  <c r="AD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E93" i="1"/>
  <c r="B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X93" i="1"/>
  <c r="S93" i="1"/>
  <c r="H93" i="1"/>
  <c r="Q93" i="1"/>
  <c r="A93" i="1"/>
  <c r="L93" i="1"/>
  <c r="AD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E92" i="1"/>
  <c r="B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X92" i="1"/>
  <c r="S92" i="1"/>
  <c r="H92" i="1"/>
  <c r="Q92" i="1"/>
  <c r="A92" i="1"/>
  <c r="L92" i="1"/>
  <c r="AD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E91" i="1"/>
  <c r="B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X91" i="1"/>
  <c r="S91" i="1"/>
  <c r="H91" i="1"/>
  <c r="Q91" i="1"/>
  <c r="A91" i="1"/>
  <c r="L91" i="1"/>
  <c r="AD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AE90" i="1"/>
  <c r="B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X90" i="1"/>
  <c r="S90" i="1"/>
  <c r="H90" i="1"/>
  <c r="Q90" i="1"/>
  <c r="A90" i="1"/>
  <c r="L90" i="1"/>
  <c r="AD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E89" i="1"/>
  <c r="B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X89" i="1"/>
  <c r="S89" i="1"/>
  <c r="H89" i="1"/>
  <c r="Q89" i="1"/>
  <c r="A89" i="1"/>
  <c r="L89" i="1"/>
  <c r="AD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AE88" i="1"/>
  <c r="B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X88" i="1"/>
  <c r="S88" i="1"/>
  <c r="H88" i="1"/>
  <c r="Q88" i="1"/>
  <c r="A88" i="1"/>
  <c r="AD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E87" i="1"/>
  <c r="B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X87" i="1"/>
  <c r="S87" i="1"/>
  <c r="H87" i="1"/>
  <c r="Q87" i="1"/>
  <c r="M87" i="1"/>
  <c r="A87" i="1"/>
  <c r="AD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E86" i="1"/>
  <c r="B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X86" i="1"/>
  <c r="S86" i="1"/>
  <c r="H86" i="1"/>
  <c r="Q86" i="1"/>
  <c r="M86" i="1"/>
  <c r="A86" i="1"/>
  <c r="AD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AE85" i="1"/>
  <c r="B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X85" i="1"/>
  <c r="S85" i="1"/>
  <c r="H85" i="1"/>
  <c r="Q85" i="1"/>
  <c r="A85" i="1"/>
  <c r="AD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E84" i="1"/>
  <c r="B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X84" i="1"/>
  <c r="S84" i="1"/>
  <c r="H84" i="1"/>
  <c r="Q84" i="1"/>
  <c r="M84" i="1"/>
  <c r="A84" i="1"/>
  <c r="L84" i="1"/>
  <c r="AD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E83" i="1"/>
  <c r="B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X83" i="1"/>
  <c r="S83" i="1"/>
  <c r="H83" i="1"/>
  <c r="Q83" i="1"/>
  <c r="M83" i="1"/>
  <c r="A83" i="1"/>
  <c r="AD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AE82" i="1"/>
  <c r="B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X82" i="1"/>
  <c r="S82" i="1"/>
  <c r="H82" i="1"/>
  <c r="Q82" i="1"/>
  <c r="M82" i="1"/>
  <c r="A82" i="1"/>
  <c r="L82" i="1"/>
  <c r="AD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AE81" i="1"/>
  <c r="B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X81" i="1"/>
  <c r="S81" i="1"/>
  <c r="H81" i="1"/>
  <c r="Q81" i="1"/>
  <c r="M81" i="1"/>
  <c r="A81" i="1"/>
  <c r="L81" i="1"/>
  <c r="AD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E80" i="1"/>
  <c r="B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X80" i="1"/>
  <c r="S80" i="1"/>
  <c r="H80" i="1"/>
  <c r="Q80" i="1"/>
  <c r="A80" i="1"/>
  <c r="L80" i="1"/>
  <c r="AD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AE79" i="1"/>
  <c r="B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X79" i="1"/>
  <c r="S79" i="1"/>
  <c r="H79" i="1"/>
  <c r="Q79" i="1"/>
  <c r="M79" i="1"/>
  <c r="A79" i="1"/>
  <c r="AD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E78" i="1"/>
  <c r="B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X78" i="1"/>
  <c r="S78" i="1"/>
  <c r="H78" i="1"/>
  <c r="Q78" i="1"/>
  <c r="A78" i="1"/>
  <c r="L78" i="1"/>
  <c r="AD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E77" i="1"/>
  <c r="B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X77" i="1"/>
  <c r="S77" i="1"/>
  <c r="H77" i="1"/>
  <c r="Q77" i="1"/>
  <c r="M77" i="1"/>
  <c r="A77" i="1"/>
  <c r="AD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E76" i="1"/>
  <c r="B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X76" i="1"/>
  <c r="S76" i="1"/>
  <c r="H76" i="1"/>
  <c r="Q76" i="1"/>
  <c r="A76" i="1"/>
  <c r="L76" i="1"/>
  <c r="AD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E75" i="1"/>
  <c r="B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X75" i="1"/>
  <c r="S75" i="1"/>
  <c r="H75" i="1"/>
  <c r="Q75" i="1"/>
  <c r="A75" i="1"/>
  <c r="L75" i="1"/>
  <c r="AD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E74" i="1"/>
  <c r="B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X74" i="1"/>
  <c r="S74" i="1"/>
  <c r="H74" i="1"/>
  <c r="Q74" i="1"/>
  <c r="A74" i="1"/>
  <c r="L74" i="1"/>
  <c r="AD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E73" i="1"/>
  <c r="B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X73" i="1"/>
  <c r="S73" i="1"/>
  <c r="H73" i="1"/>
  <c r="Q73" i="1"/>
  <c r="A73" i="1"/>
  <c r="L73" i="1"/>
  <c r="AD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E72" i="1"/>
  <c r="B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X72" i="1"/>
  <c r="S72" i="1"/>
  <c r="H72" i="1"/>
  <c r="Q72" i="1"/>
  <c r="A72" i="1"/>
  <c r="L72" i="1"/>
  <c r="AD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E71" i="1"/>
  <c r="B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X71" i="1"/>
  <c r="S71" i="1"/>
  <c r="H71" i="1"/>
  <c r="Q71" i="1"/>
  <c r="A71" i="1"/>
  <c r="L71" i="1"/>
  <c r="AD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E70" i="1"/>
  <c r="B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X70" i="1"/>
  <c r="S70" i="1"/>
  <c r="H70" i="1"/>
  <c r="Q70" i="1"/>
  <c r="A70" i="1"/>
  <c r="L70" i="1"/>
  <c r="S69" i="1"/>
  <c r="H69" i="1"/>
  <c r="Q69" i="1"/>
  <c r="A69" i="1"/>
  <c r="AD67" i="1"/>
  <c r="AD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E68" i="1"/>
  <c r="B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X68" i="1"/>
  <c r="S68" i="1"/>
  <c r="H68" i="1"/>
  <c r="Q68" i="1"/>
  <c r="A68" i="1"/>
  <c r="L68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E67" i="1"/>
  <c r="B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X67" i="1"/>
  <c r="S67" i="1"/>
  <c r="H67" i="1"/>
  <c r="Q67" i="1"/>
  <c r="A67" i="1"/>
  <c r="L67" i="1"/>
  <c r="AD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E66" i="1"/>
  <c r="B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X66" i="1"/>
  <c r="S66" i="1"/>
  <c r="H66" i="1"/>
  <c r="Q66" i="1"/>
  <c r="A66" i="1"/>
  <c r="L66" i="1"/>
  <c r="AD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E65" i="1"/>
  <c r="B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X65" i="1"/>
  <c r="S65" i="1"/>
  <c r="H65" i="1"/>
  <c r="Q65" i="1"/>
  <c r="M65" i="1"/>
  <c r="A65" i="1"/>
  <c r="L65" i="1"/>
  <c r="AD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E64" i="1"/>
  <c r="B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X64" i="1"/>
  <c r="S64" i="1"/>
  <c r="H64" i="1"/>
  <c r="Q64" i="1"/>
  <c r="M64" i="1"/>
  <c r="A64" i="1"/>
  <c r="L64" i="1"/>
  <c r="AD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E63" i="1"/>
  <c r="B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X63" i="1"/>
  <c r="S63" i="1"/>
  <c r="H63" i="1"/>
  <c r="Q63" i="1"/>
  <c r="A63" i="1"/>
  <c r="L63" i="1"/>
  <c r="AD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E62" i="1"/>
  <c r="B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X62" i="1"/>
  <c r="S62" i="1"/>
  <c r="H62" i="1"/>
  <c r="Q62" i="1"/>
  <c r="A62" i="1"/>
  <c r="AD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E61" i="1"/>
  <c r="B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X61" i="1"/>
  <c r="S61" i="1"/>
  <c r="H61" i="1"/>
  <c r="Q61" i="1"/>
  <c r="A61" i="1"/>
  <c r="L61" i="1"/>
  <c r="AD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E60" i="1"/>
  <c r="B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X60" i="1"/>
  <c r="S60" i="1"/>
  <c r="H60" i="1"/>
  <c r="Q60" i="1"/>
  <c r="A60" i="1"/>
  <c r="AD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E59" i="1"/>
  <c r="B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X59" i="1"/>
  <c r="S59" i="1"/>
  <c r="H59" i="1"/>
  <c r="Q59" i="1"/>
  <c r="A59" i="1"/>
  <c r="L59" i="1"/>
  <c r="AD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E58" i="1"/>
  <c r="B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X58" i="1"/>
  <c r="S58" i="1"/>
  <c r="H58" i="1"/>
  <c r="Q58" i="1"/>
  <c r="M58" i="1"/>
  <c r="A58" i="1"/>
  <c r="L58" i="1"/>
  <c r="AD56" i="1"/>
  <c r="AD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E57" i="1"/>
  <c r="B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X57" i="1"/>
  <c r="S57" i="1"/>
  <c r="H57" i="1"/>
  <c r="Q57" i="1"/>
  <c r="A57" i="1"/>
  <c r="L57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E56" i="1"/>
  <c r="B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X56" i="1"/>
  <c r="S56" i="1"/>
  <c r="H56" i="1"/>
  <c r="Q56" i="1"/>
  <c r="A56" i="1"/>
  <c r="L56" i="1"/>
  <c r="AD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E55" i="1"/>
  <c r="B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X55" i="1"/>
  <c r="S55" i="1"/>
  <c r="H55" i="1"/>
  <c r="Q55" i="1"/>
  <c r="A55" i="1"/>
  <c r="L55" i="1"/>
  <c r="AD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E54" i="1"/>
  <c r="B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X54" i="1"/>
  <c r="S54" i="1"/>
  <c r="H54" i="1"/>
  <c r="Q54" i="1"/>
  <c r="A54" i="1"/>
  <c r="L54" i="1"/>
  <c r="AD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E53" i="1"/>
  <c r="B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X53" i="1"/>
  <c r="S53" i="1"/>
  <c r="H53" i="1"/>
  <c r="Q53" i="1"/>
  <c r="A53" i="1"/>
  <c r="L53" i="1"/>
  <c r="AD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E52" i="1"/>
  <c r="B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X52" i="1"/>
  <c r="S52" i="1"/>
  <c r="H52" i="1"/>
  <c r="Q52" i="1"/>
  <c r="A52" i="1"/>
  <c r="L52" i="1"/>
  <c r="AD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E51" i="1"/>
  <c r="B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X51" i="1"/>
  <c r="S51" i="1"/>
  <c r="H51" i="1"/>
  <c r="Q51" i="1"/>
  <c r="A51" i="1"/>
  <c r="L51" i="1"/>
  <c r="AD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E50" i="1"/>
  <c r="B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X50" i="1"/>
  <c r="S50" i="1"/>
  <c r="H50" i="1"/>
  <c r="Q50" i="1"/>
  <c r="A50" i="1"/>
  <c r="L50" i="1"/>
  <c r="AD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E49" i="1"/>
  <c r="B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X49" i="1"/>
  <c r="S49" i="1"/>
  <c r="H49" i="1"/>
  <c r="Q49" i="1"/>
  <c r="A49" i="1"/>
  <c r="AD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E48" i="1"/>
  <c r="B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X48" i="1"/>
  <c r="S48" i="1"/>
  <c r="H48" i="1"/>
  <c r="Q48" i="1"/>
  <c r="A48" i="1"/>
  <c r="AD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E47" i="1"/>
  <c r="B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X47" i="1"/>
  <c r="S47" i="1"/>
  <c r="H47" i="1"/>
  <c r="Q47" i="1"/>
  <c r="A47" i="1"/>
  <c r="AD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E46" i="1"/>
  <c r="B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X46" i="1"/>
  <c r="S46" i="1"/>
  <c r="H46" i="1"/>
  <c r="Q46" i="1"/>
  <c r="A46" i="1"/>
  <c r="AD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E45" i="1"/>
  <c r="B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X45" i="1"/>
  <c r="S45" i="1"/>
  <c r="H45" i="1"/>
  <c r="Q45" i="1"/>
  <c r="A45" i="1"/>
  <c r="AD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E44" i="1"/>
  <c r="B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X44" i="1"/>
  <c r="S44" i="1"/>
  <c r="H44" i="1"/>
  <c r="Q44" i="1"/>
  <c r="A44" i="1"/>
  <c r="L44" i="1"/>
  <c r="AD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E43" i="1"/>
  <c r="B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X43" i="1"/>
  <c r="S43" i="1"/>
  <c r="H43" i="1"/>
  <c r="Q43" i="1"/>
  <c r="A43" i="1"/>
  <c r="L43" i="1"/>
  <c r="AD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E42" i="1"/>
  <c r="B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X42" i="1"/>
  <c r="S42" i="1"/>
  <c r="H42" i="1"/>
  <c r="Q42" i="1"/>
  <c r="M42" i="1"/>
  <c r="A42" i="1"/>
  <c r="L42" i="1"/>
  <c r="AD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E41" i="1"/>
  <c r="B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X41" i="1"/>
  <c r="S41" i="1"/>
  <c r="H41" i="1"/>
  <c r="Q41" i="1"/>
  <c r="A41" i="1"/>
  <c r="S40" i="1"/>
  <c r="H40" i="1"/>
  <c r="Q40" i="1"/>
  <c r="A40" i="1"/>
  <c r="AD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E39" i="1"/>
  <c r="B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X39" i="1"/>
  <c r="S39" i="1"/>
  <c r="H39" i="1"/>
  <c r="Q39" i="1"/>
  <c r="A39" i="1"/>
  <c r="L39" i="1"/>
  <c r="AD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E38" i="1"/>
  <c r="B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X38" i="1"/>
  <c r="S38" i="1"/>
  <c r="H38" i="1"/>
  <c r="Q38" i="1"/>
  <c r="A38" i="1"/>
  <c r="AD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E37" i="1"/>
  <c r="B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X37" i="1"/>
  <c r="S37" i="1"/>
  <c r="H37" i="1"/>
  <c r="Q37" i="1"/>
  <c r="A37" i="1"/>
  <c r="L37" i="1"/>
  <c r="AD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E36" i="1"/>
  <c r="B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X36" i="1"/>
  <c r="S36" i="1"/>
  <c r="H36" i="1"/>
  <c r="Q36" i="1"/>
  <c r="A36" i="1"/>
  <c r="AD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E35" i="1"/>
  <c r="B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X35" i="1"/>
  <c r="S35" i="1"/>
  <c r="H35" i="1"/>
  <c r="Q35" i="1"/>
  <c r="M35" i="1"/>
  <c r="A35" i="1"/>
  <c r="L35" i="1"/>
  <c r="AD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E34" i="1"/>
  <c r="B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X34" i="1"/>
  <c r="S34" i="1"/>
  <c r="H34" i="1"/>
  <c r="Q34" i="1"/>
  <c r="A34" i="1"/>
  <c r="L34" i="1"/>
  <c r="AD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E33" i="1"/>
  <c r="B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X33" i="1"/>
  <c r="S33" i="1"/>
  <c r="H33" i="1"/>
  <c r="Q33" i="1"/>
  <c r="A33" i="1"/>
  <c r="L33" i="1"/>
  <c r="AD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E32" i="1"/>
  <c r="B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X32" i="1"/>
  <c r="S32" i="1"/>
  <c r="H32" i="1"/>
  <c r="Q32" i="1"/>
  <c r="M32" i="1"/>
  <c r="A32" i="1"/>
  <c r="AD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E31" i="1"/>
  <c r="B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X31" i="1"/>
  <c r="S31" i="1"/>
  <c r="H31" i="1"/>
  <c r="Q31" i="1"/>
  <c r="M31" i="1"/>
  <c r="A31" i="1"/>
  <c r="AD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E30" i="1"/>
  <c r="B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X30" i="1"/>
  <c r="S30" i="1"/>
  <c r="H30" i="1"/>
  <c r="Q30" i="1"/>
  <c r="M30" i="1"/>
  <c r="A30" i="1"/>
  <c r="L30" i="1"/>
  <c r="AD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E29" i="1"/>
  <c r="B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X29" i="1"/>
  <c r="S29" i="1"/>
  <c r="H29" i="1"/>
  <c r="Q29" i="1"/>
  <c r="A29" i="1"/>
  <c r="AD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E28" i="1"/>
  <c r="B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X28" i="1"/>
  <c r="S28" i="1"/>
  <c r="H28" i="1"/>
  <c r="Q28" i="1"/>
  <c r="A28" i="1"/>
  <c r="L28" i="1"/>
  <c r="AD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E27" i="1"/>
  <c r="B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X27" i="1"/>
  <c r="S27" i="1"/>
  <c r="H27" i="1"/>
  <c r="Q27" i="1"/>
  <c r="M27" i="1"/>
  <c r="A27" i="1"/>
  <c r="AD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E26" i="1"/>
  <c r="B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X26" i="1"/>
  <c r="S26" i="1"/>
  <c r="H26" i="1"/>
  <c r="Q26" i="1"/>
  <c r="A26" i="1"/>
  <c r="AD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E25" i="1"/>
  <c r="B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X25" i="1"/>
  <c r="S25" i="1"/>
  <c r="H25" i="1"/>
  <c r="Q25" i="1"/>
  <c r="M25" i="1"/>
  <c r="A25" i="1"/>
  <c r="L25" i="1"/>
  <c r="AD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E24" i="1"/>
  <c r="B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X24" i="1"/>
  <c r="S24" i="1"/>
  <c r="H24" i="1"/>
  <c r="Q24" i="1"/>
  <c r="M24" i="1"/>
  <c r="A24" i="1"/>
  <c r="L24" i="1"/>
  <c r="AD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E23" i="1"/>
  <c r="B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X23" i="1"/>
  <c r="S23" i="1"/>
  <c r="H23" i="1"/>
  <c r="Q23" i="1"/>
  <c r="A23" i="1"/>
  <c r="AD21" i="1"/>
  <c r="AD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E22" i="1"/>
  <c r="B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X22" i="1"/>
  <c r="S22" i="1"/>
  <c r="H22" i="1"/>
  <c r="Q22" i="1"/>
  <c r="A22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E21" i="1"/>
  <c r="B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X21" i="1"/>
  <c r="S21" i="1"/>
  <c r="H21" i="1"/>
  <c r="Q21" i="1"/>
  <c r="A21" i="1"/>
  <c r="L21" i="1"/>
  <c r="AD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E20" i="1"/>
  <c r="B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X20" i="1"/>
  <c r="H20" i="1"/>
  <c r="Q20" i="1"/>
  <c r="A20" i="1"/>
  <c r="AD18" i="1"/>
  <c r="AD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E19" i="1"/>
  <c r="B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X19" i="1"/>
  <c r="S19" i="1"/>
  <c r="H19" i="1"/>
  <c r="Q19" i="1"/>
  <c r="A19" i="1"/>
  <c r="L19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E18" i="1"/>
  <c r="B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X18" i="1"/>
  <c r="S18" i="1"/>
  <c r="H18" i="1"/>
  <c r="Q18" i="1"/>
  <c r="A18" i="1"/>
  <c r="L18" i="1"/>
  <c r="AD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E17" i="1"/>
  <c r="B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X17" i="1"/>
  <c r="H17" i="1"/>
  <c r="Q17" i="1"/>
  <c r="A17" i="1"/>
  <c r="AD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E16" i="1"/>
  <c r="B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X16" i="1"/>
  <c r="S16" i="1"/>
  <c r="H16" i="1"/>
  <c r="Q16" i="1"/>
  <c r="A16" i="1"/>
  <c r="L16" i="1"/>
  <c r="AD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E15" i="1"/>
  <c r="B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X15" i="1"/>
  <c r="S15" i="1"/>
  <c r="H15" i="1"/>
  <c r="Q15" i="1"/>
  <c r="A15" i="1"/>
  <c r="AD13" i="1"/>
  <c r="AD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E14" i="1"/>
  <c r="B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X14" i="1"/>
  <c r="S14" i="1"/>
  <c r="H14" i="1"/>
  <c r="Q14" i="1"/>
  <c r="A14" i="1"/>
  <c r="L14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E13" i="1"/>
  <c r="B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X13" i="1"/>
  <c r="S13" i="1"/>
  <c r="H13" i="1"/>
  <c r="Q13" i="1"/>
  <c r="M13" i="1"/>
  <c r="A13" i="1"/>
  <c r="L13" i="1"/>
  <c r="AD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E12" i="1"/>
  <c r="B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X12" i="1"/>
  <c r="S12" i="1"/>
  <c r="H12" i="1"/>
  <c r="Q12" i="1"/>
  <c r="A12" i="1"/>
  <c r="L12" i="1"/>
  <c r="AD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E11" i="1"/>
  <c r="B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X11" i="1"/>
  <c r="S11" i="1"/>
  <c r="H11" i="1"/>
  <c r="Q11" i="1"/>
  <c r="A11" i="1"/>
  <c r="L11" i="1"/>
  <c r="AD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E10" i="1"/>
  <c r="B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X10" i="1"/>
  <c r="S10" i="1"/>
  <c r="H10" i="1"/>
  <c r="Q10" i="1"/>
  <c r="A10" i="1"/>
  <c r="L10" i="1"/>
  <c r="AD9" i="1"/>
  <c r="AS9" i="1"/>
  <c r="AT9" i="1"/>
  <c r="AU9" i="1"/>
  <c r="AV9" i="1"/>
  <c r="AW9" i="1"/>
  <c r="AX9" i="1"/>
  <c r="AY9" i="1"/>
  <c r="AZ9" i="1"/>
  <c r="BA9" i="1"/>
  <c r="BB9" i="1"/>
  <c r="BC9" i="1"/>
  <c r="BD9" i="1"/>
  <c r="AE9" i="1"/>
  <c r="B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X9" i="1"/>
  <c r="S9" i="1"/>
  <c r="H9" i="1"/>
  <c r="Q9" i="1"/>
  <c r="A9" i="1"/>
  <c r="L9" i="1"/>
  <c r="AD8" i="1"/>
  <c r="AS8" i="1"/>
  <c r="AT8" i="1"/>
  <c r="AU8" i="1"/>
  <c r="AV8" i="1"/>
  <c r="AW8" i="1"/>
  <c r="AX8" i="1"/>
  <c r="AY8" i="1"/>
  <c r="AZ8" i="1"/>
  <c r="BA8" i="1"/>
  <c r="BB8" i="1"/>
  <c r="BC8" i="1"/>
  <c r="BD8" i="1"/>
  <c r="AE8" i="1"/>
  <c r="B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X8" i="1"/>
  <c r="S8" i="1"/>
  <c r="H8" i="1"/>
  <c r="Q8" i="1"/>
  <c r="A8" i="1"/>
  <c r="L8" i="1"/>
  <c r="AD7" i="1"/>
  <c r="AS7" i="1"/>
  <c r="AT7" i="1"/>
  <c r="AU7" i="1"/>
  <c r="AV7" i="1"/>
  <c r="AW7" i="1"/>
  <c r="AX7" i="1"/>
  <c r="AY7" i="1"/>
  <c r="AZ7" i="1"/>
  <c r="BA7" i="1"/>
  <c r="BB7" i="1"/>
  <c r="BC7" i="1"/>
  <c r="BD7" i="1"/>
  <c r="AE7" i="1"/>
  <c r="B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X7" i="1"/>
  <c r="S7" i="1"/>
  <c r="H7" i="1"/>
  <c r="Q7" i="1"/>
  <c r="A7" i="1"/>
  <c r="L7" i="1"/>
  <c r="AD6" i="1"/>
  <c r="AS6" i="1"/>
  <c r="AT6" i="1"/>
  <c r="AU6" i="1"/>
  <c r="AV6" i="1"/>
  <c r="AW6" i="1"/>
  <c r="AX6" i="1"/>
  <c r="AY6" i="1"/>
  <c r="AZ6" i="1"/>
  <c r="BA6" i="1"/>
  <c r="BB6" i="1"/>
  <c r="BC6" i="1"/>
  <c r="BD6" i="1"/>
  <c r="AE6" i="1"/>
  <c r="B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X6" i="1"/>
  <c r="S6" i="1"/>
  <c r="H6" i="1"/>
  <c r="Q6" i="1"/>
  <c r="A6" i="1"/>
  <c r="L6" i="1"/>
  <c r="AD5" i="1"/>
  <c r="AS5" i="1"/>
  <c r="AT5" i="1"/>
  <c r="AU5" i="1"/>
  <c r="AV5" i="1"/>
  <c r="AW5" i="1"/>
  <c r="AX5" i="1"/>
  <c r="AY5" i="1"/>
  <c r="AZ5" i="1"/>
  <c r="BA5" i="1"/>
  <c r="BB5" i="1"/>
  <c r="BC5" i="1"/>
  <c r="BD5" i="1"/>
  <c r="AE5" i="1"/>
  <c r="B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X5" i="1"/>
  <c r="S5" i="1"/>
  <c r="H5" i="1"/>
  <c r="Q5" i="1"/>
  <c r="A5" i="1"/>
  <c r="AD4" i="1"/>
  <c r="AS4" i="1"/>
  <c r="AT4" i="1"/>
  <c r="AU4" i="1"/>
  <c r="AV4" i="1"/>
  <c r="AW4" i="1"/>
  <c r="AX4" i="1"/>
  <c r="AY4" i="1"/>
  <c r="AZ4" i="1"/>
  <c r="BA4" i="1"/>
  <c r="BB4" i="1"/>
  <c r="BC4" i="1"/>
  <c r="BD4" i="1"/>
  <c r="AE4" i="1"/>
  <c r="B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X4" i="1"/>
  <c r="S4" i="1"/>
  <c r="H4" i="1"/>
  <c r="Q4" i="1"/>
  <c r="A4" i="1"/>
  <c r="L4" i="1"/>
  <c r="AD3" i="1"/>
  <c r="AS3" i="1"/>
  <c r="AT3" i="1"/>
  <c r="AU3" i="1"/>
  <c r="AV3" i="1"/>
  <c r="AW3" i="1"/>
  <c r="AX3" i="1"/>
  <c r="AY3" i="1"/>
  <c r="AZ3" i="1"/>
  <c r="BA3" i="1"/>
  <c r="BB3" i="1"/>
  <c r="BC3" i="1"/>
  <c r="BD3" i="1"/>
  <c r="AE3" i="1"/>
  <c r="B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X3" i="1"/>
  <c r="S3" i="1"/>
  <c r="H3" i="1"/>
  <c r="Q3" i="1"/>
  <c r="M3" i="1"/>
  <c r="A3" i="1"/>
  <c r="L3" i="1"/>
  <c r="AD2" i="1"/>
  <c r="AS2" i="1"/>
  <c r="AT2" i="1"/>
  <c r="AU2" i="1"/>
  <c r="AV2" i="1"/>
  <c r="AW2" i="1"/>
  <c r="AX2" i="1"/>
  <c r="AY2" i="1"/>
  <c r="AZ2" i="1"/>
  <c r="BA2" i="1"/>
  <c r="BB2" i="1"/>
  <c r="BC2" i="1"/>
  <c r="BD2" i="1"/>
  <c r="AE2" i="1"/>
  <c r="B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X2" i="1"/>
  <c r="S2" i="1"/>
  <c r="H2" i="1"/>
  <c r="Q2" i="1"/>
  <c r="A2" i="1"/>
  <c r="L2" i="1"/>
</calcChain>
</file>

<file path=xl/comments1.xml><?xml version="1.0" encoding="utf-8"?>
<comments xmlns="http://schemas.openxmlformats.org/spreadsheetml/2006/main">
  <authors>
    <author>Piero Olivo</author>
    <author>Piero</author>
    <author xml:space="preserve"> </author>
    <author>dell</author>
    <author>Utente di Microsoft Office</author>
    <author>ASUS</author>
    <author>Presidenza</author>
  </authors>
  <commentList>
    <comment ref="F1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ATTENZIONE: 
La colonna a destra (nascosta) contiene un flag che vale "T" se il CdL è triennale e "M" se il CdL è magistrale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7: ing. civile
8: ing. dell'informazione
9: ing. industriale
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Moduli appartenenti a corsi integrati.
Per ogni corso che fa parte di un corso integrato viene indicato il corso che sta con lui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</rPr>
          <t>1T, 2T, 3T: trimestri
1S, 2S: semestri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Colonna nascosta che è VERO se il corso è di tipo A o B
Serve nel foglio "copertura SSD"</t>
        </r>
      </text>
    </comment>
    <comment ref="V1" authorId="2" shapeId="0">
      <text>
        <r>
          <rPr>
            <b/>
            <sz val="8"/>
            <color indexed="81"/>
            <rFont val="Tahoma"/>
            <family val="2"/>
          </rPr>
          <t>Data della Facolta' in cui e' stata bandita una supplenza/contratto</t>
        </r>
      </text>
    </comment>
    <comment ref="W1" authorId="2" shapeId="0">
      <text>
        <r>
          <rPr>
            <b/>
            <sz val="8"/>
            <color indexed="81"/>
            <rFont val="Tahoma"/>
            <family val="2"/>
          </rPr>
          <t>Data della Facolta' che attribuisce:
compito didattico
supplenza
contratto (nuovo o rinnovato)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"padre" è tenuto da un PO a tempo pieno</t>
        </r>
      </text>
    </comment>
    <comment ref="AG1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Colonna "dummy" che serve a vedere se un corso "padre" è tenuto da un PO a tempo definito
</t>
        </r>
      </text>
    </comment>
    <comment ref="AH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"padre" è tenuto da un PA a tempo pieno
</t>
        </r>
      </text>
    </comment>
    <comment ref="AI1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Colonna "dummy" che serve a vedere se un corso "padre" è tenuto da un PA a tempo definito
</t>
        </r>
      </text>
    </comment>
    <comment ref="AJ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"padre" è tenuto da un RTI a tempo pieno</t>
        </r>
      </text>
    </comment>
    <comment ref="AK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"padre" è tenuto da un RTI a tempo definito</t>
        </r>
      </text>
    </comment>
    <comment ref="AM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"padre" è tenuto da un Ricercatore a tempo determinato</t>
        </r>
      </text>
    </comment>
    <comment ref="AR1" authorId="2" shapeId="0">
      <text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Tahoma"/>
            <family val="2"/>
          </rPr>
          <t xml:space="preserve">Colonna che contiene un flag che indica il ruolo del titolare del corso.
A sinistra ci sono 8 colonne nascoste di servizio
</t>
        </r>
      </text>
    </comment>
    <comment ref="AS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(comunanze comprese)  è tenuto da un PO</t>
        </r>
      </text>
    </comment>
    <comment ref="AU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(comunanze comprese)  è tenuto da un PA</t>
        </r>
      </text>
    </comment>
    <comment ref="AW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(comunanze comprese)  è tenuto da un Ricercatore confermato  a tempo indeterminato</t>
        </r>
      </text>
    </comment>
    <comment ref="AX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(comunanze comprese)  è tenuto da un Ricercatore non confermato  a tempo indeterminato</t>
        </r>
      </text>
    </comment>
    <comment ref="AZ1" authorId="3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Colonna "dummy" che serve a vedere se un corso (comunanze comprese)  è tenuto da un Ricercatore  a tempo determinato</t>
        </r>
      </text>
    </comment>
    <comment ref="BE1" authorId="2" shapeId="0">
      <text>
        <r>
          <rPr>
            <sz val="10"/>
            <color indexed="81"/>
            <rFont val="Tahoma"/>
            <family val="2"/>
          </rPr>
          <t xml:space="preserve"> Colonna che contiene un flag che indica il ruolo del docente del corso
A sinistra ci sono 8 colonne nascoste di servizio</t>
        </r>
        <r>
          <rPr>
            <sz val="8"/>
            <color indexed="81"/>
            <rFont val="Tahoma"/>
            <family val="2"/>
          </rPr>
          <t xml:space="preserve"> </t>
        </r>
      </text>
    </comment>
    <comment ref="M3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Termodinamica, trasmissione del calore e termofisica degli edifici (FISICA TECNICA)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Elettronica dei sistemi digitali
Offerto anche da solo
offerto anche da solo
Offerto anche da solo
</t>
        </r>
      </text>
    </comment>
    <comment ref="N15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dal 17-18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reti di calcolatori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Sistemi operativi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Rischio sismico
(GEOLOGIA DEI TERREMOTI)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Elettronica delle telecomunicazioni 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Coastal risks 
(DYNAMICS OF COASTAL SYSTEMS)
</t>
        </r>
      </text>
    </comment>
    <comment ref="M32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Coastal protection
(DYNAMICS OF COASTAL SYSTEMS)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Sicurezza, progettazione e laboratorio Internet</t>
        </r>
      </text>
    </comment>
    <comment ref="J39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comunanza parziale (6 CFU) con Fondamenti di automatica)</t>
        </r>
      </text>
    </comment>
    <comment ref="N40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eliminato dal 17-18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Elementi costruttivi delle macchine</t>
        </r>
      </text>
    </comment>
    <comment ref="N46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dal 17-18
</t>
        </r>
      </text>
    </comment>
    <comment ref="N47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dal 17-18
</t>
        </r>
      </text>
    </comment>
    <comment ref="O48" authorId="5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1S dal 17/18</t>
        </r>
      </text>
    </comment>
    <comment ref="R48" authorId="5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diventa B dal 17/18</t>
        </r>
      </text>
    </comment>
    <comment ref="N49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anno dal 17-18
</t>
        </r>
      </text>
    </comment>
    <comment ref="M58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Costruzioni di macchine</t>
        </r>
      </text>
    </comment>
    <comment ref="C61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diventerà ICAR/22 a partire dall'a.a. 17-18</t>
        </r>
      </text>
    </comment>
    <comment ref="R61" authorId="5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divenbta C1 dal 17/18</t>
        </r>
      </text>
    </comment>
    <comment ref="M64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Architettura dei sistemi digitali
Offerto anche da solo
</t>
        </r>
      </text>
    </comment>
    <comment ref="M65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Circuiti analogici per l'elaborazione dei segnali 
</t>
        </r>
      </text>
    </comment>
    <comment ref="M77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Termofluidodinamica numerica</t>
        </r>
      </text>
    </comment>
    <comment ref="J79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comunanza parziale con Fondamenti di chimica e materiali
</t>
        </r>
      </text>
    </comment>
    <comment ref="M79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Tecnologia dei materiali (CHIMICA APPLICATA E TECNOLOGIA DEI MATERIALI)</t>
        </r>
      </text>
    </comment>
    <comment ref="M81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Fondamenti di informatica (Modulo B)</t>
        </r>
      </text>
    </comment>
    <comment ref="M82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Fondamenti di informatica (Modulo A)</t>
        </r>
      </text>
    </comment>
    <comment ref="M83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Sistemi distribuiti e mobili
Nome corso integrato: Sistemi distribuiti e di intelligenza artificiale</t>
        </r>
      </text>
    </comment>
    <comment ref="M84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Meccanica applicata alle macchine
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Fonti energetiche rinnovabili da energia termica
</t>
        </r>
      </text>
    </comment>
    <comment ref="M87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Fonti energetiche rinnovabili da energia meccanica
</t>
        </r>
      </text>
    </comment>
    <comment ref="N88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anno dal 17-18
</t>
        </r>
      </text>
    </comment>
    <comment ref="R95" authorId="5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diventa B dall'a.a.17/18</t>
        </r>
      </text>
    </comment>
    <comment ref="M100" authorId="1" shapeId="0">
      <text>
        <r>
          <rPr>
            <sz val="9"/>
            <color indexed="81"/>
            <rFont val="Tahoma"/>
            <family val="2"/>
          </rPr>
          <t xml:space="preserve">Rifiuti, Sottosuolo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(DISMISSIONE DI SITI INDUSTRIALI E GESTIONE DEI RIFIUTI)</t>
        </r>
      </text>
    </comment>
    <comment ref="M113" authorId="1" shapeId="0">
      <text>
        <r>
          <rPr>
            <b/>
            <sz val="9"/>
            <color indexed="81"/>
            <rFont val="Tahoma"/>
            <family val="2"/>
          </rPr>
          <t xml:space="preserve">Integrità strutturale
</t>
        </r>
        <r>
          <rPr>
            <sz val="9"/>
            <color indexed="81"/>
            <rFont val="Tahoma"/>
            <family val="2"/>
          </rPr>
          <t>Integrità strutturale B</t>
        </r>
      </text>
    </comment>
    <comment ref="M114" authorId="1" shapeId="0">
      <text>
        <r>
          <rPr>
            <b/>
            <sz val="9"/>
            <color indexed="81"/>
            <rFont val="Tahoma"/>
            <family val="2"/>
          </rPr>
          <t xml:space="preserve">Integrità strutturale
</t>
        </r>
        <r>
          <rPr>
            <sz val="9"/>
            <color indexed="81"/>
            <rFont val="Tahoma"/>
            <family val="2"/>
          </rPr>
          <t xml:space="preserve">Integrità strutturale A
</t>
        </r>
      </text>
    </comment>
    <comment ref="M124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Sicurezza dei sistemi informatici in internet 
Offerto anche da solo</t>
        </r>
      </text>
    </comment>
    <comment ref="C125" authorId="5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Diventa ING-IND/09 dall'a.a. 18/19</t>
        </r>
      </text>
    </comment>
    <comment ref="M125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Tecniche di misura
</t>
        </r>
      </text>
    </comment>
    <comment ref="M131" authorId="6" shapeId="0">
      <text>
        <r>
          <rPr>
            <b/>
            <sz val="9"/>
            <color indexed="81"/>
            <rFont val="Tahoma"/>
            <family val="2"/>
          </rPr>
          <t>Presidenza:</t>
        </r>
        <r>
          <rPr>
            <sz val="9"/>
            <color indexed="81"/>
            <rFont val="Tahoma"/>
            <family val="2"/>
          </rPr>
          <t xml:space="preserve">
Meccanica applicata alle macchine B
</t>
        </r>
      </text>
    </comment>
    <comment ref="M132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Fondamenti di meccanica tecnica
</t>
        </r>
      </text>
    </comment>
    <comment ref="M133" authorId="6" shapeId="0">
      <text>
        <r>
          <rPr>
            <b/>
            <sz val="9"/>
            <color indexed="81"/>
            <rFont val="Tahoma"/>
            <family val="2"/>
          </rPr>
          <t>Presidenza:</t>
        </r>
        <r>
          <rPr>
            <sz val="9"/>
            <color indexed="81"/>
            <rFont val="Tahoma"/>
            <family val="2"/>
          </rPr>
          <t xml:space="preserve">
Meccanica applicata alle macchine A</t>
        </r>
      </text>
    </comment>
    <comment ref="J136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Comunanza parziale (6 CFU) con Idraulica</t>
        </r>
      </text>
    </comment>
    <comment ref="J137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Comunanza parziale (6 CFU) con Idraulica</t>
        </r>
      </text>
    </comment>
    <comment ref="N141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eliminato dal 17-18
</t>
        </r>
      </text>
    </comment>
    <comment ref="N145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diventa 2o dal 17-
18
</t>
        </r>
      </text>
    </comment>
    <comment ref="M147" authorId="0" shapeId="0">
      <text>
        <r>
          <rPr>
            <b/>
            <sz val="9"/>
            <color indexed="81"/>
            <rFont val="Arial"/>
            <family val="2"/>
          </rPr>
          <t xml:space="preserve">Piero Olivo:
MATERIALI METALLICI E TECNICHE DI LAVORAZIONE
</t>
        </r>
        <r>
          <rPr>
            <sz val="9"/>
            <color indexed="81"/>
            <rFont val="Arial"/>
            <family val="2"/>
          </rPr>
          <t>Tecnologia meccanica II</t>
        </r>
      </text>
    </comment>
    <comment ref="N159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dal 17-18
</t>
        </r>
      </text>
    </comment>
    <comment ref="N160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dal 17-18
</t>
        </r>
      </text>
    </comment>
    <comment ref="N161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diventa 2o dal 17-18
</t>
        </r>
      </text>
    </comment>
    <comment ref="M162" authorId="6" shapeId="0">
      <text>
        <r>
          <rPr>
            <b/>
            <sz val="9"/>
            <color indexed="81"/>
            <rFont val="Tahoma"/>
            <family val="2"/>
          </rPr>
          <t>Presidenza:</t>
        </r>
        <r>
          <rPr>
            <sz val="9"/>
            <color indexed="81"/>
            <rFont val="Tahoma"/>
            <family val="2"/>
          </rPr>
          <t xml:space="preserve">
Progettazione dei sistemi energetici B
</t>
        </r>
      </text>
    </comment>
    <comment ref="N162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dal 17-18
</t>
        </r>
      </text>
    </comment>
    <comment ref="M163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Progettazione die sistemi energetici A
</t>
        </r>
      </text>
    </comment>
    <comment ref="N163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dal 17-18
</t>
        </r>
      </text>
    </comment>
    <comment ref="N168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Diventa 2o dal 17-18
</t>
        </r>
      </text>
    </comment>
    <comment ref="N169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diventa 2o dal 17-18
</t>
        </r>
      </text>
    </comment>
    <comment ref="N170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Eliminato dal 17-18
</t>
        </r>
      </text>
    </comment>
    <comment ref="M176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Sistemi informativi</t>
        </r>
      </text>
    </comment>
    <comment ref="M178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Propagazione guidata
</t>
        </r>
      </text>
    </comment>
    <comment ref="M179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Propagazione
</t>
        </r>
      </text>
    </comment>
    <comment ref="J181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Negli anni B inserire la comunanza</t>
        </r>
      </text>
    </comment>
    <comment ref="M181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Reti peer-to-peer solo negli anni B
Offerto anche da solo ogni anno</t>
        </r>
      </text>
    </comment>
    <comment ref="M182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basi di dati
</t>
        </r>
      </text>
    </comment>
    <comment ref="M184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Reti di calcolatori
Offerto anche da solo
</t>
        </r>
      </text>
    </comment>
    <comment ref="M190" authorId="1" shapeId="0">
      <text>
        <r>
          <rPr>
            <sz val="9"/>
            <color indexed="81"/>
            <rFont val="Tahoma"/>
            <family val="2"/>
          </rPr>
          <t>Impianti, Sottosuolo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(DISMISSIONE DI SITI INDUSTRIALI E GESTIONE DEI RIFIUTI)</t>
        </r>
      </text>
    </comment>
    <comment ref="M191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Caratterizzazione sorgenti sismogeniche
(GEOLOGIA DEI TERREMOTI)
</t>
        </r>
      </text>
    </comment>
    <comment ref="N197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diventa 2o dal 17-18</t>
        </r>
      </text>
    </comment>
    <comment ref="M198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Linguaggi e traduttori
Offerto anche
 da solo</t>
        </r>
      </text>
    </comment>
    <comment ref="M199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Comunicazioni digitali
Offerto anche
 da solo</t>
        </r>
      </text>
    </comment>
    <comment ref="N201" authorId="4" shapeId="0">
      <text>
        <r>
          <rPr>
            <b/>
            <sz val="10"/>
            <color indexed="81"/>
            <rFont val="Calibri"/>
            <family val="2"/>
          </rPr>
          <t>Utente di Microsoft Office:</t>
        </r>
        <r>
          <rPr>
            <sz val="10"/>
            <color indexed="81"/>
            <rFont val="Calibri"/>
            <family val="2"/>
          </rPr>
          <t xml:space="preserve">
diventa 2o dal 17-18
</t>
        </r>
      </text>
    </comment>
    <comment ref="J203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Comunanza parziale
</t>
        </r>
      </text>
    </comment>
    <comment ref="M207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Fondamenti di intelligenza artificiale 
Nome corso integrato: Sistemi distribuiti e di intelligenza artificiale</t>
        </r>
      </text>
    </comment>
    <comment ref="M209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Progetto di sistemi web</t>
        </r>
      </text>
    </comment>
    <comment ref="M210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Calcolatori elettronici</t>
        </r>
      </text>
    </comment>
    <comment ref="M213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Propagazione
</t>
        </r>
      </text>
    </comment>
    <comment ref="M214" authorId="1" shapeId="0">
      <text>
        <r>
          <rPr>
            <sz val="9"/>
            <color indexed="81"/>
            <rFont val="Tahoma"/>
            <family val="2"/>
          </rPr>
          <t>Impianti, Rifiuti
(DISMISSIONE DI SITI INDUSTRIALI E GESTIONE DEI RIFIUTI)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222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Tecnologie dei sistemi di controllo (TECNOLOGIE E TECNICHE DI CONTROLLO)
</t>
        </r>
      </text>
    </comment>
    <comment ref="M224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Macchine
</t>
        </r>
      </text>
    </comment>
    <comment ref="M226" authorId="0" shapeId="0">
      <text>
        <r>
          <rPr>
            <b/>
            <sz val="9"/>
            <color indexed="81"/>
            <rFont val="Arial"/>
            <family val="2"/>
          </rPr>
          <t>Piero Olivo:</t>
        </r>
        <r>
          <rPr>
            <sz val="9"/>
            <color indexed="81"/>
            <rFont val="Arial"/>
            <family val="2"/>
          </rPr>
          <t xml:space="preserve">
Fondamenti di chimica
 (CHIMICA APPLICATA E TECNOLOGIA DEI MATERIALI)</t>
        </r>
      </text>
    </comment>
    <comment ref="M228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MATERIALI METALLICI E TECNICHE DI LAVORAZIONE
Metallurgia II
</t>
        </r>
      </text>
    </comment>
    <comment ref="M230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Tecniche di controllo e diagnosi (TECNOLOGIE E TECNICHE DI CONTROLLO</t>
        </r>
      </text>
    </comment>
    <comment ref="M236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Acustica applicata e illuminotecnica (FISICA TECNICA)</t>
        </r>
      </text>
    </comment>
    <comment ref="M237" authorId="1" shapeId="0">
      <text>
        <r>
          <rPr>
            <b/>
            <sz val="9"/>
            <color indexed="81"/>
            <rFont val="Tahoma"/>
            <family val="2"/>
          </rPr>
          <t>Piero:</t>
        </r>
        <r>
          <rPr>
            <sz val="9"/>
            <color indexed="81"/>
            <rFont val="Tahoma"/>
            <family val="2"/>
          </rPr>
          <t xml:space="preserve">
Fluidodinamica delle macchine
</t>
        </r>
      </text>
    </comment>
  </commentList>
</comments>
</file>

<file path=xl/sharedStrings.xml><?xml version="1.0" encoding="utf-8"?>
<sst xmlns="http://schemas.openxmlformats.org/spreadsheetml/2006/main" count="1973" uniqueCount="464">
  <si>
    <t>num</t>
  </si>
  <si>
    <t>Corso</t>
  </si>
  <si>
    <t>SSD</t>
  </si>
  <si>
    <t>Opt.</t>
  </si>
  <si>
    <t>CdL</t>
  </si>
  <si>
    <t xml:space="preserve">orien. </t>
  </si>
  <si>
    <t>Area</t>
  </si>
  <si>
    <t xml:space="preserve">Com. </t>
  </si>
  <si>
    <t>Com. Ateneo</t>
  </si>
  <si>
    <t>Comunati</t>
  </si>
  <si>
    <t>Cor. int.</t>
  </si>
  <si>
    <t>Anno</t>
  </si>
  <si>
    <t>Periodo</t>
  </si>
  <si>
    <t>CFU</t>
  </si>
  <si>
    <t>Ore</t>
  </si>
  <si>
    <t>Att.</t>
  </si>
  <si>
    <t>Supporto</t>
  </si>
  <si>
    <t>Compito didattico</t>
  </si>
  <si>
    <t>Data bando</t>
  </si>
  <si>
    <t>Data attribuzione</t>
  </si>
  <si>
    <t>Da bandire</t>
  </si>
  <si>
    <t>Docente Ateneo</t>
  </si>
  <si>
    <t>Supplenze esterne</t>
  </si>
  <si>
    <t>Contratti A</t>
  </si>
  <si>
    <t>Contratt. B</t>
  </si>
  <si>
    <t>Docente anni "tace"</t>
  </si>
  <si>
    <t>Docente</t>
  </si>
  <si>
    <t>Tipo</t>
  </si>
  <si>
    <t>PO</t>
  </si>
  <si>
    <t>Potp</t>
  </si>
  <si>
    <t>Pa</t>
  </si>
  <si>
    <t>Patp</t>
  </si>
  <si>
    <t>RTI</t>
  </si>
  <si>
    <t>RTItp</t>
  </si>
  <si>
    <t>RTD-B</t>
  </si>
  <si>
    <t>RTD-A</t>
  </si>
  <si>
    <t>DA</t>
  </si>
  <si>
    <t>SE</t>
  </si>
  <si>
    <t>CA</t>
  </si>
  <si>
    <t>CB</t>
  </si>
  <si>
    <t>Ruolo</t>
  </si>
  <si>
    <t>PA</t>
  </si>
  <si>
    <t>Papt</t>
  </si>
  <si>
    <t>SA</t>
  </si>
  <si>
    <t xml:space="preserve">ruolo com. </t>
  </si>
  <si>
    <t>Acustica applicata</t>
  </si>
  <si>
    <t>ing-ind/11</t>
  </si>
  <si>
    <t>09/C2</t>
  </si>
  <si>
    <t>opt</t>
  </si>
  <si>
    <t>MM</t>
  </si>
  <si>
    <t>1S</t>
  </si>
  <si>
    <t>C</t>
  </si>
  <si>
    <t>SI</t>
  </si>
  <si>
    <t>Prodi</t>
  </si>
  <si>
    <t>Acustica applicata e illuminotecnica</t>
  </si>
  <si>
    <t xml:space="preserve"> </t>
  </si>
  <si>
    <t>3</t>
  </si>
  <si>
    <t>2S</t>
  </si>
  <si>
    <t>B4</t>
  </si>
  <si>
    <t>Acustica edilizia ed ambientale</t>
  </si>
  <si>
    <t>CM</t>
  </si>
  <si>
    <t>CMc</t>
  </si>
  <si>
    <t>B</t>
  </si>
  <si>
    <t>Fausti</t>
  </si>
  <si>
    <t>Affidabilità dei sistemi elettronici</t>
  </si>
  <si>
    <t>ing-inf/01</t>
  </si>
  <si>
    <t>09/E1</t>
  </si>
  <si>
    <t>ETM</t>
  </si>
  <si>
    <t>A</t>
  </si>
  <si>
    <t>Zambelli</t>
  </si>
  <si>
    <t>Analisi e sintesi dei circuiti digitali</t>
  </si>
  <si>
    <t>ing-inf/05</t>
  </si>
  <si>
    <t>09/H1</t>
  </si>
  <si>
    <t>EI</t>
  </si>
  <si>
    <t>B3</t>
  </si>
  <si>
    <t>Favalli</t>
  </si>
  <si>
    <t>Analisi matematica</t>
  </si>
  <si>
    <t>mat/05</t>
  </si>
  <si>
    <t>01/A3</t>
  </si>
  <si>
    <t>M</t>
  </si>
  <si>
    <t>Annuale</t>
  </si>
  <si>
    <t>A1</t>
  </si>
  <si>
    <t>Brasco</t>
  </si>
  <si>
    <t>Analisi matematica I</t>
  </si>
  <si>
    <t>Corli</t>
  </si>
  <si>
    <t>Analisi matematica II</t>
  </si>
  <si>
    <t>Foschi</t>
  </si>
  <si>
    <t>Miranda</t>
  </si>
  <si>
    <t>Analog circuits and algorithms for statistical signal processing</t>
  </si>
  <si>
    <t>ing-ind/31</t>
  </si>
  <si>
    <t>C4</t>
  </si>
  <si>
    <t>Setti</t>
  </si>
  <si>
    <t>Architettura dei sistemi digitali</t>
  </si>
  <si>
    <t>09/E3</t>
  </si>
  <si>
    <t>Bertozzi</t>
  </si>
  <si>
    <t>IAM</t>
  </si>
  <si>
    <t>C2</t>
  </si>
  <si>
    <t>Architettura e controllo dei sistemi propulsivi</t>
  </si>
  <si>
    <t>ing-ind/09</t>
  </si>
  <si>
    <t>09/C1</t>
  </si>
  <si>
    <t>Architettura tecnica I</t>
  </si>
  <si>
    <t>icar/10</t>
  </si>
  <si>
    <t>08/C1</t>
  </si>
  <si>
    <t>B1</t>
  </si>
  <si>
    <t>Tagliaventi</t>
  </si>
  <si>
    <t>Automazione industriale</t>
  </si>
  <si>
    <t>ing-inf/04</t>
  </si>
  <si>
    <t>09/G1</t>
  </si>
  <si>
    <t>D</t>
  </si>
  <si>
    <t>1</t>
  </si>
  <si>
    <t>Mainardi Elena</t>
  </si>
  <si>
    <t>Azionamenti elettrici</t>
  </si>
  <si>
    <t>Mattioli Renato</t>
  </si>
  <si>
    <t>Basi di dati</t>
  </si>
  <si>
    <t>Ferraretti Denis</t>
  </si>
  <si>
    <t>Calcolatori elettronici</t>
  </si>
  <si>
    <t>Ruggeri Massimiliano</t>
  </si>
  <si>
    <t>Calcolo numerico e laboratorio</t>
  </si>
  <si>
    <t>mat/08</t>
  </si>
  <si>
    <t>01/A6</t>
  </si>
  <si>
    <t>Matematica</t>
  </si>
  <si>
    <t>1-2</t>
  </si>
  <si>
    <t>Caratterizzazione sorgenti sismogeniche</t>
  </si>
  <si>
    <t>geo/03</t>
  </si>
  <si>
    <t>04/A2</t>
  </si>
  <si>
    <t>Cartografia numerica e telerilevamento</t>
  </si>
  <si>
    <t>icar/06</t>
  </si>
  <si>
    <t>08/A4</t>
  </si>
  <si>
    <t>CMa</t>
  </si>
  <si>
    <t>Pellegrinelli</t>
  </si>
  <si>
    <t>Cicli di lavorazione e attrezzature</t>
  </si>
  <si>
    <t>ing-ind/16</t>
  </si>
  <si>
    <t>09/B1</t>
  </si>
  <si>
    <t>Guggia</t>
  </si>
  <si>
    <t>Circuiti analogici per l'elaborazione dei segnali</t>
  </si>
  <si>
    <t>Coastal protection</t>
  </si>
  <si>
    <t>geo/04</t>
  </si>
  <si>
    <t>04/A3</t>
  </si>
  <si>
    <t>Coastal risks</t>
  </si>
  <si>
    <t xml:space="preserve">Compatibilita' elettromagnetica </t>
  </si>
  <si>
    <t>ing-inf/02</t>
  </si>
  <si>
    <t>09/F1</t>
  </si>
  <si>
    <t>Giovannelli Antonello</t>
  </si>
  <si>
    <t xml:space="preserve">Complementi di analisi matematica </t>
  </si>
  <si>
    <t>Ascenzi</t>
  </si>
  <si>
    <t>Comunicazioni digitali</t>
  </si>
  <si>
    <t>ing-inf/03</t>
  </si>
  <si>
    <t>09/F2</t>
  </si>
  <si>
    <t>C5</t>
  </si>
  <si>
    <t>Tralli V.</t>
  </si>
  <si>
    <t xml:space="preserve">Comunicazioni multimediali </t>
  </si>
  <si>
    <t>Taddia Chiara</t>
  </si>
  <si>
    <t>Constraint programming</t>
  </si>
  <si>
    <t>Gavanelli</t>
  </si>
  <si>
    <t>Controlli automatici</t>
  </si>
  <si>
    <t xml:space="preserve">Corrosione e protezione dei materiali </t>
  </si>
  <si>
    <t>ing-ind/22</t>
  </si>
  <si>
    <t>09/D1</t>
  </si>
  <si>
    <t>Zucchi Fabrizio</t>
  </si>
  <si>
    <t>Corrosione e protezione dei materiali metallici</t>
  </si>
  <si>
    <t>Monticelli</t>
  </si>
  <si>
    <t>Costruzioni di macchine</t>
  </si>
  <si>
    <t>ing-ind/14</t>
  </si>
  <si>
    <t>09/A3</t>
  </si>
  <si>
    <t>Tovo</t>
  </si>
  <si>
    <t>Costruzioni di strade</t>
  </si>
  <si>
    <t>icar/04</t>
  </si>
  <si>
    <t>08/A3</t>
  </si>
  <si>
    <t>Costruzioni idrauliche</t>
  </si>
  <si>
    <t>icar/02</t>
  </si>
  <si>
    <t>08/A1</t>
  </si>
  <si>
    <t>Franchini</t>
  </si>
  <si>
    <t>Data mining and analytics</t>
  </si>
  <si>
    <t>inf/01</t>
  </si>
  <si>
    <t>01/B1</t>
  </si>
  <si>
    <t>C1</t>
  </si>
  <si>
    <t>Riguzzi</t>
  </si>
  <si>
    <t>Degrado e protezione dei materiali ad alta temperatura</t>
  </si>
  <si>
    <t>Diagnosi e manutenzione dei sistemi energetici</t>
  </si>
  <si>
    <t>Diagnostica vibrazionale delle macchine rotanti</t>
  </si>
  <si>
    <t>ing-ind/13</t>
  </si>
  <si>
    <t>09/A2</t>
  </si>
  <si>
    <t>D'Elia</t>
  </si>
  <si>
    <t>Dinamica e controllo dei sistemi energetici</t>
  </si>
  <si>
    <t>Venturini</t>
  </si>
  <si>
    <t>Disegno civile a-k</t>
  </si>
  <si>
    <t>icar/17</t>
  </si>
  <si>
    <t>08/E1</t>
  </si>
  <si>
    <t>Marzetti Ardia</t>
  </si>
  <si>
    <t>Disegno civile l-z</t>
  </si>
  <si>
    <t>Disegno tecnico industriale</t>
  </si>
  <si>
    <t>Benasciutti</t>
  </si>
  <si>
    <t>Dispositivi elettronici</t>
  </si>
  <si>
    <t>Raffo</t>
  </si>
  <si>
    <t>Dispositivi ottici</t>
  </si>
  <si>
    <t>Trillo</t>
  </si>
  <si>
    <t>Economia ed organizzazione aziendale</t>
  </si>
  <si>
    <t>secs-p/06</t>
  </si>
  <si>
    <t>13/A4</t>
  </si>
  <si>
    <t>C6</t>
  </si>
  <si>
    <t>Rubini</t>
  </si>
  <si>
    <t>Elementi costruttivi delle macchine</t>
  </si>
  <si>
    <t>Livieri</t>
  </si>
  <si>
    <t>Elementi di calcolo strutturale</t>
  </si>
  <si>
    <t>icar/08</t>
  </si>
  <si>
    <t>08/B2</t>
  </si>
  <si>
    <t>F</t>
  </si>
  <si>
    <t>Elementi di diritto amministrativo</t>
  </si>
  <si>
    <t>ius/10</t>
  </si>
  <si>
    <t>12/D1</t>
  </si>
  <si>
    <t>Elementi di economia ed estimo</t>
  </si>
  <si>
    <t>agr/01</t>
  </si>
  <si>
    <t>07/A1</t>
  </si>
  <si>
    <t>Zanni</t>
  </si>
  <si>
    <t>Elementi di geologia e geomorfologia</t>
  </si>
  <si>
    <t>Armaroli Clara</t>
  </si>
  <si>
    <t>Elettronica analogica</t>
  </si>
  <si>
    <t>B2</t>
  </si>
  <si>
    <t>Vannini</t>
  </si>
  <si>
    <t>Elettronica dei sistemi digitali</t>
  </si>
  <si>
    <t>Olivo</t>
  </si>
  <si>
    <t>Elettronica delle telecomunicazioni</t>
  </si>
  <si>
    <t>Elettronica digitale</t>
  </si>
  <si>
    <t>Elettronica industriale</t>
  </si>
  <si>
    <t>Elettrotecnica</t>
  </si>
  <si>
    <t>Pareschi</t>
  </si>
  <si>
    <t xml:space="preserve">Fisica generale </t>
  </si>
  <si>
    <t>fis/01</t>
  </si>
  <si>
    <t>02/A1</t>
  </si>
  <si>
    <t>A2</t>
  </si>
  <si>
    <t>Lenisa</t>
  </si>
  <si>
    <t xml:space="preserve">Fisica generale I </t>
  </si>
  <si>
    <t>02/B1</t>
  </si>
  <si>
    <t>Guidi</t>
  </si>
  <si>
    <t>Fisica generale II</t>
  </si>
  <si>
    <t>Vincenzi</t>
  </si>
  <si>
    <t>Fisica I</t>
  </si>
  <si>
    <t>Ricci</t>
  </si>
  <si>
    <t xml:space="preserve">Fisica II </t>
  </si>
  <si>
    <t xml:space="preserve">Fisica tecnica </t>
  </si>
  <si>
    <t>ing-ind/10</t>
  </si>
  <si>
    <t>Piva</t>
  </si>
  <si>
    <t>Fluidodinamica delle macchine</t>
  </si>
  <si>
    <t>Spina</t>
  </si>
  <si>
    <t>Fondamenti di automatica</t>
  </si>
  <si>
    <t>Bonfè</t>
  </si>
  <si>
    <t>Fondamenti di chimica</t>
  </si>
  <si>
    <t>Fondamenti di chimica e materiali</t>
  </si>
  <si>
    <t>Balbo</t>
  </si>
  <si>
    <t>Fondamenti di informatica (modulo A)</t>
  </si>
  <si>
    <t>Fondamenti di informatica (modulo B)</t>
  </si>
  <si>
    <t>Lamma</t>
  </si>
  <si>
    <t>Fondamenti di intelligenza artificiale</t>
  </si>
  <si>
    <t>Fondamenti di meccanica tecnica</t>
  </si>
  <si>
    <t>C3</t>
  </si>
  <si>
    <t>Di Gregorio</t>
  </si>
  <si>
    <t>Fondazioni</t>
  </si>
  <si>
    <t>icar/07</t>
  </si>
  <si>
    <t>08/B1</t>
  </si>
  <si>
    <t>Fonti energetiche rinnovabili (FER) da energia meccanica</t>
  </si>
  <si>
    <t>icar/01</t>
  </si>
  <si>
    <t>Valiani</t>
  </si>
  <si>
    <t>Fonti energetiche rinnovabili (FER) da energia termica</t>
  </si>
  <si>
    <t>Fluidodinamica numerica applicata alle macchine e ai sistemi energetici</t>
  </si>
  <si>
    <t>ing-ind/08</t>
  </si>
  <si>
    <t>Pinelli</t>
  </si>
  <si>
    <t>Geomatica</t>
  </si>
  <si>
    <t>Russo</t>
  </si>
  <si>
    <t>Geometria</t>
  </si>
  <si>
    <t>mat/03</t>
  </si>
  <si>
    <t>01/A2</t>
  </si>
  <si>
    <t>Ionescu Paltin</t>
  </si>
  <si>
    <t>Geometria e algebra</t>
  </si>
  <si>
    <t>Mazzanti Giuliano</t>
  </si>
  <si>
    <t>Geotecnica</t>
  </si>
  <si>
    <t>Fioravante</t>
  </si>
  <si>
    <t>Gestione della produzione</t>
  </si>
  <si>
    <t>Chiarini Andrea</t>
  </si>
  <si>
    <t>Gestione della sicurezza delle macchine</t>
  </si>
  <si>
    <t>Gilli Guido Romano</t>
  </si>
  <si>
    <t xml:space="preserve">Idraulica </t>
  </si>
  <si>
    <t>Idraulica ambientale</t>
  </si>
  <si>
    <t>Caleffi</t>
  </si>
  <si>
    <t>Idraulica fluviale e protezione idraulica del territorio</t>
  </si>
  <si>
    <t>Schippa</t>
  </si>
  <si>
    <t>Idrologia</t>
  </si>
  <si>
    <t>Alvisi</t>
  </si>
  <si>
    <t xml:space="preserve">Impianti </t>
  </si>
  <si>
    <t>icar/03</t>
  </si>
  <si>
    <t>08/A2</t>
  </si>
  <si>
    <t>Impianti industriali</t>
  </si>
  <si>
    <t>ing-ind/17</t>
  </si>
  <si>
    <t>09/B2</t>
  </si>
  <si>
    <t>Impianti tecnici civili</t>
  </si>
  <si>
    <t>Impianti termotecnici</t>
  </si>
  <si>
    <t>Industrial organization and industrial policy</t>
  </si>
  <si>
    <t>Economia</t>
  </si>
  <si>
    <t>Informatica industriale</t>
  </si>
  <si>
    <t>Gamberoni Giacomo</t>
  </si>
  <si>
    <t>Ingegneria dei sistemi WEB</t>
  </si>
  <si>
    <t>IW</t>
  </si>
  <si>
    <t>Zambrini Mario</t>
  </si>
  <si>
    <t>Ingegneria del software</t>
  </si>
  <si>
    <t>Luglio Fabrizio</t>
  </si>
  <si>
    <t>Ingegneria sanitaria e ambientale</t>
  </si>
  <si>
    <t>Verlicchi</t>
  </si>
  <si>
    <t>Integrità strutturale A</t>
  </si>
  <si>
    <t>Rizzoni</t>
  </si>
  <si>
    <t>Integrità strutturale B</t>
  </si>
  <si>
    <t>Laboratorio di intelligenza artificiale</t>
  </si>
  <si>
    <t>Laboratorio di progettazione strutturale assistita</t>
  </si>
  <si>
    <t>Tralli</t>
  </si>
  <si>
    <t>Laboratorio di programmazione concorrente</t>
  </si>
  <si>
    <t>Stefanelli</t>
  </si>
  <si>
    <t>Laboratorio di segnali e sistemi</t>
  </si>
  <si>
    <t>Conti</t>
  </si>
  <si>
    <t>Laboratorio di sistemi elettronici integrati</t>
  </si>
  <si>
    <t>Laboratorio di sostenibilità ambientale</t>
  </si>
  <si>
    <t>icar/20</t>
  </si>
  <si>
    <t>08/F1</t>
  </si>
  <si>
    <t>Diolaiti Donatella</t>
  </si>
  <si>
    <t>Linguaggi di descrizione dell'hardware</t>
  </si>
  <si>
    <t>Ig</t>
  </si>
  <si>
    <t>Linguaggi e traduttori</t>
  </si>
  <si>
    <t>Macchine</t>
  </si>
  <si>
    <t>Management e gestione delle imprese</t>
  </si>
  <si>
    <t>secs-p/07</t>
  </si>
  <si>
    <t>13/B1</t>
  </si>
  <si>
    <t>2</t>
  </si>
  <si>
    <t>Contri Mirco</t>
  </si>
  <si>
    <t>Matematica discreta</t>
  </si>
  <si>
    <t>Bisi</t>
  </si>
  <si>
    <t>Materiali polimerici e compositi</t>
  </si>
  <si>
    <t>Mollica</t>
  </si>
  <si>
    <t>Meccanica applicata alle macchine A</t>
  </si>
  <si>
    <t xml:space="preserve">Meccanica applicata alle macchine </t>
  </si>
  <si>
    <t>Meccanica applicata alle macchine B</t>
  </si>
  <si>
    <t>Dalpiaz</t>
  </si>
  <si>
    <t>Meccanica degli azionamenti</t>
  </si>
  <si>
    <t>Meccanica dei fluidi</t>
  </si>
  <si>
    <t>Meccanica dei robot</t>
  </si>
  <si>
    <t>Meccanica delle strutture</t>
  </si>
  <si>
    <t>Meccanica delle vibrazioni</t>
  </si>
  <si>
    <t>Mucchi</t>
  </si>
  <si>
    <t>Meccanica razionale</t>
  </si>
  <si>
    <t>mat/07</t>
  </si>
  <si>
    <t>01/A4</t>
  </si>
  <si>
    <t>Coscia</t>
  </si>
  <si>
    <t xml:space="preserve">Meccanica razionale </t>
  </si>
  <si>
    <t>Passerini</t>
  </si>
  <si>
    <t>Metallografia e failure analysis</t>
  </si>
  <si>
    <t>ing-ind/21</t>
  </si>
  <si>
    <t>Merlin</t>
  </si>
  <si>
    <t>Metallurgia I</t>
  </si>
  <si>
    <t>Garagnani</t>
  </si>
  <si>
    <t>Metallurgia II</t>
  </si>
  <si>
    <t>Metodi di osservazione e misura</t>
  </si>
  <si>
    <t>Pappalardo</t>
  </si>
  <si>
    <t>Metodi di ottimizzazione</t>
  </si>
  <si>
    <t>mat/09</t>
  </si>
  <si>
    <t>Nonato</t>
  </si>
  <si>
    <t>Metodi matematici per l'ingegneria</t>
  </si>
  <si>
    <t>Metodi statistici per l'ingegneria</t>
  </si>
  <si>
    <t>Dimarco</t>
  </si>
  <si>
    <t>Oil hydraulic systems</t>
  </si>
  <si>
    <t>Paoluzzi Roberto</t>
  </si>
  <si>
    <t>Opere in terra</t>
  </si>
  <si>
    <t>7</t>
  </si>
  <si>
    <t>Comastri Claudio</t>
  </si>
  <si>
    <t>Organizzazione dei processi produttivi</t>
  </si>
  <si>
    <t>9</t>
  </si>
  <si>
    <t>Toffanetti Galletti Leonardo</t>
  </si>
  <si>
    <t>Organizzazione del cantiere</t>
  </si>
  <si>
    <t>Biolcati</t>
  </si>
  <si>
    <t>Processi e rivestimenti di leghe metalliche</t>
  </si>
  <si>
    <t>Progettazione assistita di strutture meccaniche</t>
  </si>
  <si>
    <t>Progettazione con materiali polimerici</t>
  </si>
  <si>
    <t>Progettazione dei sistemi energetici A</t>
  </si>
  <si>
    <t>Progettazione dei sistemi energetici B</t>
  </si>
  <si>
    <t>Progettazione degli elementi costruttivi</t>
  </si>
  <si>
    <t>Progettazione di prodotto</t>
  </si>
  <si>
    <t>Progettazione di sistemi elettronici</t>
  </si>
  <si>
    <t>Progettazione edilizia</t>
  </si>
  <si>
    <t>Progettazione fluidodinamica delle turbomacchine</t>
  </si>
  <si>
    <t>Progettazione meccanica</t>
  </si>
  <si>
    <t>Progettazione meccanica II</t>
  </si>
  <si>
    <t>Progettazione in zona sismica</t>
  </si>
  <si>
    <t>icar/09</t>
  </si>
  <si>
    <t>09/B3</t>
  </si>
  <si>
    <t>Aprile</t>
  </si>
  <si>
    <t>Progettazione urbanistica</t>
  </si>
  <si>
    <t>Progetti di strutture</t>
  </si>
  <si>
    <t>Minghini</t>
  </si>
  <si>
    <t>Projects for the urban and architectural renewal</t>
  </si>
  <si>
    <t>Bucci Alessandro</t>
  </si>
  <si>
    <t>Progetto automatico di sistemi digitali</t>
  </si>
  <si>
    <t>Progetto di sistemi web</t>
  </si>
  <si>
    <t>Programmazione concorrente</t>
  </si>
  <si>
    <t>Propagazione</t>
  </si>
  <si>
    <t>Bellanca</t>
  </si>
  <si>
    <t>Propagazione guidata</t>
  </si>
  <si>
    <t>Reti di calcolatori</t>
  </si>
  <si>
    <t>Tortonesi</t>
  </si>
  <si>
    <t>Reti di telecomunicazioni e internet</t>
  </si>
  <si>
    <t>Mazzini</t>
  </si>
  <si>
    <t>Reti peer to peer</t>
  </si>
  <si>
    <t>ing-inf/01a</t>
  </si>
  <si>
    <t>Reti wireless</t>
  </si>
  <si>
    <t>ing-inf/02a</t>
  </si>
  <si>
    <t>Riabilitazione strutturale</t>
  </si>
  <si>
    <t>08/B3</t>
  </si>
  <si>
    <t>Laudiero Ferdinando</t>
  </si>
  <si>
    <t>Ricerca operativa</t>
  </si>
  <si>
    <t xml:space="preserve">Rifiuti </t>
  </si>
  <si>
    <t>Rischio sismico</t>
  </si>
  <si>
    <t>Rilevamento e rappresentazione dell'ambiente costruito</t>
  </si>
  <si>
    <t>Gatti</t>
  </si>
  <si>
    <t>Scambio termico nei sistemi elettronici</t>
  </si>
  <si>
    <t>Scienza delle costruzioni</t>
  </si>
  <si>
    <t>Benvenuti</t>
  </si>
  <si>
    <t>Scienza e tecnologia dei materiali</t>
  </si>
  <si>
    <t>Segnali e comunicazioni</t>
  </si>
  <si>
    <t>Sicurezza aziendale</t>
  </si>
  <si>
    <t>Sicurezza dei sistemi informatici in internet</t>
  </si>
  <si>
    <t>Sicurezza, progettazione e laboratorio internet</t>
  </si>
  <si>
    <t>Simulazioni e test vibrazionali per lo sviluppo di prodotto</t>
  </si>
  <si>
    <t>Sistemi di controllo digitale</t>
  </si>
  <si>
    <t>Simani</t>
  </si>
  <si>
    <t>Sistemi di conversione dell'energia da fonti rinnovabili</t>
  </si>
  <si>
    <t>Sistemi di elaborazione</t>
  </si>
  <si>
    <t>Sistemi distribuiti e mobili</t>
  </si>
  <si>
    <t>Sistemi energetici</t>
  </si>
  <si>
    <t xml:space="preserve">Sistemi informativi </t>
  </si>
  <si>
    <t>Sistemi operativi</t>
  </si>
  <si>
    <t>Sistemi wireless</t>
  </si>
  <si>
    <t xml:space="preserve">Sottosuolo </t>
  </si>
  <si>
    <t>Statica</t>
  </si>
  <si>
    <t>Statistica e modelli di dati sperimentali</t>
  </si>
  <si>
    <t>Strumentazione e misure elettroniche</t>
  </si>
  <si>
    <t>Tecnica delle costruzioni</t>
  </si>
  <si>
    <t>Tullini</t>
  </si>
  <si>
    <t>Tecniche di bonifica idraulica</t>
  </si>
  <si>
    <t>Tebaldi</t>
  </si>
  <si>
    <t>Tecniche di controllo e diagnosi</t>
  </si>
  <si>
    <t>Tecniche di misura</t>
  </si>
  <si>
    <t>Tecniche per il controllo del rumore</t>
  </si>
  <si>
    <t xml:space="preserve">Tecnologia dei materiali </t>
  </si>
  <si>
    <t>Zanotto Federica</t>
  </si>
  <si>
    <t>Tecnologia meccanica</t>
  </si>
  <si>
    <t>D'Angelo</t>
  </si>
  <si>
    <t>Tecnologia meccanica II</t>
  </si>
  <si>
    <t>Tecnologie dei sistemi di controllo</t>
  </si>
  <si>
    <t>Tecnologie di lavorazione dei materiali polimerici</t>
  </si>
  <si>
    <t>Scoponi Marco</t>
  </si>
  <si>
    <t>Teoria dei circuiti</t>
  </si>
  <si>
    <t>Teoria dei numeri e fondamenti di crittografia</t>
  </si>
  <si>
    <t>Codecà Paolo</t>
  </si>
  <si>
    <t>Teoria dell'informazione e codici</t>
  </si>
  <si>
    <t>Termodinamica, trasmissione del calore e termofisica degli edifici</t>
  </si>
  <si>
    <t>Termofluidodinamica numerica</t>
  </si>
  <si>
    <t>Casano</t>
  </si>
  <si>
    <t>Topografia</t>
  </si>
  <si>
    <t>Valutazione progetti immobiliari e ambientali</t>
  </si>
  <si>
    <t>Totale contratti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</si>
</sst>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16" x14ac:knownFonts="1">
    <font>
      <sz val="10"/>
      <name val="Arial"/>
      <family val="2"/>
    </font>
    <font>
      <sz val="8"/>
      <name val="Arial"/>
      <family val="2"/>
    </font>
    <font>
      <sz val="8"/>
      <color indexed="72"/>
      <name val="Arial"/>
      <family val="2"/>
    </font>
    <font>
      <strike/>
      <sz val="10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14" fontId="0" fillId="0" borderId="0"/>
  </cellStyleXfs>
  <cellXfs count="99">
    <xf numFmtId="14" fontId="0" fillId="0" borderId="0" xfId="0"/>
    <xf numFmtId="1" fontId="1" fillId="2" borderId="0" xfId="0" applyNumberFormat="1" applyFont="1" applyFill="1" applyAlignment="1">
      <alignment horizontal="center" vertical="center"/>
    </xf>
    <xf numFmtId="14" fontId="1" fillId="3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right" vertical="center" wrapText="1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4" fontId="1" fillId="4" borderId="1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/>
    </xf>
    <xf numFmtId="14" fontId="1" fillId="5" borderId="1" xfId="0" applyFont="1" applyFill="1" applyBorder="1" applyAlignment="1" applyProtection="1">
      <alignment horizontal="center" vertical="center"/>
    </xf>
    <xf numFmtId="14" fontId="1" fillId="5" borderId="0" xfId="0" applyFont="1" applyFill="1" applyBorder="1" applyAlignment="1" applyProtection="1">
      <alignment horizontal="center" vertical="center"/>
    </xf>
    <xf numFmtId="1" fontId="1" fillId="5" borderId="0" xfId="0" applyNumberFormat="1" applyFont="1" applyFill="1" applyBorder="1" applyAlignment="1" applyProtection="1">
      <alignment horizontal="center" vertical="center" wrapText="1"/>
    </xf>
    <xf numFmtId="1" fontId="1" fillId="2" borderId="0" xfId="0" applyNumberFormat="1" applyFont="1" applyFill="1" applyAlignment="1" applyProtection="1">
      <alignment vertical="center"/>
      <protection locked="0"/>
    </xf>
    <xf numFmtId="14" fontId="1" fillId="0" borderId="0" xfId="0" applyFont="1" applyFill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0" fontId="1" fillId="0" borderId="0" xfId="0" applyNumberFormat="1" applyFont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Fill="1" applyAlignment="1">
      <alignment vertical="center"/>
    </xf>
    <xf numFmtId="1" fontId="1" fillId="0" borderId="0" xfId="0" applyNumberFormat="1" applyFont="1" applyFill="1" applyAlignment="1" applyProtection="1">
      <alignment vertical="center"/>
      <protection locked="0"/>
    </xf>
    <xf numFmtId="1" fontId="1" fillId="0" borderId="0" xfId="0" applyNumberFormat="1" applyFont="1" applyAlignment="1" applyProtection="1">
      <alignment vertical="center"/>
      <protection locked="0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vertical="center"/>
      <protection locked="0"/>
    </xf>
    <xf numFmtId="0" fontId="1" fillId="5" borderId="2" xfId="0" applyNumberFormat="1" applyFont="1" applyFill="1" applyBorder="1" applyAlignment="1">
      <alignment vertical="center"/>
    </xf>
    <xf numFmtId="0" fontId="1" fillId="5" borderId="2" xfId="0" applyNumberFormat="1" applyFont="1" applyFill="1" applyBorder="1" applyAlignment="1" applyProtection="1">
      <alignment vertical="center"/>
    </xf>
    <xf numFmtId="14" fontId="1" fillId="5" borderId="2" xfId="0" applyFont="1" applyFill="1" applyBorder="1" applyAlignment="1" applyProtection="1">
      <alignment vertical="center"/>
    </xf>
    <xf numFmtId="14" fontId="1" fillId="5" borderId="0" xfId="0" applyFont="1" applyFill="1" applyBorder="1" applyAlignment="1" applyProtection="1">
      <alignment vertical="center"/>
    </xf>
    <xf numFmtId="1" fontId="1" fillId="5" borderId="0" xfId="0" applyNumberFormat="1" applyFont="1" applyFill="1" applyBorder="1" applyAlignment="1" applyProtection="1">
      <alignment vertical="center"/>
    </xf>
    <xf numFmtId="1" fontId="1" fillId="5" borderId="3" xfId="0" applyNumberFormat="1" applyFont="1" applyFill="1" applyBorder="1" applyAlignment="1" applyProtection="1">
      <alignment vertical="center"/>
    </xf>
    <xf numFmtId="14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Fill="1" applyAlignment="1">
      <alignment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/>
    <xf numFmtId="14" fontId="1" fillId="3" borderId="0" xfId="0" applyFont="1" applyFill="1" applyAlignment="1" applyProtection="1">
      <alignment vertical="center" wrapText="1"/>
      <protection locked="0"/>
    </xf>
    <xf numFmtId="14" fontId="1" fillId="0" borderId="0" xfId="0" applyFont="1" applyFill="1" applyAlignment="1" applyProtection="1">
      <alignment vertical="center" wrapText="1"/>
      <protection locked="0"/>
    </xf>
    <xf numFmtId="14" fontId="1" fillId="0" borderId="0" xfId="0" applyFont="1" applyFill="1" applyBorder="1" applyAlignment="1">
      <alignment vertical="center"/>
    </xf>
    <xf numFmtId="49" fontId="1" fillId="0" borderId="0" xfId="0" applyNumberFormat="1" applyFont="1" applyFill="1" applyAlignment="1" applyProtection="1">
      <alignment vertical="center"/>
      <protection locked="0"/>
    </xf>
    <xf numFmtId="0" fontId="1" fillId="0" borderId="0" xfId="0" applyNumberFormat="1" applyFont="1" applyFill="1" applyAlignment="1" applyProtection="1">
      <alignment vertical="center"/>
      <protection locked="0"/>
    </xf>
    <xf numFmtId="1" fontId="1" fillId="0" borderId="0" xfId="0" applyNumberFormat="1" applyFont="1" applyFill="1" applyAlignment="1" applyProtection="1">
      <alignment horizontal="center" vertical="center"/>
      <protection locked="0"/>
    </xf>
    <xf numFmtId="164" fontId="1" fillId="0" borderId="0" xfId="0" applyNumberFormat="1" applyFont="1" applyFill="1" applyAlignment="1" applyProtection="1">
      <alignment vertical="center"/>
      <protection locked="0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4" fontId="1" fillId="3" borderId="0" xfId="0" applyFont="1" applyFill="1" applyAlignment="1">
      <alignment vertical="center" wrapText="1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/>
    <xf numFmtId="49" fontId="1" fillId="0" borderId="0" xfId="0" applyNumberFormat="1" applyFont="1" applyFill="1"/>
    <xf numFmtId="14" fontId="1" fillId="0" borderId="0" xfId="0" applyFont="1" applyFill="1" applyAlignment="1">
      <alignment vertical="center" wrapText="1"/>
    </xf>
    <xf numFmtId="0" fontId="1" fillId="0" borderId="0" xfId="0" quotePrefix="1" applyNumberFormat="1" applyFont="1" applyFill="1" applyAlignment="1">
      <alignment horizontal="center" vertical="center"/>
    </xf>
    <xf numFmtId="14" fontId="1" fillId="0" borderId="0" xfId="0" applyFont="1" applyAlignment="1">
      <alignment vertical="center"/>
    </xf>
    <xf numFmtId="49" fontId="1" fillId="3" borderId="0" xfId="0" applyNumberFormat="1" applyFont="1" applyFill="1"/>
    <xf numFmtId="49" fontId="1" fillId="6" borderId="0" xfId="0" applyNumberFormat="1" applyFont="1" applyFill="1" applyAlignment="1" applyProtection="1">
      <alignment horizontal="center" vertical="center"/>
      <protection locked="0"/>
    </xf>
    <xf numFmtId="49" fontId="1" fillId="6" borderId="0" xfId="0" applyNumberFormat="1" applyFont="1" applyFill="1" applyAlignment="1">
      <alignment vertical="center"/>
    </xf>
    <xf numFmtId="49" fontId="1" fillId="6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 applyProtection="1">
      <alignment horizontal="right" vertical="center"/>
    </xf>
    <xf numFmtId="1" fontId="1" fillId="0" borderId="0" xfId="0" applyNumberFormat="1" applyFont="1" applyAlignment="1" applyProtection="1">
      <alignment vertical="center"/>
    </xf>
    <xf numFmtId="164" fontId="1" fillId="0" borderId="0" xfId="0" applyNumberFormat="1" applyFont="1"/>
    <xf numFmtId="0" fontId="1" fillId="0" borderId="0" xfId="0" quotePrefix="1" applyNumberFormat="1" applyFont="1" applyFill="1" applyAlignment="1" applyProtection="1">
      <alignment horizontal="center" vertical="center"/>
      <protection locked="0"/>
    </xf>
    <xf numFmtId="1" fontId="1" fillId="0" borderId="0" xfId="0" applyNumberFormat="1" applyFont="1" applyFill="1" applyAlignment="1" applyProtection="1">
      <alignment horizontal="right" vertical="center"/>
    </xf>
    <xf numFmtId="14" fontId="3" fillId="0" borderId="0" xfId="0" applyFont="1" applyAlignment="1">
      <alignment vertical="center"/>
    </xf>
    <xf numFmtId="14" fontId="3" fillId="0" borderId="0" xfId="0" applyFont="1"/>
    <xf numFmtId="14" fontId="1" fillId="0" borderId="0" xfId="0" applyFont="1"/>
    <xf numFmtId="1" fontId="1" fillId="6" borderId="0" xfId="0" applyNumberFormat="1" applyFont="1" applyFill="1" applyAlignment="1">
      <alignment vertical="center"/>
    </xf>
    <xf numFmtId="49" fontId="4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1" fontId="1" fillId="0" borderId="0" xfId="0" applyNumberFormat="1" applyFont="1" applyAlignment="1">
      <alignment horizontal="right"/>
    </xf>
    <xf numFmtId="49" fontId="5" fillId="0" borderId="0" xfId="0" applyNumberFormat="1" applyFont="1" applyFill="1" applyAlignment="1" applyProtection="1">
      <alignment vertical="center"/>
      <protection locked="0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/>
    <xf numFmtId="14" fontId="1" fillId="0" borderId="0" xfId="0" applyFont="1" applyFill="1" applyAlignment="1">
      <alignment wrapText="1"/>
    </xf>
    <xf numFmtId="14" fontId="1" fillId="7" borderId="0" xfId="0" applyFont="1" applyFill="1"/>
    <xf numFmtId="0" fontId="1" fillId="0" borderId="2" xfId="0" applyNumberFormat="1" applyFont="1" applyFill="1" applyBorder="1" applyProtection="1"/>
    <xf numFmtId="14" fontId="1" fillId="0" borderId="2" xfId="0" applyFont="1" applyFill="1" applyBorder="1" applyProtection="1"/>
    <xf numFmtId="14" fontId="1" fillId="0" borderId="0" xfId="0" applyFont="1" applyFill="1" applyBorder="1" applyProtection="1"/>
    <xf numFmtId="1" fontId="1" fillId="0" borderId="0" xfId="0" applyNumberFormat="1" applyFont="1" applyFill="1" applyBorder="1" applyProtection="1"/>
    <xf numFmtId="14" fontId="1" fillId="3" borderId="0" xfId="0" applyFont="1" applyFill="1" applyAlignment="1">
      <alignment wrapText="1"/>
    </xf>
    <xf numFmtId="14" fontId="1" fillId="4" borderId="0" xfId="0" applyFont="1" applyFill="1"/>
    <xf numFmtId="0" fontId="1" fillId="0" borderId="0" xfId="0" applyNumberFormat="1" applyFont="1" applyFill="1" applyProtection="1"/>
    <xf numFmtId="14" fontId="1" fillId="0" borderId="0" xfId="0" applyFont="1" applyFill="1" applyProtection="1"/>
    <xf numFmtId="1" fontId="1" fillId="0" borderId="0" xfId="0" applyNumberFormat="1" applyFont="1" applyFill="1" applyProtection="1"/>
    <xf numFmtId="0" fontId="1" fillId="0" borderId="0" xfId="0" applyNumberFormat="1" applyFont="1" applyProtection="1"/>
    <xf numFmtId="14" fontId="1" fillId="0" borderId="0" xfId="0" applyFont="1" applyProtection="1"/>
    <xf numFmtId="1" fontId="1" fillId="0" borderId="0" xfId="0" applyNumberFormat="1" applyFont="1" applyProtection="1"/>
    <xf numFmtId="14" fontId="1" fillId="8" borderId="0" xfId="0" applyFont="1" applyFill="1" applyAlignment="1" applyProtection="1">
      <alignment vertical="center" wrapText="1"/>
      <protection locked="0"/>
    </xf>
    <xf numFmtId="14" fontId="1" fillId="8" borderId="0" xfId="0" applyFont="1" applyFill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Google%20Drive/global/global16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a"/>
      <sheetName val="Statistiche"/>
      <sheetName val="Corsi"/>
      <sheetName val="Supporto didattica"/>
      <sheetName val="Rinnovi contratti"/>
      <sheetName val="Rinnovi supporto"/>
      <sheetName val="Docenti"/>
      <sheetName val="riassunto"/>
      <sheetName val="carico_did."/>
      <sheetName val="Garanti"/>
      <sheetName val="rel. triennali"/>
      <sheetName val="copertura SSD"/>
      <sheetName val="Classe7"/>
      <sheetName val="Classe8"/>
      <sheetName val="Classe9"/>
      <sheetName val="Totale triennale"/>
      <sheetName val="Totale specialistica"/>
      <sheetName val="Totale DIPARTIMENTO"/>
      <sheetName val="Foglio1"/>
    </sheetNames>
    <sheetDataSet>
      <sheetData sheetId="0">
        <row r="2">
          <cell r="A2" t="str">
            <v>B</v>
          </cell>
        </row>
        <row r="11">
          <cell r="A11">
            <v>10</v>
          </cell>
        </row>
        <row r="12">
          <cell r="A12">
            <v>10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>
        <row r="3">
          <cell r="P3" t="str">
            <v>Valiani</v>
          </cell>
          <cell r="AA3" t="str">
            <v>Caleffi</v>
          </cell>
          <cell r="AD3" t="str">
            <v>Schippa</v>
          </cell>
        </row>
        <row r="4">
          <cell r="E4" t="str">
            <v>Franchini</v>
          </cell>
          <cell r="P4" t="str">
            <v>Alvisi</v>
          </cell>
        </row>
        <row r="5">
          <cell r="AA5" t="str">
            <v>Verlicchi</v>
          </cell>
        </row>
        <row r="6">
          <cell r="E6" t="str">
            <v>Russo</v>
          </cell>
          <cell r="P6" t="str">
            <v>Gatti</v>
          </cell>
          <cell r="AA6" t="str">
            <v>Pellegrinelli</v>
          </cell>
        </row>
        <row r="7">
          <cell r="H7" t="str">
            <v>Fioravante</v>
          </cell>
        </row>
        <row r="8">
          <cell r="E8" t="str">
            <v>Alessandri</v>
          </cell>
          <cell r="P8" t="str">
            <v>Benvenuti</v>
          </cell>
          <cell r="AA8" t="str">
            <v>Rizzoni</v>
          </cell>
        </row>
        <row r="9">
          <cell r="E9" t="str">
            <v>Tralli</v>
          </cell>
        </row>
        <row r="10">
          <cell r="P10" t="str">
            <v>Tullini</v>
          </cell>
          <cell r="AA10" t="str">
            <v>Aprile</v>
          </cell>
          <cell r="AG10" t="str">
            <v>Minghini</v>
          </cell>
        </row>
        <row r="11">
          <cell r="H11" t="str">
            <v>Tagliaventi</v>
          </cell>
          <cell r="P11" t="str">
            <v>Biolcati</v>
          </cell>
        </row>
        <row r="12">
          <cell r="E12" t="str">
            <v>Zanni</v>
          </cell>
        </row>
        <row r="13">
          <cell r="P13" t="str">
            <v>Pinelli</v>
          </cell>
        </row>
        <row r="14">
          <cell r="E14" t="str">
            <v>Spina</v>
          </cell>
          <cell r="P14" t="str">
            <v>Venturini</v>
          </cell>
        </row>
        <row r="15">
          <cell r="E15" t="str">
            <v>Piva</v>
          </cell>
          <cell r="AA15" t="str">
            <v>Casano</v>
          </cell>
        </row>
        <row r="16">
          <cell r="P16" t="str">
            <v>Fausti</v>
          </cell>
        </row>
        <row r="17">
          <cell r="P17" t="str">
            <v>Prodi</v>
          </cell>
        </row>
        <row r="18">
          <cell r="E18" t="str">
            <v>Dalpiaz</v>
          </cell>
          <cell r="AG18" t="str">
            <v>Mucchi</v>
          </cell>
        </row>
        <row r="19">
          <cell r="E19" t="str">
            <v>Di Gregorio</v>
          </cell>
        </row>
        <row r="20">
          <cell r="E20" t="str">
            <v>Tovo</v>
          </cell>
          <cell r="P20" t="str">
            <v>Benasciutti</v>
          </cell>
        </row>
        <row r="21">
          <cell r="P21" t="str">
            <v>Livieri</v>
          </cell>
        </row>
        <row r="22">
          <cell r="AA22" t="str">
            <v>D'Angelo</v>
          </cell>
        </row>
        <row r="23">
          <cell r="E23" t="str">
            <v>Garagnani</v>
          </cell>
          <cell r="AA23" t="str">
            <v>Merlin</v>
          </cell>
        </row>
        <row r="24">
          <cell r="P24" t="str">
            <v>Monticelli</v>
          </cell>
          <cell r="AA24" t="str">
            <v>Balbo</v>
          </cell>
        </row>
        <row r="25">
          <cell r="P25" t="str">
            <v>Mollica</v>
          </cell>
        </row>
        <row r="26">
          <cell r="E26" t="str">
            <v>Setti</v>
          </cell>
          <cell r="AM26" t="str">
            <v>Pareschi</v>
          </cell>
        </row>
        <row r="27">
          <cell r="E27" t="str">
            <v>Olivo</v>
          </cell>
          <cell r="AA27" t="str">
            <v>Bertozzi</v>
          </cell>
          <cell r="AM27" t="str">
            <v>Zambelli</v>
          </cell>
        </row>
        <row r="28">
          <cell r="E28" t="str">
            <v>Vannini</v>
          </cell>
          <cell r="AA28" t="str">
            <v>Raffo</v>
          </cell>
        </row>
        <row r="29">
          <cell r="E29" t="str">
            <v>Trillo</v>
          </cell>
          <cell r="P29" t="str">
            <v>Bellanca</v>
          </cell>
        </row>
        <row r="30">
          <cell r="P30" t="str">
            <v>Tralli V.</v>
          </cell>
          <cell r="S30" t="str">
            <v>Mazzini</v>
          </cell>
        </row>
        <row r="31">
          <cell r="P31" t="str">
            <v>Conti</v>
          </cell>
        </row>
        <row r="32">
          <cell r="AA32" t="str">
            <v>Bonfè</v>
          </cell>
        </row>
        <row r="33">
          <cell r="AA33" t="str">
            <v>Simani</v>
          </cell>
        </row>
        <row r="34">
          <cell r="E34" t="str">
            <v>Lamma</v>
          </cell>
          <cell r="P34" t="str">
            <v>Favalli</v>
          </cell>
          <cell r="AG34" t="str">
            <v>Tortonesi</v>
          </cell>
        </row>
        <row r="35">
          <cell r="E35" t="str">
            <v>Stefanelli</v>
          </cell>
          <cell r="P35" t="str">
            <v>Gavanelli</v>
          </cell>
        </row>
        <row r="36">
          <cell r="AA36" t="str">
            <v>Nonato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F616"/>
  <sheetViews>
    <sheetView showZeros="0" tabSelected="1"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5" sqref="B115"/>
    </sheetView>
  </sheetViews>
  <sheetFormatPr defaultColWidth="8.85546875" defaultRowHeight="12.75" x14ac:dyDescent="0.2"/>
  <cols>
    <col min="1" max="1" width="5" style="82" customWidth="1"/>
    <col min="2" max="2" width="39" style="89" customWidth="1"/>
    <col min="3" max="3" width="7.85546875" style="37" customWidth="1"/>
    <col min="4" max="4" width="5.140625" style="37" customWidth="1"/>
    <col min="5" max="5" width="4.7109375" style="37" customWidth="1"/>
    <col min="6" max="7" width="4.28515625" style="37" customWidth="1"/>
    <col min="8" max="8" width="2" style="57" hidden="1" customWidth="1"/>
    <col min="9" max="9" width="2.42578125" style="79" customWidth="1"/>
    <col min="10" max="11" width="4.140625" style="40" customWidth="1"/>
    <col min="12" max="12" width="3.42578125" style="40" customWidth="1"/>
    <col min="13" max="13" width="5.85546875" style="77" customWidth="1"/>
    <col min="14" max="14" width="6.28515625" style="79" customWidth="1"/>
    <col min="15" max="15" width="5" style="80" customWidth="1"/>
    <col min="16" max="17" width="3.42578125" style="81" customWidth="1"/>
    <col min="18" max="18" width="4.140625" style="3" customWidth="1"/>
    <col min="19" max="19" width="7.28515625" style="79" hidden="1" customWidth="1"/>
    <col min="20" max="20" width="5" style="80" customWidth="1"/>
    <col min="21" max="21" width="7.7109375" style="37" customWidth="1"/>
    <col min="22" max="22" width="6.28515625" style="68" customWidth="1"/>
    <col min="23" max="23" width="7.42578125" style="68" customWidth="1"/>
    <col min="24" max="24" width="6.140625" style="90" customWidth="1"/>
    <col min="25" max="26" width="8.42578125" style="37" customWidth="1"/>
    <col min="27" max="27" width="14.28515625" style="37" customWidth="1"/>
    <col min="28" max="28" width="9.42578125" style="37" bestFit="1" customWidth="1"/>
    <col min="29" max="29" width="9.42578125" style="57" customWidth="1"/>
    <col min="30" max="30" width="9.85546875" style="94" customWidth="1"/>
    <col min="31" max="31" width="4.7109375" style="95" customWidth="1"/>
    <col min="32" max="35" width="4.28515625" style="95" hidden="1" customWidth="1"/>
    <col min="36" max="37" width="4.28515625" style="96" hidden="1" customWidth="1"/>
    <col min="38" max="38" width="5.140625" style="96" hidden="1" customWidth="1"/>
    <col min="39" max="39" width="4.85546875" style="96" hidden="1" customWidth="1"/>
    <col min="40" max="43" width="4.28515625" style="96" hidden="1" customWidth="1"/>
    <col min="44" max="44" width="4.28515625" style="96" customWidth="1"/>
    <col min="45" max="50" width="4.28515625" style="96" hidden="1" customWidth="1"/>
    <col min="51" max="51" width="5" style="96" hidden="1" customWidth="1"/>
    <col min="52" max="52" width="5.42578125" style="96" hidden="1" customWidth="1"/>
    <col min="53" max="56" width="4.28515625" style="96" hidden="1" customWidth="1"/>
    <col min="57" max="57" width="4.140625" style="96" customWidth="1"/>
    <col min="59" max="59" width="9.42578125" customWidth="1"/>
  </cols>
  <sheetData>
    <row r="1" spans="1:58" ht="24.75" customHeight="1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3" t="s">
        <v>4</v>
      </c>
      <c r="G1" s="3" t="s">
        <v>5</v>
      </c>
      <c r="H1" s="5"/>
      <c r="I1" s="5" t="s">
        <v>6</v>
      </c>
      <c r="J1" s="6" t="s">
        <v>7</v>
      </c>
      <c r="K1" s="6" t="s">
        <v>8</v>
      </c>
      <c r="L1" s="6" t="s">
        <v>9</v>
      </c>
      <c r="M1" s="7" t="s">
        <v>10</v>
      </c>
      <c r="N1" s="5" t="s">
        <v>11</v>
      </c>
      <c r="O1" s="3" t="s">
        <v>12</v>
      </c>
      <c r="P1" s="8" t="s">
        <v>13</v>
      </c>
      <c r="Q1" s="8" t="s">
        <v>14</v>
      </c>
      <c r="R1" s="3" t="s">
        <v>15</v>
      </c>
      <c r="S1" s="5"/>
      <c r="T1" s="3" t="s">
        <v>16</v>
      </c>
      <c r="U1" s="4" t="s">
        <v>17</v>
      </c>
      <c r="V1" s="9" t="s">
        <v>18</v>
      </c>
      <c r="W1" s="9" t="s">
        <v>19</v>
      </c>
      <c r="X1" s="10" t="s">
        <v>20</v>
      </c>
      <c r="Y1" s="4" t="s">
        <v>21</v>
      </c>
      <c r="Z1" s="4" t="s">
        <v>22</v>
      </c>
      <c r="AA1" s="4" t="s">
        <v>23</v>
      </c>
      <c r="AB1" s="3" t="s">
        <v>24</v>
      </c>
      <c r="AC1" s="11" t="s">
        <v>25</v>
      </c>
      <c r="AD1" s="12" t="s">
        <v>26</v>
      </c>
      <c r="AE1" s="13" t="s">
        <v>27</v>
      </c>
      <c r="AF1" s="14" t="s">
        <v>28</v>
      </c>
      <c r="AG1" s="14" t="s">
        <v>29</v>
      </c>
      <c r="AH1" s="14" t="s">
        <v>30</v>
      </c>
      <c r="AI1" s="14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28</v>
      </c>
      <c r="AT1" s="15" t="s">
        <v>29</v>
      </c>
      <c r="AU1" s="15" t="s">
        <v>41</v>
      </c>
      <c r="AV1" s="15" t="s">
        <v>42</v>
      </c>
      <c r="AW1" s="15" t="s">
        <v>32</v>
      </c>
      <c r="AX1" s="15" t="s">
        <v>33</v>
      </c>
      <c r="AY1" s="15" t="s">
        <v>34</v>
      </c>
      <c r="AZ1" s="15" t="s">
        <v>35</v>
      </c>
      <c r="BA1" s="15" t="s">
        <v>43</v>
      </c>
      <c r="BB1" s="15" t="s">
        <v>37</v>
      </c>
      <c r="BC1" s="15" t="s">
        <v>38</v>
      </c>
      <c r="BD1" s="15" t="s">
        <v>39</v>
      </c>
      <c r="BE1" s="15" t="s">
        <v>44</v>
      </c>
    </row>
    <row r="2" spans="1:58" ht="13.35" hidden="1" customHeight="1" x14ac:dyDescent="0.2">
      <c r="A2" s="16">
        <f t="shared" ref="A2:A65" si="0">ROW()-1</f>
        <v>1</v>
      </c>
      <c r="B2" s="17" t="s">
        <v>45</v>
      </c>
      <c r="C2" s="18" t="s">
        <v>46</v>
      </c>
      <c r="D2" s="18" t="s">
        <v>47</v>
      </c>
      <c r="E2" s="18" t="s">
        <v>48</v>
      </c>
      <c r="F2" s="19" t="s">
        <v>49</v>
      </c>
      <c r="G2" s="18"/>
      <c r="H2" s="20" t="str">
        <f>IF(OR(F2="C",F2="I",F2="M",F2="EI"),"T","M")</f>
        <v>M</v>
      </c>
      <c r="I2" s="21">
        <v>9</v>
      </c>
      <c r="J2" s="22"/>
      <c r="K2" s="22"/>
      <c r="L2" s="23">
        <f>COUNTIF(J$2:J$238,A2)</f>
        <v>0</v>
      </c>
      <c r="M2" s="24"/>
      <c r="N2" s="25">
        <v>2</v>
      </c>
      <c r="O2" s="26" t="s">
        <v>50</v>
      </c>
      <c r="P2" s="27">
        <v>6</v>
      </c>
      <c r="Q2" s="27">
        <f>IF(H2="T",P2*[1]Legenda!$A$11,P2*[1]Legenda!$A$12)</f>
        <v>60</v>
      </c>
      <c r="R2" s="28" t="s">
        <v>51</v>
      </c>
      <c r="S2" s="5" t="b">
        <f t="shared" ref="S2:S75" si="1">OR(R2="A1",R2="A2",R2="B",R2="B1",R2="B2",R2="B3",R2="B4")</f>
        <v>0</v>
      </c>
      <c r="T2" s="28" t="s">
        <v>52</v>
      </c>
      <c r="U2" s="18" t="s">
        <v>53</v>
      </c>
      <c r="V2" s="29"/>
      <c r="W2" s="29">
        <v>42523</v>
      </c>
      <c r="X2" s="30" t="str">
        <f>IF(N2=[1]Legenda!$A$2,"  tace  ",IF(COUNTA(V2,W2)=0,"bandire"," "))</f>
        <v xml:space="preserve"> </v>
      </c>
      <c r="Y2" s="18"/>
      <c r="Z2" s="18"/>
      <c r="AA2" s="18"/>
      <c r="AB2" s="18"/>
      <c r="AC2" s="19"/>
      <c r="AD2" s="31" t="str">
        <f ca="1">IF(COUNTA(J2)=1,INDIRECT("Ad"&amp;(J2+1)),IF(COUNTA(K2)=1,"com. Ateneo",IF(COUNTA(U2)=1,U2,IF(COUNTA(Y2)=1,Y2,IF(COUNTA(Z2)=1,Z2,IF(COUNTA(AA2)=1,AA2,IF(COUNTA(AB2)=1,AB2,IF(COUNTA(AC2)=1,AC2," "))))))))</f>
        <v>Prodi</v>
      </c>
      <c r="AE2" s="32" t="str">
        <f>IF(N2=[1]Legenda!$A$2,"tace",IF(COUNTA(J2)=1,"com",IF(COUNTA(K2)=1,"Ateneo",IF(COUNTA(U2)=1,"T",IF(COUNTA(Y2)=1,"DA",IF(COUNTA(Z2)=1,"SE",IF(COUNTA(AA2)=1,"CA",IF(COUNTA(AB2)=1,"CB"," "))))))))</f>
        <v>T</v>
      </c>
      <c r="AF2" s="33" t="e">
        <f>IF(MATCH(U2,[1]Docenti!E$3:E$36,0)&gt;0,"1"," ")</f>
        <v>#N/A</v>
      </c>
      <c r="AG2" s="33" t="e">
        <f>IF(MATCH(U2,[1]Docenti!H$3:H$36,0)&gt;0,"1"," ")</f>
        <v>#N/A</v>
      </c>
      <c r="AH2" s="33" t="str">
        <f>IF(MATCH(U2,[1]Docenti!P$3:P$36,0)&gt;0,"1"," ")</f>
        <v>1</v>
      </c>
      <c r="AI2" s="33" t="e">
        <f>IF(MATCH(U2,[1]Docenti!S$3:S$36,0)&gt;0,"1"," ")</f>
        <v>#N/A</v>
      </c>
      <c r="AJ2" s="34" t="e">
        <f>IF(MATCH(U2,[1]Docenti!AA$3:AA$36,0)&gt;0,"1"," ")</f>
        <v>#N/A</v>
      </c>
      <c r="AK2" s="34" t="e">
        <f>IF(MATCH(U2,[1]Docenti!AD$3:AD$36,0)&gt;0,"1"," ")</f>
        <v>#N/A</v>
      </c>
      <c r="AL2" s="34" t="e">
        <f>IF(MATCH(U2,[1]Docenti!AG$3:AG$36,0)&gt;0,"1"," ")</f>
        <v>#N/A</v>
      </c>
      <c r="AM2" s="34" t="e">
        <f>IF(MATCH(U2,[1]Docenti!AM$3:AM$36,0)&gt;0,"1"," ")</f>
        <v>#N/A</v>
      </c>
      <c r="AN2" s="34" t="e">
        <f t="shared" ref="AN2:AQ39" si="2">IF(MATCH(Y2,Y$2:Y$239,0)&gt;0,"1"," ")</f>
        <v>#N/A</v>
      </c>
      <c r="AO2" s="34" t="e">
        <f t="shared" si="2"/>
        <v>#N/A</v>
      </c>
      <c r="AP2" s="34" t="e">
        <f t="shared" si="2"/>
        <v>#N/A</v>
      </c>
      <c r="AQ2" s="34" t="e">
        <f t="shared" si="2"/>
        <v>#N/A</v>
      </c>
      <c r="AR2" s="35" t="str">
        <f>IF(ISERROR(AF2),"","PO")&amp;IF(ISERROR(AG2),"","PO")&amp;IF(ISERROR(AH2),"","PA")&amp;IF(ISERROR(AI2),"","PA")&amp;IF(ISERROR(AJ2),"","RTI")&amp;IF(ISERROR(AK2),"","RTI")&amp;IF(ISERROR(AL2),"","RTD")&amp;IF(ISERROR(AM2),"","RTD")&amp;IF(ISERROR(AN2),"","DA")&amp;IF(ISERROR(AO2),"","SE")&amp;IF(ISERROR(AP2),"","CA")&amp;IF(ISERROR(AQ2),"","CB")</f>
        <v>PA</v>
      </c>
      <c r="AS2" s="33" t="e">
        <f ca="1">IF(MATCH(AD2,[1]Docenti!E$3:E$36,0)&gt;0,"1"," ")</f>
        <v>#N/A</v>
      </c>
      <c r="AT2" s="33" t="e">
        <f ca="1">IF(MATCH(AD2,[1]Docenti!H$3:H$36,0)&gt;0,"1"," ")</f>
        <v>#N/A</v>
      </c>
      <c r="AU2" s="33" t="str">
        <f ca="1">IF(MATCH(AD2,[1]Docenti!P$3:P$36,0)&gt;0,"1"," ")</f>
        <v>1</v>
      </c>
      <c r="AV2" s="33" t="e">
        <f ca="1">IF(MATCH(AD2,[1]Docenti!S$3:S$36,0)&gt;0,"1"," ")</f>
        <v>#N/A</v>
      </c>
      <c r="AW2" s="34" t="e">
        <f ca="1">IF(MATCH(AD2,[1]Docenti!AA$3:AA$36,0)&gt;0,"1"," ")</f>
        <v>#N/A</v>
      </c>
      <c r="AX2" s="34" t="e">
        <f ca="1">IF(MATCH(AD2,[1]Docenti!AD$3:AD$36,0)&gt;0,"1"," ")</f>
        <v>#N/A</v>
      </c>
      <c r="AY2" s="34" t="e">
        <f ca="1">IF(MATCH(AD2,[1]Docenti!AG$3:AG$36,0)&gt;0,"1"," ")</f>
        <v>#N/A</v>
      </c>
      <c r="AZ2" s="34" t="e">
        <f ca="1">IF(MATCH(AD2,[1]Docenti!AM$3:AM$36,0)&gt;0,"1"," ")</f>
        <v>#N/A</v>
      </c>
      <c r="BA2" s="34" t="e">
        <f t="shared" ref="BA2:BA39" ca="1" si="3">IF(MATCH(AD2,Y$2:Y$239,0)&gt;0,"1"," ")</f>
        <v>#N/A</v>
      </c>
      <c r="BB2" s="34" t="e">
        <f t="shared" ref="BB2:BB39" ca="1" si="4">IF(MATCH(AD2,Z$2:Z$239,0)&gt;0,"1"," ")</f>
        <v>#N/A</v>
      </c>
      <c r="BC2" s="34" t="e">
        <f t="shared" ref="BC2:BC39" ca="1" si="5">IF(MATCH(AD2,AA$2:AA$239,0)&gt;0,"1"," ")</f>
        <v>#N/A</v>
      </c>
      <c r="BD2" s="34" t="e">
        <f t="shared" ref="BD2:BD39" ca="1" si="6">IF(MATCH(AD2,AB$2:AB$239,0)&gt;0,"1"," ")</f>
        <v>#N/A</v>
      </c>
      <c r="BE2" s="35" t="str">
        <f ca="1">IF(ISERROR(AS2),"","PO")&amp;IF(ISERROR(AT2),"","PO")&amp;IF(ISERROR(AU2),"","PA")&amp;IF(ISERROR(AV2),"","PA")&amp;IF(ISERROR(AW2),"","RTI")&amp;IF(ISERROR(AX2),"","RTI")&amp;IF(ISERROR(AY2),"","RTD")&amp;IF(ISERROR(AZ2),"","RTD")&amp;IF(ISERROR(  BA2),"","DA")&amp;IF(ISERROR(BB2),"","SE")&amp;IF(ISERROR(BC2),"","CA")&amp;IF(ISERROR(BD2),"","CB")&amp;IF(AE2="Ateneo","AT",)</f>
        <v>PA</v>
      </c>
      <c r="BF2" s="36"/>
    </row>
    <row r="3" spans="1:58" ht="13.35" hidden="1" customHeight="1" x14ac:dyDescent="0.2">
      <c r="A3" s="16">
        <f t="shared" si="0"/>
        <v>2</v>
      </c>
      <c r="B3" s="37" t="s">
        <v>54</v>
      </c>
      <c r="C3" s="18" t="s">
        <v>46</v>
      </c>
      <c r="D3" s="38" t="s">
        <v>47</v>
      </c>
      <c r="E3" s="18" t="s">
        <v>55</v>
      </c>
      <c r="F3" s="19" t="s">
        <v>51</v>
      </c>
      <c r="G3" s="18"/>
      <c r="H3" s="20" t="str">
        <f t="shared" ref="H3:H66" si="7">IF(OR(F3="C",F3="I",F3="M",F3="EI"),"T","M")</f>
        <v>T</v>
      </c>
      <c r="I3" s="21">
        <v>7</v>
      </c>
      <c r="J3" s="22"/>
      <c r="K3" s="22"/>
      <c r="L3" s="23">
        <f>COUNTIF(J$2:J$238,A3)</f>
        <v>0</v>
      </c>
      <c r="M3" s="39">
        <f>ROW(B236)-1</f>
        <v>235</v>
      </c>
      <c r="N3" s="25" t="s">
        <v>56</v>
      </c>
      <c r="O3" s="26" t="s">
        <v>57</v>
      </c>
      <c r="P3" s="27">
        <v>6</v>
      </c>
      <c r="Q3" s="27">
        <f>IF(H3="T",P3*[1]Legenda!$A$11,P3*[1]Legenda!$A$12)</f>
        <v>60</v>
      </c>
      <c r="R3" s="28" t="s">
        <v>58</v>
      </c>
      <c r="S3" s="5" t="b">
        <f t="shared" si="1"/>
        <v>1</v>
      </c>
      <c r="T3" s="28"/>
      <c r="U3" s="18" t="s">
        <v>53</v>
      </c>
      <c r="V3" s="29"/>
      <c r="W3" s="29">
        <v>42523</v>
      </c>
      <c r="X3" s="30" t="str">
        <f>IF(N3=[1]Legenda!$A$2,"  tace  ",IF(COUNTA(V3,W3)=0,"bandire"," "))</f>
        <v xml:space="preserve"> </v>
      </c>
      <c r="Y3" s="18"/>
      <c r="Z3" s="18"/>
      <c r="AA3" s="18"/>
      <c r="AB3" s="18"/>
      <c r="AC3" s="19"/>
      <c r="AD3" s="31" t="str">
        <f t="shared" ref="AD3:AD66" ca="1" si="8">IF(COUNTA(J3)=1,INDIRECT("Ad"&amp;(J3+1)),IF(COUNTA(K3)=1,"com. Ateneo",IF(COUNTA(U3)=1,U3,IF(COUNTA(Y3)=1,Y3,IF(COUNTA(Z3)=1,Z3,IF(COUNTA(AA3)=1,AA3,IF(COUNTA(AB3)=1,AB3,IF(COUNTA(AC3)=1,AC3," "))))))))</f>
        <v>Prodi</v>
      </c>
      <c r="AE3" s="32" t="str">
        <f>IF(N3=[1]Legenda!$A$2,"tace",IF(COUNTA(J3)=1,"com",IF(COUNTA(K3)=1,"Ateneo",IF(COUNTA(U3)=1,"T",IF(COUNTA(Y3)=1,"DA",IF(COUNTA(Z3)=1,"SE",IF(COUNTA(AA3)=1,"CA",IF(COUNTA(AB3)=1,"CB"," "))))))))</f>
        <v>T</v>
      </c>
      <c r="AF3" s="33" t="e">
        <f>IF(MATCH(U3,[1]Docenti!E$3:E$36,0)&gt;0,"1"," ")</f>
        <v>#N/A</v>
      </c>
      <c r="AG3" s="33" t="e">
        <f>IF(MATCH(U3,[1]Docenti!H$3:H$36,0)&gt;0,"1"," ")</f>
        <v>#N/A</v>
      </c>
      <c r="AH3" s="33" t="str">
        <f>IF(MATCH(U3,[1]Docenti!P$3:P$36,0)&gt;0,"1"," ")</f>
        <v>1</v>
      </c>
      <c r="AI3" s="33" t="e">
        <f>IF(MATCH(U3,[1]Docenti!S$3:S$36,0)&gt;0,"1"," ")</f>
        <v>#N/A</v>
      </c>
      <c r="AJ3" s="34" t="e">
        <f>IF(MATCH(U3,[1]Docenti!AA$3:AA$36,0)&gt;0,"1"," ")</f>
        <v>#N/A</v>
      </c>
      <c r="AK3" s="34" t="e">
        <f>IF(MATCH(U3,[1]Docenti!AD$3:AD$36,0)&gt;0,"1"," ")</f>
        <v>#N/A</v>
      </c>
      <c r="AL3" s="34" t="e">
        <f>IF(MATCH(U3,[1]Docenti!AG$3:AG$36,0)&gt;0,"1"," ")</f>
        <v>#N/A</v>
      </c>
      <c r="AM3" s="34" t="e">
        <f>IF(MATCH(U3,[1]Docenti!AM$3:AM$36,0)&gt;0,"1"," ")</f>
        <v>#N/A</v>
      </c>
      <c r="AN3" s="34" t="e">
        <f t="shared" si="2"/>
        <v>#N/A</v>
      </c>
      <c r="AO3" s="34" t="e">
        <f t="shared" si="2"/>
        <v>#N/A</v>
      </c>
      <c r="AP3" s="34" t="e">
        <f t="shared" si="2"/>
        <v>#N/A</v>
      </c>
      <c r="AQ3" s="34" t="e">
        <f t="shared" si="2"/>
        <v>#N/A</v>
      </c>
      <c r="AR3" s="35" t="str">
        <f t="shared" ref="AR3:AR66" si="9">IF(ISERROR(AF3),"","PO")&amp;IF(ISERROR(AG3),"","PO")&amp;IF(ISERROR(AH3),"","PA")&amp;IF(ISERROR(AI3),"","PA")&amp;IF(ISERROR(AJ3),"","RTI")&amp;IF(ISERROR(AK3),"","RTI")&amp;IF(ISERROR(AL3),"","RTD")&amp;IF(ISERROR(AM3),"","RTD")&amp;IF(ISERROR(AN3),"","DA")&amp;IF(ISERROR(AO3),"","SE")&amp;IF(ISERROR(AP3),"","CA")&amp;IF(ISERROR(AQ3),"","CB")</f>
        <v>PA</v>
      </c>
      <c r="AS3" s="33" t="e">
        <f ca="1">IF(MATCH(AD3,[1]Docenti!E$3:E$36,0)&gt;0,"1"," ")</f>
        <v>#N/A</v>
      </c>
      <c r="AT3" s="33" t="e">
        <f ca="1">IF(MATCH(AD3,[1]Docenti!H$3:H$36,0)&gt;0,"1"," ")</f>
        <v>#N/A</v>
      </c>
      <c r="AU3" s="33" t="str">
        <f ca="1">IF(MATCH(AD3,[1]Docenti!P$3:P$36,0)&gt;0,"1"," ")</f>
        <v>1</v>
      </c>
      <c r="AV3" s="33" t="e">
        <f ca="1">IF(MATCH(AD3,[1]Docenti!S$3:S$36,0)&gt;0,"1"," ")</f>
        <v>#N/A</v>
      </c>
      <c r="AW3" s="34" t="e">
        <f ca="1">IF(MATCH(AD3,[1]Docenti!AA$3:AA$36,0)&gt;0,"1"," ")</f>
        <v>#N/A</v>
      </c>
      <c r="AX3" s="34" t="e">
        <f ca="1">IF(MATCH(AD3,[1]Docenti!AD$3:AD$36,0)&gt;0,"1"," ")</f>
        <v>#N/A</v>
      </c>
      <c r="AY3" s="34" t="e">
        <f ca="1">IF(MATCH(AD3,[1]Docenti!AG$3:AG$36,0)&gt;0,"1"," ")</f>
        <v>#N/A</v>
      </c>
      <c r="AZ3" s="34" t="e">
        <f ca="1">IF(MATCH(AD3,[1]Docenti!AM$3:AM$36,0)&gt;0,"1"," ")</f>
        <v>#N/A</v>
      </c>
      <c r="BA3" s="34" t="e">
        <f t="shared" ca="1" si="3"/>
        <v>#N/A</v>
      </c>
      <c r="BB3" s="34" t="e">
        <f t="shared" ca="1" si="4"/>
        <v>#N/A</v>
      </c>
      <c r="BC3" s="34" t="e">
        <f t="shared" ca="1" si="5"/>
        <v>#N/A</v>
      </c>
      <c r="BD3" s="34" t="e">
        <f t="shared" ca="1" si="6"/>
        <v>#N/A</v>
      </c>
      <c r="BE3" s="35" t="str">
        <f t="shared" ref="BE3:BE66" ca="1" si="10">IF(ISERROR(AS3),"","PO")&amp;IF(ISERROR(AT3),"","PO")&amp;IF(ISERROR(AU3),"","PA")&amp;IF(ISERROR(AV3),"","PA")&amp;IF(ISERROR(AW3),"","RTI")&amp;IF(ISERROR(AX3),"","RTI")&amp;IF(ISERROR(AY3),"","RTD")&amp;IF(ISERROR(AZ3),"","RTD")&amp;IF(ISERROR(  BA3),"","DA")&amp;IF(ISERROR(BB3),"","SE")&amp;IF(ISERROR(BC3),"","CA")&amp;IF(ISERROR(BD3),"","CB")&amp;IF(AE3="Ateneo","AT",)</f>
        <v>PA</v>
      </c>
      <c r="BF3" s="36"/>
    </row>
    <row r="4" spans="1:58" ht="13.35" hidden="1" customHeight="1" x14ac:dyDescent="0.2">
      <c r="A4" s="16">
        <f t="shared" si="0"/>
        <v>3</v>
      </c>
      <c r="B4" s="17" t="s">
        <v>59</v>
      </c>
      <c r="C4" s="18" t="s">
        <v>46</v>
      </c>
      <c r="D4" s="18" t="s">
        <v>47</v>
      </c>
      <c r="E4" s="18" t="s">
        <v>48</v>
      </c>
      <c r="F4" s="19" t="s">
        <v>60</v>
      </c>
      <c r="G4" s="18" t="s">
        <v>61</v>
      </c>
      <c r="H4" s="20" t="str">
        <f t="shared" si="7"/>
        <v>M</v>
      </c>
      <c r="I4" s="21">
        <v>7</v>
      </c>
      <c r="L4" s="23">
        <f>COUNTIF(J$2:J$238,A4)</f>
        <v>0</v>
      </c>
      <c r="M4" s="24"/>
      <c r="N4" s="21" t="s">
        <v>62</v>
      </c>
      <c r="O4" s="26" t="s">
        <v>50</v>
      </c>
      <c r="P4" s="27">
        <v>9</v>
      </c>
      <c r="Q4" s="27">
        <f>IF(H4="T",P4*[1]Legenda!$A$11,P4*[1]Legenda!$A$12)</f>
        <v>90</v>
      </c>
      <c r="R4" s="26" t="s">
        <v>51</v>
      </c>
      <c r="S4" s="5" t="b">
        <f t="shared" si="1"/>
        <v>0</v>
      </c>
      <c r="T4" s="26"/>
      <c r="U4" s="18"/>
      <c r="V4" s="29"/>
      <c r="W4" s="29"/>
      <c r="X4" s="30" t="str">
        <f>IF(N4=[1]Legenda!$A$2,"  tace  ",IF(COUNTA(V4,W4)=0,"bandire"," "))</f>
        <v xml:space="preserve">  tace  </v>
      </c>
      <c r="Y4" s="18"/>
      <c r="Z4" s="18"/>
      <c r="AA4" s="18"/>
      <c r="AB4" s="18"/>
      <c r="AC4" s="19"/>
      <c r="AD4" s="31" t="str">
        <f t="shared" ca="1" si="8"/>
        <v xml:space="preserve"> </v>
      </c>
      <c r="AE4" s="32" t="str">
        <f>IF(N4=[1]Legenda!$A$2,"tace",IF(COUNTA(J4)=1,"com",IF(COUNTA(K4)=1,"Ateneo",IF(COUNTA(U4)=1,"T",IF(COUNTA(Y4)=1,"DA",IF(COUNTA(Z4)=1,"SE",IF(COUNTA(AA4)=1,"CA",IF(COUNTA(AB4)=1,"CB"," "))))))))</f>
        <v>tace</v>
      </c>
      <c r="AF4" s="33" t="e">
        <f>IF(MATCH(U4,[1]Docenti!E$3:E$36,0)&gt;0,"1"," ")</f>
        <v>#N/A</v>
      </c>
      <c r="AG4" s="33" t="e">
        <f>IF(MATCH(U4,[1]Docenti!H$3:H$36,0)&gt;0,"1"," ")</f>
        <v>#N/A</v>
      </c>
      <c r="AH4" s="33" t="e">
        <f>IF(MATCH(U4,[1]Docenti!P$3:P$36,0)&gt;0,"1"," ")</f>
        <v>#N/A</v>
      </c>
      <c r="AI4" s="33" t="e">
        <f>IF(MATCH(U4,[1]Docenti!S$3:S$36,0)&gt;0,"1"," ")</f>
        <v>#N/A</v>
      </c>
      <c r="AJ4" s="34" t="e">
        <f>IF(MATCH(U4,[1]Docenti!AA$3:AA$36,0)&gt;0,"1"," ")</f>
        <v>#N/A</v>
      </c>
      <c r="AK4" s="34" t="e">
        <f>IF(MATCH(U4,[1]Docenti!AD$3:AD$36,0)&gt;0,"1"," ")</f>
        <v>#N/A</v>
      </c>
      <c r="AL4" s="34" t="e">
        <f>IF(MATCH(U4,[1]Docenti!AG$3:AG$36,0)&gt;0,"1"," ")</f>
        <v>#N/A</v>
      </c>
      <c r="AM4" s="34" t="e">
        <f>IF(MATCH(U4,[1]Docenti!AM$3:AM$36,0)&gt;0,"1"," ")</f>
        <v>#N/A</v>
      </c>
      <c r="AN4" s="34" t="e">
        <f t="shared" si="2"/>
        <v>#N/A</v>
      </c>
      <c r="AO4" s="34" t="e">
        <f t="shared" si="2"/>
        <v>#N/A</v>
      </c>
      <c r="AP4" s="34" t="e">
        <f t="shared" si="2"/>
        <v>#N/A</v>
      </c>
      <c r="AQ4" s="34" t="e">
        <f t="shared" si="2"/>
        <v>#N/A</v>
      </c>
      <c r="AR4" s="35" t="str">
        <f t="shared" si="9"/>
        <v/>
      </c>
      <c r="AS4" s="33" t="e">
        <f ca="1">IF(MATCH(AD4,[1]Docenti!E$3:E$36,0)&gt;0,"1"," ")</f>
        <v>#N/A</v>
      </c>
      <c r="AT4" s="33" t="e">
        <f ca="1">IF(MATCH(AD4,[1]Docenti!H$3:H$36,0)&gt;0,"1"," ")</f>
        <v>#N/A</v>
      </c>
      <c r="AU4" s="33" t="e">
        <f ca="1">IF(MATCH(AD4,[1]Docenti!P$3:P$36,0)&gt;0,"1"," ")</f>
        <v>#N/A</v>
      </c>
      <c r="AV4" s="33" t="e">
        <f ca="1">IF(MATCH(AD4,[1]Docenti!S$3:S$36,0)&gt;0,"1"," ")</f>
        <v>#N/A</v>
      </c>
      <c r="AW4" s="34" t="e">
        <f ca="1">IF(MATCH(AD4,[1]Docenti!AA$3:AA$36,0)&gt;0,"1"," ")</f>
        <v>#N/A</v>
      </c>
      <c r="AX4" s="34" t="e">
        <f ca="1">IF(MATCH(AD4,[1]Docenti!AD$3:AD$36,0)&gt;0,"1"," ")</f>
        <v>#N/A</v>
      </c>
      <c r="AY4" s="34" t="e">
        <f ca="1">IF(MATCH(AD4,[1]Docenti!AG$3:AG$36,0)&gt;0,"1"," ")</f>
        <v>#N/A</v>
      </c>
      <c r="AZ4" s="34" t="e">
        <f ca="1">IF(MATCH(AD4,[1]Docenti!AM$3:AM$36,0)&gt;0,"1"," ")</f>
        <v>#N/A</v>
      </c>
      <c r="BA4" s="34" t="e">
        <f t="shared" ca="1" si="3"/>
        <v>#N/A</v>
      </c>
      <c r="BB4" s="34" t="e">
        <f t="shared" ca="1" si="4"/>
        <v>#N/A</v>
      </c>
      <c r="BC4" s="34" t="e">
        <f t="shared" ca="1" si="5"/>
        <v>#N/A</v>
      </c>
      <c r="BD4" s="34" t="e">
        <f t="shared" ca="1" si="6"/>
        <v>#N/A</v>
      </c>
      <c r="BE4" s="35" t="str">
        <f t="shared" ca="1" si="10"/>
        <v/>
      </c>
      <c r="BF4" s="36"/>
    </row>
    <row r="5" spans="1:58" ht="13.35" customHeight="1" x14ac:dyDescent="0.2">
      <c r="A5" s="16">
        <f t="shared" si="0"/>
        <v>4</v>
      </c>
      <c r="B5" s="41" t="s">
        <v>64</v>
      </c>
      <c r="C5" s="18" t="s">
        <v>65</v>
      </c>
      <c r="D5" s="18" t="s">
        <v>66</v>
      </c>
      <c r="E5" s="18" t="s">
        <v>48</v>
      </c>
      <c r="F5" s="19" t="s">
        <v>67</v>
      </c>
      <c r="G5" s="18"/>
      <c r="H5" s="20" t="str">
        <f t="shared" si="7"/>
        <v>M</v>
      </c>
      <c r="I5" s="21">
        <v>8</v>
      </c>
      <c r="L5" s="23"/>
      <c r="M5" s="24"/>
      <c r="N5" s="21" t="s">
        <v>68</v>
      </c>
      <c r="O5" s="26" t="s">
        <v>57</v>
      </c>
      <c r="P5" s="27">
        <v>6</v>
      </c>
      <c r="Q5" s="27">
        <f>IF(H5="T",P5*[1]Legenda!$A$11,P5*[1]Legenda!$A$12)</f>
        <v>60</v>
      </c>
      <c r="R5" s="26" t="s">
        <v>62</v>
      </c>
      <c r="S5" s="5" t="b">
        <f t="shared" si="1"/>
        <v>1</v>
      </c>
      <c r="T5" s="26"/>
      <c r="U5" s="18" t="s">
        <v>69</v>
      </c>
      <c r="V5" s="29"/>
      <c r="W5" s="29">
        <v>42523</v>
      </c>
      <c r="X5" s="30" t="str">
        <f>IF(N5=[1]Legenda!$A$2,"  tace  ",IF(COUNTA(V5,W5)=0,"bandire"," "))</f>
        <v xml:space="preserve"> </v>
      </c>
      <c r="Y5" s="18"/>
      <c r="Z5" s="18"/>
      <c r="AA5" s="18"/>
      <c r="AB5" s="18"/>
      <c r="AC5" s="19"/>
      <c r="AD5" s="31" t="str">
        <f t="shared" ca="1" si="8"/>
        <v>Zambelli</v>
      </c>
      <c r="AE5" s="32" t="str">
        <f>IF(N5=[1]Legenda!$A$2,"tace",IF(COUNTA(J5)=1,"com",IF(COUNTA(K5)=1,"Ateneo",IF(COUNTA(U5)=1,"T",IF(COUNTA(Y5)=1,"DA",IF(COUNTA(Z5)=1,"SE",IF(COUNTA(AA5)=1,"CA",IF(COUNTA(AB5)=1,"CB"," "))))))))</f>
        <v>T</v>
      </c>
      <c r="AF5" s="33" t="e">
        <f>IF(MATCH(U5,[1]Docenti!E$3:E$36,0)&gt;0,"1"," ")</f>
        <v>#N/A</v>
      </c>
      <c r="AG5" s="33" t="e">
        <f>IF(MATCH(U5,[1]Docenti!H$3:H$36,0)&gt;0,"1"," ")</f>
        <v>#N/A</v>
      </c>
      <c r="AH5" s="33" t="e">
        <f>IF(MATCH(U5,[1]Docenti!P$3:P$36,0)&gt;0,"1"," ")</f>
        <v>#N/A</v>
      </c>
      <c r="AI5" s="33" t="e">
        <f>IF(MATCH(U5,[1]Docenti!S$3:S$36,0)&gt;0,"1"," ")</f>
        <v>#N/A</v>
      </c>
      <c r="AJ5" s="34" t="e">
        <f>IF(MATCH(U5,[1]Docenti!AA$3:AA$36,0)&gt;0,"1"," ")</f>
        <v>#N/A</v>
      </c>
      <c r="AK5" s="34" t="e">
        <f>IF(MATCH(U5,[1]Docenti!AD$3:AD$36,0)&gt;0,"1"," ")</f>
        <v>#N/A</v>
      </c>
      <c r="AL5" s="34" t="e">
        <f>IF(MATCH(U5,[1]Docenti!AG$3:AG$36,0)&gt;0,"1"," ")</f>
        <v>#N/A</v>
      </c>
      <c r="AM5" s="34" t="str">
        <f>IF(MATCH(U5,[1]Docenti!AM$3:AM$36,0)&gt;0,"1"," ")</f>
        <v>1</v>
      </c>
      <c r="AN5" s="34" t="e">
        <f t="shared" si="2"/>
        <v>#N/A</v>
      </c>
      <c r="AO5" s="34" t="e">
        <f t="shared" si="2"/>
        <v>#N/A</v>
      </c>
      <c r="AP5" s="34" t="e">
        <f t="shared" si="2"/>
        <v>#N/A</v>
      </c>
      <c r="AQ5" s="34" t="e">
        <f t="shared" si="2"/>
        <v>#N/A</v>
      </c>
      <c r="AR5" s="35" t="str">
        <f t="shared" si="9"/>
        <v>RTD</v>
      </c>
      <c r="AS5" s="33" t="e">
        <f ca="1">IF(MATCH(AD5,[1]Docenti!E$3:E$36,0)&gt;0,"1"," ")</f>
        <v>#N/A</v>
      </c>
      <c r="AT5" s="33" t="e">
        <f ca="1">IF(MATCH(AD5,[1]Docenti!H$3:H$36,0)&gt;0,"1"," ")</f>
        <v>#N/A</v>
      </c>
      <c r="AU5" s="33" t="e">
        <f ca="1">IF(MATCH(AD5,[1]Docenti!P$3:P$36,0)&gt;0,"1"," ")</f>
        <v>#N/A</v>
      </c>
      <c r="AV5" s="33" t="e">
        <f ca="1">IF(MATCH(AD5,[1]Docenti!S$3:S$36,0)&gt;0,"1"," ")</f>
        <v>#N/A</v>
      </c>
      <c r="AW5" s="34" t="e">
        <f ca="1">IF(MATCH(AD5,[1]Docenti!AA$3:AA$36,0)&gt;0,"1"," ")</f>
        <v>#N/A</v>
      </c>
      <c r="AX5" s="34" t="e">
        <f ca="1">IF(MATCH(AD5,[1]Docenti!AD$3:AD$36,0)&gt;0,"1"," ")</f>
        <v>#N/A</v>
      </c>
      <c r="AY5" s="34" t="e">
        <f ca="1">IF(MATCH(AD5,[1]Docenti!AG$3:AG$36,0)&gt;0,"1"," ")</f>
        <v>#N/A</v>
      </c>
      <c r="AZ5" s="34" t="str">
        <f ca="1">IF(MATCH(AD5,[1]Docenti!AM$3:AM$36,0)&gt;0,"1"," ")</f>
        <v>1</v>
      </c>
      <c r="BA5" s="34" t="e">
        <f t="shared" ca="1" si="3"/>
        <v>#N/A</v>
      </c>
      <c r="BB5" s="34" t="e">
        <f t="shared" ca="1" si="4"/>
        <v>#N/A</v>
      </c>
      <c r="BC5" s="34" t="e">
        <f t="shared" ca="1" si="5"/>
        <v>#N/A</v>
      </c>
      <c r="BD5" s="34" t="e">
        <f t="shared" ca="1" si="6"/>
        <v>#N/A</v>
      </c>
      <c r="BE5" s="35" t="str">
        <f t="shared" ca="1" si="10"/>
        <v>RTD</v>
      </c>
      <c r="BF5" s="36"/>
    </row>
    <row r="6" spans="1:58" ht="13.35" customHeight="1" x14ac:dyDescent="0.2">
      <c r="A6" s="16">
        <f t="shared" si="0"/>
        <v>5</v>
      </c>
      <c r="B6" s="42" t="s">
        <v>70</v>
      </c>
      <c r="C6" s="43" t="s">
        <v>71</v>
      </c>
      <c r="D6" s="43" t="s">
        <v>72</v>
      </c>
      <c r="E6" s="44"/>
      <c r="F6" s="45" t="s">
        <v>73</v>
      </c>
      <c r="G6" s="44"/>
      <c r="H6" s="20" t="str">
        <f t="shared" si="7"/>
        <v>T</v>
      </c>
      <c r="I6" s="25">
        <v>8</v>
      </c>
      <c r="J6" s="23"/>
      <c r="K6" s="23"/>
      <c r="L6" s="23">
        <f t="shared" ref="L6:L14" si="11">COUNTIF(J$2:J$238,A6)</f>
        <v>0</v>
      </c>
      <c r="M6" s="23"/>
      <c r="N6" s="25">
        <v>1</v>
      </c>
      <c r="O6" s="28" t="s">
        <v>57</v>
      </c>
      <c r="P6" s="46">
        <v>6</v>
      </c>
      <c r="Q6" s="27">
        <f>IF(H6="T",P6*[1]Legenda!$A$11,P6*[1]Legenda!$A$12)</f>
        <v>60</v>
      </c>
      <c r="R6" s="28" t="s">
        <v>74</v>
      </c>
      <c r="S6" s="5" t="b">
        <f t="shared" si="1"/>
        <v>1</v>
      </c>
      <c r="T6" s="28" t="s">
        <v>52</v>
      </c>
      <c r="U6" s="44" t="s">
        <v>75</v>
      </c>
      <c r="V6" s="47"/>
      <c r="W6" s="29">
        <v>42523</v>
      </c>
      <c r="X6" s="30" t="str">
        <f>IF(N6=[1]Legenda!$A$2,"  tace  ",IF(COUNTA(V6,W6)=0,"bandire"," "))</f>
        <v xml:space="preserve"> </v>
      </c>
      <c r="Y6" s="44"/>
      <c r="Z6" s="44"/>
      <c r="AA6" s="44"/>
      <c r="AB6" s="44"/>
      <c r="AC6" s="45"/>
      <c r="AD6" s="31" t="str">
        <f t="shared" ca="1" si="8"/>
        <v>Favalli</v>
      </c>
      <c r="AE6" s="32" t="str">
        <f>IF(N6=[1]Legenda!$A$2,"tace",IF(COUNTA(J6)=1,"com",IF(COUNTA(K6)=1,"Ateneo",IF(COUNTA(U6)=1,"T",IF(COUNTA(Y6)=1,"DA",IF(COUNTA(Z6)=1,"SE",IF(COUNTA(AA6)=1,"CA",IF(COUNTA(AB6)=1,"CB"," "))))))))</f>
        <v>T</v>
      </c>
      <c r="AF6" s="33" t="e">
        <f>IF(MATCH(U6,[1]Docenti!E$3:E$36,0)&gt;0,"1"," ")</f>
        <v>#N/A</v>
      </c>
      <c r="AG6" s="33" t="e">
        <f>IF(MATCH(U6,[1]Docenti!H$3:H$36,0)&gt;0,"1"," ")</f>
        <v>#N/A</v>
      </c>
      <c r="AH6" s="33" t="str">
        <f>IF(MATCH(U6,[1]Docenti!P$3:P$36,0)&gt;0,"1"," ")</f>
        <v>1</v>
      </c>
      <c r="AI6" s="33" t="e">
        <f>IF(MATCH(U6,[1]Docenti!S$3:S$36,0)&gt;0,"1"," ")</f>
        <v>#N/A</v>
      </c>
      <c r="AJ6" s="34" t="e">
        <f>IF(MATCH(U6,[1]Docenti!AA$3:AA$36,0)&gt;0,"1"," ")</f>
        <v>#N/A</v>
      </c>
      <c r="AK6" s="34" t="e">
        <f>IF(MATCH(U6,[1]Docenti!AD$3:AD$36,0)&gt;0,"1"," ")</f>
        <v>#N/A</v>
      </c>
      <c r="AL6" s="34" t="e">
        <f>IF(MATCH(U6,[1]Docenti!AG$3:AG$36,0)&gt;0,"1"," ")</f>
        <v>#N/A</v>
      </c>
      <c r="AM6" s="34" t="e">
        <f>IF(MATCH(U6,[1]Docenti!AM$3:AM$36,0)&gt;0,"1"," ")</f>
        <v>#N/A</v>
      </c>
      <c r="AN6" s="34" t="e">
        <f t="shared" si="2"/>
        <v>#N/A</v>
      </c>
      <c r="AO6" s="34" t="e">
        <f t="shared" si="2"/>
        <v>#N/A</v>
      </c>
      <c r="AP6" s="34" t="e">
        <f t="shared" si="2"/>
        <v>#N/A</v>
      </c>
      <c r="AQ6" s="34" t="e">
        <f t="shared" si="2"/>
        <v>#N/A</v>
      </c>
      <c r="AR6" s="35" t="str">
        <f t="shared" si="9"/>
        <v>PA</v>
      </c>
      <c r="AS6" s="33" t="e">
        <f ca="1">IF(MATCH(AD6,[1]Docenti!E$3:E$36,0)&gt;0,"1"," ")</f>
        <v>#N/A</v>
      </c>
      <c r="AT6" s="33" t="e">
        <f ca="1">IF(MATCH(AD6,[1]Docenti!H$3:H$36,0)&gt;0,"1"," ")</f>
        <v>#N/A</v>
      </c>
      <c r="AU6" s="33" t="str">
        <f ca="1">IF(MATCH(AD6,[1]Docenti!P$3:P$36,0)&gt;0,"1"," ")</f>
        <v>1</v>
      </c>
      <c r="AV6" s="33" t="e">
        <f ca="1">IF(MATCH(AD6,[1]Docenti!S$3:S$36,0)&gt;0,"1"," ")</f>
        <v>#N/A</v>
      </c>
      <c r="AW6" s="34" t="e">
        <f ca="1">IF(MATCH(AD6,[1]Docenti!AA$3:AA$36,0)&gt;0,"1"," ")</f>
        <v>#N/A</v>
      </c>
      <c r="AX6" s="34" t="e">
        <f ca="1">IF(MATCH(AD6,[1]Docenti!AD$3:AD$36,0)&gt;0,"1"," ")</f>
        <v>#N/A</v>
      </c>
      <c r="AY6" s="34" t="e">
        <f ca="1">IF(MATCH(AD6,[1]Docenti!AG$3:AG$36,0)&gt;0,"1"," ")</f>
        <v>#N/A</v>
      </c>
      <c r="AZ6" s="34" t="e">
        <f ca="1">IF(MATCH(AD6,[1]Docenti!AM$3:AM$36,0)&gt;0,"1"," ")</f>
        <v>#N/A</v>
      </c>
      <c r="BA6" s="34" t="e">
        <f t="shared" ca="1" si="3"/>
        <v>#N/A</v>
      </c>
      <c r="BB6" s="34" t="e">
        <f t="shared" ca="1" si="4"/>
        <v>#N/A</v>
      </c>
      <c r="BC6" s="34" t="e">
        <f t="shared" ca="1" si="5"/>
        <v>#N/A</v>
      </c>
      <c r="BD6" s="34" t="e">
        <f t="shared" ca="1" si="6"/>
        <v>#N/A</v>
      </c>
      <c r="BE6" s="35" t="str">
        <f t="shared" ca="1" si="10"/>
        <v>PA</v>
      </c>
      <c r="BF6" s="36"/>
    </row>
    <row r="7" spans="1:58" hidden="1" x14ac:dyDescent="0.2">
      <c r="A7" s="16">
        <f t="shared" si="0"/>
        <v>6</v>
      </c>
      <c r="B7" s="37" t="s">
        <v>76</v>
      </c>
      <c r="C7" s="18" t="s">
        <v>77</v>
      </c>
      <c r="D7" s="18" t="s">
        <v>78</v>
      </c>
      <c r="E7" s="18"/>
      <c r="F7" s="19" t="s">
        <v>79</v>
      </c>
      <c r="G7" s="18"/>
      <c r="H7" s="20" t="str">
        <f t="shared" si="7"/>
        <v>T</v>
      </c>
      <c r="I7" s="21">
        <v>9</v>
      </c>
      <c r="J7" s="24"/>
      <c r="K7" s="24"/>
      <c r="L7" s="23">
        <f t="shared" si="11"/>
        <v>0</v>
      </c>
      <c r="M7" s="24"/>
      <c r="N7" s="21">
        <v>1</v>
      </c>
      <c r="O7" s="26" t="s">
        <v>80</v>
      </c>
      <c r="P7" s="27">
        <v>12</v>
      </c>
      <c r="Q7" s="27">
        <f>IF(H7="T",P7*[1]Legenda!$A$11,P7*[1]Legenda!$A$12)</f>
        <v>120</v>
      </c>
      <c r="R7" s="26" t="s">
        <v>81</v>
      </c>
      <c r="S7" s="5" t="b">
        <f t="shared" si="1"/>
        <v>1</v>
      </c>
      <c r="T7" s="26"/>
      <c r="U7" s="18"/>
      <c r="V7" s="29"/>
      <c r="W7" s="29">
        <v>42523</v>
      </c>
      <c r="X7" s="30" t="str">
        <f>IF(N7=[1]Legenda!$A$2,"  tace  ",IF(COUNTA(V7,W7)=0,"bandire"," "))</f>
        <v xml:space="preserve"> </v>
      </c>
      <c r="Y7" s="18" t="s">
        <v>82</v>
      </c>
      <c r="Z7" s="18"/>
      <c r="AA7" s="18"/>
      <c r="AB7" s="18"/>
      <c r="AC7" s="19"/>
      <c r="AD7" s="31" t="str">
        <f t="shared" ca="1" si="8"/>
        <v>Brasco</v>
      </c>
      <c r="AE7" s="32" t="str">
        <f>IF(N7=[1]Legenda!$A$2,"tace",IF(COUNTA(J7)=1,"com",IF(COUNTA(K7)=1,"Ateneo",IF(COUNTA(U7)=1,"T",IF(COUNTA(Y7)=1,"DA",IF(COUNTA(Z7)=1,"SE",IF(COUNTA(AA7)=1,"CA",IF(COUNTA(AB7)=1,"CB"," "))))))))</f>
        <v>DA</v>
      </c>
      <c r="AF7" s="33" t="e">
        <f>IF(MATCH(U7,[1]Docenti!E$3:E$36,0)&gt;0,"1"," ")</f>
        <v>#N/A</v>
      </c>
      <c r="AG7" s="33" t="e">
        <f>IF(MATCH(U7,[1]Docenti!H$3:H$36,0)&gt;0,"1"," ")</f>
        <v>#N/A</v>
      </c>
      <c r="AH7" s="33" t="e">
        <f>IF(MATCH(U7,[1]Docenti!P$3:P$36,0)&gt;0,"1"," ")</f>
        <v>#N/A</v>
      </c>
      <c r="AI7" s="33" t="e">
        <f>IF(MATCH(U7,[1]Docenti!S$3:S$36,0)&gt;0,"1"," ")</f>
        <v>#N/A</v>
      </c>
      <c r="AJ7" s="34" t="e">
        <f>IF(MATCH(U7,[1]Docenti!AA$3:AA$36,0)&gt;0,"1"," ")</f>
        <v>#N/A</v>
      </c>
      <c r="AK7" s="34" t="e">
        <f>IF(MATCH(U7,[1]Docenti!AD$3:AD$36,0)&gt;0,"1"," ")</f>
        <v>#N/A</v>
      </c>
      <c r="AL7" s="34" t="e">
        <f>IF(MATCH(U7,[1]Docenti!AG$3:AG$36,0)&gt;0,"1"," ")</f>
        <v>#N/A</v>
      </c>
      <c r="AM7" s="34" t="e">
        <f>IF(MATCH(U7,[1]Docenti!AM$3:AM$36,0)&gt;0,"1"," ")</f>
        <v>#N/A</v>
      </c>
      <c r="AN7" s="34" t="str">
        <f t="shared" si="2"/>
        <v>1</v>
      </c>
      <c r="AO7" s="34" t="e">
        <f t="shared" si="2"/>
        <v>#N/A</v>
      </c>
      <c r="AP7" s="34" t="e">
        <f t="shared" si="2"/>
        <v>#N/A</v>
      </c>
      <c r="AQ7" s="34" t="e">
        <f t="shared" si="2"/>
        <v>#N/A</v>
      </c>
      <c r="AR7" s="35" t="str">
        <f t="shared" si="9"/>
        <v>DA</v>
      </c>
      <c r="AS7" s="33" t="e">
        <f ca="1">IF(MATCH(AD7,[1]Docenti!E$3:E$36,0)&gt;0,"1"," ")</f>
        <v>#N/A</v>
      </c>
      <c r="AT7" s="33" t="e">
        <f ca="1">IF(MATCH(AD7,[1]Docenti!H$3:H$36,0)&gt;0,"1"," ")</f>
        <v>#N/A</v>
      </c>
      <c r="AU7" s="33" t="e">
        <f ca="1">IF(MATCH(AD7,[1]Docenti!P$3:P$36,0)&gt;0,"1"," ")</f>
        <v>#N/A</v>
      </c>
      <c r="AV7" s="33" t="e">
        <f ca="1">IF(MATCH(AD7,[1]Docenti!S$3:S$36,0)&gt;0,"1"," ")</f>
        <v>#N/A</v>
      </c>
      <c r="AW7" s="34" t="e">
        <f ca="1">IF(MATCH(AD7,[1]Docenti!AA$3:AA$36,0)&gt;0,"1"," ")</f>
        <v>#N/A</v>
      </c>
      <c r="AX7" s="34" t="e">
        <f ca="1">IF(MATCH(AD7,[1]Docenti!AD$3:AD$36,0)&gt;0,"1"," ")</f>
        <v>#N/A</v>
      </c>
      <c r="AY7" s="34" t="e">
        <f ca="1">IF(MATCH(AD7,[1]Docenti!AG$3:AG$36,0)&gt;0,"1"," ")</f>
        <v>#N/A</v>
      </c>
      <c r="AZ7" s="34" t="e">
        <f ca="1">IF(MATCH(AD7,[1]Docenti!AM$3:AM$36,0)&gt;0,"1"," ")</f>
        <v>#N/A</v>
      </c>
      <c r="BA7" s="34" t="str">
        <f t="shared" ca="1" si="3"/>
        <v>1</v>
      </c>
      <c r="BB7" s="34" t="e">
        <f t="shared" ca="1" si="4"/>
        <v>#N/A</v>
      </c>
      <c r="BC7" s="34" t="e">
        <f t="shared" ca="1" si="5"/>
        <v>#N/A</v>
      </c>
      <c r="BD7" s="34" t="e">
        <f t="shared" ca="1" si="6"/>
        <v>#N/A</v>
      </c>
      <c r="BE7" s="35" t="str">
        <f t="shared" ca="1" si="10"/>
        <v>DA</v>
      </c>
      <c r="BF7" s="36"/>
    </row>
    <row r="8" spans="1:58" ht="13.35" hidden="1" customHeight="1" x14ac:dyDescent="0.2">
      <c r="A8" s="16">
        <f t="shared" si="0"/>
        <v>7</v>
      </c>
      <c r="B8" s="37" t="s">
        <v>83</v>
      </c>
      <c r="C8" s="18" t="s">
        <v>77</v>
      </c>
      <c r="D8" s="18" t="s">
        <v>78</v>
      </c>
      <c r="E8" s="18"/>
      <c r="F8" s="19" t="s">
        <v>51</v>
      </c>
      <c r="G8" s="18"/>
      <c r="H8" s="20" t="str">
        <f t="shared" si="7"/>
        <v>T</v>
      </c>
      <c r="I8" s="21">
        <v>7</v>
      </c>
      <c r="J8" s="24"/>
      <c r="K8" s="24"/>
      <c r="L8" s="23">
        <f t="shared" si="11"/>
        <v>0</v>
      </c>
      <c r="M8" s="24"/>
      <c r="N8" s="21">
        <v>1</v>
      </c>
      <c r="O8" s="26" t="s">
        <v>50</v>
      </c>
      <c r="P8" s="27">
        <v>12</v>
      </c>
      <c r="Q8" s="27">
        <f>IF(H8="T",P8*[1]Legenda!$A$11,P8*[1]Legenda!$A$12)</f>
        <v>120</v>
      </c>
      <c r="R8" s="26" t="s">
        <v>81</v>
      </c>
      <c r="S8" s="5" t="b">
        <f t="shared" si="1"/>
        <v>1</v>
      </c>
      <c r="T8" s="26"/>
      <c r="V8" s="29"/>
      <c r="W8" s="29">
        <v>42523</v>
      </c>
      <c r="X8" s="30" t="str">
        <f>IF(N8=[1]Legenda!$A$2,"  tace  ",IF(COUNTA(V8,W8)=0,"bandire"," "))</f>
        <v xml:space="preserve"> </v>
      </c>
      <c r="Y8" s="18" t="s">
        <v>84</v>
      </c>
      <c r="Z8" s="18"/>
      <c r="AA8" s="18"/>
      <c r="AB8" s="18"/>
      <c r="AC8" s="19"/>
      <c r="AD8" s="31" t="str">
        <f t="shared" ca="1" si="8"/>
        <v>Corli</v>
      </c>
      <c r="AE8" s="32" t="str">
        <f>IF(N8=[1]Legenda!$A$2,"tace",IF(COUNTA(J8)=1,"com",IF(COUNTA(K8)=1,"Ateneo",IF(COUNTA(U8)=1,"T",IF(COUNTA(Y8)=1,"DA",IF(COUNTA(Z8)=1,"SE",IF(COUNTA(AA8)=1,"CA",IF(COUNTA(AB8)=1,"CB"," "))))))))</f>
        <v>DA</v>
      </c>
      <c r="AF8" s="33" t="e">
        <f>IF(MATCH(U8,[1]Docenti!E$3:E$36,0)&gt;0,"1"," ")</f>
        <v>#N/A</v>
      </c>
      <c r="AG8" s="33" t="e">
        <f>IF(MATCH(U8,[1]Docenti!H$3:H$36,0)&gt;0,"1"," ")</f>
        <v>#N/A</v>
      </c>
      <c r="AH8" s="33" t="e">
        <f>IF(MATCH(U8,[1]Docenti!P$3:P$36,0)&gt;0,"1"," ")</f>
        <v>#N/A</v>
      </c>
      <c r="AI8" s="33" t="e">
        <f>IF(MATCH(U8,[1]Docenti!S$3:S$36,0)&gt;0,"1"," ")</f>
        <v>#N/A</v>
      </c>
      <c r="AJ8" s="34" t="e">
        <f>IF(MATCH(U8,[1]Docenti!AA$3:AA$36,0)&gt;0,"1"," ")</f>
        <v>#N/A</v>
      </c>
      <c r="AK8" s="34" t="e">
        <f>IF(MATCH(U8,[1]Docenti!AD$3:AD$36,0)&gt;0,"1"," ")</f>
        <v>#N/A</v>
      </c>
      <c r="AL8" s="34" t="e">
        <f>IF(MATCH(U8,[1]Docenti!AG$3:AG$36,0)&gt;0,"1"," ")</f>
        <v>#N/A</v>
      </c>
      <c r="AM8" s="34" t="e">
        <f>IF(MATCH(U8,[1]Docenti!AM$3:AM$36,0)&gt;0,"1"," ")</f>
        <v>#N/A</v>
      </c>
      <c r="AN8" s="34" t="str">
        <f t="shared" si="2"/>
        <v>1</v>
      </c>
      <c r="AO8" s="34" t="e">
        <f t="shared" si="2"/>
        <v>#N/A</v>
      </c>
      <c r="AP8" s="34" t="e">
        <f t="shared" si="2"/>
        <v>#N/A</v>
      </c>
      <c r="AQ8" s="34" t="e">
        <f t="shared" si="2"/>
        <v>#N/A</v>
      </c>
      <c r="AR8" s="35" t="str">
        <f t="shared" si="9"/>
        <v>DA</v>
      </c>
      <c r="AS8" s="33" t="e">
        <f ca="1">IF(MATCH(AD8,[1]Docenti!E$3:E$36,0)&gt;0,"1"," ")</f>
        <v>#N/A</v>
      </c>
      <c r="AT8" s="33" t="e">
        <f ca="1">IF(MATCH(AD8,[1]Docenti!H$3:H$36,0)&gt;0,"1"," ")</f>
        <v>#N/A</v>
      </c>
      <c r="AU8" s="33" t="e">
        <f ca="1">IF(MATCH(AD8,[1]Docenti!P$3:P$36,0)&gt;0,"1"," ")</f>
        <v>#N/A</v>
      </c>
      <c r="AV8" s="33" t="e">
        <f ca="1">IF(MATCH(AD8,[1]Docenti!S$3:S$36,0)&gt;0,"1"," ")</f>
        <v>#N/A</v>
      </c>
      <c r="AW8" s="34" t="e">
        <f ca="1">IF(MATCH(AD8,[1]Docenti!AA$3:AA$36,0)&gt;0,"1"," ")</f>
        <v>#N/A</v>
      </c>
      <c r="AX8" s="34" t="e">
        <f ca="1">IF(MATCH(AD8,[1]Docenti!AD$3:AD$36,0)&gt;0,"1"," ")</f>
        <v>#N/A</v>
      </c>
      <c r="AY8" s="34" t="e">
        <f ca="1">IF(MATCH(AD8,[1]Docenti!AG$3:AG$36,0)&gt;0,"1"," ")</f>
        <v>#N/A</v>
      </c>
      <c r="AZ8" s="34" t="e">
        <f ca="1">IF(MATCH(AD8,[1]Docenti!AM$3:AM$36,0)&gt;0,"1"," ")</f>
        <v>#N/A</v>
      </c>
      <c r="BA8" s="34" t="str">
        <f t="shared" ca="1" si="3"/>
        <v>1</v>
      </c>
      <c r="BB8" s="34" t="e">
        <f t="shared" ca="1" si="4"/>
        <v>#N/A</v>
      </c>
      <c r="BC8" s="34" t="e">
        <f t="shared" ca="1" si="5"/>
        <v>#N/A</v>
      </c>
      <c r="BD8" s="34" t="e">
        <f t="shared" ca="1" si="6"/>
        <v>#N/A</v>
      </c>
      <c r="BE8" s="35" t="str">
        <f t="shared" ca="1" si="10"/>
        <v>DA</v>
      </c>
      <c r="BF8" s="36"/>
    </row>
    <row r="9" spans="1:58" ht="13.35" customHeight="1" x14ac:dyDescent="0.2">
      <c r="A9" s="16">
        <f t="shared" si="0"/>
        <v>8</v>
      </c>
      <c r="B9" s="37" t="s">
        <v>83</v>
      </c>
      <c r="C9" s="44" t="s">
        <v>77</v>
      </c>
      <c r="D9" s="18" t="s">
        <v>78</v>
      </c>
      <c r="E9" s="44"/>
      <c r="F9" s="45" t="s">
        <v>73</v>
      </c>
      <c r="G9" s="44"/>
      <c r="H9" s="20" t="str">
        <f t="shared" si="7"/>
        <v>T</v>
      </c>
      <c r="I9" s="25">
        <v>8</v>
      </c>
      <c r="J9" s="23"/>
      <c r="K9" s="23"/>
      <c r="L9" s="23">
        <f t="shared" si="11"/>
        <v>0</v>
      </c>
      <c r="M9" s="23"/>
      <c r="N9" s="25">
        <v>1</v>
      </c>
      <c r="O9" s="28" t="s">
        <v>50</v>
      </c>
      <c r="P9" s="46">
        <v>9</v>
      </c>
      <c r="Q9" s="27">
        <f>IF(H9="T",P9*[1]Legenda!$A$11,P9*[1]Legenda!$A$12)</f>
        <v>90</v>
      </c>
      <c r="R9" s="28" t="s">
        <v>81</v>
      </c>
      <c r="S9" s="5" t="b">
        <f t="shared" si="1"/>
        <v>1</v>
      </c>
      <c r="T9" s="28"/>
      <c r="U9" s="44"/>
      <c r="V9" s="47"/>
      <c r="W9" s="29"/>
      <c r="X9" s="30" t="str">
        <f>IF(N9=[1]Legenda!$A$2,"  tace  ",IF(COUNTA(V9,W9)=0,"bandire"," "))</f>
        <v>bandire</v>
      </c>
      <c r="Y9" s="44"/>
      <c r="Z9" s="44"/>
      <c r="AA9" s="45"/>
      <c r="AB9" s="44"/>
      <c r="AC9" s="45"/>
      <c r="AD9" s="31" t="str">
        <f t="shared" ca="1" si="8"/>
        <v xml:space="preserve"> </v>
      </c>
      <c r="AE9" s="32" t="str">
        <f>IF(N9=[1]Legenda!$A$2,"tace",IF(COUNTA(J9)=1,"com",IF(COUNTA(K9)=1,"Ateneo",IF(COUNTA(U9)=1,"T",IF(COUNTA(Y9)=1,"DA",IF(COUNTA(Z9)=1,"SE",IF(COUNTA(AA9)=1,"CA",IF(COUNTA(AB9)=1,"CB"," "))))))))</f>
        <v xml:space="preserve"> </v>
      </c>
      <c r="AF9" s="33" t="e">
        <f>IF(MATCH(U9,[1]Docenti!E$3:E$36,0)&gt;0,"1"," ")</f>
        <v>#N/A</v>
      </c>
      <c r="AG9" s="33" t="e">
        <f>IF(MATCH(U9,[1]Docenti!H$3:H$36,0)&gt;0,"1"," ")</f>
        <v>#N/A</v>
      </c>
      <c r="AH9" s="33" t="e">
        <f>IF(MATCH(U9,[1]Docenti!P$3:P$36,0)&gt;0,"1"," ")</f>
        <v>#N/A</v>
      </c>
      <c r="AI9" s="33" t="e">
        <f>IF(MATCH(U9,[1]Docenti!S$3:S$36,0)&gt;0,"1"," ")</f>
        <v>#N/A</v>
      </c>
      <c r="AJ9" s="34" t="e">
        <f>IF(MATCH(U9,[1]Docenti!AA$3:AA$36,0)&gt;0,"1"," ")</f>
        <v>#N/A</v>
      </c>
      <c r="AK9" s="34" t="e">
        <f>IF(MATCH(U9,[1]Docenti!AD$3:AD$36,0)&gt;0,"1"," ")</f>
        <v>#N/A</v>
      </c>
      <c r="AL9" s="34" t="e">
        <f>IF(MATCH(U9,[1]Docenti!AG$3:AG$36,0)&gt;0,"1"," ")</f>
        <v>#N/A</v>
      </c>
      <c r="AM9" s="34" t="e">
        <f>IF(MATCH(U9,[1]Docenti!AM$3:AM$36,0)&gt;0,"1"," ")</f>
        <v>#N/A</v>
      </c>
      <c r="AN9" s="34" t="e">
        <f t="shared" si="2"/>
        <v>#N/A</v>
      </c>
      <c r="AO9" s="34" t="e">
        <f t="shared" si="2"/>
        <v>#N/A</v>
      </c>
      <c r="AP9" s="34" t="e">
        <f t="shared" si="2"/>
        <v>#N/A</v>
      </c>
      <c r="AQ9" s="34" t="e">
        <f t="shared" si="2"/>
        <v>#N/A</v>
      </c>
      <c r="AR9" s="35" t="str">
        <f t="shared" si="9"/>
        <v/>
      </c>
      <c r="AS9" s="33" t="e">
        <f ca="1">IF(MATCH(AD9,[1]Docenti!E$3:E$36,0)&gt;0,"1"," ")</f>
        <v>#N/A</v>
      </c>
      <c r="AT9" s="33" t="e">
        <f ca="1">IF(MATCH(AD9,[1]Docenti!H$3:H$36,0)&gt;0,"1"," ")</f>
        <v>#N/A</v>
      </c>
      <c r="AU9" s="33" t="e">
        <f ca="1">IF(MATCH(AD9,[1]Docenti!P$3:P$36,0)&gt;0,"1"," ")</f>
        <v>#N/A</v>
      </c>
      <c r="AV9" s="33" t="e">
        <f ca="1">IF(MATCH(AD9,[1]Docenti!S$3:S$36,0)&gt;0,"1"," ")</f>
        <v>#N/A</v>
      </c>
      <c r="AW9" s="34" t="e">
        <f ca="1">IF(MATCH(AD9,[1]Docenti!AA$3:AA$36,0)&gt;0,"1"," ")</f>
        <v>#N/A</v>
      </c>
      <c r="AX9" s="34" t="e">
        <f ca="1">IF(MATCH(AD9,[1]Docenti!AD$3:AD$36,0)&gt;0,"1"," ")</f>
        <v>#N/A</v>
      </c>
      <c r="AY9" s="34" t="e">
        <f ca="1">IF(MATCH(AD9,[1]Docenti!AG$3:AG$36,0)&gt;0,"1"," ")</f>
        <v>#N/A</v>
      </c>
      <c r="AZ9" s="34" t="e">
        <f ca="1">IF(MATCH(AD9,[1]Docenti!AM$3:AM$36,0)&gt;0,"1"," ")</f>
        <v>#N/A</v>
      </c>
      <c r="BA9" s="34" t="e">
        <f t="shared" ca="1" si="3"/>
        <v>#N/A</v>
      </c>
      <c r="BB9" s="34" t="e">
        <f t="shared" ca="1" si="4"/>
        <v>#N/A</v>
      </c>
      <c r="BC9" s="34" t="e">
        <f t="shared" ca="1" si="5"/>
        <v>#N/A</v>
      </c>
      <c r="BD9" s="34" t="e">
        <f t="shared" ca="1" si="6"/>
        <v>#N/A</v>
      </c>
      <c r="BE9" s="35" t="str">
        <f t="shared" ca="1" si="10"/>
        <v/>
      </c>
      <c r="BF9" s="36"/>
    </row>
    <row r="10" spans="1:58" ht="12" customHeight="1" x14ac:dyDescent="0.2">
      <c r="A10" s="16">
        <f t="shared" si="0"/>
        <v>9</v>
      </c>
      <c r="B10" s="37" t="s">
        <v>85</v>
      </c>
      <c r="C10" s="44" t="s">
        <v>77</v>
      </c>
      <c r="D10" s="18" t="s">
        <v>78</v>
      </c>
      <c r="E10" s="44"/>
      <c r="F10" s="45" t="s">
        <v>73</v>
      </c>
      <c r="G10" s="44"/>
      <c r="H10" s="20" t="str">
        <f t="shared" si="7"/>
        <v>T</v>
      </c>
      <c r="I10" s="25">
        <v>8</v>
      </c>
      <c r="J10" s="23"/>
      <c r="K10" s="23"/>
      <c r="L10" s="23">
        <f t="shared" si="11"/>
        <v>0</v>
      </c>
      <c r="M10" s="23"/>
      <c r="N10" s="25">
        <v>2</v>
      </c>
      <c r="O10" s="28" t="s">
        <v>50</v>
      </c>
      <c r="P10" s="46">
        <v>9</v>
      </c>
      <c r="Q10" s="27">
        <f>IF(H10="T",P10*[1]Legenda!$A$11,P10*[1]Legenda!$A$12)</f>
        <v>90</v>
      </c>
      <c r="R10" s="28" t="s">
        <v>81</v>
      </c>
      <c r="S10" s="5" t="b">
        <f t="shared" si="1"/>
        <v>1</v>
      </c>
      <c r="T10" s="28"/>
      <c r="U10" s="44"/>
      <c r="V10" s="47"/>
      <c r="W10" s="29">
        <v>42523</v>
      </c>
      <c r="X10" s="30" t="str">
        <f>IF(N10=[1]Legenda!$A$2,"  tace  ",IF(COUNTA(V10,W10)=0,"bandire"," "))</f>
        <v xml:space="preserve"> </v>
      </c>
      <c r="Y10" s="44" t="s">
        <v>86</v>
      </c>
      <c r="Z10" s="44"/>
      <c r="AA10" s="44"/>
      <c r="AB10" s="44"/>
      <c r="AC10" s="45"/>
      <c r="AD10" s="31" t="str">
        <f t="shared" ca="1" si="8"/>
        <v>Foschi</v>
      </c>
      <c r="AE10" s="32" t="str">
        <f>IF(N10=[1]Legenda!$A$2,"tace",IF(COUNTA(J10)=1,"com",IF(COUNTA(K10)=1,"Ateneo",IF(COUNTA(U10)=1,"T",IF(COUNTA(Y10)=1,"DA",IF(COUNTA(Z10)=1,"SE",IF(COUNTA(AA10)=1,"CA",IF(COUNTA(AB10)=1,"CB"," "))))))))</f>
        <v>DA</v>
      </c>
      <c r="AF10" s="33" t="e">
        <f>IF(MATCH(U10,[1]Docenti!E$3:E$36,0)&gt;0,"1"," ")</f>
        <v>#N/A</v>
      </c>
      <c r="AG10" s="33" t="e">
        <f>IF(MATCH(U10,[1]Docenti!H$3:H$36,0)&gt;0,"1"," ")</f>
        <v>#N/A</v>
      </c>
      <c r="AH10" s="33" t="e">
        <f>IF(MATCH(U10,[1]Docenti!P$3:P$36,0)&gt;0,"1"," ")</f>
        <v>#N/A</v>
      </c>
      <c r="AI10" s="33" t="e">
        <f>IF(MATCH(U10,[1]Docenti!S$3:S$36,0)&gt;0,"1"," ")</f>
        <v>#N/A</v>
      </c>
      <c r="AJ10" s="34" t="e">
        <f>IF(MATCH(U10,[1]Docenti!AA$3:AA$36,0)&gt;0,"1"," ")</f>
        <v>#N/A</v>
      </c>
      <c r="AK10" s="34" t="e">
        <f>IF(MATCH(U10,[1]Docenti!AD$3:AD$36,0)&gt;0,"1"," ")</f>
        <v>#N/A</v>
      </c>
      <c r="AL10" s="34" t="e">
        <f>IF(MATCH(U10,[1]Docenti!AG$3:AG$36,0)&gt;0,"1"," ")</f>
        <v>#N/A</v>
      </c>
      <c r="AM10" s="34" t="e">
        <f>IF(MATCH(U10,[1]Docenti!AM$3:AM$36,0)&gt;0,"1"," ")</f>
        <v>#N/A</v>
      </c>
      <c r="AN10" s="34" t="str">
        <f t="shared" si="2"/>
        <v>1</v>
      </c>
      <c r="AO10" s="34" t="e">
        <f t="shared" si="2"/>
        <v>#N/A</v>
      </c>
      <c r="AP10" s="34" t="e">
        <f t="shared" si="2"/>
        <v>#N/A</v>
      </c>
      <c r="AQ10" s="34" t="e">
        <f t="shared" si="2"/>
        <v>#N/A</v>
      </c>
      <c r="AR10" s="35" t="str">
        <f t="shared" si="9"/>
        <v>DA</v>
      </c>
      <c r="AS10" s="33" t="e">
        <f ca="1">IF(MATCH(AD10,[1]Docenti!E$3:E$36,0)&gt;0,"1"," ")</f>
        <v>#N/A</v>
      </c>
      <c r="AT10" s="33" t="e">
        <f ca="1">IF(MATCH(AD10,[1]Docenti!H$3:H$36,0)&gt;0,"1"," ")</f>
        <v>#N/A</v>
      </c>
      <c r="AU10" s="33" t="e">
        <f ca="1">IF(MATCH(AD10,[1]Docenti!P$3:P$36,0)&gt;0,"1"," ")</f>
        <v>#N/A</v>
      </c>
      <c r="AV10" s="33" t="e">
        <f ca="1">IF(MATCH(AD10,[1]Docenti!S$3:S$36,0)&gt;0,"1"," ")</f>
        <v>#N/A</v>
      </c>
      <c r="AW10" s="34" t="e">
        <f ca="1">IF(MATCH(AD10,[1]Docenti!AA$3:AA$36,0)&gt;0,"1"," ")</f>
        <v>#N/A</v>
      </c>
      <c r="AX10" s="34" t="e">
        <f ca="1">IF(MATCH(AD10,[1]Docenti!AD$3:AD$36,0)&gt;0,"1"," ")</f>
        <v>#N/A</v>
      </c>
      <c r="AY10" s="34" t="e">
        <f ca="1">IF(MATCH(AD10,[1]Docenti!AG$3:AG$36,0)&gt;0,"1"," ")</f>
        <v>#N/A</v>
      </c>
      <c r="AZ10" s="34" t="e">
        <f ca="1">IF(MATCH(AD10,[1]Docenti!AM$3:AM$36,0)&gt;0,"1"," ")</f>
        <v>#N/A</v>
      </c>
      <c r="BA10" s="34" t="str">
        <f t="shared" ca="1" si="3"/>
        <v>1</v>
      </c>
      <c r="BB10" s="34" t="e">
        <f t="shared" ca="1" si="4"/>
        <v>#N/A</v>
      </c>
      <c r="BC10" s="34" t="e">
        <f t="shared" ca="1" si="5"/>
        <v>#N/A</v>
      </c>
      <c r="BD10" s="34" t="e">
        <f t="shared" ca="1" si="6"/>
        <v>#N/A</v>
      </c>
      <c r="BE10" s="35" t="str">
        <f t="shared" ca="1" si="10"/>
        <v>DA</v>
      </c>
      <c r="BF10" s="36"/>
    </row>
    <row r="11" spans="1:58" ht="12" hidden="1" customHeight="1" x14ac:dyDescent="0.2">
      <c r="A11" s="16">
        <f t="shared" si="0"/>
        <v>10</v>
      </c>
      <c r="B11" s="37" t="s">
        <v>85</v>
      </c>
      <c r="C11" s="48" t="s">
        <v>77</v>
      </c>
      <c r="D11" s="18" t="s">
        <v>78</v>
      </c>
      <c r="E11" s="48"/>
      <c r="F11" s="49" t="s">
        <v>51</v>
      </c>
      <c r="G11" s="48"/>
      <c r="H11" s="20" t="str">
        <f t="shared" si="7"/>
        <v>T</v>
      </c>
      <c r="I11" s="21">
        <v>7</v>
      </c>
      <c r="J11" s="50"/>
      <c r="K11" s="50"/>
      <c r="L11" s="23">
        <f t="shared" si="11"/>
        <v>0</v>
      </c>
      <c r="M11" s="50"/>
      <c r="N11" s="5">
        <v>2</v>
      </c>
      <c r="O11" s="3" t="s">
        <v>50</v>
      </c>
      <c r="P11" s="8">
        <v>12</v>
      </c>
      <c r="Q11" s="27">
        <f>IF(H11="T",P11*[1]Legenda!$A$11,P11*[1]Legenda!$A$12)</f>
        <v>120</v>
      </c>
      <c r="R11" s="3" t="s">
        <v>81</v>
      </c>
      <c r="S11" s="5" t="b">
        <f t="shared" si="1"/>
        <v>1</v>
      </c>
      <c r="T11" s="3"/>
      <c r="U11" s="48"/>
      <c r="V11" s="29"/>
      <c r="W11" s="29">
        <v>42523</v>
      </c>
      <c r="X11" s="30" t="str">
        <f>IF(N11=[1]Legenda!$A$2,"  tace  ",IF(COUNTA(V11,W11)=0,"bandire"," "))</f>
        <v xml:space="preserve"> </v>
      </c>
      <c r="Y11" s="48" t="s">
        <v>87</v>
      </c>
      <c r="Z11" s="48"/>
      <c r="AA11" s="48"/>
      <c r="AB11" s="48"/>
      <c r="AC11" s="49"/>
      <c r="AD11" s="31" t="str">
        <f t="shared" ca="1" si="8"/>
        <v>Miranda</v>
      </c>
      <c r="AE11" s="32" t="str">
        <f>IF(N11=[1]Legenda!$A$2,"tace",IF(COUNTA(J11)=1,"com",IF(COUNTA(K11)=1,"Ateneo",IF(COUNTA(U11)=1,"T",IF(COUNTA(Y11)=1,"DA",IF(COUNTA(Z11)=1,"SE",IF(COUNTA(AA11)=1,"CA",IF(COUNTA(AB11)=1,"CB"," "))))))))</f>
        <v>DA</v>
      </c>
      <c r="AF11" s="33" t="e">
        <f>IF(MATCH(U11,[1]Docenti!E$3:E$36,0)&gt;0,"1"," ")</f>
        <v>#N/A</v>
      </c>
      <c r="AG11" s="33" t="e">
        <f>IF(MATCH(U11,[1]Docenti!H$3:H$36,0)&gt;0,"1"," ")</f>
        <v>#N/A</v>
      </c>
      <c r="AH11" s="33" t="e">
        <f>IF(MATCH(U11,[1]Docenti!P$3:P$36,0)&gt;0,"1"," ")</f>
        <v>#N/A</v>
      </c>
      <c r="AI11" s="33" t="e">
        <f>IF(MATCH(U11,[1]Docenti!S$3:S$36,0)&gt;0,"1"," ")</f>
        <v>#N/A</v>
      </c>
      <c r="AJ11" s="34" t="e">
        <f>IF(MATCH(U11,[1]Docenti!AA$3:AA$36,0)&gt;0,"1"," ")</f>
        <v>#N/A</v>
      </c>
      <c r="AK11" s="34" t="e">
        <f>IF(MATCH(U11,[1]Docenti!AD$3:AD$36,0)&gt;0,"1"," ")</f>
        <v>#N/A</v>
      </c>
      <c r="AL11" s="34" t="e">
        <f>IF(MATCH(U11,[1]Docenti!AG$3:AG$36,0)&gt;0,"1"," ")</f>
        <v>#N/A</v>
      </c>
      <c r="AM11" s="34" t="e">
        <f>IF(MATCH(U11,[1]Docenti!AM$3:AM$36,0)&gt;0,"1"," ")</f>
        <v>#N/A</v>
      </c>
      <c r="AN11" s="34" t="str">
        <f t="shared" si="2"/>
        <v>1</v>
      </c>
      <c r="AO11" s="34" t="e">
        <f t="shared" si="2"/>
        <v>#N/A</v>
      </c>
      <c r="AP11" s="34" t="e">
        <f t="shared" si="2"/>
        <v>#N/A</v>
      </c>
      <c r="AQ11" s="34" t="e">
        <f t="shared" si="2"/>
        <v>#N/A</v>
      </c>
      <c r="AR11" s="35" t="str">
        <f t="shared" si="9"/>
        <v>DA</v>
      </c>
      <c r="AS11" s="33" t="e">
        <f ca="1">IF(MATCH(AD11,[1]Docenti!E$3:E$36,0)&gt;0,"1"," ")</f>
        <v>#N/A</v>
      </c>
      <c r="AT11" s="33" t="e">
        <f ca="1">IF(MATCH(AD11,[1]Docenti!H$3:H$36,0)&gt;0,"1"," ")</f>
        <v>#N/A</v>
      </c>
      <c r="AU11" s="33" t="e">
        <f ca="1">IF(MATCH(AD11,[1]Docenti!P$3:P$36,0)&gt;0,"1"," ")</f>
        <v>#N/A</v>
      </c>
      <c r="AV11" s="33" t="e">
        <f ca="1">IF(MATCH(AD11,[1]Docenti!S$3:S$36,0)&gt;0,"1"," ")</f>
        <v>#N/A</v>
      </c>
      <c r="AW11" s="34" t="e">
        <f ca="1">IF(MATCH(AD11,[1]Docenti!AA$3:AA$36,0)&gt;0,"1"," ")</f>
        <v>#N/A</v>
      </c>
      <c r="AX11" s="34" t="e">
        <f ca="1">IF(MATCH(AD11,[1]Docenti!AD$3:AD$36,0)&gt;0,"1"," ")</f>
        <v>#N/A</v>
      </c>
      <c r="AY11" s="34" t="e">
        <f ca="1">IF(MATCH(AD11,[1]Docenti!AG$3:AG$36,0)&gt;0,"1"," ")</f>
        <v>#N/A</v>
      </c>
      <c r="AZ11" s="34" t="e">
        <f ca="1">IF(MATCH(AD11,[1]Docenti!AM$3:AM$36,0)&gt;0,"1"," ")</f>
        <v>#N/A</v>
      </c>
      <c r="BA11" s="34" t="str">
        <f t="shared" ca="1" si="3"/>
        <v>1</v>
      </c>
      <c r="BB11" s="34" t="e">
        <f t="shared" ca="1" si="4"/>
        <v>#N/A</v>
      </c>
      <c r="BC11" s="34" t="e">
        <f t="shared" ca="1" si="5"/>
        <v>#N/A</v>
      </c>
      <c r="BD11" s="34" t="e">
        <f t="shared" ca="1" si="6"/>
        <v>#N/A</v>
      </c>
      <c r="BE11" s="35" t="str">
        <f t="shared" ca="1" si="10"/>
        <v>DA</v>
      </c>
      <c r="BF11" s="36"/>
    </row>
    <row r="12" spans="1:58" ht="12" hidden="1" customHeight="1" x14ac:dyDescent="0.2">
      <c r="A12" s="16">
        <f t="shared" si="0"/>
        <v>11</v>
      </c>
      <c r="B12" s="51" t="s">
        <v>88</v>
      </c>
      <c r="C12" s="38" t="s">
        <v>89</v>
      </c>
      <c r="D12" s="38" t="s">
        <v>66</v>
      </c>
      <c r="E12" s="38" t="s">
        <v>48</v>
      </c>
      <c r="F12" s="52" t="s">
        <v>67</v>
      </c>
      <c r="G12" s="38"/>
      <c r="H12" s="20" t="str">
        <f t="shared" si="7"/>
        <v>M</v>
      </c>
      <c r="I12" s="53">
        <v>8</v>
      </c>
      <c r="J12" s="22"/>
      <c r="K12" s="22"/>
      <c r="L12" s="23">
        <f t="shared" si="11"/>
        <v>0</v>
      </c>
      <c r="M12" s="22"/>
      <c r="N12" s="53" t="s">
        <v>62</v>
      </c>
      <c r="O12" s="54" t="s">
        <v>50</v>
      </c>
      <c r="P12" s="55">
        <v>6</v>
      </c>
      <c r="Q12" s="27">
        <f>IF(H12="T",P12*[1]Legenda!$A$11,P12*[1]Legenda!$A$12)</f>
        <v>60</v>
      </c>
      <c r="R12" s="54" t="s">
        <v>90</v>
      </c>
      <c r="S12" s="5" t="b">
        <f t="shared" si="1"/>
        <v>0</v>
      </c>
      <c r="T12" s="54"/>
      <c r="U12" s="38"/>
      <c r="V12" s="47"/>
      <c r="W12" s="29"/>
      <c r="X12" s="30" t="str">
        <f>IF(N12=[1]Legenda!$A$2,"  tace  ",IF(COUNTA(V12,W12)=0,"bandire"," "))</f>
        <v xml:space="preserve">  tace  </v>
      </c>
      <c r="Y12" s="48"/>
      <c r="Z12" s="48"/>
      <c r="AA12" s="48"/>
      <c r="AB12" s="48"/>
      <c r="AC12" s="49"/>
      <c r="AD12" s="31" t="str">
        <f t="shared" ca="1" si="8"/>
        <v xml:space="preserve"> </v>
      </c>
      <c r="AE12" s="32" t="str">
        <f>IF(N12=[1]Legenda!$A$2,"tace",IF(COUNTA(J12)=1,"com",IF(COUNTA(K12)=1,"Ateneo",IF(COUNTA(U12)=1,"T",IF(COUNTA(Y12)=1,"DA",IF(COUNTA(Z12)=1,"SE",IF(COUNTA(AA12)=1,"CA",IF(COUNTA(AB12)=1,"CB"," "))))))))</f>
        <v>tace</v>
      </c>
      <c r="AF12" s="33" t="e">
        <f>IF(MATCH(U12,[1]Docenti!E$3:E$36,0)&gt;0,"1"," ")</f>
        <v>#N/A</v>
      </c>
      <c r="AG12" s="33" t="e">
        <f>IF(MATCH(U12,[1]Docenti!H$3:H$36,0)&gt;0,"1"," ")</f>
        <v>#N/A</v>
      </c>
      <c r="AH12" s="33" t="e">
        <f>IF(MATCH(U12,[1]Docenti!P$3:P$36,0)&gt;0,"1"," ")</f>
        <v>#N/A</v>
      </c>
      <c r="AI12" s="33" t="e">
        <f>IF(MATCH(U12,[1]Docenti!S$3:S$36,0)&gt;0,"1"," ")</f>
        <v>#N/A</v>
      </c>
      <c r="AJ12" s="34" t="e">
        <f>IF(MATCH(U12,[1]Docenti!AA$3:AA$36,0)&gt;0,"1"," ")</f>
        <v>#N/A</v>
      </c>
      <c r="AK12" s="34" t="e">
        <f>IF(MATCH(U12,[1]Docenti!AD$3:AD$36,0)&gt;0,"1"," ")</f>
        <v>#N/A</v>
      </c>
      <c r="AL12" s="34" t="e">
        <f>IF(MATCH(U12,[1]Docenti!AG$3:AG$36,0)&gt;0,"1"," ")</f>
        <v>#N/A</v>
      </c>
      <c r="AM12" s="34" t="e">
        <f>IF(MATCH(U12,[1]Docenti!AM$3:AM$36,0)&gt;0,"1"," ")</f>
        <v>#N/A</v>
      </c>
      <c r="AN12" s="34" t="e">
        <f t="shared" si="2"/>
        <v>#N/A</v>
      </c>
      <c r="AO12" s="34" t="e">
        <f t="shared" si="2"/>
        <v>#N/A</v>
      </c>
      <c r="AP12" s="34" t="e">
        <f t="shared" si="2"/>
        <v>#N/A</v>
      </c>
      <c r="AQ12" s="34" t="e">
        <f t="shared" si="2"/>
        <v>#N/A</v>
      </c>
      <c r="AR12" s="35" t="str">
        <f t="shared" si="9"/>
        <v/>
      </c>
      <c r="AS12" s="33" t="e">
        <f ca="1">IF(MATCH(AD12,[1]Docenti!E$3:E$36,0)&gt;0,"1"," ")</f>
        <v>#N/A</v>
      </c>
      <c r="AT12" s="33" t="e">
        <f ca="1">IF(MATCH(AD12,[1]Docenti!H$3:H$36,0)&gt;0,"1"," ")</f>
        <v>#N/A</v>
      </c>
      <c r="AU12" s="33" t="e">
        <f ca="1">IF(MATCH(AD12,[1]Docenti!P$3:P$36,0)&gt;0,"1"," ")</f>
        <v>#N/A</v>
      </c>
      <c r="AV12" s="33" t="e">
        <f ca="1">IF(MATCH(AD12,[1]Docenti!S$3:S$36,0)&gt;0,"1"," ")</f>
        <v>#N/A</v>
      </c>
      <c r="AW12" s="34" t="e">
        <f ca="1">IF(MATCH(AD12,[1]Docenti!AA$3:AA$36,0)&gt;0,"1"," ")</f>
        <v>#N/A</v>
      </c>
      <c r="AX12" s="34" t="e">
        <f ca="1">IF(MATCH(AD12,[1]Docenti!AD$3:AD$36,0)&gt;0,"1"," ")</f>
        <v>#N/A</v>
      </c>
      <c r="AY12" s="34" t="e">
        <f ca="1">IF(MATCH(AD12,[1]Docenti!AG$3:AG$36,0)&gt;0,"1"," ")</f>
        <v>#N/A</v>
      </c>
      <c r="AZ12" s="34" t="e">
        <f ca="1">IF(MATCH(AD12,[1]Docenti!AM$3:AM$36,0)&gt;0,"1"," ")</f>
        <v>#N/A</v>
      </c>
      <c r="BA12" s="34" t="e">
        <f t="shared" ca="1" si="3"/>
        <v>#N/A</v>
      </c>
      <c r="BB12" s="34" t="e">
        <f t="shared" ca="1" si="4"/>
        <v>#N/A</v>
      </c>
      <c r="BC12" s="34" t="e">
        <f t="shared" ca="1" si="5"/>
        <v>#N/A</v>
      </c>
      <c r="BD12" s="34" t="e">
        <f t="shared" ca="1" si="6"/>
        <v>#N/A</v>
      </c>
      <c r="BE12" s="35" t="str">
        <f t="shared" ca="1" si="10"/>
        <v/>
      </c>
      <c r="BF12" s="36"/>
    </row>
    <row r="13" spans="1:58" ht="13.35" hidden="1" customHeight="1" x14ac:dyDescent="0.2">
      <c r="A13" s="16">
        <f t="shared" si="0"/>
        <v>12</v>
      </c>
      <c r="B13" s="51" t="s">
        <v>92</v>
      </c>
      <c r="C13" s="38" t="s">
        <v>65</v>
      </c>
      <c r="D13" s="38" t="s">
        <v>93</v>
      </c>
      <c r="E13" s="38" t="s">
        <v>48</v>
      </c>
      <c r="F13" s="52" t="s">
        <v>67</v>
      </c>
      <c r="G13" s="38"/>
      <c r="H13" s="20" t="str">
        <f t="shared" si="7"/>
        <v>M</v>
      </c>
      <c r="I13" s="53">
        <v>8</v>
      </c>
      <c r="J13" s="22"/>
      <c r="K13" s="22"/>
      <c r="L13" s="23">
        <f t="shared" si="11"/>
        <v>1</v>
      </c>
      <c r="M13" s="56">
        <f>ROW(B64)-1</f>
        <v>63</v>
      </c>
      <c r="N13" s="53" t="s">
        <v>62</v>
      </c>
      <c r="O13" s="54" t="s">
        <v>57</v>
      </c>
      <c r="P13" s="55">
        <v>6</v>
      </c>
      <c r="Q13" s="27">
        <f>IF(H13="T",P13*[1]Legenda!$A$11,P13*[1]Legenda!$A$12)</f>
        <v>60</v>
      </c>
      <c r="R13" s="54" t="s">
        <v>62</v>
      </c>
      <c r="S13" s="5" t="b">
        <f t="shared" si="1"/>
        <v>1</v>
      </c>
      <c r="T13" s="54"/>
      <c r="U13" s="38"/>
      <c r="V13" s="47"/>
      <c r="W13" s="29"/>
      <c r="X13" s="30" t="str">
        <f>IF(N13=[1]Legenda!$A$2,"  tace  ",IF(COUNTA(V13,W13)=0,"bandire"," "))</f>
        <v xml:space="preserve">  tace  </v>
      </c>
      <c r="Y13" s="38"/>
      <c r="Z13" s="38"/>
      <c r="AA13" s="38"/>
      <c r="AB13" s="38"/>
      <c r="AC13" s="52"/>
      <c r="AD13" s="31" t="str">
        <f t="shared" ca="1" si="8"/>
        <v xml:space="preserve"> </v>
      </c>
      <c r="AE13" s="32" t="str">
        <f>IF(N13=[1]Legenda!$A$2,"tace",IF(COUNTA(J13)=1,"com",IF(COUNTA(K13)=1,"Ateneo",IF(COUNTA(U13)=1,"T",IF(COUNTA(Y13)=1,"DA",IF(COUNTA(Z13)=1,"SE",IF(COUNTA(AA13)=1,"CA",IF(COUNTA(AB13)=1,"CB"," "))))))))</f>
        <v>tace</v>
      </c>
      <c r="AF13" s="33" t="e">
        <f>IF(MATCH(U13,[1]Docenti!E$3:E$36,0)&gt;0,"1"," ")</f>
        <v>#N/A</v>
      </c>
      <c r="AG13" s="33" t="e">
        <f>IF(MATCH(U13,[1]Docenti!H$3:H$36,0)&gt;0,"1"," ")</f>
        <v>#N/A</v>
      </c>
      <c r="AH13" s="33" t="e">
        <f>IF(MATCH(U13,[1]Docenti!P$3:P$36,0)&gt;0,"1"," ")</f>
        <v>#N/A</v>
      </c>
      <c r="AI13" s="33" t="e">
        <f>IF(MATCH(U13,[1]Docenti!S$3:S$36,0)&gt;0,"1"," ")</f>
        <v>#N/A</v>
      </c>
      <c r="AJ13" s="34" t="e">
        <f>IF(MATCH(U13,[1]Docenti!AA$3:AA$36,0)&gt;0,"1"," ")</f>
        <v>#N/A</v>
      </c>
      <c r="AK13" s="34" t="e">
        <f>IF(MATCH(U13,[1]Docenti!AD$3:AD$36,0)&gt;0,"1"," ")</f>
        <v>#N/A</v>
      </c>
      <c r="AL13" s="34" t="e">
        <f>IF(MATCH(U13,[1]Docenti!AG$3:AG$36,0)&gt;0,"1"," ")</f>
        <v>#N/A</v>
      </c>
      <c r="AM13" s="34" t="e">
        <f>IF(MATCH(U13,[1]Docenti!AM$3:AM$36,0)&gt;0,"1"," ")</f>
        <v>#N/A</v>
      </c>
      <c r="AN13" s="34" t="e">
        <f t="shared" si="2"/>
        <v>#N/A</v>
      </c>
      <c r="AO13" s="34" t="e">
        <f t="shared" si="2"/>
        <v>#N/A</v>
      </c>
      <c r="AP13" s="34" t="e">
        <f t="shared" si="2"/>
        <v>#N/A</v>
      </c>
      <c r="AQ13" s="34" t="e">
        <f t="shared" si="2"/>
        <v>#N/A</v>
      </c>
      <c r="AR13" s="35" t="str">
        <f t="shared" si="9"/>
        <v/>
      </c>
      <c r="AS13" s="33" t="e">
        <f ca="1">IF(MATCH(AD13,[1]Docenti!E$3:E$36,0)&gt;0,"1"," ")</f>
        <v>#N/A</v>
      </c>
      <c r="AT13" s="33" t="e">
        <f ca="1">IF(MATCH(AD13,[1]Docenti!H$3:H$36,0)&gt;0,"1"," ")</f>
        <v>#N/A</v>
      </c>
      <c r="AU13" s="33" t="e">
        <f ca="1">IF(MATCH(AD13,[1]Docenti!P$3:P$36,0)&gt;0,"1"," ")</f>
        <v>#N/A</v>
      </c>
      <c r="AV13" s="33" t="e">
        <f ca="1">IF(MATCH(AD13,[1]Docenti!S$3:S$36,0)&gt;0,"1"," ")</f>
        <v>#N/A</v>
      </c>
      <c r="AW13" s="34" t="e">
        <f ca="1">IF(MATCH(AD13,[1]Docenti!AA$3:AA$36,0)&gt;0,"1"," ")</f>
        <v>#N/A</v>
      </c>
      <c r="AX13" s="34" t="e">
        <f ca="1">IF(MATCH(AD13,[1]Docenti!AD$3:AD$36,0)&gt;0,"1"," ")</f>
        <v>#N/A</v>
      </c>
      <c r="AY13" s="34" t="e">
        <f ca="1">IF(MATCH(AD13,[1]Docenti!AG$3:AG$36,0)&gt;0,"1"," ")</f>
        <v>#N/A</v>
      </c>
      <c r="AZ13" s="34" t="e">
        <f ca="1">IF(MATCH(AD13,[1]Docenti!AM$3:AM$36,0)&gt;0,"1"," ")</f>
        <v>#N/A</v>
      </c>
      <c r="BA13" s="34" t="e">
        <f t="shared" ca="1" si="3"/>
        <v>#N/A</v>
      </c>
      <c r="BB13" s="34" t="e">
        <f t="shared" ca="1" si="4"/>
        <v>#N/A</v>
      </c>
      <c r="BC13" s="34" t="e">
        <f t="shared" ca="1" si="5"/>
        <v>#N/A</v>
      </c>
      <c r="BD13" s="34" t="e">
        <f t="shared" ca="1" si="6"/>
        <v>#N/A</v>
      </c>
      <c r="BE13" s="35" t="str">
        <f t="shared" ca="1" si="10"/>
        <v/>
      </c>
      <c r="BF13" s="36"/>
    </row>
    <row r="14" spans="1:58" ht="13.35" hidden="1" customHeight="1" x14ac:dyDescent="0.2">
      <c r="A14" s="16">
        <f t="shared" si="0"/>
        <v>13</v>
      </c>
      <c r="B14" s="51" t="s">
        <v>92</v>
      </c>
      <c r="C14" s="38" t="s">
        <v>65</v>
      </c>
      <c r="D14" s="38" t="s">
        <v>93</v>
      </c>
      <c r="E14" s="38" t="s">
        <v>48</v>
      </c>
      <c r="F14" s="52" t="s">
        <v>95</v>
      </c>
      <c r="G14" s="38"/>
      <c r="H14" s="20" t="str">
        <f t="shared" si="7"/>
        <v>M</v>
      </c>
      <c r="I14" s="53">
        <v>8</v>
      </c>
      <c r="J14" s="50">
        <f>ROW(B13)-1</f>
        <v>12</v>
      </c>
      <c r="K14" s="50"/>
      <c r="L14" s="23">
        <f t="shared" si="11"/>
        <v>0</v>
      </c>
      <c r="M14" s="22"/>
      <c r="N14" s="53" t="s">
        <v>62</v>
      </c>
      <c r="O14" s="54" t="s">
        <v>57</v>
      </c>
      <c r="P14" s="55">
        <v>6</v>
      </c>
      <c r="Q14" s="27">
        <f>IF(H14="T",P14*[1]Legenda!$A$11,P14*[1]Legenda!$A$12)</f>
        <v>60</v>
      </c>
      <c r="R14" s="54" t="s">
        <v>96</v>
      </c>
      <c r="S14" s="5" t="b">
        <f t="shared" si="1"/>
        <v>0</v>
      </c>
      <c r="T14" s="54"/>
      <c r="U14" s="38"/>
      <c r="V14" s="47"/>
      <c r="W14" s="29"/>
      <c r="X14" s="30" t="str">
        <f>IF(N14=[1]Legenda!$A$2,"  tace  ",IF(COUNTA(V14,W14)=0,"bandire"," "))</f>
        <v xml:space="preserve">  tace  </v>
      </c>
      <c r="Y14" s="38"/>
      <c r="Z14" s="38"/>
      <c r="AA14" s="38"/>
      <c r="AB14" s="38"/>
      <c r="AC14" s="52"/>
      <c r="AD14" s="31" t="str">
        <f t="shared" ca="1" si="8"/>
        <v xml:space="preserve"> </v>
      </c>
      <c r="AE14" s="32" t="str">
        <f>IF(N14=[1]Legenda!$A$2,"tace",IF(COUNTA(J14)=1,"com",IF(COUNTA(K14)=1,"Ateneo",IF(COUNTA(U14)=1,"T",IF(COUNTA(Y14)=1,"DA",IF(COUNTA(Z14)=1,"SE",IF(COUNTA(AA14)=1,"CA",IF(COUNTA(AB14)=1,"CB"," "))))))))</f>
        <v>tace</v>
      </c>
      <c r="AF14" s="33" t="e">
        <f>IF(MATCH(U14,[1]Docenti!E$3:E$36,0)&gt;0,"1"," ")</f>
        <v>#N/A</v>
      </c>
      <c r="AG14" s="33" t="e">
        <f>IF(MATCH(U14,[1]Docenti!H$3:H$36,0)&gt;0,"1"," ")</f>
        <v>#N/A</v>
      </c>
      <c r="AH14" s="33" t="e">
        <f>IF(MATCH(U14,[1]Docenti!P$3:P$36,0)&gt;0,"1"," ")</f>
        <v>#N/A</v>
      </c>
      <c r="AI14" s="33" t="e">
        <f>IF(MATCH(U14,[1]Docenti!S$3:S$36,0)&gt;0,"1"," ")</f>
        <v>#N/A</v>
      </c>
      <c r="AJ14" s="34" t="e">
        <f>IF(MATCH(U14,[1]Docenti!AA$3:AA$36,0)&gt;0,"1"," ")</f>
        <v>#N/A</v>
      </c>
      <c r="AK14" s="34" t="e">
        <f>IF(MATCH(U14,[1]Docenti!AD$3:AD$36,0)&gt;0,"1"," ")</f>
        <v>#N/A</v>
      </c>
      <c r="AL14" s="34" t="e">
        <f>IF(MATCH(U14,[1]Docenti!AG$3:AG$36,0)&gt;0,"1"," ")</f>
        <v>#N/A</v>
      </c>
      <c r="AM14" s="34" t="e">
        <f>IF(MATCH(U14,[1]Docenti!AM$3:AM$36,0)&gt;0,"1"," ")</f>
        <v>#N/A</v>
      </c>
      <c r="AN14" s="34" t="e">
        <f t="shared" si="2"/>
        <v>#N/A</v>
      </c>
      <c r="AO14" s="34" t="e">
        <f t="shared" si="2"/>
        <v>#N/A</v>
      </c>
      <c r="AP14" s="34" t="e">
        <f t="shared" si="2"/>
        <v>#N/A</v>
      </c>
      <c r="AQ14" s="34" t="e">
        <f t="shared" si="2"/>
        <v>#N/A</v>
      </c>
      <c r="AR14" s="35" t="str">
        <f t="shared" si="9"/>
        <v/>
      </c>
      <c r="AS14" s="33" t="e">
        <f ca="1">IF(MATCH(AD14,[1]Docenti!E$3:E$36,0)&gt;0,"1"," ")</f>
        <v>#N/A</v>
      </c>
      <c r="AT14" s="33" t="e">
        <f ca="1">IF(MATCH(AD14,[1]Docenti!H$3:H$36,0)&gt;0,"1"," ")</f>
        <v>#N/A</v>
      </c>
      <c r="AU14" s="33" t="e">
        <f ca="1">IF(MATCH(AD14,[1]Docenti!P$3:P$36,0)&gt;0,"1"," ")</f>
        <v>#N/A</v>
      </c>
      <c r="AV14" s="33" t="e">
        <f ca="1">IF(MATCH(AD14,[1]Docenti!S$3:S$36,0)&gt;0,"1"," ")</f>
        <v>#N/A</v>
      </c>
      <c r="AW14" s="34" t="e">
        <f ca="1">IF(MATCH(AD14,[1]Docenti!AA$3:AA$36,0)&gt;0,"1"," ")</f>
        <v>#N/A</v>
      </c>
      <c r="AX14" s="34" t="e">
        <f ca="1">IF(MATCH(AD14,[1]Docenti!AD$3:AD$36,0)&gt;0,"1"," ")</f>
        <v>#N/A</v>
      </c>
      <c r="AY14" s="34" t="e">
        <f ca="1">IF(MATCH(AD14,[1]Docenti!AG$3:AG$36,0)&gt;0,"1"," ")</f>
        <v>#N/A</v>
      </c>
      <c r="AZ14" s="34" t="e">
        <f ca="1">IF(MATCH(AD14,[1]Docenti!AM$3:AM$36,0)&gt;0,"1"," ")</f>
        <v>#N/A</v>
      </c>
      <c r="BA14" s="34" t="e">
        <f t="shared" ca="1" si="3"/>
        <v>#N/A</v>
      </c>
      <c r="BB14" s="34" t="e">
        <f t="shared" ca="1" si="4"/>
        <v>#N/A</v>
      </c>
      <c r="BC14" s="34" t="e">
        <f t="shared" ca="1" si="5"/>
        <v>#N/A</v>
      </c>
      <c r="BD14" s="34" t="e">
        <f t="shared" ca="1" si="6"/>
        <v>#N/A</v>
      </c>
      <c r="BE14" s="35" t="str">
        <f t="shared" ca="1" si="10"/>
        <v/>
      </c>
      <c r="BF14" s="36"/>
    </row>
    <row r="15" spans="1:58" ht="13.35" hidden="1" customHeight="1" x14ac:dyDescent="0.2">
      <c r="A15" s="16">
        <f t="shared" si="0"/>
        <v>14</v>
      </c>
      <c r="B15" s="17" t="s">
        <v>97</v>
      </c>
      <c r="C15" s="38" t="s">
        <v>98</v>
      </c>
      <c r="D15" s="38" t="s">
        <v>99</v>
      </c>
      <c r="E15" s="38" t="s">
        <v>48</v>
      </c>
      <c r="F15" s="52" t="s">
        <v>49</v>
      </c>
      <c r="G15" s="38"/>
      <c r="H15" s="20" t="str">
        <f t="shared" si="7"/>
        <v>M</v>
      </c>
      <c r="I15" s="53">
        <v>9</v>
      </c>
      <c r="J15" s="50"/>
      <c r="K15" s="50"/>
      <c r="L15" s="23"/>
      <c r="M15" s="22"/>
      <c r="N15" s="53" t="s">
        <v>62</v>
      </c>
      <c r="O15" s="54" t="s">
        <v>57</v>
      </c>
      <c r="P15" s="55">
        <v>6</v>
      </c>
      <c r="Q15" s="27">
        <f>IF(H15="T",P15*[1]Legenda!$A$11,P15*[1]Legenda!$A$12)</f>
        <v>60</v>
      </c>
      <c r="R15" s="54" t="s">
        <v>62</v>
      </c>
      <c r="S15" s="5" t="b">
        <f t="shared" si="1"/>
        <v>1</v>
      </c>
      <c r="T15" s="54"/>
      <c r="U15" s="38"/>
      <c r="V15" s="47"/>
      <c r="W15" s="29"/>
      <c r="X15" s="30" t="str">
        <f>IF(N15=[1]Legenda!$A$2,"  tace  ",IF(COUNTA(V15,W15)=0,"bandire"," "))</f>
        <v xml:space="preserve">  tace  </v>
      </c>
      <c r="Y15" s="38"/>
      <c r="Z15" s="38"/>
      <c r="AA15" s="38"/>
      <c r="AB15" s="38"/>
      <c r="AC15" s="52"/>
      <c r="AD15" s="31" t="str">
        <f t="shared" ca="1" si="8"/>
        <v xml:space="preserve"> </v>
      </c>
      <c r="AE15" s="32" t="str">
        <f>IF(N15=[1]Legenda!$A$2,"tace",IF(COUNTA(J15)=1,"com",IF(COUNTA(K15)=1,"Ateneo",IF(COUNTA(U15)=1,"T",IF(COUNTA(Y15)=1,"DA",IF(COUNTA(Z15)=1,"SE",IF(COUNTA(AA15)=1,"CA",IF(COUNTA(AB15)=1,"CB"," "))))))))</f>
        <v>tace</v>
      </c>
      <c r="AF15" s="33" t="e">
        <f>IF(MATCH(U15,[1]Docenti!E$3:E$36,0)&gt;0,"1"," ")</f>
        <v>#N/A</v>
      </c>
      <c r="AG15" s="33" t="e">
        <f>IF(MATCH(U15,[1]Docenti!H$3:H$36,0)&gt;0,"1"," ")</f>
        <v>#N/A</v>
      </c>
      <c r="AH15" s="33" t="e">
        <f>IF(MATCH(U15,[1]Docenti!P$3:P$36,0)&gt;0,"1"," ")</f>
        <v>#N/A</v>
      </c>
      <c r="AI15" s="33" t="e">
        <f>IF(MATCH(U15,[1]Docenti!S$3:S$36,0)&gt;0,"1"," ")</f>
        <v>#N/A</v>
      </c>
      <c r="AJ15" s="34" t="e">
        <f>IF(MATCH(U15,[1]Docenti!AA$3:AA$36,0)&gt;0,"1"," ")</f>
        <v>#N/A</v>
      </c>
      <c r="AK15" s="34" t="e">
        <f>IF(MATCH(U15,[1]Docenti!AD$3:AD$36,0)&gt;0,"1"," ")</f>
        <v>#N/A</v>
      </c>
      <c r="AL15" s="34" t="e">
        <f>IF(MATCH(U15,[1]Docenti!AG$3:AG$36,0)&gt;0,"1"," ")</f>
        <v>#N/A</v>
      </c>
      <c r="AM15" s="34" t="e">
        <f>IF(MATCH(U15,[1]Docenti!AM$3:AM$36,0)&gt;0,"1"," ")</f>
        <v>#N/A</v>
      </c>
      <c r="AN15" s="34" t="e">
        <f t="shared" si="2"/>
        <v>#N/A</v>
      </c>
      <c r="AO15" s="34" t="e">
        <f t="shared" si="2"/>
        <v>#N/A</v>
      </c>
      <c r="AP15" s="34" t="e">
        <f t="shared" si="2"/>
        <v>#N/A</v>
      </c>
      <c r="AQ15" s="34" t="e">
        <f t="shared" si="2"/>
        <v>#N/A</v>
      </c>
      <c r="AR15" s="35" t="str">
        <f t="shared" si="9"/>
        <v/>
      </c>
      <c r="AS15" s="33" t="e">
        <f ca="1">IF(MATCH(AD15,[1]Docenti!E$3:E$36,0)&gt;0,"1"," ")</f>
        <v>#N/A</v>
      </c>
      <c r="AT15" s="33" t="e">
        <f ca="1">IF(MATCH(AD15,[1]Docenti!H$3:H$36,0)&gt;0,"1"," ")</f>
        <v>#N/A</v>
      </c>
      <c r="AU15" s="33" t="e">
        <f ca="1">IF(MATCH(AD15,[1]Docenti!P$3:P$36,0)&gt;0,"1"," ")</f>
        <v>#N/A</v>
      </c>
      <c r="AV15" s="33" t="e">
        <f ca="1">IF(MATCH(AD15,[1]Docenti!S$3:S$36,0)&gt;0,"1"," ")</f>
        <v>#N/A</v>
      </c>
      <c r="AW15" s="34" t="e">
        <f ca="1">IF(MATCH(AD15,[1]Docenti!AA$3:AA$36,0)&gt;0,"1"," ")</f>
        <v>#N/A</v>
      </c>
      <c r="AX15" s="34" t="e">
        <f ca="1">IF(MATCH(AD15,[1]Docenti!AD$3:AD$36,0)&gt;0,"1"," ")</f>
        <v>#N/A</v>
      </c>
      <c r="AY15" s="34" t="e">
        <f ca="1">IF(MATCH(AD15,[1]Docenti!AG$3:AG$36,0)&gt;0,"1"," ")</f>
        <v>#N/A</v>
      </c>
      <c r="AZ15" s="34" t="e">
        <f ca="1">IF(MATCH(AD15,[1]Docenti!AM$3:AM$36,0)&gt;0,"1"," ")</f>
        <v>#N/A</v>
      </c>
      <c r="BA15" s="34" t="e">
        <f t="shared" ca="1" si="3"/>
        <v>#N/A</v>
      </c>
      <c r="BB15" s="34" t="e">
        <f t="shared" ca="1" si="4"/>
        <v>#N/A</v>
      </c>
      <c r="BC15" s="34" t="e">
        <f t="shared" ca="1" si="5"/>
        <v>#N/A</v>
      </c>
      <c r="BD15" s="34" t="e">
        <f t="shared" ca="1" si="6"/>
        <v>#N/A</v>
      </c>
      <c r="BE15" s="35" t="str">
        <f t="shared" ca="1" si="10"/>
        <v/>
      </c>
      <c r="BF15" s="36"/>
    </row>
    <row r="16" spans="1:58" ht="13.35" hidden="1" customHeight="1" x14ac:dyDescent="0.2">
      <c r="A16" s="16">
        <f t="shared" si="0"/>
        <v>15</v>
      </c>
      <c r="B16" s="37" t="s">
        <v>100</v>
      </c>
      <c r="C16" s="18" t="s">
        <v>101</v>
      </c>
      <c r="D16" s="18" t="s">
        <v>102</v>
      </c>
      <c r="E16" s="18" t="s">
        <v>55</v>
      </c>
      <c r="F16" s="19" t="s">
        <v>51</v>
      </c>
      <c r="G16" s="18"/>
      <c r="H16" s="20" t="str">
        <f t="shared" si="7"/>
        <v>T</v>
      </c>
      <c r="I16" s="21">
        <v>7</v>
      </c>
      <c r="J16" s="24"/>
      <c r="K16" s="24"/>
      <c r="L16" s="23">
        <f>COUNTIF(J$2:J$238,A16)</f>
        <v>0</v>
      </c>
      <c r="M16" s="24"/>
      <c r="N16" s="21">
        <v>2</v>
      </c>
      <c r="O16" s="26" t="s">
        <v>50</v>
      </c>
      <c r="P16" s="27">
        <v>9</v>
      </c>
      <c r="Q16" s="27">
        <f>IF(H16="T",P16*[1]Legenda!$A$11,P16*[1]Legenda!$A$12)</f>
        <v>90</v>
      </c>
      <c r="R16" s="26" t="s">
        <v>103</v>
      </c>
      <c r="S16" s="5" t="b">
        <f t="shared" si="1"/>
        <v>1</v>
      </c>
      <c r="T16" s="26"/>
      <c r="U16" s="48" t="s">
        <v>104</v>
      </c>
      <c r="V16" s="29"/>
      <c r="W16" s="29">
        <v>42523</v>
      </c>
      <c r="X16" s="30" t="str">
        <f>IF(N16=[1]Legenda!$A$2,"  tace  ",IF(COUNTA(V16,W16)=0,"bandire"," "))</f>
        <v xml:space="preserve"> </v>
      </c>
      <c r="Y16" s="18"/>
      <c r="Z16" s="18"/>
      <c r="AA16" s="18"/>
      <c r="AB16" s="18"/>
      <c r="AC16" s="19"/>
      <c r="AD16" s="31" t="str">
        <f t="shared" ca="1" si="8"/>
        <v>Tagliaventi</v>
      </c>
      <c r="AE16" s="32" t="str">
        <f>IF(N16=[1]Legenda!$A$2,"tace",IF(COUNTA(J16)=1,"com",IF(COUNTA(K16)=1,"Ateneo",IF(COUNTA(U16)=1,"T",IF(COUNTA(Y16)=1,"DA",IF(COUNTA(Z16)=1,"SE",IF(COUNTA(AA16)=1,"CA",IF(COUNTA(AB16)=1,"CB"," "))))))))</f>
        <v>T</v>
      </c>
      <c r="AF16" s="33" t="e">
        <f>IF(MATCH(U16,[1]Docenti!E$3:E$36,0)&gt;0,"1"," ")</f>
        <v>#N/A</v>
      </c>
      <c r="AG16" s="33" t="str">
        <f>IF(MATCH(U16,[1]Docenti!H$3:H$36,0)&gt;0,"1"," ")</f>
        <v>1</v>
      </c>
      <c r="AH16" s="33" t="e">
        <f>IF(MATCH(U16,[1]Docenti!P$3:P$36,0)&gt;0,"1"," ")</f>
        <v>#N/A</v>
      </c>
      <c r="AI16" s="33" t="e">
        <f>IF(MATCH(U16,[1]Docenti!S$3:S$36,0)&gt;0,"1"," ")</f>
        <v>#N/A</v>
      </c>
      <c r="AJ16" s="34" t="e">
        <f>IF(MATCH(U16,[1]Docenti!AA$3:AA$36,0)&gt;0,"1"," ")</f>
        <v>#N/A</v>
      </c>
      <c r="AK16" s="34" t="e">
        <f>IF(MATCH(U16,[1]Docenti!AD$3:AD$36,0)&gt;0,"1"," ")</f>
        <v>#N/A</v>
      </c>
      <c r="AL16" s="34" t="e">
        <f>IF(MATCH(U16,[1]Docenti!AG$3:AG$36,0)&gt;0,"1"," ")</f>
        <v>#N/A</v>
      </c>
      <c r="AM16" s="34" t="e">
        <f>IF(MATCH(U16,[1]Docenti!AM$3:AM$36,0)&gt;0,"1"," ")</f>
        <v>#N/A</v>
      </c>
      <c r="AN16" s="34" t="e">
        <f t="shared" si="2"/>
        <v>#N/A</v>
      </c>
      <c r="AO16" s="34" t="e">
        <f t="shared" si="2"/>
        <v>#N/A</v>
      </c>
      <c r="AP16" s="34" t="e">
        <f t="shared" si="2"/>
        <v>#N/A</v>
      </c>
      <c r="AQ16" s="34" t="e">
        <f t="shared" si="2"/>
        <v>#N/A</v>
      </c>
      <c r="AR16" s="35" t="str">
        <f t="shared" si="9"/>
        <v>PO</v>
      </c>
      <c r="AS16" s="33" t="e">
        <f ca="1">IF(MATCH(AD16,[1]Docenti!E$3:E$36,0)&gt;0,"1"," ")</f>
        <v>#N/A</v>
      </c>
      <c r="AT16" s="33" t="str">
        <f ca="1">IF(MATCH(AD16,[1]Docenti!H$3:H$36,0)&gt;0,"1"," ")</f>
        <v>1</v>
      </c>
      <c r="AU16" s="33" t="e">
        <f ca="1">IF(MATCH(AD16,[1]Docenti!P$3:P$36,0)&gt;0,"1"," ")</f>
        <v>#N/A</v>
      </c>
      <c r="AV16" s="33" t="e">
        <f ca="1">IF(MATCH(AD16,[1]Docenti!S$3:S$36,0)&gt;0,"1"," ")</f>
        <v>#N/A</v>
      </c>
      <c r="AW16" s="34" t="e">
        <f ca="1">IF(MATCH(AD16,[1]Docenti!AA$3:AA$36,0)&gt;0,"1"," ")</f>
        <v>#N/A</v>
      </c>
      <c r="AX16" s="34" t="e">
        <f ca="1">IF(MATCH(AD16,[1]Docenti!AD$3:AD$36,0)&gt;0,"1"," ")</f>
        <v>#N/A</v>
      </c>
      <c r="AY16" s="34" t="e">
        <f ca="1">IF(MATCH(AD16,[1]Docenti!AG$3:AG$36,0)&gt;0,"1"," ")</f>
        <v>#N/A</v>
      </c>
      <c r="AZ16" s="34" t="e">
        <f ca="1">IF(MATCH(AD16,[1]Docenti!AM$3:AM$36,0)&gt;0,"1"," ")</f>
        <v>#N/A</v>
      </c>
      <c r="BA16" s="34" t="e">
        <f t="shared" ca="1" si="3"/>
        <v>#N/A</v>
      </c>
      <c r="BB16" s="34" t="e">
        <f t="shared" ca="1" si="4"/>
        <v>#N/A</v>
      </c>
      <c r="BC16" s="34" t="e">
        <f t="shared" ca="1" si="5"/>
        <v>#N/A</v>
      </c>
      <c r="BD16" s="34" t="e">
        <f t="shared" ca="1" si="6"/>
        <v>#N/A</v>
      </c>
      <c r="BE16" s="35" t="str">
        <f t="shared" ca="1" si="10"/>
        <v>PO</v>
      </c>
      <c r="BF16" s="36"/>
    </row>
    <row r="17" spans="1:58" ht="13.35" customHeight="1" x14ac:dyDescent="0.2">
      <c r="A17" s="16">
        <f t="shared" si="0"/>
        <v>16</v>
      </c>
      <c r="B17" s="42" t="s">
        <v>105</v>
      </c>
      <c r="C17" s="18" t="s">
        <v>106</v>
      </c>
      <c r="D17" s="44" t="s">
        <v>107</v>
      </c>
      <c r="E17" s="18" t="s">
        <v>48</v>
      </c>
      <c r="F17" s="19" t="s">
        <v>73</v>
      </c>
      <c r="G17" s="18"/>
      <c r="H17" s="20" t="str">
        <f t="shared" si="7"/>
        <v>T</v>
      </c>
      <c r="I17" s="21">
        <v>8</v>
      </c>
      <c r="J17" s="50">
        <f>ROW(B18)-1</f>
        <v>17</v>
      </c>
      <c r="K17" s="24"/>
      <c r="L17" s="23"/>
      <c r="M17" s="24"/>
      <c r="N17" s="21">
        <v>3</v>
      </c>
      <c r="O17" s="26" t="s">
        <v>57</v>
      </c>
      <c r="P17" s="27">
        <v>6</v>
      </c>
      <c r="Q17" s="27">
        <f>IF(H17="T",P17*[1]Legenda!$A$11,P17*[1]Legenda!$A$12)</f>
        <v>60</v>
      </c>
      <c r="R17" s="26" t="s">
        <v>108</v>
      </c>
      <c r="S17" s="5"/>
      <c r="T17" s="26"/>
      <c r="U17" s="48"/>
      <c r="V17" s="29"/>
      <c r="W17" s="29">
        <v>42523</v>
      </c>
      <c r="X17" s="30" t="str">
        <f>IF(N17=[1]Legenda!$A$2,"  tace  ",IF(COUNTA(V17,W17)=0,"bandire"," "))</f>
        <v xml:space="preserve"> </v>
      </c>
      <c r="Y17" s="18"/>
      <c r="Z17" s="18"/>
      <c r="AA17" s="18"/>
      <c r="AB17" s="18"/>
      <c r="AC17" s="19"/>
      <c r="AD17" s="31" t="str">
        <f t="shared" ca="1" si="8"/>
        <v>Mainardi Elena</v>
      </c>
      <c r="AE17" s="32" t="str">
        <f>IF(N17=[1]Legenda!$A$2,"tace",IF(COUNTA(J17)=1,"com",IF(COUNTA(K17)=1,"Ateneo",IF(COUNTA(U17)=1,"T",IF(COUNTA(Y17)=1,"DA",IF(COUNTA(Z17)=1,"SE",IF(COUNTA(AA17)=1,"CA",IF(COUNTA(AB17)=1,"CB"," "))))))))</f>
        <v>com</v>
      </c>
      <c r="AF17" s="33" t="e">
        <f>IF(MATCH(U17,[1]Docenti!E$3:E$36,0)&gt;0,"1"," ")</f>
        <v>#N/A</v>
      </c>
      <c r="AG17" s="33" t="e">
        <f>IF(MATCH(U17,[1]Docenti!H$3:H$36,0)&gt;0,"1"," ")</f>
        <v>#N/A</v>
      </c>
      <c r="AH17" s="33" t="e">
        <f>IF(MATCH(U17,[1]Docenti!P$3:P$36,0)&gt;0,"1"," ")</f>
        <v>#N/A</v>
      </c>
      <c r="AI17" s="33" t="e">
        <f>IF(MATCH(U17,[1]Docenti!S$3:S$36,0)&gt;0,"1"," ")</f>
        <v>#N/A</v>
      </c>
      <c r="AJ17" s="34" t="e">
        <f>IF(MATCH(U17,[1]Docenti!AA$3:AA$36,0)&gt;0,"1"," ")</f>
        <v>#N/A</v>
      </c>
      <c r="AK17" s="34" t="e">
        <f>IF(MATCH(U17,[1]Docenti!AD$3:AD$36,0)&gt;0,"1"," ")</f>
        <v>#N/A</v>
      </c>
      <c r="AL17" s="34" t="e">
        <f>IF(MATCH(U17,[1]Docenti!AG$3:AG$36,0)&gt;0,"1"," ")</f>
        <v>#N/A</v>
      </c>
      <c r="AM17" s="34" t="e">
        <f>IF(MATCH(U17,[1]Docenti!AM$3:AM$36,0)&gt;0,"1"," ")</f>
        <v>#N/A</v>
      </c>
      <c r="AN17" s="34" t="e">
        <f t="shared" si="2"/>
        <v>#N/A</v>
      </c>
      <c r="AO17" s="34" t="e">
        <f t="shared" si="2"/>
        <v>#N/A</v>
      </c>
      <c r="AP17" s="34" t="e">
        <f t="shared" si="2"/>
        <v>#N/A</v>
      </c>
      <c r="AQ17" s="34" t="e">
        <f t="shared" si="2"/>
        <v>#N/A</v>
      </c>
      <c r="AR17" s="35" t="str">
        <f t="shared" si="9"/>
        <v/>
      </c>
      <c r="AS17" s="33" t="e">
        <f ca="1">IF(MATCH(AD17,[1]Docenti!E$3:E$36,0)&gt;0,"1"," ")</f>
        <v>#N/A</v>
      </c>
      <c r="AT17" s="33" t="e">
        <f ca="1">IF(MATCH(AD17,[1]Docenti!H$3:H$36,0)&gt;0,"1"," ")</f>
        <v>#N/A</v>
      </c>
      <c r="AU17" s="33" t="e">
        <f ca="1">IF(MATCH(AD17,[1]Docenti!P$3:P$36,0)&gt;0,"1"," ")</f>
        <v>#N/A</v>
      </c>
      <c r="AV17" s="33" t="e">
        <f ca="1">IF(MATCH(AD17,[1]Docenti!S$3:S$36,0)&gt;0,"1"," ")</f>
        <v>#N/A</v>
      </c>
      <c r="AW17" s="34" t="e">
        <f ca="1">IF(MATCH(AD17,[1]Docenti!AA$3:AA$36,0)&gt;0,"1"," ")</f>
        <v>#N/A</v>
      </c>
      <c r="AX17" s="34" t="e">
        <f ca="1">IF(MATCH(AD17,[1]Docenti!AD$3:AD$36,0)&gt;0,"1"," ")</f>
        <v>#N/A</v>
      </c>
      <c r="AY17" s="34" t="e">
        <f ca="1">IF(MATCH(AD17,[1]Docenti!AG$3:AG$36,0)&gt;0,"1"," ")</f>
        <v>#N/A</v>
      </c>
      <c r="AZ17" s="34" t="e">
        <f ca="1">IF(MATCH(AD17,[1]Docenti!AM$3:AM$36,0)&gt;0,"1"," ")</f>
        <v>#N/A</v>
      </c>
      <c r="BA17" s="34" t="e">
        <f t="shared" ca="1" si="3"/>
        <v>#N/A</v>
      </c>
      <c r="BB17" s="34" t="e">
        <f t="shared" ca="1" si="4"/>
        <v>#N/A</v>
      </c>
      <c r="BC17" s="34" t="str">
        <f t="shared" ca="1" si="5"/>
        <v>1</v>
      </c>
      <c r="BD17" s="34" t="e">
        <f t="shared" ca="1" si="6"/>
        <v>#N/A</v>
      </c>
      <c r="BE17" s="35" t="str">
        <f t="shared" ca="1" si="10"/>
        <v>CA</v>
      </c>
      <c r="BF17" s="36"/>
    </row>
    <row r="18" spans="1:58" ht="13.35" customHeight="1" x14ac:dyDescent="0.2">
      <c r="A18" s="16">
        <f t="shared" si="0"/>
        <v>17</v>
      </c>
      <c r="B18" s="41" t="s">
        <v>105</v>
      </c>
      <c r="C18" s="44" t="s">
        <v>106</v>
      </c>
      <c r="D18" s="44" t="s">
        <v>107</v>
      </c>
      <c r="E18" s="44" t="s">
        <v>48</v>
      </c>
      <c r="F18" s="45" t="s">
        <v>95</v>
      </c>
      <c r="G18" s="44"/>
      <c r="H18" s="20" t="str">
        <f t="shared" si="7"/>
        <v>M</v>
      </c>
      <c r="I18" s="25">
        <v>8</v>
      </c>
      <c r="J18" s="50"/>
      <c r="K18" s="50"/>
      <c r="L18" s="23">
        <f>COUNTIF(J$2:J$238,A18)</f>
        <v>2</v>
      </c>
      <c r="M18" s="23"/>
      <c r="N18" s="25" t="s">
        <v>109</v>
      </c>
      <c r="O18" s="28" t="s">
        <v>57</v>
      </c>
      <c r="P18" s="46">
        <v>6</v>
      </c>
      <c r="Q18" s="27">
        <f>IF(H18="T",P18*[1]Legenda!$A$11,P18*[1]Legenda!$A$12)</f>
        <v>60</v>
      </c>
      <c r="R18" s="28" t="s">
        <v>62</v>
      </c>
      <c r="S18" s="5" t="b">
        <f t="shared" si="1"/>
        <v>1</v>
      </c>
      <c r="T18" s="28"/>
      <c r="U18" s="44"/>
      <c r="V18" s="47"/>
      <c r="W18" s="29">
        <v>42523</v>
      </c>
      <c r="X18" s="30" t="str">
        <f>IF(N18=[1]Legenda!$A$2,"  tace  ",IF(COUNTA(V18,W18)=0,"bandire"," "))</f>
        <v xml:space="preserve"> </v>
      </c>
      <c r="Y18" s="44"/>
      <c r="Z18" s="44"/>
      <c r="AA18" s="44" t="s">
        <v>110</v>
      </c>
      <c r="AD18" s="31" t="str">
        <f t="shared" ca="1" si="8"/>
        <v>Mainardi Elena</v>
      </c>
      <c r="AE18" s="32" t="str">
        <f>IF(N18=[1]Legenda!$A$2,"tace",IF(COUNTA(J18)=1,"com",IF(COUNTA(K18)=1,"Ateneo",IF(COUNTA(U18)=1,"T",IF(COUNTA(Y18)=1,"DA",IF(COUNTA(Z18)=1,"SE",IF(COUNTA(AA18)=1,"CA",IF(COUNTA(AB18)=1,"CB"," "))))))))</f>
        <v>CA</v>
      </c>
      <c r="AF18" s="33" t="e">
        <f>IF(MATCH(U18,[1]Docenti!E$3:E$36,0)&gt;0,"1"," ")</f>
        <v>#N/A</v>
      </c>
      <c r="AG18" s="33" t="e">
        <f>IF(MATCH(U18,[1]Docenti!H$3:H$36,0)&gt;0,"1"," ")</f>
        <v>#N/A</v>
      </c>
      <c r="AH18" s="33" t="e">
        <f>IF(MATCH(U18,[1]Docenti!P$3:P$36,0)&gt;0,"1"," ")</f>
        <v>#N/A</v>
      </c>
      <c r="AI18" s="33" t="e">
        <f>IF(MATCH(U18,[1]Docenti!S$3:S$36,0)&gt;0,"1"," ")</f>
        <v>#N/A</v>
      </c>
      <c r="AJ18" s="34" t="e">
        <f>IF(MATCH(U18,[1]Docenti!AA$3:AA$36,0)&gt;0,"1"," ")</f>
        <v>#N/A</v>
      </c>
      <c r="AK18" s="34" t="e">
        <f>IF(MATCH(U18,[1]Docenti!AD$3:AD$36,0)&gt;0,"1"," ")</f>
        <v>#N/A</v>
      </c>
      <c r="AL18" s="34" t="e">
        <f>IF(MATCH(U18,[1]Docenti!AG$3:AG$36,0)&gt;0,"1"," ")</f>
        <v>#N/A</v>
      </c>
      <c r="AM18" s="34" t="e">
        <f>IF(MATCH(U18,[1]Docenti!AM$3:AM$36,0)&gt;0,"1"," ")</f>
        <v>#N/A</v>
      </c>
      <c r="AN18" s="34" t="e">
        <f t="shared" si="2"/>
        <v>#N/A</v>
      </c>
      <c r="AO18" s="34" t="e">
        <f t="shared" si="2"/>
        <v>#N/A</v>
      </c>
      <c r="AP18" s="34" t="str">
        <f t="shared" si="2"/>
        <v>1</v>
      </c>
      <c r="AQ18" s="34" t="e">
        <f t="shared" si="2"/>
        <v>#N/A</v>
      </c>
      <c r="AR18" s="35" t="str">
        <f t="shared" si="9"/>
        <v>CA</v>
      </c>
      <c r="AS18" s="33" t="e">
        <f ca="1">IF(MATCH(AD18,[1]Docenti!E$3:E$36,0)&gt;0,"1"," ")</f>
        <v>#N/A</v>
      </c>
      <c r="AT18" s="33" t="e">
        <f ca="1">IF(MATCH(AD18,[1]Docenti!H$3:H$36,0)&gt;0,"1"," ")</f>
        <v>#N/A</v>
      </c>
      <c r="AU18" s="33" t="e">
        <f ca="1">IF(MATCH(AD18,[1]Docenti!P$3:P$36,0)&gt;0,"1"," ")</f>
        <v>#N/A</v>
      </c>
      <c r="AV18" s="33" t="e">
        <f ca="1">IF(MATCH(AD18,[1]Docenti!S$3:S$36,0)&gt;0,"1"," ")</f>
        <v>#N/A</v>
      </c>
      <c r="AW18" s="34" t="e">
        <f ca="1">IF(MATCH(AD18,[1]Docenti!AA$3:AA$36,0)&gt;0,"1"," ")</f>
        <v>#N/A</v>
      </c>
      <c r="AX18" s="34" t="e">
        <f ca="1">IF(MATCH(AD18,[1]Docenti!AD$3:AD$36,0)&gt;0,"1"," ")</f>
        <v>#N/A</v>
      </c>
      <c r="AY18" s="34" t="e">
        <f ca="1">IF(MATCH(AD18,[1]Docenti!AG$3:AG$36,0)&gt;0,"1"," ")</f>
        <v>#N/A</v>
      </c>
      <c r="AZ18" s="34" t="e">
        <f ca="1">IF(MATCH(AD18,[1]Docenti!AM$3:AM$36,0)&gt;0,"1"," ")</f>
        <v>#N/A</v>
      </c>
      <c r="BA18" s="34" t="e">
        <f t="shared" ca="1" si="3"/>
        <v>#N/A</v>
      </c>
      <c r="BB18" s="34" t="e">
        <f t="shared" ca="1" si="4"/>
        <v>#N/A</v>
      </c>
      <c r="BC18" s="34" t="str">
        <f t="shared" ca="1" si="5"/>
        <v>1</v>
      </c>
      <c r="BD18" s="34" t="e">
        <f t="shared" ca="1" si="6"/>
        <v>#N/A</v>
      </c>
      <c r="BE18" s="35" t="str">
        <f t="shared" ca="1" si="10"/>
        <v>CA</v>
      </c>
      <c r="BF18" s="36"/>
    </row>
    <row r="19" spans="1:58" ht="13.35" hidden="1" customHeight="1" x14ac:dyDescent="0.2">
      <c r="A19" s="16">
        <f t="shared" si="0"/>
        <v>18</v>
      </c>
      <c r="B19" s="42" t="s">
        <v>105</v>
      </c>
      <c r="C19" s="44" t="s">
        <v>106</v>
      </c>
      <c r="D19" s="44" t="s">
        <v>107</v>
      </c>
      <c r="E19" s="44" t="s">
        <v>48</v>
      </c>
      <c r="F19" s="45" t="s">
        <v>49</v>
      </c>
      <c r="G19" s="44"/>
      <c r="H19" s="20" t="str">
        <f t="shared" si="7"/>
        <v>M</v>
      </c>
      <c r="I19" s="25">
        <v>9</v>
      </c>
      <c r="J19" s="50">
        <f>ROW(B18)-1</f>
        <v>17</v>
      </c>
      <c r="K19" s="50"/>
      <c r="L19" s="23">
        <f>COUNTIF(J$2:J$238,A19)</f>
        <v>0</v>
      </c>
      <c r="M19" s="23"/>
      <c r="N19" s="25">
        <v>2</v>
      </c>
      <c r="O19" s="28" t="s">
        <v>57</v>
      </c>
      <c r="P19" s="46">
        <v>6</v>
      </c>
      <c r="Q19" s="27">
        <f>IF(H19="T",P19*[1]Legenda!$A$11,P19*[1]Legenda!$A$12)</f>
        <v>60</v>
      </c>
      <c r="R19" s="28" t="s">
        <v>51</v>
      </c>
      <c r="S19" s="5" t="b">
        <f t="shared" si="1"/>
        <v>0</v>
      </c>
      <c r="T19" s="28"/>
      <c r="U19" s="44"/>
      <c r="V19" s="47"/>
      <c r="W19" s="29">
        <v>42523</v>
      </c>
      <c r="X19" s="30" t="str">
        <f>IF(N19=[1]Legenda!$A$2,"  tace  ",IF(COUNTA(V19,W19)=0,"bandire"," "))</f>
        <v xml:space="preserve"> </v>
      </c>
      <c r="Y19" s="44"/>
      <c r="Z19" s="44"/>
      <c r="AA19" s="44"/>
      <c r="AB19" s="44"/>
      <c r="AC19" s="45"/>
      <c r="AD19" s="31" t="str">
        <f t="shared" ca="1" si="8"/>
        <v>Mainardi Elena</v>
      </c>
      <c r="AE19" s="32" t="str">
        <f>IF(N19=[1]Legenda!$A$2,"tace",IF(COUNTA(J19)=1,"com",IF(COUNTA(K19)=1,"Ateneo",IF(COUNTA(U19)=1,"T",IF(COUNTA(Y19)=1,"DA",IF(COUNTA(Z19)=1,"SE",IF(COUNTA(AA19)=1,"CA",IF(COUNTA(AB19)=1,"CB"," "))))))))</f>
        <v>com</v>
      </c>
      <c r="AF19" s="33" t="e">
        <f>IF(MATCH(U19,[1]Docenti!E$3:E$36,0)&gt;0,"1"," ")</f>
        <v>#N/A</v>
      </c>
      <c r="AG19" s="33" t="e">
        <f>IF(MATCH(U19,[1]Docenti!H$3:H$36,0)&gt;0,"1"," ")</f>
        <v>#N/A</v>
      </c>
      <c r="AH19" s="33" t="e">
        <f>IF(MATCH(U19,[1]Docenti!P$3:P$36,0)&gt;0,"1"," ")</f>
        <v>#N/A</v>
      </c>
      <c r="AI19" s="33" t="e">
        <f>IF(MATCH(U19,[1]Docenti!S$3:S$36,0)&gt;0,"1"," ")</f>
        <v>#N/A</v>
      </c>
      <c r="AJ19" s="34" t="e">
        <f>IF(MATCH(U19,[1]Docenti!AA$3:AA$36,0)&gt;0,"1"," ")</f>
        <v>#N/A</v>
      </c>
      <c r="AK19" s="34" t="e">
        <f>IF(MATCH(U19,[1]Docenti!AD$3:AD$36,0)&gt;0,"1"," ")</f>
        <v>#N/A</v>
      </c>
      <c r="AL19" s="34" t="e">
        <f>IF(MATCH(U19,[1]Docenti!AG$3:AG$36,0)&gt;0,"1"," ")</f>
        <v>#N/A</v>
      </c>
      <c r="AM19" s="34" t="e">
        <f>IF(MATCH(U19,[1]Docenti!AM$3:AM$36,0)&gt;0,"1"," ")</f>
        <v>#N/A</v>
      </c>
      <c r="AN19" s="34" t="e">
        <f t="shared" si="2"/>
        <v>#N/A</v>
      </c>
      <c r="AO19" s="34" t="e">
        <f t="shared" si="2"/>
        <v>#N/A</v>
      </c>
      <c r="AP19" s="34" t="e">
        <f t="shared" si="2"/>
        <v>#N/A</v>
      </c>
      <c r="AQ19" s="34" t="e">
        <f t="shared" si="2"/>
        <v>#N/A</v>
      </c>
      <c r="AR19" s="35" t="str">
        <f t="shared" si="9"/>
        <v/>
      </c>
      <c r="AS19" s="33" t="e">
        <f ca="1">IF(MATCH(AD19,[1]Docenti!E$3:E$36,0)&gt;0,"1"," ")</f>
        <v>#N/A</v>
      </c>
      <c r="AT19" s="33" t="e">
        <f ca="1">IF(MATCH(AD19,[1]Docenti!H$3:H$36,0)&gt;0,"1"," ")</f>
        <v>#N/A</v>
      </c>
      <c r="AU19" s="33" t="e">
        <f ca="1">IF(MATCH(AD19,[1]Docenti!P$3:P$36,0)&gt;0,"1"," ")</f>
        <v>#N/A</v>
      </c>
      <c r="AV19" s="33" t="e">
        <f ca="1">IF(MATCH(AD19,[1]Docenti!S$3:S$36,0)&gt;0,"1"," ")</f>
        <v>#N/A</v>
      </c>
      <c r="AW19" s="34" t="e">
        <f ca="1">IF(MATCH(AD19,[1]Docenti!AA$3:AA$36,0)&gt;0,"1"," ")</f>
        <v>#N/A</v>
      </c>
      <c r="AX19" s="34" t="e">
        <f ca="1">IF(MATCH(AD19,[1]Docenti!AD$3:AD$36,0)&gt;0,"1"," ")</f>
        <v>#N/A</v>
      </c>
      <c r="AY19" s="34" t="e">
        <f ca="1">IF(MATCH(AD19,[1]Docenti!AG$3:AG$36,0)&gt;0,"1"," ")</f>
        <v>#N/A</v>
      </c>
      <c r="AZ19" s="34" t="e">
        <f ca="1">IF(MATCH(AD19,[1]Docenti!AM$3:AM$36,0)&gt;0,"1"," ")</f>
        <v>#N/A</v>
      </c>
      <c r="BA19" s="34" t="e">
        <f t="shared" ca="1" si="3"/>
        <v>#N/A</v>
      </c>
      <c r="BB19" s="34" t="e">
        <f t="shared" ca="1" si="4"/>
        <v>#N/A</v>
      </c>
      <c r="BC19" s="34" t="str">
        <f t="shared" ca="1" si="5"/>
        <v>1</v>
      </c>
      <c r="BD19" s="34" t="e">
        <f t="shared" ca="1" si="6"/>
        <v>#N/A</v>
      </c>
      <c r="BE19" s="35" t="str">
        <f t="shared" ca="1" si="10"/>
        <v>CA</v>
      </c>
      <c r="BF19" s="36"/>
    </row>
    <row r="20" spans="1:58" ht="13.35" customHeight="1" x14ac:dyDescent="0.2">
      <c r="A20" s="16">
        <f t="shared" si="0"/>
        <v>19</v>
      </c>
      <c r="B20" s="42" t="s">
        <v>111</v>
      </c>
      <c r="C20" s="44" t="s">
        <v>106</v>
      </c>
      <c r="D20" s="44" t="s">
        <v>107</v>
      </c>
      <c r="E20" s="44" t="s">
        <v>48</v>
      </c>
      <c r="F20" s="45" t="s">
        <v>73</v>
      </c>
      <c r="G20" s="44"/>
      <c r="H20" s="20" t="str">
        <f t="shared" si="7"/>
        <v>T</v>
      </c>
      <c r="I20" s="25">
        <v>8</v>
      </c>
      <c r="J20" s="50">
        <f>ROW(B21)-1</f>
        <v>20</v>
      </c>
      <c r="K20" s="50"/>
      <c r="L20" s="23"/>
      <c r="M20" s="23"/>
      <c r="N20" s="25">
        <v>3</v>
      </c>
      <c r="O20" s="28" t="s">
        <v>50</v>
      </c>
      <c r="P20" s="46">
        <v>6</v>
      </c>
      <c r="Q20" s="27">
        <f>IF(H20="T",P20*[1]Legenda!$A$11,P20*[1]Legenda!$A$12)</f>
        <v>60</v>
      </c>
      <c r="R20" s="28" t="s">
        <v>108</v>
      </c>
      <c r="S20" s="5"/>
      <c r="T20" s="28"/>
      <c r="U20" s="44"/>
      <c r="V20" s="47"/>
      <c r="W20" s="29">
        <v>42523</v>
      </c>
      <c r="X20" s="30" t="str">
        <f>IF(N20=[1]Legenda!$A$2,"  tace  ",IF(COUNTA(V20,W20)=0,"bandire"," "))</f>
        <v xml:space="preserve"> </v>
      </c>
      <c r="Y20" s="44"/>
      <c r="Z20" s="44"/>
      <c r="AA20" s="44"/>
      <c r="AB20" s="44"/>
      <c r="AC20" s="45"/>
      <c r="AD20" s="31" t="str">
        <f t="shared" ca="1" si="8"/>
        <v>Mattioli Renato</v>
      </c>
      <c r="AE20" s="32" t="str">
        <f>IF(N20=[1]Legenda!$A$2,"tace",IF(COUNTA(J20)=1,"com",IF(COUNTA(K20)=1,"Ateneo",IF(COUNTA(U20)=1,"T",IF(COUNTA(Y20)=1,"DA",IF(COUNTA(Z20)=1,"SE",IF(COUNTA(AA20)=1,"CA",IF(COUNTA(AB20)=1,"CB"," "))))))))</f>
        <v>com</v>
      </c>
      <c r="AF20" s="33" t="e">
        <f>IF(MATCH(U20,[1]Docenti!E$3:E$36,0)&gt;0,"1"," ")</f>
        <v>#N/A</v>
      </c>
      <c r="AG20" s="33" t="e">
        <f>IF(MATCH(U20,[1]Docenti!H$3:H$36,0)&gt;0,"1"," ")</f>
        <v>#N/A</v>
      </c>
      <c r="AH20" s="33" t="e">
        <f>IF(MATCH(U20,[1]Docenti!P$3:P$36,0)&gt;0,"1"," ")</f>
        <v>#N/A</v>
      </c>
      <c r="AI20" s="33" t="e">
        <f>IF(MATCH(U20,[1]Docenti!S$3:S$36,0)&gt;0,"1"," ")</f>
        <v>#N/A</v>
      </c>
      <c r="AJ20" s="34" t="e">
        <f>IF(MATCH(U20,[1]Docenti!AA$3:AA$36,0)&gt;0,"1"," ")</f>
        <v>#N/A</v>
      </c>
      <c r="AK20" s="34" t="e">
        <f>IF(MATCH(U20,[1]Docenti!AD$3:AD$36,0)&gt;0,"1"," ")</f>
        <v>#N/A</v>
      </c>
      <c r="AL20" s="34" t="e">
        <f>IF(MATCH(U20,[1]Docenti!AG$3:AG$36,0)&gt;0,"1"," ")</f>
        <v>#N/A</v>
      </c>
      <c r="AM20" s="34" t="e">
        <f>IF(MATCH(U20,[1]Docenti!AM$3:AM$36,0)&gt;0,"1"," ")</f>
        <v>#N/A</v>
      </c>
      <c r="AN20" s="34" t="e">
        <f t="shared" si="2"/>
        <v>#N/A</v>
      </c>
      <c r="AO20" s="34" t="e">
        <f t="shared" si="2"/>
        <v>#N/A</v>
      </c>
      <c r="AP20" s="34" t="e">
        <f t="shared" si="2"/>
        <v>#N/A</v>
      </c>
      <c r="AQ20" s="34" t="e">
        <f t="shared" si="2"/>
        <v>#N/A</v>
      </c>
      <c r="AR20" s="35" t="str">
        <f t="shared" si="9"/>
        <v/>
      </c>
      <c r="AS20" s="33" t="e">
        <f ca="1">IF(MATCH(AD20,[1]Docenti!E$3:E$36,0)&gt;0,"1"," ")</f>
        <v>#N/A</v>
      </c>
      <c r="AT20" s="33" t="e">
        <f ca="1">IF(MATCH(AD20,[1]Docenti!H$3:H$36,0)&gt;0,"1"," ")</f>
        <v>#N/A</v>
      </c>
      <c r="AU20" s="33" t="e">
        <f ca="1">IF(MATCH(AD20,[1]Docenti!P$3:P$36,0)&gt;0,"1"," ")</f>
        <v>#N/A</v>
      </c>
      <c r="AV20" s="33" t="e">
        <f ca="1">IF(MATCH(AD20,[1]Docenti!S$3:S$36,0)&gt;0,"1"," ")</f>
        <v>#N/A</v>
      </c>
      <c r="AW20" s="34" t="e">
        <f ca="1">IF(MATCH(AD20,[1]Docenti!AA$3:AA$36,0)&gt;0,"1"," ")</f>
        <v>#N/A</v>
      </c>
      <c r="AX20" s="34" t="e">
        <f ca="1">IF(MATCH(AD20,[1]Docenti!AD$3:AD$36,0)&gt;0,"1"," ")</f>
        <v>#N/A</v>
      </c>
      <c r="AY20" s="34" t="e">
        <f ca="1">IF(MATCH(AD20,[1]Docenti!AG$3:AG$36,0)&gt;0,"1"," ")</f>
        <v>#N/A</v>
      </c>
      <c r="AZ20" s="34" t="e">
        <f ca="1">IF(MATCH(AD20,[1]Docenti!AM$3:AM$36,0)&gt;0,"1"," ")</f>
        <v>#N/A</v>
      </c>
      <c r="BA20" s="34" t="e">
        <f t="shared" ca="1" si="3"/>
        <v>#N/A</v>
      </c>
      <c r="BB20" s="34" t="e">
        <f t="shared" ca="1" si="4"/>
        <v>#N/A</v>
      </c>
      <c r="BC20" s="34" t="str">
        <f t="shared" ca="1" si="5"/>
        <v>1</v>
      </c>
      <c r="BD20" s="34" t="e">
        <f t="shared" ca="1" si="6"/>
        <v>#N/A</v>
      </c>
      <c r="BE20" s="35" t="str">
        <f t="shared" ca="1" si="10"/>
        <v>CA</v>
      </c>
      <c r="BF20" s="36"/>
    </row>
    <row r="21" spans="1:58" ht="13.35" customHeight="1" x14ac:dyDescent="0.2">
      <c r="A21" s="16">
        <f t="shared" si="0"/>
        <v>20</v>
      </c>
      <c r="B21" s="41" t="s">
        <v>111</v>
      </c>
      <c r="C21" s="44" t="s">
        <v>106</v>
      </c>
      <c r="D21" s="44" t="s">
        <v>107</v>
      </c>
      <c r="E21" s="44" t="s">
        <v>48</v>
      </c>
      <c r="F21" s="45" t="s">
        <v>95</v>
      </c>
      <c r="G21" s="44"/>
      <c r="H21" s="20" t="str">
        <f t="shared" si="7"/>
        <v>M</v>
      </c>
      <c r="I21" s="25">
        <v>8</v>
      </c>
      <c r="J21" s="50"/>
      <c r="K21" s="50"/>
      <c r="L21" s="23">
        <f>COUNTIF(J$2:J$238,A21)</f>
        <v>2</v>
      </c>
      <c r="M21" s="23"/>
      <c r="N21" s="25" t="s">
        <v>109</v>
      </c>
      <c r="O21" s="28" t="s">
        <v>50</v>
      </c>
      <c r="P21" s="46">
        <v>6</v>
      </c>
      <c r="Q21" s="27">
        <f>IF(H21="T",P21*[1]Legenda!$A$11,P21*[1]Legenda!$A$12)</f>
        <v>60</v>
      </c>
      <c r="R21" s="28" t="s">
        <v>62</v>
      </c>
      <c r="S21" s="5" t="b">
        <f t="shared" si="1"/>
        <v>1</v>
      </c>
      <c r="T21" s="28"/>
      <c r="U21" s="44"/>
      <c r="V21" s="47"/>
      <c r="W21" s="29">
        <v>42523</v>
      </c>
      <c r="X21" s="30" t="str">
        <f>IF(N21=[1]Legenda!$A$2,"  tace  ",IF(COUNTA(V21,W21)=0,"bandire"," "))</f>
        <v xml:space="preserve"> </v>
      </c>
      <c r="Y21" s="44"/>
      <c r="Z21" s="44"/>
      <c r="AA21" s="37" t="s">
        <v>112</v>
      </c>
      <c r="AB21" s="44"/>
      <c r="AC21" s="45"/>
      <c r="AD21" s="31" t="str">
        <f t="shared" ca="1" si="8"/>
        <v>Mattioli Renato</v>
      </c>
      <c r="AE21" s="32" t="str">
        <f>IF(N21=[1]Legenda!$A$2,"tace",IF(COUNTA(J21)=1,"com",IF(COUNTA(K21)=1,"Ateneo",IF(COUNTA(U21)=1,"T",IF(COUNTA(Y21)=1,"DA",IF(COUNTA(Z21)=1,"SE",IF(COUNTA(AA21)=1,"CA",IF(COUNTA(AB21)=1,"CB"," "))))))))</f>
        <v>CA</v>
      </c>
      <c r="AF21" s="33" t="e">
        <f>IF(MATCH(U21,[1]Docenti!E$3:E$36,0)&gt;0,"1"," ")</f>
        <v>#N/A</v>
      </c>
      <c r="AG21" s="33" t="e">
        <f>IF(MATCH(U21,[1]Docenti!H$3:H$36,0)&gt;0,"1"," ")</f>
        <v>#N/A</v>
      </c>
      <c r="AH21" s="33" t="e">
        <f>IF(MATCH(U21,[1]Docenti!P$3:P$36,0)&gt;0,"1"," ")</f>
        <v>#N/A</v>
      </c>
      <c r="AI21" s="33" t="e">
        <f>IF(MATCH(U21,[1]Docenti!S$3:S$36,0)&gt;0,"1"," ")</f>
        <v>#N/A</v>
      </c>
      <c r="AJ21" s="34" t="e">
        <f>IF(MATCH(U21,[1]Docenti!AA$3:AA$36,0)&gt;0,"1"," ")</f>
        <v>#N/A</v>
      </c>
      <c r="AK21" s="34" t="e">
        <f>IF(MATCH(U21,[1]Docenti!AD$3:AD$36,0)&gt;0,"1"," ")</f>
        <v>#N/A</v>
      </c>
      <c r="AL21" s="34" t="e">
        <f>IF(MATCH(U21,[1]Docenti!AG$3:AG$36,0)&gt;0,"1"," ")</f>
        <v>#N/A</v>
      </c>
      <c r="AM21" s="34" t="e">
        <f>IF(MATCH(U21,[1]Docenti!AM$3:AM$36,0)&gt;0,"1"," ")</f>
        <v>#N/A</v>
      </c>
      <c r="AN21" s="34" t="e">
        <f t="shared" si="2"/>
        <v>#N/A</v>
      </c>
      <c r="AO21" s="34" t="e">
        <f t="shared" si="2"/>
        <v>#N/A</v>
      </c>
      <c r="AP21" s="34" t="str">
        <f t="shared" si="2"/>
        <v>1</v>
      </c>
      <c r="AQ21" s="34" t="e">
        <f t="shared" si="2"/>
        <v>#N/A</v>
      </c>
      <c r="AR21" s="35" t="str">
        <f t="shared" si="9"/>
        <v>CA</v>
      </c>
      <c r="AS21" s="33" t="e">
        <f ca="1">IF(MATCH(AD21,[1]Docenti!E$3:E$36,0)&gt;0,"1"," ")</f>
        <v>#N/A</v>
      </c>
      <c r="AT21" s="33" t="e">
        <f ca="1">IF(MATCH(AD21,[1]Docenti!H$3:H$36,0)&gt;0,"1"," ")</f>
        <v>#N/A</v>
      </c>
      <c r="AU21" s="33" t="e">
        <f ca="1">IF(MATCH(AD21,[1]Docenti!P$3:P$36,0)&gt;0,"1"," ")</f>
        <v>#N/A</v>
      </c>
      <c r="AV21" s="33" t="e">
        <f ca="1">IF(MATCH(AD21,[1]Docenti!S$3:S$36,0)&gt;0,"1"," ")</f>
        <v>#N/A</v>
      </c>
      <c r="AW21" s="34" t="e">
        <f ca="1">IF(MATCH(AD21,[1]Docenti!AA$3:AA$36,0)&gt;0,"1"," ")</f>
        <v>#N/A</v>
      </c>
      <c r="AX21" s="34" t="e">
        <f ca="1">IF(MATCH(AD21,[1]Docenti!AD$3:AD$36,0)&gt;0,"1"," ")</f>
        <v>#N/A</v>
      </c>
      <c r="AY21" s="34" t="e">
        <f ca="1">IF(MATCH(AD21,[1]Docenti!AG$3:AG$36,0)&gt;0,"1"," ")</f>
        <v>#N/A</v>
      </c>
      <c r="AZ21" s="34" t="e">
        <f ca="1">IF(MATCH(AD21,[1]Docenti!AM$3:AM$36,0)&gt;0,"1"," ")</f>
        <v>#N/A</v>
      </c>
      <c r="BA21" s="34" t="e">
        <f t="shared" ca="1" si="3"/>
        <v>#N/A</v>
      </c>
      <c r="BB21" s="34" t="e">
        <f t="shared" ca="1" si="4"/>
        <v>#N/A</v>
      </c>
      <c r="BC21" s="34" t="str">
        <f t="shared" ca="1" si="5"/>
        <v>1</v>
      </c>
      <c r="BD21" s="34" t="e">
        <f t="shared" ca="1" si="6"/>
        <v>#N/A</v>
      </c>
      <c r="BE21" s="35" t="str">
        <f t="shared" ca="1" si="10"/>
        <v>CA</v>
      </c>
      <c r="BF21" s="36"/>
    </row>
    <row r="22" spans="1:58" ht="13.35" hidden="1" customHeight="1" x14ac:dyDescent="0.2">
      <c r="A22" s="16">
        <f t="shared" si="0"/>
        <v>21</v>
      </c>
      <c r="B22" s="42" t="s">
        <v>111</v>
      </c>
      <c r="C22" s="44" t="s">
        <v>106</v>
      </c>
      <c r="D22" s="44" t="s">
        <v>107</v>
      </c>
      <c r="E22" s="44" t="s">
        <v>48</v>
      </c>
      <c r="F22" s="45" t="s">
        <v>49</v>
      </c>
      <c r="G22" s="44"/>
      <c r="H22" s="20" t="str">
        <f t="shared" si="7"/>
        <v>M</v>
      </c>
      <c r="I22" s="25">
        <v>9</v>
      </c>
      <c r="J22" s="50">
        <f>ROW(B21)-1</f>
        <v>20</v>
      </c>
      <c r="K22" s="50"/>
      <c r="L22" s="23"/>
      <c r="M22" s="23"/>
      <c r="N22" s="25">
        <v>2</v>
      </c>
      <c r="O22" s="28" t="s">
        <v>50</v>
      </c>
      <c r="P22" s="46">
        <v>6</v>
      </c>
      <c r="Q22" s="27">
        <f>IF(H22="T",P22*[1]Legenda!$A$11,P22*[1]Legenda!$A$12)</f>
        <v>60</v>
      </c>
      <c r="R22" s="28" t="s">
        <v>51</v>
      </c>
      <c r="S22" s="5" t="b">
        <f t="shared" si="1"/>
        <v>0</v>
      </c>
      <c r="T22" s="28"/>
      <c r="U22" s="44"/>
      <c r="V22" s="47"/>
      <c r="W22" s="29">
        <v>42523</v>
      </c>
      <c r="X22" s="30" t="str">
        <f>IF(N22=[1]Legenda!$A$2,"  tace  ",IF(COUNTA(V22,W22)=0,"bandire"," "))</f>
        <v xml:space="preserve"> </v>
      </c>
      <c r="Y22" s="44"/>
      <c r="Z22" s="44"/>
      <c r="AB22" s="44"/>
      <c r="AC22" s="45"/>
      <c r="AD22" s="31" t="str">
        <f t="shared" ca="1" si="8"/>
        <v>Mattioli Renato</v>
      </c>
      <c r="AE22" s="32" t="str">
        <f>IF(N22=[1]Legenda!$A$2,"tace",IF(COUNTA(J22)=1,"com",IF(COUNTA(K22)=1,"Ateneo",IF(COUNTA(U22)=1,"T",IF(COUNTA(Y22)=1,"DA",IF(COUNTA(Z22)=1,"SE",IF(COUNTA(AA22)=1,"CA",IF(COUNTA(AB22)=1,"CB"," "))))))))</f>
        <v>com</v>
      </c>
      <c r="AF22" s="33" t="e">
        <f>IF(MATCH(U22,[1]Docenti!E$3:E$36,0)&gt;0,"1"," ")</f>
        <v>#N/A</v>
      </c>
      <c r="AG22" s="33" t="e">
        <f>IF(MATCH(U22,[1]Docenti!H$3:H$36,0)&gt;0,"1"," ")</f>
        <v>#N/A</v>
      </c>
      <c r="AH22" s="33" t="e">
        <f>IF(MATCH(U22,[1]Docenti!P$3:P$36,0)&gt;0,"1"," ")</f>
        <v>#N/A</v>
      </c>
      <c r="AI22" s="33" t="e">
        <f>IF(MATCH(U22,[1]Docenti!S$3:S$36,0)&gt;0,"1"," ")</f>
        <v>#N/A</v>
      </c>
      <c r="AJ22" s="34" t="e">
        <f>IF(MATCH(U22,[1]Docenti!AA$3:AA$36,0)&gt;0,"1"," ")</f>
        <v>#N/A</v>
      </c>
      <c r="AK22" s="34" t="e">
        <f>IF(MATCH(U22,[1]Docenti!AD$3:AD$36,0)&gt;0,"1"," ")</f>
        <v>#N/A</v>
      </c>
      <c r="AL22" s="34" t="e">
        <f>IF(MATCH(U22,[1]Docenti!AG$3:AG$36,0)&gt;0,"1"," ")</f>
        <v>#N/A</v>
      </c>
      <c r="AM22" s="34" t="e">
        <f>IF(MATCH(U22,[1]Docenti!AM$3:AM$36,0)&gt;0,"1"," ")</f>
        <v>#N/A</v>
      </c>
      <c r="AN22" s="34" t="e">
        <f t="shared" si="2"/>
        <v>#N/A</v>
      </c>
      <c r="AO22" s="34" t="e">
        <f t="shared" si="2"/>
        <v>#N/A</v>
      </c>
      <c r="AP22" s="34" t="e">
        <f t="shared" si="2"/>
        <v>#N/A</v>
      </c>
      <c r="AQ22" s="34" t="e">
        <f t="shared" si="2"/>
        <v>#N/A</v>
      </c>
      <c r="AR22" s="35" t="str">
        <f t="shared" si="9"/>
        <v/>
      </c>
      <c r="AS22" s="33" t="e">
        <f ca="1">IF(MATCH(AD22,[1]Docenti!E$3:E$36,0)&gt;0,"1"," ")</f>
        <v>#N/A</v>
      </c>
      <c r="AT22" s="33" t="e">
        <f ca="1">IF(MATCH(AD22,[1]Docenti!H$3:H$36,0)&gt;0,"1"," ")</f>
        <v>#N/A</v>
      </c>
      <c r="AU22" s="33" t="e">
        <f ca="1">IF(MATCH(AD22,[1]Docenti!P$3:P$36,0)&gt;0,"1"," ")</f>
        <v>#N/A</v>
      </c>
      <c r="AV22" s="33" t="e">
        <f ca="1">IF(MATCH(AD22,[1]Docenti!S$3:S$36,0)&gt;0,"1"," ")</f>
        <v>#N/A</v>
      </c>
      <c r="AW22" s="34" t="e">
        <f ca="1">IF(MATCH(AD22,[1]Docenti!AA$3:AA$36,0)&gt;0,"1"," ")</f>
        <v>#N/A</v>
      </c>
      <c r="AX22" s="34" t="e">
        <f ca="1">IF(MATCH(AD22,[1]Docenti!AD$3:AD$36,0)&gt;0,"1"," ")</f>
        <v>#N/A</v>
      </c>
      <c r="AY22" s="34" t="e">
        <f ca="1">IF(MATCH(AD22,[1]Docenti!AG$3:AG$36,0)&gt;0,"1"," ")</f>
        <v>#N/A</v>
      </c>
      <c r="AZ22" s="34" t="e">
        <f ca="1">IF(MATCH(AD22,[1]Docenti!AM$3:AM$36,0)&gt;0,"1"," ")</f>
        <v>#N/A</v>
      </c>
      <c r="BA22" s="34" t="e">
        <f t="shared" ca="1" si="3"/>
        <v>#N/A</v>
      </c>
      <c r="BB22" s="34" t="e">
        <f t="shared" ca="1" si="4"/>
        <v>#N/A</v>
      </c>
      <c r="BC22" s="34" t="str">
        <f t="shared" ca="1" si="5"/>
        <v>1</v>
      </c>
      <c r="BD22" s="34" t="e">
        <f t="shared" ca="1" si="6"/>
        <v>#N/A</v>
      </c>
      <c r="BE22" s="35" t="str">
        <f t="shared" ca="1" si="10"/>
        <v>CA</v>
      </c>
      <c r="BF22" s="36"/>
    </row>
    <row r="23" spans="1:58" ht="13.35" customHeight="1" x14ac:dyDescent="0.2">
      <c r="A23" s="16">
        <f t="shared" si="0"/>
        <v>22</v>
      </c>
      <c r="B23" s="42" t="s">
        <v>113</v>
      </c>
      <c r="C23" s="44" t="s">
        <v>71</v>
      </c>
      <c r="D23" s="44" t="s">
        <v>72</v>
      </c>
      <c r="E23" s="44" t="s">
        <v>48</v>
      </c>
      <c r="F23" s="45" t="s">
        <v>73</v>
      </c>
      <c r="G23" s="44"/>
      <c r="H23" s="20" t="str">
        <f t="shared" si="7"/>
        <v>T</v>
      </c>
      <c r="I23" s="25">
        <v>8</v>
      </c>
      <c r="J23" s="50">
        <f>ROW(B24)-1</f>
        <v>23</v>
      </c>
      <c r="K23" s="50"/>
      <c r="L23" s="23"/>
      <c r="M23" s="23"/>
      <c r="N23" s="25">
        <v>3</v>
      </c>
      <c r="O23" s="28" t="s">
        <v>57</v>
      </c>
      <c r="P23" s="46">
        <v>6</v>
      </c>
      <c r="Q23" s="27">
        <f>IF(H23="T",P23*[1]Legenda!$A$11,P23*[1]Legenda!$A$12)</f>
        <v>60</v>
      </c>
      <c r="R23" s="28" t="s">
        <v>108</v>
      </c>
      <c r="S23" s="5" t="b">
        <f t="shared" si="1"/>
        <v>0</v>
      </c>
      <c r="T23" s="28"/>
      <c r="U23" s="44"/>
      <c r="V23" s="47"/>
      <c r="W23" s="29">
        <v>42523</v>
      </c>
      <c r="X23" s="30" t="str">
        <f>IF(N23=[1]Legenda!$A$2,"  tace  ",IF(COUNTA(V23,W23)=0,"bandire"," "))</f>
        <v xml:space="preserve"> </v>
      </c>
      <c r="Y23" s="44"/>
      <c r="Z23" s="44"/>
      <c r="AB23" s="44"/>
      <c r="AC23" s="45"/>
      <c r="AD23" s="31" t="str">
        <f t="shared" ca="1" si="8"/>
        <v>Ferraretti Denis</v>
      </c>
      <c r="AE23" s="32" t="str">
        <f>IF(N23=[1]Legenda!$A$2,"tace",IF(COUNTA(J23)=1,"com",IF(COUNTA(K23)=1,"Ateneo",IF(COUNTA(U23)=1,"T",IF(COUNTA(Y23)=1,"DA",IF(COUNTA(Z23)=1,"SE",IF(COUNTA(AA23)=1,"CA",IF(COUNTA(AB23)=1,"CB"," "))))))))</f>
        <v>com</v>
      </c>
      <c r="AF23" s="33" t="e">
        <f>IF(MATCH(U23,[1]Docenti!E$3:E$36,0)&gt;0,"1"," ")</f>
        <v>#N/A</v>
      </c>
      <c r="AG23" s="33" t="e">
        <f>IF(MATCH(U23,[1]Docenti!H$3:H$36,0)&gt;0,"1"," ")</f>
        <v>#N/A</v>
      </c>
      <c r="AH23" s="33" t="e">
        <f>IF(MATCH(U23,[1]Docenti!P$3:P$36,0)&gt;0,"1"," ")</f>
        <v>#N/A</v>
      </c>
      <c r="AI23" s="33" t="e">
        <f>IF(MATCH(U23,[1]Docenti!S$3:S$36,0)&gt;0,"1"," ")</f>
        <v>#N/A</v>
      </c>
      <c r="AJ23" s="34" t="e">
        <f>IF(MATCH(U23,[1]Docenti!AA$3:AA$36,0)&gt;0,"1"," ")</f>
        <v>#N/A</v>
      </c>
      <c r="AK23" s="34" t="e">
        <f>IF(MATCH(U23,[1]Docenti!AD$3:AD$36,0)&gt;0,"1"," ")</f>
        <v>#N/A</v>
      </c>
      <c r="AL23" s="34" t="e">
        <f>IF(MATCH(U23,[1]Docenti!AG$3:AG$36,0)&gt;0,"1"," ")</f>
        <v>#N/A</v>
      </c>
      <c r="AM23" s="34" t="e">
        <f>IF(MATCH(U23,[1]Docenti!AM$3:AM$36,0)&gt;0,"1"," ")</f>
        <v>#N/A</v>
      </c>
      <c r="AN23" s="34" t="e">
        <f t="shared" si="2"/>
        <v>#N/A</v>
      </c>
      <c r="AO23" s="34" t="e">
        <f t="shared" si="2"/>
        <v>#N/A</v>
      </c>
      <c r="AP23" s="34" t="e">
        <f t="shared" si="2"/>
        <v>#N/A</v>
      </c>
      <c r="AQ23" s="34" t="e">
        <f t="shared" si="2"/>
        <v>#N/A</v>
      </c>
      <c r="AR23" s="35" t="str">
        <f t="shared" si="9"/>
        <v/>
      </c>
      <c r="AS23" s="33" t="e">
        <f ca="1">IF(MATCH(AD23,[1]Docenti!E$3:E$36,0)&gt;0,"1"," ")</f>
        <v>#N/A</v>
      </c>
      <c r="AT23" s="33" t="e">
        <f ca="1">IF(MATCH(AD23,[1]Docenti!H$3:H$36,0)&gt;0,"1"," ")</f>
        <v>#N/A</v>
      </c>
      <c r="AU23" s="33" t="e">
        <f ca="1">IF(MATCH(AD23,[1]Docenti!P$3:P$36,0)&gt;0,"1"," ")</f>
        <v>#N/A</v>
      </c>
      <c r="AV23" s="33" t="e">
        <f ca="1">IF(MATCH(AD23,[1]Docenti!S$3:S$36,0)&gt;0,"1"," ")</f>
        <v>#N/A</v>
      </c>
      <c r="AW23" s="34" t="e">
        <f ca="1">IF(MATCH(AD23,[1]Docenti!AA$3:AA$36,0)&gt;0,"1"," ")</f>
        <v>#N/A</v>
      </c>
      <c r="AX23" s="34" t="e">
        <f ca="1">IF(MATCH(AD23,[1]Docenti!AD$3:AD$36,0)&gt;0,"1"," ")</f>
        <v>#N/A</v>
      </c>
      <c r="AY23" s="34" t="e">
        <f ca="1">IF(MATCH(AD23,[1]Docenti!AG$3:AG$36,0)&gt;0,"1"," ")</f>
        <v>#N/A</v>
      </c>
      <c r="AZ23" s="34" t="e">
        <f ca="1">IF(MATCH(AD23,[1]Docenti!AM$3:AM$36,0)&gt;0,"1"," ")</f>
        <v>#N/A</v>
      </c>
      <c r="BA23" s="34" t="e">
        <f t="shared" ca="1" si="3"/>
        <v>#N/A</v>
      </c>
      <c r="BB23" s="34" t="e">
        <f t="shared" ca="1" si="4"/>
        <v>#N/A</v>
      </c>
      <c r="BC23" s="34" t="str">
        <f t="shared" ca="1" si="5"/>
        <v>1</v>
      </c>
      <c r="BD23" s="34" t="e">
        <f t="shared" ca="1" si="6"/>
        <v>#N/A</v>
      </c>
      <c r="BE23" s="35" t="str">
        <f t="shared" ca="1" si="10"/>
        <v>CA</v>
      </c>
      <c r="BF23" s="36"/>
    </row>
    <row r="24" spans="1:58" ht="13.35" customHeight="1" x14ac:dyDescent="0.2">
      <c r="A24" s="16">
        <f t="shared" si="0"/>
        <v>23</v>
      </c>
      <c r="B24" s="51" t="s">
        <v>113</v>
      </c>
      <c r="C24" s="38" t="s">
        <v>71</v>
      </c>
      <c r="D24" s="43" t="s">
        <v>72</v>
      </c>
      <c r="E24" s="38" t="s">
        <v>55</v>
      </c>
      <c r="F24" s="52" t="s">
        <v>95</v>
      </c>
      <c r="G24" s="38"/>
      <c r="H24" s="20" t="str">
        <f t="shared" si="7"/>
        <v>M</v>
      </c>
      <c r="I24" s="53">
        <v>8</v>
      </c>
      <c r="J24" s="50"/>
      <c r="K24" s="50"/>
      <c r="L24" s="23">
        <f>COUNTIF(J$2:J$238,A24)</f>
        <v>1</v>
      </c>
      <c r="M24" s="56">
        <f>ROW(B182)-1</f>
        <v>181</v>
      </c>
      <c r="N24" s="53" t="s">
        <v>109</v>
      </c>
      <c r="O24" s="54" t="s">
        <v>57</v>
      </c>
      <c r="P24" s="55">
        <v>6</v>
      </c>
      <c r="Q24" s="27">
        <f>IF(H24="T",P24*[1]Legenda!$A$11,P24*[1]Legenda!$A$12)</f>
        <v>60</v>
      </c>
      <c r="R24" s="54" t="s">
        <v>62</v>
      </c>
      <c r="S24" s="5" t="b">
        <f t="shared" si="1"/>
        <v>1</v>
      </c>
      <c r="T24" s="54"/>
      <c r="U24" s="38"/>
      <c r="V24" s="47"/>
      <c r="W24" s="29">
        <v>42523</v>
      </c>
      <c r="X24" s="30" t="str">
        <f>IF(N24=[1]Legenda!$A$2,"  tace  ",IF(COUNTA(V24,W24)=0,"bandire"," "))</f>
        <v xml:space="preserve"> </v>
      </c>
      <c r="Y24" s="44"/>
      <c r="Z24" s="44"/>
      <c r="AA24" s="37" t="s">
        <v>114</v>
      </c>
      <c r="AD24" s="31" t="str">
        <f t="shared" ca="1" si="8"/>
        <v>Ferraretti Denis</v>
      </c>
      <c r="AE24" s="32" t="str">
        <f>IF(N24=[1]Legenda!$A$2,"tace",IF(COUNTA(J24)=1,"com",IF(COUNTA(K24)=1,"Ateneo",IF(COUNTA(U24)=1,"T",IF(COUNTA(Y24)=1,"DA",IF(COUNTA(Z24)=1,"SE",IF(COUNTA(AA24)=1,"CA",IF(COUNTA(AB24)=1,"CB"," "))))))))</f>
        <v>CA</v>
      </c>
      <c r="AF24" s="33" t="e">
        <f>IF(MATCH(U24,[1]Docenti!E$3:E$36,0)&gt;0,"1"," ")</f>
        <v>#N/A</v>
      </c>
      <c r="AG24" s="33" t="e">
        <f>IF(MATCH(U24,[1]Docenti!H$3:H$36,0)&gt;0,"1"," ")</f>
        <v>#N/A</v>
      </c>
      <c r="AH24" s="33" t="e">
        <f>IF(MATCH(U24,[1]Docenti!P$3:P$36,0)&gt;0,"1"," ")</f>
        <v>#N/A</v>
      </c>
      <c r="AI24" s="33" t="e">
        <f>IF(MATCH(U24,[1]Docenti!S$3:S$36,0)&gt;0,"1"," ")</f>
        <v>#N/A</v>
      </c>
      <c r="AJ24" s="34" t="e">
        <f>IF(MATCH(U24,[1]Docenti!AA$3:AA$36,0)&gt;0,"1"," ")</f>
        <v>#N/A</v>
      </c>
      <c r="AK24" s="34" t="e">
        <f>IF(MATCH(U24,[1]Docenti!AD$3:AD$36,0)&gt;0,"1"," ")</f>
        <v>#N/A</v>
      </c>
      <c r="AL24" s="34" t="e">
        <f>IF(MATCH(U24,[1]Docenti!AG$3:AG$36,0)&gt;0,"1"," ")</f>
        <v>#N/A</v>
      </c>
      <c r="AM24" s="34" t="e">
        <f>IF(MATCH(U24,[1]Docenti!AM$3:AM$36,0)&gt;0,"1"," ")</f>
        <v>#N/A</v>
      </c>
      <c r="AN24" s="34" t="e">
        <f t="shared" si="2"/>
        <v>#N/A</v>
      </c>
      <c r="AO24" s="34" t="e">
        <f t="shared" si="2"/>
        <v>#N/A</v>
      </c>
      <c r="AP24" s="34" t="str">
        <f t="shared" si="2"/>
        <v>1</v>
      </c>
      <c r="AQ24" s="34" t="e">
        <f t="shared" si="2"/>
        <v>#N/A</v>
      </c>
      <c r="AR24" s="35" t="str">
        <f t="shared" si="9"/>
        <v>CA</v>
      </c>
      <c r="AS24" s="33" t="e">
        <f ca="1">IF(MATCH(AD24,[1]Docenti!E$3:E$36,0)&gt;0,"1"," ")</f>
        <v>#N/A</v>
      </c>
      <c r="AT24" s="33" t="e">
        <f ca="1">IF(MATCH(AD24,[1]Docenti!H$3:H$36,0)&gt;0,"1"," ")</f>
        <v>#N/A</v>
      </c>
      <c r="AU24" s="33" t="e">
        <f ca="1">IF(MATCH(AD24,[1]Docenti!P$3:P$36,0)&gt;0,"1"," ")</f>
        <v>#N/A</v>
      </c>
      <c r="AV24" s="33" t="e">
        <f ca="1">IF(MATCH(AD24,[1]Docenti!S$3:S$36,0)&gt;0,"1"," ")</f>
        <v>#N/A</v>
      </c>
      <c r="AW24" s="34" t="e">
        <f ca="1">IF(MATCH(AD24,[1]Docenti!AA$3:AA$36,0)&gt;0,"1"," ")</f>
        <v>#N/A</v>
      </c>
      <c r="AX24" s="34" t="e">
        <f ca="1">IF(MATCH(AD24,[1]Docenti!AD$3:AD$36,0)&gt;0,"1"," ")</f>
        <v>#N/A</v>
      </c>
      <c r="AY24" s="34" t="e">
        <f ca="1">IF(MATCH(AD24,[1]Docenti!AG$3:AG$36,0)&gt;0,"1"," ")</f>
        <v>#N/A</v>
      </c>
      <c r="AZ24" s="34" t="e">
        <f ca="1">IF(MATCH(AD24,[1]Docenti!AM$3:AM$36,0)&gt;0,"1"," ")</f>
        <v>#N/A</v>
      </c>
      <c r="BA24" s="34" t="e">
        <f t="shared" ca="1" si="3"/>
        <v>#N/A</v>
      </c>
      <c r="BB24" s="34" t="e">
        <f t="shared" ca="1" si="4"/>
        <v>#N/A</v>
      </c>
      <c r="BC24" s="34" t="str">
        <f t="shared" ca="1" si="5"/>
        <v>1</v>
      </c>
      <c r="BD24" s="34" t="e">
        <f t="shared" ca="1" si="6"/>
        <v>#N/A</v>
      </c>
      <c r="BE24" s="35" t="str">
        <f t="shared" ca="1" si="10"/>
        <v>CA</v>
      </c>
      <c r="BF24" s="36"/>
    </row>
    <row r="25" spans="1:58" ht="13.35" customHeight="1" x14ac:dyDescent="0.2">
      <c r="A25" s="16">
        <f t="shared" si="0"/>
        <v>24</v>
      </c>
      <c r="B25" s="42" t="s">
        <v>115</v>
      </c>
      <c r="C25" s="44" t="s">
        <v>71</v>
      </c>
      <c r="D25" s="38" t="s">
        <v>72</v>
      </c>
      <c r="E25" s="44"/>
      <c r="F25" s="45" t="s">
        <v>73</v>
      </c>
      <c r="G25" s="44"/>
      <c r="H25" s="20" t="str">
        <f t="shared" si="7"/>
        <v>T</v>
      </c>
      <c r="I25" s="25">
        <v>8</v>
      </c>
      <c r="J25" s="23"/>
      <c r="K25" s="23"/>
      <c r="L25" s="23">
        <f>COUNTIF(J$2:J$238,A25)</f>
        <v>0</v>
      </c>
      <c r="M25" s="39">
        <f>ROW(B210)-1</f>
        <v>209</v>
      </c>
      <c r="N25" s="25">
        <v>2</v>
      </c>
      <c r="O25" s="28" t="s">
        <v>50</v>
      </c>
      <c r="P25" s="46">
        <v>6</v>
      </c>
      <c r="Q25" s="27">
        <f>IF(H25="T",P25*[1]Legenda!$A$11,P25*[1]Legenda!$A$12)</f>
        <v>60</v>
      </c>
      <c r="R25" s="28" t="s">
        <v>74</v>
      </c>
      <c r="S25" s="5" t="b">
        <f t="shared" si="1"/>
        <v>1</v>
      </c>
      <c r="T25" s="28"/>
      <c r="U25" s="44"/>
      <c r="V25" s="47"/>
      <c r="W25" s="29">
        <v>42523</v>
      </c>
      <c r="X25" s="30" t="str">
        <f>IF(N25=[1]Legenda!$A$2,"  tace  ",IF(COUNTA(V25,W25)=0,"bandire"," "))</f>
        <v xml:space="preserve"> </v>
      </c>
      <c r="Y25" s="44"/>
      <c r="Z25" s="44"/>
      <c r="AA25" s="37" t="s">
        <v>116</v>
      </c>
      <c r="AD25" s="31" t="str">
        <f t="shared" ca="1" si="8"/>
        <v>Ruggeri Massimiliano</v>
      </c>
      <c r="AE25" s="32" t="str">
        <f>IF(N25=[1]Legenda!$A$2,"tace",IF(COUNTA(J25)=1,"com",IF(COUNTA(K25)=1,"Ateneo",IF(COUNTA(U25)=1,"T",IF(COUNTA(Y25)=1,"DA",IF(COUNTA(Z25)=1,"SE",IF(COUNTA(AA25)=1,"CA",IF(COUNTA(AB25)=1,"CB"," "))))))))</f>
        <v>CA</v>
      </c>
      <c r="AF25" s="33" t="e">
        <f>IF(MATCH(U25,[1]Docenti!E$3:E$36,0)&gt;0,"1"," ")</f>
        <v>#N/A</v>
      </c>
      <c r="AG25" s="33" t="e">
        <f>IF(MATCH(U25,[1]Docenti!H$3:H$36,0)&gt;0,"1"," ")</f>
        <v>#N/A</v>
      </c>
      <c r="AH25" s="33" t="e">
        <f>IF(MATCH(U25,[1]Docenti!P$3:P$36,0)&gt;0,"1"," ")</f>
        <v>#N/A</v>
      </c>
      <c r="AI25" s="33" t="e">
        <f>IF(MATCH(U25,[1]Docenti!S$3:S$36,0)&gt;0,"1"," ")</f>
        <v>#N/A</v>
      </c>
      <c r="AJ25" s="34" t="e">
        <f>IF(MATCH(U25,[1]Docenti!AA$3:AA$36,0)&gt;0,"1"," ")</f>
        <v>#N/A</v>
      </c>
      <c r="AK25" s="34" t="e">
        <f>IF(MATCH(U25,[1]Docenti!AD$3:AD$36,0)&gt;0,"1"," ")</f>
        <v>#N/A</v>
      </c>
      <c r="AL25" s="34" t="e">
        <f>IF(MATCH(U25,[1]Docenti!AG$3:AG$36,0)&gt;0,"1"," ")</f>
        <v>#N/A</v>
      </c>
      <c r="AM25" s="34" t="e">
        <f>IF(MATCH(U25,[1]Docenti!AM$3:AM$36,0)&gt;0,"1"," ")</f>
        <v>#N/A</v>
      </c>
      <c r="AN25" s="34" t="e">
        <f t="shared" si="2"/>
        <v>#N/A</v>
      </c>
      <c r="AO25" s="34" t="e">
        <f t="shared" si="2"/>
        <v>#N/A</v>
      </c>
      <c r="AP25" s="34" t="str">
        <f t="shared" si="2"/>
        <v>1</v>
      </c>
      <c r="AQ25" s="34" t="e">
        <f t="shared" si="2"/>
        <v>#N/A</v>
      </c>
      <c r="AR25" s="35" t="str">
        <f t="shared" si="9"/>
        <v>CA</v>
      </c>
      <c r="AS25" s="33" t="e">
        <f ca="1">IF(MATCH(AD25,[1]Docenti!E$3:E$36,0)&gt;0,"1"," ")</f>
        <v>#N/A</v>
      </c>
      <c r="AT25" s="33" t="e">
        <f ca="1">IF(MATCH(AD25,[1]Docenti!H$3:H$36,0)&gt;0,"1"," ")</f>
        <v>#N/A</v>
      </c>
      <c r="AU25" s="33" t="e">
        <f ca="1">IF(MATCH(AD25,[1]Docenti!P$3:P$36,0)&gt;0,"1"," ")</f>
        <v>#N/A</v>
      </c>
      <c r="AV25" s="33" t="e">
        <f ca="1">IF(MATCH(AD25,[1]Docenti!S$3:S$36,0)&gt;0,"1"," ")</f>
        <v>#N/A</v>
      </c>
      <c r="AW25" s="34" t="e">
        <f ca="1">IF(MATCH(AD25,[1]Docenti!AA$3:AA$36,0)&gt;0,"1"," ")</f>
        <v>#N/A</v>
      </c>
      <c r="AX25" s="34" t="e">
        <f ca="1">IF(MATCH(AD25,[1]Docenti!AD$3:AD$36,0)&gt;0,"1"," ")</f>
        <v>#N/A</v>
      </c>
      <c r="AY25" s="34" t="e">
        <f ca="1">IF(MATCH(AD25,[1]Docenti!AG$3:AG$36,0)&gt;0,"1"," ")</f>
        <v>#N/A</v>
      </c>
      <c r="AZ25" s="34" t="e">
        <f ca="1">IF(MATCH(AD25,[1]Docenti!AM$3:AM$36,0)&gt;0,"1"," ")</f>
        <v>#N/A</v>
      </c>
      <c r="BA25" s="34" t="e">
        <f t="shared" ca="1" si="3"/>
        <v>#N/A</v>
      </c>
      <c r="BB25" s="34" t="e">
        <f t="shared" ca="1" si="4"/>
        <v>#N/A</v>
      </c>
      <c r="BC25" s="34" t="str">
        <f t="shared" ca="1" si="5"/>
        <v>1</v>
      </c>
      <c r="BD25" s="34" t="e">
        <f t="shared" ca="1" si="6"/>
        <v>#N/A</v>
      </c>
      <c r="BE25" s="35" t="str">
        <f t="shared" ca="1" si="10"/>
        <v>CA</v>
      </c>
      <c r="BF25" s="36"/>
    </row>
    <row r="26" spans="1:58" ht="13.35" hidden="1" customHeight="1" x14ac:dyDescent="0.2">
      <c r="A26" s="16">
        <f t="shared" si="0"/>
        <v>25</v>
      </c>
      <c r="B26" s="42" t="s">
        <v>117</v>
      </c>
      <c r="C26" s="44" t="s">
        <v>118</v>
      </c>
      <c r="D26" s="38" t="s">
        <v>119</v>
      </c>
      <c r="E26" s="44" t="s">
        <v>48</v>
      </c>
      <c r="F26" s="45" t="s">
        <v>60</v>
      </c>
      <c r="G26" s="44"/>
      <c r="H26" s="20" t="str">
        <f t="shared" si="7"/>
        <v>M</v>
      </c>
      <c r="I26" s="25">
        <v>7</v>
      </c>
      <c r="J26" s="23"/>
      <c r="K26" s="23" t="s">
        <v>120</v>
      </c>
      <c r="L26" s="23"/>
      <c r="M26" s="39"/>
      <c r="N26" s="25" t="s">
        <v>121</v>
      </c>
      <c r="O26" s="28" t="s">
        <v>50</v>
      </c>
      <c r="P26" s="46">
        <v>9</v>
      </c>
      <c r="Q26" s="27">
        <f>IF(H26="T",P26*[1]Legenda!$A$11,P26*[1]Legenda!$A$12)</f>
        <v>90</v>
      </c>
      <c r="R26" s="28" t="s">
        <v>51</v>
      </c>
      <c r="S26" s="5" t="b">
        <f t="shared" si="1"/>
        <v>0</v>
      </c>
      <c r="T26" s="28"/>
      <c r="U26" s="44"/>
      <c r="V26" s="47"/>
      <c r="W26" s="29">
        <v>42523</v>
      </c>
      <c r="X26" s="30" t="str">
        <f>IF(N26=[1]Legenda!$A$2,"  tace  ",IF(COUNTA(V26,W26)=0,"bandire"," "))</f>
        <v xml:space="preserve"> </v>
      </c>
      <c r="Y26" s="44"/>
      <c r="Z26" s="44"/>
      <c r="AD26" s="31" t="str">
        <f t="shared" ca="1" si="8"/>
        <v>com. Ateneo</v>
      </c>
      <c r="AE26" s="32" t="str">
        <f>IF(N26=[1]Legenda!$A$2,"tace",IF(COUNTA(J26)=1,"com",IF(COUNTA(K26)=1,"Ateneo",IF(COUNTA(U26)=1,"T",IF(COUNTA(Y26)=1,"DA",IF(COUNTA(Z26)=1,"SE",IF(COUNTA(AA26)=1,"CA",IF(COUNTA(AB26)=1,"CB"," "))))))))</f>
        <v>Ateneo</v>
      </c>
      <c r="AF26" s="33" t="e">
        <f>IF(MATCH(U26,[1]Docenti!E$3:E$36,0)&gt;0,"1"," ")</f>
        <v>#N/A</v>
      </c>
      <c r="AG26" s="33" t="e">
        <f>IF(MATCH(U26,[1]Docenti!H$3:H$36,0)&gt;0,"1"," ")</f>
        <v>#N/A</v>
      </c>
      <c r="AH26" s="33" t="e">
        <f>IF(MATCH(U26,[1]Docenti!P$3:P$36,0)&gt;0,"1"," ")</f>
        <v>#N/A</v>
      </c>
      <c r="AI26" s="33" t="e">
        <f>IF(MATCH(U26,[1]Docenti!S$3:S$36,0)&gt;0,"1"," ")</f>
        <v>#N/A</v>
      </c>
      <c r="AJ26" s="34" t="e">
        <f>IF(MATCH(U26,[1]Docenti!AA$3:AA$36,0)&gt;0,"1"," ")</f>
        <v>#N/A</v>
      </c>
      <c r="AK26" s="34" t="e">
        <f>IF(MATCH(U26,[1]Docenti!AD$3:AD$36,0)&gt;0,"1"," ")</f>
        <v>#N/A</v>
      </c>
      <c r="AL26" s="34" t="e">
        <f>IF(MATCH(U26,[1]Docenti!AG$3:AG$36,0)&gt;0,"1"," ")</f>
        <v>#N/A</v>
      </c>
      <c r="AM26" s="34" t="e">
        <f>IF(MATCH(U26,[1]Docenti!AM$3:AM$36,0)&gt;0,"1"," ")</f>
        <v>#N/A</v>
      </c>
      <c r="AN26" s="34" t="e">
        <f t="shared" si="2"/>
        <v>#N/A</v>
      </c>
      <c r="AO26" s="34" t="e">
        <f t="shared" si="2"/>
        <v>#N/A</v>
      </c>
      <c r="AP26" s="34" t="e">
        <f t="shared" si="2"/>
        <v>#N/A</v>
      </c>
      <c r="AQ26" s="34" t="e">
        <f t="shared" si="2"/>
        <v>#N/A</v>
      </c>
      <c r="AR26" s="35" t="str">
        <f t="shared" si="9"/>
        <v/>
      </c>
      <c r="AS26" s="33" t="e">
        <f ca="1">IF(MATCH(AD26,[1]Docenti!E$3:E$36,0)&gt;0,"1"," ")</f>
        <v>#N/A</v>
      </c>
      <c r="AT26" s="33" t="e">
        <f ca="1">IF(MATCH(AD26,[1]Docenti!H$3:H$36,0)&gt;0,"1"," ")</f>
        <v>#N/A</v>
      </c>
      <c r="AU26" s="33" t="e">
        <f ca="1">IF(MATCH(AD26,[1]Docenti!P$3:P$36,0)&gt;0,"1"," ")</f>
        <v>#N/A</v>
      </c>
      <c r="AV26" s="33" t="e">
        <f ca="1">IF(MATCH(AD26,[1]Docenti!S$3:S$36,0)&gt;0,"1"," ")</f>
        <v>#N/A</v>
      </c>
      <c r="AW26" s="34" t="e">
        <f ca="1">IF(MATCH(AD26,[1]Docenti!AA$3:AA$36,0)&gt;0,"1"," ")</f>
        <v>#N/A</v>
      </c>
      <c r="AX26" s="34" t="e">
        <f ca="1">IF(MATCH(AD26,[1]Docenti!AD$3:AD$36,0)&gt;0,"1"," ")</f>
        <v>#N/A</v>
      </c>
      <c r="AY26" s="34" t="e">
        <f ca="1">IF(MATCH(AD26,[1]Docenti!AG$3:AG$36,0)&gt;0,"1"," ")</f>
        <v>#N/A</v>
      </c>
      <c r="AZ26" s="34" t="e">
        <f ca="1">IF(MATCH(AD26,[1]Docenti!AM$3:AM$36,0)&gt;0,"1"," ")</f>
        <v>#N/A</v>
      </c>
      <c r="BA26" s="34" t="e">
        <f t="shared" ca="1" si="3"/>
        <v>#N/A</v>
      </c>
      <c r="BB26" s="34" t="e">
        <f t="shared" ca="1" si="4"/>
        <v>#N/A</v>
      </c>
      <c r="BC26" s="34" t="e">
        <f t="shared" ca="1" si="5"/>
        <v>#N/A</v>
      </c>
      <c r="BD26" s="34" t="e">
        <f t="shared" ca="1" si="6"/>
        <v>#N/A</v>
      </c>
      <c r="BE26" s="35" t="str">
        <f t="shared" ca="1" si="10"/>
        <v>AT</v>
      </c>
      <c r="BF26" s="36"/>
    </row>
    <row r="27" spans="1:58" ht="13.35" hidden="1" customHeight="1" x14ac:dyDescent="0.2">
      <c r="A27" s="16">
        <f t="shared" si="0"/>
        <v>26</v>
      </c>
      <c r="B27" s="42" t="s">
        <v>122</v>
      </c>
      <c r="C27" s="44" t="s">
        <v>123</v>
      </c>
      <c r="D27" s="38" t="s">
        <v>124</v>
      </c>
      <c r="E27" s="44" t="s">
        <v>48</v>
      </c>
      <c r="F27" s="45" t="s">
        <v>60</v>
      </c>
      <c r="G27" s="44" t="s">
        <v>61</v>
      </c>
      <c r="H27" s="20" t="str">
        <f t="shared" si="7"/>
        <v>M</v>
      </c>
      <c r="I27" s="25">
        <v>7</v>
      </c>
      <c r="J27" s="23"/>
      <c r="K27" s="23"/>
      <c r="L27" s="23"/>
      <c r="M27" s="56">
        <f>ROW(B191)-1</f>
        <v>190</v>
      </c>
      <c r="N27" s="25" t="s">
        <v>62</v>
      </c>
      <c r="O27" s="28" t="s">
        <v>50</v>
      </c>
      <c r="P27" s="46">
        <v>6</v>
      </c>
      <c r="Q27" s="27">
        <f>IF(H27="T",P27*[1]Legenda!$A$11,P27*[1]Legenda!$A$12)</f>
        <v>60</v>
      </c>
      <c r="R27" s="28" t="s">
        <v>51</v>
      </c>
      <c r="S27" s="5" t="b">
        <f t="shared" si="1"/>
        <v>0</v>
      </c>
      <c r="T27" s="28"/>
      <c r="U27" s="44"/>
      <c r="V27" s="47"/>
      <c r="W27" s="29"/>
      <c r="X27" s="30" t="str">
        <f>IF(N27=[1]Legenda!$A$2,"  tace  ",IF(COUNTA(V27,W27)=0,"bandire"," "))</f>
        <v xml:space="preserve">  tace  </v>
      </c>
      <c r="Y27" s="44"/>
      <c r="Z27" s="44"/>
      <c r="AD27" s="31" t="str">
        <f t="shared" ca="1" si="8"/>
        <v xml:space="preserve"> </v>
      </c>
      <c r="AE27" s="32" t="str">
        <f>IF(N27=[1]Legenda!$A$2,"tace",IF(COUNTA(J27)=1,"com",IF(COUNTA(K27)=1,"Ateneo",IF(COUNTA(U27)=1,"T",IF(COUNTA(Y27)=1,"DA",IF(COUNTA(Z27)=1,"SE",IF(COUNTA(AA27)=1,"CA",IF(COUNTA(AB27)=1,"CB"," "))))))))</f>
        <v>tace</v>
      </c>
      <c r="AF27" s="33" t="e">
        <f>IF(MATCH(U27,[1]Docenti!E$3:E$36,0)&gt;0,"1"," ")</f>
        <v>#N/A</v>
      </c>
      <c r="AG27" s="33" t="e">
        <f>IF(MATCH(U27,[1]Docenti!H$3:H$36,0)&gt;0,"1"," ")</f>
        <v>#N/A</v>
      </c>
      <c r="AH27" s="33" t="e">
        <f>IF(MATCH(U27,[1]Docenti!P$3:P$36,0)&gt;0,"1"," ")</f>
        <v>#N/A</v>
      </c>
      <c r="AI27" s="33" t="e">
        <f>IF(MATCH(U27,[1]Docenti!S$3:S$36,0)&gt;0,"1"," ")</f>
        <v>#N/A</v>
      </c>
      <c r="AJ27" s="34" t="e">
        <f>IF(MATCH(U27,[1]Docenti!AA$3:AA$36,0)&gt;0,"1"," ")</f>
        <v>#N/A</v>
      </c>
      <c r="AK27" s="34" t="e">
        <f>IF(MATCH(U27,[1]Docenti!AD$3:AD$36,0)&gt;0,"1"," ")</f>
        <v>#N/A</v>
      </c>
      <c r="AL27" s="34" t="e">
        <f>IF(MATCH(U27,[1]Docenti!AG$3:AG$36,0)&gt;0,"1"," ")</f>
        <v>#N/A</v>
      </c>
      <c r="AM27" s="34" t="e">
        <f>IF(MATCH(U27,[1]Docenti!AM$3:AM$36,0)&gt;0,"1"," ")</f>
        <v>#N/A</v>
      </c>
      <c r="AN27" s="34" t="e">
        <f t="shared" si="2"/>
        <v>#N/A</v>
      </c>
      <c r="AO27" s="34" t="e">
        <f t="shared" si="2"/>
        <v>#N/A</v>
      </c>
      <c r="AP27" s="34" t="e">
        <f t="shared" si="2"/>
        <v>#N/A</v>
      </c>
      <c r="AQ27" s="34" t="e">
        <f t="shared" si="2"/>
        <v>#N/A</v>
      </c>
      <c r="AR27" s="35" t="str">
        <f t="shared" si="9"/>
        <v/>
      </c>
      <c r="AS27" s="33" t="e">
        <f ca="1">IF(MATCH(AD27,[1]Docenti!E$3:E$36,0)&gt;0,"1"," ")</f>
        <v>#N/A</v>
      </c>
      <c r="AT27" s="33" t="e">
        <f ca="1">IF(MATCH(AD27,[1]Docenti!H$3:H$36,0)&gt;0,"1"," ")</f>
        <v>#N/A</v>
      </c>
      <c r="AU27" s="33" t="e">
        <f ca="1">IF(MATCH(AD27,[1]Docenti!P$3:P$36,0)&gt;0,"1"," ")</f>
        <v>#N/A</v>
      </c>
      <c r="AV27" s="33" t="e">
        <f ca="1">IF(MATCH(AD27,[1]Docenti!S$3:S$36,0)&gt;0,"1"," ")</f>
        <v>#N/A</v>
      </c>
      <c r="AW27" s="34" t="e">
        <f ca="1">IF(MATCH(AD27,[1]Docenti!AA$3:AA$36,0)&gt;0,"1"," ")</f>
        <v>#N/A</v>
      </c>
      <c r="AX27" s="34" t="e">
        <f ca="1">IF(MATCH(AD27,[1]Docenti!AD$3:AD$36,0)&gt;0,"1"," ")</f>
        <v>#N/A</v>
      </c>
      <c r="AY27" s="34" t="e">
        <f ca="1">IF(MATCH(AD27,[1]Docenti!AG$3:AG$36,0)&gt;0,"1"," ")</f>
        <v>#N/A</v>
      </c>
      <c r="AZ27" s="34" t="e">
        <f ca="1">IF(MATCH(AD27,[1]Docenti!AM$3:AM$36,0)&gt;0,"1"," ")</f>
        <v>#N/A</v>
      </c>
      <c r="BA27" s="34" t="e">
        <f t="shared" ca="1" si="3"/>
        <v>#N/A</v>
      </c>
      <c r="BB27" s="34" t="e">
        <f t="shared" ca="1" si="4"/>
        <v>#N/A</v>
      </c>
      <c r="BC27" s="34" t="e">
        <f t="shared" ca="1" si="5"/>
        <v>#N/A</v>
      </c>
      <c r="BD27" s="34" t="e">
        <f t="shared" ca="1" si="6"/>
        <v>#N/A</v>
      </c>
      <c r="BE27" s="35" t="str">
        <f t="shared" ca="1" si="10"/>
        <v/>
      </c>
      <c r="BF27" s="36"/>
    </row>
    <row r="28" spans="1:58" ht="13.35" hidden="1" customHeight="1" x14ac:dyDescent="0.2">
      <c r="A28" s="16">
        <f t="shared" si="0"/>
        <v>27</v>
      </c>
      <c r="B28" s="59" t="s">
        <v>125</v>
      </c>
      <c r="C28" s="48" t="s">
        <v>126</v>
      </c>
      <c r="D28" s="48" t="s">
        <v>127</v>
      </c>
      <c r="E28" s="48" t="s">
        <v>48</v>
      </c>
      <c r="F28" s="49" t="s">
        <v>60</v>
      </c>
      <c r="G28" s="48" t="s">
        <v>128</v>
      </c>
      <c r="H28" s="20" t="str">
        <f t="shared" si="7"/>
        <v>M</v>
      </c>
      <c r="I28" s="5">
        <v>7</v>
      </c>
      <c r="J28" s="22"/>
      <c r="K28" s="22"/>
      <c r="L28" s="23">
        <f>COUNTIF(J$2:J$238,A28)</f>
        <v>0</v>
      </c>
      <c r="M28" s="22"/>
      <c r="N28" s="60" t="s">
        <v>121</v>
      </c>
      <c r="O28" s="3" t="s">
        <v>50</v>
      </c>
      <c r="P28" s="8">
        <v>9</v>
      </c>
      <c r="Q28" s="27">
        <f>IF(H28="T",P28*[1]Legenda!$A$11,P28*[1]Legenda!$A$12)</f>
        <v>90</v>
      </c>
      <c r="R28" s="3" t="s">
        <v>62</v>
      </c>
      <c r="S28" s="5" t="b">
        <f t="shared" si="1"/>
        <v>1</v>
      </c>
      <c r="T28" s="3"/>
      <c r="U28" s="48" t="s">
        <v>129</v>
      </c>
      <c r="V28" s="29"/>
      <c r="W28" s="29">
        <v>42523</v>
      </c>
      <c r="X28" s="30" t="str">
        <f>IF(N28=[1]Legenda!$A$2,"  tace  ",IF(COUNTA(V28,W28)=0,"bandire"," "))</f>
        <v xml:space="preserve"> </v>
      </c>
      <c r="Y28" s="18"/>
      <c r="Z28" s="18"/>
      <c r="AA28" s="18"/>
      <c r="AB28" s="18"/>
      <c r="AC28" s="19"/>
      <c r="AD28" s="31" t="str">
        <f t="shared" ca="1" si="8"/>
        <v>Pellegrinelli</v>
      </c>
      <c r="AE28" s="32" t="str">
        <f>IF(N28=[1]Legenda!$A$2,"tace",IF(COUNTA(J28)=1,"com",IF(COUNTA(K28)=1,"Ateneo",IF(COUNTA(U28)=1,"T",IF(COUNTA(Y28)=1,"DA",IF(COUNTA(Z28)=1,"SE",IF(COUNTA(AA28)=1,"CA",IF(COUNTA(AB28)=1,"CB"," "))))))))</f>
        <v>T</v>
      </c>
      <c r="AF28" s="33" t="e">
        <f>IF(MATCH(U28,[1]Docenti!E$3:E$36,0)&gt;0,"1"," ")</f>
        <v>#N/A</v>
      </c>
      <c r="AG28" s="33" t="e">
        <f>IF(MATCH(U28,[1]Docenti!H$3:H$36,0)&gt;0,"1"," ")</f>
        <v>#N/A</v>
      </c>
      <c r="AH28" s="33" t="e">
        <f>IF(MATCH(U28,[1]Docenti!P$3:P$36,0)&gt;0,"1"," ")</f>
        <v>#N/A</v>
      </c>
      <c r="AI28" s="33" t="e">
        <f>IF(MATCH(U28,[1]Docenti!S$3:S$36,0)&gt;0,"1"," ")</f>
        <v>#N/A</v>
      </c>
      <c r="AJ28" s="34" t="str">
        <f>IF(MATCH(U28,[1]Docenti!AA$3:AA$36,0)&gt;0,"1"," ")</f>
        <v>1</v>
      </c>
      <c r="AK28" s="34" t="e">
        <f>IF(MATCH(U28,[1]Docenti!AD$3:AD$36,0)&gt;0,"1"," ")</f>
        <v>#N/A</v>
      </c>
      <c r="AL28" s="34" t="e">
        <f>IF(MATCH(U28,[1]Docenti!AG$3:AG$36,0)&gt;0,"1"," ")</f>
        <v>#N/A</v>
      </c>
      <c r="AM28" s="34" t="e">
        <f>IF(MATCH(U28,[1]Docenti!AM$3:AM$36,0)&gt;0,"1"," ")</f>
        <v>#N/A</v>
      </c>
      <c r="AN28" s="34" t="e">
        <f t="shared" si="2"/>
        <v>#N/A</v>
      </c>
      <c r="AO28" s="34" t="e">
        <f t="shared" si="2"/>
        <v>#N/A</v>
      </c>
      <c r="AP28" s="34" t="e">
        <f t="shared" si="2"/>
        <v>#N/A</v>
      </c>
      <c r="AQ28" s="34" t="e">
        <f t="shared" si="2"/>
        <v>#N/A</v>
      </c>
      <c r="AR28" s="35" t="str">
        <f t="shared" si="9"/>
        <v>RTI</v>
      </c>
      <c r="AS28" s="33" t="e">
        <f ca="1">IF(MATCH(AD28,[1]Docenti!E$3:E$36,0)&gt;0,"1"," ")</f>
        <v>#N/A</v>
      </c>
      <c r="AT28" s="33" t="e">
        <f ca="1">IF(MATCH(AD28,[1]Docenti!H$3:H$36,0)&gt;0,"1"," ")</f>
        <v>#N/A</v>
      </c>
      <c r="AU28" s="33" t="e">
        <f ca="1">IF(MATCH(AD28,[1]Docenti!P$3:P$36,0)&gt;0,"1"," ")</f>
        <v>#N/A</v>
      </c>
      <c r="AV28" s="33" t="e">
        <f ca="1">IF(MATCH(AD28,[1]Docenti!S$3:S$36,0)&gt;0,"1"," ")</f>
        <v>#N/A</v>
      </c>
      <c r="AW28" s="34" t="str">
        <f ca="1">IF(MATCH(AD28,[1]Docenti!AA$3:AA$36,0)&gt;0,"1"," ")</f>
        <v>1</v>
      </c>
      <c r="AX28" s="34" t="e">
        <f ca="1">IF(MATCH(AD28,[1]Docenti!AD$3:AD$36,0)&gt;0,"1"," ")</f>
        <v>#N/A</v>
      </c>
      <c r="AY28" s="34" t="e">
        <f ca="1">IF(MATCH(AD28,[1]Docenti!AG$3:AG$36,0)&gt;0,"1"," ")</f>
        <v>#N/A</v>
      </c>
      <c r="AZ28" s="34" t="e">
        <f ca="1">IF(MATCH(AD28,[1]Docenti!AM$3:AM$36,0)&gt;0,"1"," ")</f>
        <v>#N/A</v>
      </c>
      <c r="BA28" s="34" t="e">
        <f t="shared" ca="1" si="3"/>
        <v>#N/A</v>
      </c>
      <c r="BB28" s="34" t="e">
        <f t="shared" ca="1" si="4"/>
        <v>#N/A</v>
      </c>
      <c r="BC28" s="34" t="e">
        <f t="shared" ca="1" si="5"/>
        <v>#N/A</v>
      </c>
      <c r="BD28" s="34" t="e">
        <f t="shared" ca="1" si="6"/>
        <v>#N/A</v>
      </c>
      <c r="BE28" s="35" t="str">
        <f t="shared" ca="1" si="10"/>
        <v>RTI</v>
      </c>
      <c r="BF28" s="36"/>
    </row>
    <row r="29" spans="1:58" ht="13.35" hidden="1" customHeight="1" x14ac:dyDescent="0.2">
      <c r="A29" s="16">
        <f t="shared" si="0"/>
        <v>28</v>
      </c>
      <c r="B29" s="59" t="s">
        <v>130</v>
      </c>
      <c r="C29" s="38" t="s">
        <v>131</v>
      </c>
      <c r="D29" s="38" t="s">
        <v>132</v>
      </c>
      <c r="E29" s="38"/>
      <c r="F29" s="52" t="s">
        <v>49</v>
      </c>
      <c r="G29" s="38"/>
      <c r="H29" s="20" t="str">
        <f t="shared" si="7"/>
        <v>M</v>
      </c>
      <c r="I29" s="53">
        <v>9</v>
      </c>
      <c r="J29" s="22"/>
      <c r="K29" s="22"/>
      <c r="L29" s="23"/>
      <c r="M29" s="56"/>
      <c r="N29" s="53">
        <v>2</v>
      </c>
      <c r="O29" s="54" t="s">
        <v>50</v>
      </c>
      <c r="P29" s="55">
        <v>6</v>
      </c>
      <c r="Q29" s="27">
        <f>IF(H29="T",P29*[1]Legenda!$A$11,P29*[1]Legenda!$A$12)</f>
        <v>60</v>
      </c>
      <c r="R29" s="54" t="s">
        <v>62</v>
      </c>
      <c r="S29" s="5" t="b">
        <f t="shared" si="1"/>
        <v>1</v>
      </c>
      <c r="T29" s="54"/>
      <c r="U29" s="38"/>
      <c r="V29" s="47"/>
      <c r="W29" s="29">
        <v>42523</v>
      </c>
      <c r="X29" s="30" t="str">
        <f>IF(N29=[1]Legenda!$A$2,"  tace  ",IF(COUNTA(V29,W29)=0,"bandire"," "))</f>
        <v xml:space="preserve"> </v>
      </c>
      <c r="Y29" s="44"/>
      <c r="Z29" s="44"/>
      <c r="AA29" s="37" t="s">
        <v>133</v>
      </c>
      <c r="AB29" s="44"/>
      <c r="AC29" s="45"/>
      <c r="AD29" s="31" t="str">
        <f t="shared" ca="1" si="8"/>
        <v>Guggia</v>
      </c>
      <c r="AE29" s="32" t="str">
        <f>IF(N29=[1]Legenda!$A$2,"tace",IF(COUNTA(J29)=1,"com",IF(COUNTA(K29)=1,"Ateneo",IF(COUNTA(U29)=1,"T",IF(COUNTA(Y29)=1,"DA",IF(COUNTA(Z29)=1,"SE",IF(COUNTA(AA29)=1,"CA",IF(COUNTA(AB29)=1,"CB"," "))))))))</f>
        <v>CA</v>
      </c>
      <c r="AF29" s="33" t="e">
        <f>IF(MATCH(U29,[1]Docenti!E$3:E$36,0)&gt;0,"1"," ")</f>
        <v>#N/A</v>
      </c>
      <c r="AG29" s="33" t="e">
        <f>IF(MATCH(U29,[1]Docenti!H$3:H$36,0)&gt;0,"1"," ")</f>
        <v>#N/A</v>
      </c>
      <c r="AH29" s="33" t="e">
        <f>IF(MATCH(U29,[1]Docenti!P$3:P$36,0)&gt;0,"1"," ")</f>
        <v>#N/A</v>
      </c>
      <c r="AI29" s="33" t="e">
        <f>IF(MATCH(U29,[1]Docenti!S$3:S$36,0)&gt;0,"1"," ")</f>
        <v>#N/A</v>
      </c>
      <c r="AJ29" s="34" t="e">
        <f>IF(MATCH(U29,[1]Docenti!AA$3:AA$36,0)&gt;0,"1"," ")</f>
        <v>#N/A</v>
      </c>
      <c r="AK29" s="34" t="e">
        <f>IF(MATCH(U29,[1]Docenti!AD$3:AD$36,0)&gt;0,"1"," ")</f>
        <v>#N/A</v>
      </c>
      <c r="AL29" s="34" t="e">
        <f>IF(MATCH(U29,[1]Docenti!AG$3:AG$36,0)&gt;0,"1"," ")</f>
        <v>#N/A</v>
      </c>
      <c r="AM29" s="34" t="e">
        <f>IF(MATCH(U29,[1]Docenti!AM$3:AM$36,0)&gt;0,"1"," ")</f>
        <v>#N/A</v>
      </c>
      <c r="AN29" s="34" t="e">
        <f t="shared" si="2"/>
        <v>#N/A</v>
      </c>
      <c r="AO29" s="34" t="e">
        <f t="shared" si="2"/>
        <v>#N/A</v>
      </c>
      <c r="AP29" s="34" t="str">
        <f t="shared" si="2"/>
        <v>1</v>
      </c>
      <c r="AQ29" s="34" t="e">
        <f t="shared" si="2"/>
        <v>#N/A</v>
      </c>
      <c r="AR29" s="35" t="str">
        <f t="shared" si="9"/>
        <v>CA</v>
      </c>
      <c r="AS29" s="33" t="e">
        <f ca="1">IF(MATCH(AD29,[1]Docenti!E$3:E$36,0)&gt;0,"1"," ")</f>
        <v>#N/A</v>
      </c>
      <c r="AT29" s="33" t="e">
        <f ca="1">IF(MATCH(AD29,[1]Docenti!H$3:H$36,0)&gt;0,"1"," ")</f>
        <v>#N/A</v>
      </c>
      <c r="AU29" s="33" t="e">
        <f ca="1">IF(MATCH(AD29,[1]Docenti!P$3:P$36,0)&gt;0,"1"," ")</f>
        <v>#N/A</v>
      </c>
      <c r="AV29" s="33" t="e">
        <f ca="1">IF(MATCH(AD29,[1]Docenti!S$3:S$36,0)&gt;0,"1"," ")</f>
        <v>#N/A</v>
      </c>
      <c r="AW29" s="34" t="e">
        <f ca="1">IF(MATCH(AD29,[1]Docenti!AA$3:AA$36,0)&gt;0,"1"," ")</f>
        <v>#N/A</v>
      </c>
      <c r="AX29" s="34" t="e">
        <f ca="1">IF(MATCH(AD29,[1]Docenti!AD$3:AD$36,0)&gt;0,"1"," ")</f>
        <v>#N/A</v>
      </c>
      <c r="AY29" s="34" t="e">
        <f ca="1">IF(MATCH(AD29,[1]Docenti!AG$3:AG$36,0)&gt;0,"1"," ")</f>
        <v>#N/A</v>
      </c>
      <c r="AZ29" s="34" t="e">
        <f ca="1">IF(MATCH(AD29,[1]Docenti!AM$3:AM$36,0)&gt;0,"1"," ")</f>
        <v>#N/A</v>
      </c>
      <c r="BA29" s="34" t="e">
        <f t="shared" ca="1" si="3"/>
        <v>#N/A</v>
      </c>
      <c r="BB29" s="34" t="e">
        <f t="shared" ca="1" si="4"/>
        <v>#N/A</v>
      </c>
      <c r="BC29" s="34" t="str">
        <f t="shared" ca="1" si="5"/>
        <v>1</v>
      </c>
      <c r="BD29" s="34" t="e">
        <f t="shared" ca="1" si="6"/>
        <v>#N/A</v>
      </c>
      <c r="BE29" s="35" t="str">
        <f t="shared" ca="1" si="10"/>
        <v>CA</v>
      </c>
      <c r="BF29" s="36"/>
    </row>
    <row r="30" spans="1:58" ht="12.75" customHeight="1" x14ac:dyDescent="0.2">
      <c r="A30" s="16">
        <f t="shared" si="0"/>
        <v>29</v>
      </c>
      <c r="B30" s="51" t="s">
        <v>134</v>
      </c>
      <c r="C30" s="38" t="s">
        <v>65</v>
      </c>
      <c r="D30" s="38" t="s">
        <v>93</v>
      </c>
      <c r="E30" s="38"/>
      <c r="F30" s="52" t="s">
        <v>67</v>
      </c>
      <c r="G30" s="38"/>
      <c r="H30" s="20" t="str">
        <f t="shared" si="7"/>
        <v>M</v>
      </c>
      <c r="I30" s="53">
        <v>8</v>
      </c>
      <c r="J30" s="22"/>
      <c r="K30" s="22"/>
      <c r="L30" s="23">
        <f>COUNTIF(J$2:J$238,A30)</f>
        <v>0</v>
      </c>
      <c r="M30" s="56">
        <f>ROW(B65)-1</f>
        <v>64</v>
      </c>
      <c r="N30" s="53" t="s">
        <v>68</v>
      </c>
      <c r="O30" s="54" t="s">
        <v>50</v>
      </c>
      <c r="P30" s="55">
        <v>6</v>
      </c>
      <c r="Q30" s="27">
        <f>IF(H30="T",P30*[1]Legenda!$A$11,P30*[1]Legenda!$A$12)</f>
        <v>60</v>
      </c>
      <c r="R30" s="54" t="s">
        <v>62</v>
      </c>
      <c r="S30" s="5" t="b">
        <f t="shared" si="1"/>
        <v>1</v>
      </c>
      <c r="T30" s="54"/>
      <c r="U30" s="37" t="s">
        <v>91</v>
      </c>
      <c r="V30" s="47"/>
      <c r="W30" s="29">
        <v>42523</v>
      </c>
      <c r="X30" s="30" t="str">
        <f>IF(N30=[1]Legenda!$A$2,"  tace  ",IF(COUNTA(V30,W30)=0,"bandire"," "))</f>
        <v xml:space="preserve"> </v>
      </c>
      <c r="Y30" s="44"/>
      <c r="Z30" s="44"/>
      <c r="AA30" s="44"/>
      <c r="AB30" s="44"/>
      <c r="AD30" s="31" t="str">
        <f t="shared" ca="1" si="8"/>
        <v>Setti</v>
      </c>
      <c r="AE30" s="32" t="str">
        <f>IF(N30=[1]Legenda!$A$2,"tace",IF(COUNTA(J30)=1,"com",IF(COUNTA(K30)=1,"Ateneo",IF(COUNTA(U30)=1,"T",IF(COUNTA(Y30)=1,"DA",IF(COUNTA(Z30)=1,"SE",IF(COUNTA(AA30)=1,"CA",IF(COUNTA(AB30)=1,"CB"," "))))))))</f>
        <v>T</v>
      </c>
      <c r="AF30" s="33" t="str">
        <f>IF(MATCH(U30,[1]Docenti!E$3:E$36,0)&gt;0,"1"," ")</f>
        <v>1</v>
      </c>
      <c r="AG30" s="33" t="e">
        <f>IF(MATCH(U30,[1]Docenti!H$3:H$36,0)&gt;0,"1"," ")</f>
        <v>#N/A</v>
      </c>
      <c r="AH30" s="33" t="e">
        <f>IF(MATCH(U30,[1]Docenti!P$3:P$36,0)&gt;0,"1"," ")</f>
        <v>#N/A</v>
      </c>
      <c r="AI30" s="33" t="e">
        <f>IF(MATCH(U30,[1]Docenti!S$3:S$36,0)&gt;0,"1"," ")</f>
        <v>#N/A</v>
      </c>
      <c r="AJ30" s="34" t="e">
        <f>IF(MATCH(U30,[1]Docenti!AA$3:AA$36,0)&gt;0,"1"," ")</f>
        <v>#N/A</v>
      </c>
      <c r="AK30" s="34" t="e">
        <f>IF(MATCH(U30,[1]Docenti!AD$3:AD$36,0)&gt;0,"1"," ")</f>
        <v>#N/A</v>
      </c>
      <c r="AL30" s="34" t="e">
        <f>IF(MATCH(U30,[1]Docenti!AG$3:AG$36,0)&gt;0,"1"," ")</f>
        <v>#N/A</v>
      </c>
      <c r="AM30" s="34" t="e">
        <f>IF(MATCH(U30,[1]Docenti!AM$3:AM$36,0)&gt;0,"1"," ")</f>
        <v>#N/A</v>
      </c>
      <c r="AN30" s="34" t="e">
        <f t="shared" si="2"/>
        <v>#N/A</v>
      </c>
      <c r="AO30" s="34" t="e">
        <f t="shared" si="2"/>
        <v>#N/A</v>
      </c>
      <c r="AP30" s="34" t="e">
        <f t="shared" si="2"/>
        <v>#N/A</v>
      </c>
      <c r="AQ30" s="34" t="e">
        <f t="shared" si="2"/>
        <v>#N/A</v>
      </c>
      <c r="AR30" s="35" t="str">
        <f t="shared" si="9"/>
        <v>PO</v>
      </c>
      <c r="AS30" s="33" t="str">
        <f ca="1">IF(MATCH(AD30,[1]Docenti!E$3:E$36,0)&gt;0,"1"," ")</f>
        <v>1</v>
      </c>
      <c r="AT30" s="33" t="e">
        <f ca="1">IF(MATCH(AD30,[1]Docenti!H$3:H$36,0)&gt;0,"1"," ")</f>
        <v>#N/A</v>
      </c>
      <c r="AU30" s="33" t="e">
        <f ca="1">IF(MATCH(AD30,[1]Docenti!P$3:P$36,0)&gt;0,"1"," ")</f>
        <v>#N/A</v>
      </c>
      <c r="AV30" s="33" t="e">
        <f ca="1">IF(MATCH(AD30,[1]Docenti!S$3:S$36,0)&gt;0,"1"," ")</f>
        <v>#N/A</v>
      </c>
      <c r="AW30" s="34" t="e">
        <f ca="1">IF(MATCH(AD30,[1]Docenti!AA$3:AA$36,0)&gt;0,"1"," ")</f>
        <v>#N/A</v>
      </c>
      <c r="AX30" s="34" t="e">
        <f ca="1">IF(MATCH(AD30,[1]Docenti!AD$3:AD$36,0)&gt;0,"1"," ")</f>
        <v>#N/A</v>
      </c>
      <c r="AY30" s="34" t="e">
        <f ca="1">IF(MATCH(AD30,[1]Docenti!AG$3:AG$36,0)&gt;0,"1"," ")</f>
        <v>#N/A</v>
      </c>
      <c r="AZ30" s="34" t="e">
        <f ca="1">IF(MATCH(AD30,[1]Docenti!AM$3:AM$36,0)&gt;0,"1"," ")</f>
        <v>#N/A</v>
      </c>
      <c r="BA30" s="34" t="e">
        <f t="shared" ca="1" si="3"/>
        <v>#N/A</v>
      </c>
      <c r="BB30" s="34" t="e">
        <f t="shared" ca="1" si="4"/>
        <v>#N/A</v>
      </c>
      <c r="BC30" s="34" t="e">
        <f t="shared" ca="1" si="5"/>
        <v>#N/A</v>
      </c>
      <c r="BD30" s="34" t="e">
        <f t="shared" ca="1" si="6"/>
        <v>#N/A</v>
      </c>
      <c r="BE30" s="35" t="str">
        <f t="shared" ca="1" si="10"/>
        <v>PO</v>
      </c>
      <c r="BF30" s="36"/>
    </row>
    <row r="31" spans="1:58" ht="12.75" hidden="1" customHeight="1" x14ac:dyDescent="0.2">
      <c r="A31" s="16">
        <f t="shared" si="0"/>
        <v>30</v>
      </c>
      <c r="B31" s="59" t="s">
        <v>135</v>
      </c>
      <c r="C31" s="38" t="s">
        <v>136</v>
      </c>
      <c r="D31" s="38" t="s">
        <v>137</v>
      </c>
      <c r="E31" s="38" t="s">
        <v>48</v>
      </c>
      <c r="F31" s="52" t="s">
        <v>60</v>
      </c>
      <c r="G31" s="38" t="s">
        <v>128</v>
      </c>
      <c r="H31" s="20" t="str">
        <f t="shared" si="7"/>
        <v>M</v>
      </c>
      <c r="I31" s="53">
        <v>7</v>
      </c>
      <c r="J31" s="22"/>
      <c r="K31" s="22"/>
      <c r="L31" s="23"/>
      <c r="M31" s="56">
        <f>ROW(B32)-1</f>
        <v>31</v>
      </c>
      <c r="N31" s="53" t="s">
        <v>62</v>
      </c>
      <c r="O31" s="54" t="s">
        <v>57</v>
      </c>
      <c r="P31" s="55">
        <v>3</v>
      </c>
      <c r="Q31" s="27">
        <f>IF(H31="T",P31*[1]Legenda!$A$11,P31*[1]Legenda!$A$12)</f>
        <v>30</v>
      </c>
      <c r="R31" s="54" t="s">
        <v>51</v>
      </c>
      <c r="S31" s="5" t="b">
        <f t="shared" si="1"/>
        <v>0</v>
      </c>
      <c r="T31" s="54"/>
      <c r="V31" s="47"/>
      <c r="W31" s="29"/>
      <c r="X31" s="30" t="str">
        <f>IF(N31=[1]Legenda!$A$2,"  tace  ",IF(COUNTA(V31,W31)=0,"bandire"," "))</f>
        <v xml:space="preserve">  tace  </v>
      </c>
      <c r="Y31" s="44"/>
      <c r="Z31" s="44"/>
      <c r="AA31" s="44"/>
      <c r="AB31" s="44"/>
      <c r="AD31" s="31" t="str">
        <f t="shared" ca="1" si="8"/>
        <v xml:space="preserve"> </v>
      </c>
      <c r="AE31" s="32" t="str">
        <f>IF(N31=[1]Legenda!$A$2,"tace",IF(COUNTA(J31)=1,"com",IF(COUNTA(K31)=1,"Ateneo",IF(COUNTA(U31)=1,"T",IF(COUNTA(Y31)=1,"DA",IF(COUNTA(Z31)=1,"SE",IF(COUNTA(AA31)=1,"CA",IF(COUNTA(AB31)=1,"CB"," "))))))))</f>
        <v>tace</v>
      </c>
      <c r="AF31" s="33" t="e">
        <f>IF(MATCH(U31,[1]Docenti!E$3:E$36,0)&gt;0,"1"," ")</f>
        <v>#N/A</v>
      </c>
      <c r="AG31" s="33" t="e">
        <f>IF(MATCH(U31,[1]Docenti!H$3:H$36,0)&gt;0,"1"," ")</f>
        <v>#N/A</v>
      </c>
      <c r="AH31" s="33" t="e">
        <f>IF(MATCH(U31,[1]Docenti!P$3:P$36,0)&gt;0,"1"," ")</f>
        <v>#N/A</v>
      </c>
      <c r="AI31" s="33" t="e">
        <f>IF(MATCH(U31,[1]Docenti!S$3:S$36,0)&gt;0,"1"," ")</f>
        <v>#N/A</v>
      </c>
      <c r="AJ31" s="34" t="e">
        <f>IF(MATCH(U31,[1]Docenti!AA$3:AA$36,0)&gt;0,"1"," ")</f>
        <v>#N/A</v>
      </c>
      <c r="AK31" s="34" t="e">
        <f>IF(MATCH(U31,[1]Docenti!AD$3:AD$36,0)&gt;0,"1"," ")</f>
        <v>#N/A</v>
      </c>
      <c r="AL31" s="34" t="e">
        <f>IF(MATCH(U31,[1]Docenti!AG$3:AG$36,0)&gt;0,"1"," ")</f>
        <v>#N/A</v>
      </c>
      <c r="AM31" s="34" t="e">
        <f>IF(MATCH(U31,[1]Docenti!AM$3:AM$36,0)&gt;0,"1"," ")</f>
        <v>#N/A</v>
      </c>
      <c r="AN31" s="34" t="e">
        <f t="shared" si="2"/>
        <v>#N/A</v>
      </c>
      <c r="AO31" s="34" t="e">
        <f t="shared" si="2"/>
        <v>#N/A</v>
      </c>
      <c r="AP31" s="34" t="e">
        <f t="shared" si="2"/>
        <v>#N/A</v>
      </c>
      <c r="AQ31" s="34" t="e">
        <f t="shared" si="2"/>
        <v>#N/A</v>
      </c>
      <c r="AR31" s="35" t="str">
        <f t="shared" si="9"/>
        <v/>
      </c>
      <c r="AS31" s="33" t="e">
        <f ca="1">IF(MATCH(AD31,[1]Docenti!E$3:E$36,0)&gt;0,"1"," ")</f>
        <v>#N/A</v>
      </c>
      <c r="AT31" s="33" t="e">
        <f ca="1">IF(MATCH(AD31,[1]Docenti!H$3:H$36,0)&gt;0,"1"," ")</f>
        <v>#N/A</v>
      </c>
      <c r="AU31" s="33" t="e">
        <f ca="1">IF(MATCH(AD31,[1]Docenti!P$3:P$36,0)&gt;0,"1"," ")</f>
        <v>#N/A</v>
      </c>
      <c r="AV31" s="33" t="e">
        <f ca="1">IF(MATCH(AD31,[1]Docenti!S$3:S$36,0)&gt;0,"1"," ")</f>
        <v>#N/A</v>
      </c>
      <c r="AW31" s="34" t="e">
        <f ca="1">IF(MATCH(AD31,[1]Docenti!AA$3:AA$36,0)&gt;0,"1"," ")</f>
        <v>#N/A</v>
      </c>
      <c r="AX31" s="34" t="e">
        <f ca="1">IF(MATCH(AD31,[1]Docenti!AD$3:AD$36,0)&gt;0,"1"," ")</f>
        <v>#N/A</v>
      </c>
      <c r="AY31" s="34" t="e">
        <f ca="1">IF(MATCH(AD31,[1]Docenti!AG$3:AG$36,0)&gt;0,"1"," ")</f>
        <v>#N/A</v>
      </c>
      <c r="AZ31" s="34" t="e">
        <f ca="1">IF(MATCH(AD31,[1]Docenti!AM$3:AM$36,0)&gt;0,"1"," ")</f>
        <v>#N/A</v>
      </c>
      <c r="BA31" s="34" t="e">
        <f t="shared" ca="1" si="3"/>
        <v>#N/A</v>
      </c>
      <c r="BB31" s="34" t="e">
        <f t="shared" ca="1" si="4"/>
        <v>#N/A</v>
      </c>
      <c r="BC31" s="34" t="e">
        <f t="shared" ca="1" si="5"/>
        <v>#N/A</v>
      </c>
      <c r="BD31" s="34" t="e">
        <f t="shared" ca="1" si="6"/>
        <v>#N/A</v>
      </c>
      <c r="BE31" s="35" t="str">
        <f t="shared" ca="1" si="10"/>
        <v/>
      </c>
      <c r="BF31" s="36"/>
    </row>
    <row r="32" spans="1:58" ht="12.75" hidden="1" customHeight="1" x14ac:dyDescent="0.2">
      <c r="A32" s="16">
        <f t="shared" si="0"/>
        <v>31</v>
      </c>
      <c r="B32" s="59" t="s">
        <v>138</v>
      </c>
      <c r="C32" s="38" t="s">
        <v>136</v>
      </c>
      <c r="D32" s="38" t="s">
        <v>137</v>
      </c>
      <c r="E32" s="38" t="s">
        <v>48</v>
      </c>
      <c r="F32" s="52" t="s">
        <v>60</v>
      </c>
      <c r="G32" s="38" t="s">
        <v>128</v>
      </c>
      <c r="H32" s="20" t="str">
        <f t="shared" si="7"/>
        <v>M</v>
      </c>
      <c r="I32" s="53">
        <v>7</v>
      </c>
      <c r="J32" s="22"/>
      <c r="K32" s="22"/>
      <c r="L32" s="23"/>
      <c r="M32" s="56">
        <f>ROW(B31)-1</f>
        <v>30</v>
      </c>
      <c r="N32" s="53" t="s">
        <v>62</v>
      </c>
      <c r="O32" s="54" t="s">
        <v>57</v>
      </c>
      <c r="P32" s="55">
        <v>6</v>
      </c>
      <c r="Q32" s="27">
        <f>IF(H32="T",P32*[1]Legenda!$A$11,P32*[1]Legenda!$A$12)</f>
        <v>60</v>
      </c>
      <c r="R32" s="54" t="s">
        <v>51</v>
      </c>
      <c r="S32" s="5" t="b">
        <f t="shared" si="1"/>
        <v>0</v>
      </c>
      <c r="T32" s="54"/>
      <c r="V32" s="47"/>
      <c r="W32" s="29"/>
      <c r="X32" s="30" t="str">
        <f>IF(N32=[1]Legenda!$A$2,"  tace  ",IF(COUNTA(V32,W32)=0,"bandire"," "))</f>
        <v xml:space="preserve">  tace  </v>
      </c>
      <c r="Y32" s="44"/>
      <c r="Z32" s="44"/>
      <c r="AA32" s="44"/>
      <c r="AB32" s="44"/>
      <c r="AD32" s="31" t="str">
        <f t="shared" ca="1" si="8"/>
        <v xml:space="preserve"> </v>
      </c>
      <c r="AE32" s="32" t="str">
        <f>IF(N32=[1]Legenda!$A$2,"tace",IF(COUNTA(J32)=1,"com",IF(COUNTA(K32)=1,"Ateneo",IF(COUNTA(U32)=1,"T",IF(COUNTA(Y32)=1,"DA",IF(COUNTA(Z32)=1,"SE",IF(COUNTA(AA32)=1,"CA",IF(COUNTA(AB32)=1,"CB"," "))))))))</f>
        <v>tace</v>
      </c>
      <c r="AF32" s="33" t="e">
        <f>IF(MATCH(U32,[1]Docenti!E$3:E$36,0)&gt;0,"1"," ")</f>
        <v>#N/A</v>
      </c>
      <c r="AG32" s="33" t="e">
        <f>IF(MATCH(U32,[1]Docenti!H$3:H$36,0)&gt;0,"1"," ")</f>
        <v>#N/A</v>
      </c>
      <c r="AH32" s="33" t="e">
        <f>IF(MATCH(U32,[1]Docenti!P$3:P$36,0)&gt;0,"1"," ")</f>
        <v>#N/A</v>
      </c>
      <c r="AI32" s="33" t="e">
        <f>IF(MATCH(U32,[1]Docenti!S$3:S$36,0)&gt;0,"1"," ")</f>
        <v>#N/A</v>
      </c>
      <c r="AJ32" s="34" t="e">
        <f>IF(MATCH(U32,[1]Docenti!AA$3:AA$36,0)&gt;0,"1"," ")</f>
        <v>#N/A</v>
      </c>
      <c r="AK32" s="34" t="e">
        <f>IF(MATCH(U32,[1]Docenti!AD$3:AD$36,0)&gt;0,"1"," ")</f>
        <v>#N/A</v>
      </c>
      <c r="AL32" s="34" t="e">
        <f>IF(MATCH(U32,[1]Docenti!AG$3:AG$36,0)&gt;0,"1"," ")</f>
        <v>#N/A</v>
      </c>
      <c r="AM32" s="34" t="e">
        <f>IF(MATCH(U32,[1]Docenti!AM$3:AM$36,0)&gt;0,"1"," ")</f>
        <v>#N/A</v>
      </c>
      <c r="AN32" s="34" t="e">
        <f t="shared" si="2"/>
        <v>#N/A</v>
      </c>
      <c r="AO32" s="34" t="e">
        <f t="shared" si="2"/>
        <v>#N/A</v>
      </c>
      <c r="AP32" s="34" t="e">
        <f t="shared" si="2"/>
        <v>#N/A</v>
      </c>
      <c r="AQ32" s="34" t="e">
        <f t="shared" si="2"/>
        <v>#N/A</v>
      </c>
      <c r="AR32" s="35" t="str">
        <f t="shared" si="9"/>
        <v/>
      </c>
      <c r="AS32" s="33" t="e">
        <f ca="1">IF(MATCH(AD32,[1]Docenti!E$3:E$36,0)&gt;0,"1"," ")</f>
        <v>#N/A</v>
      </c>
      <c r="AT32" s="33" t="e">
        <f ca="1">IF(MATCH(AD32,[1]Docenti!H$3:H$36,0)&gt;0,"1"," ")</f>
        <v>#N/A</v>
      </c>
      <c r="AU32" s="33" t="e">
        <f ca="1">IF(MATCH(AD32,[1]Docenti!P$3:P$36,0)&gt;0,"1"," ")</f>
        <v>#N/A</v>
      </c>
      <c r="AV32" s="33" t="e">
        <f ca="1">IF(MATCH(AD32,[1]Docenti!S$3:S$36,0)&gt;0,"1"," ")</f>
        <v>#N/A</v>
      </c>
      <c r="AW32" s="34" t="e">
        <f ca="1">IF(MATCH(AD32,[1]Docenti!AA$3:AA$36,0)&gt;0,"1"," ")</f>
        <v>#N/A</v>
      </c>
      <c r="AX32" s="34" t="e">
        <f ca="1">IF(MATCH(AD32,[1]Docenti!AD$3:AD$36,0)&gt;0,"1"," ")</f>
        <v>#N/A</v>
      </c>
      <c r="AY32" s="34" t="e">
        <f ca="1">IF(MATCH(AD32,[1]Docenti!AG$3:AG$36,0)&gt;0,"1"," ")</f>
        <v>#N/A</v>
      </c>
      <c r="AZ32" s="34" t="e">
        <f ca="1">IF(MATCH(AD32,[1]Docenti!AM$3:AM$36,0)&gt;0,"1"," ")</f>
        <v>#N/A</v>
      </c>
      <c r="BA32" s="34" t="e">
        <f t="shared" ca="1" si="3"/>
        <v>#N/A</v>
      </c>
      <c r="BB32" s="34" t="e">
        <f t="shared" ca="1" si="4"/>
        <v>#N/A</v>
      </c>
      <c r="BC32" s="34" t="e">
        <f t="shared" ca="1" si="5"/>
        <v>#N/A</v>
      </c>
      <c r="BD32" s="34" t="e">
        <f t="shared" ca="1" si="6"/>
        <v>#N/A</v>
      </c>
      <c r="BE32" s="35" t="str">
        <f t="shared" ca="1" si="10"/>
        <v/>
      </c>
      <c r="BF32" s="36"/>
    </row>
    <row r="33" spans="1:58" ht="13.35" customHeight="1" x14ac:dyDescent="0.2">
      <c r="A33" s="16">
        <f t="shared" si="0"/>
        <v>32</v>
      </c>
      <c r="B33" s="51" t="s">
        <v>139</v>
      </c>
      <c r="C33" s="38" t="s">
        <v>140</v>
      </c>
      <c r="D33" s="38" t="s">
        <v>141</v>
      </c>
      <c r="E33" s="38" t="s">
        <v>48</v>
      </c>
      <c r="F33" s="52" t="s">
        <v>67</v>
      </c>
      <c r="G33" s="38"/>
      <c r="H33" s="20" t="str">
        <f t="shared" si="7"/>
        <v>M</v>
      </c>
      <c r="I33" s="53">
        <v>8</v>
      </c>
      <c r="J33" s="22"/>
      <c r="K33" s="22"/>
      <c r="L33" s="23">
        <f>COUNTIF(J$2:J$238,A33)</f>
        <v>0</v>
      </c>
      <c r="M33" s="22"/>
      <c r="N33" s="53" t="s">
        <v>68</v>
      </c>
      <c r="O33" s="54" t="s">
        <v>50</v>
      </c>
      <c r="P33" s="55">
        <v>6</v>
      </c>
      <c r="Q33" s="27">
        <f>IF(H33="T",P33*[1]Legenda!$A$11,P33*[1]Legenda!$A$12)</f>
        <v>60</v>
      </c>
      <c r="R33" s="54" t="s">
        <v>62</v>
      </c>
      <c r="S33" s="5" t="b">
        <f t="shared" si="1"/>
        <v>1</v>
      </c>
      <c r="T33" s="54"/>
      <c r="U33" s="38"/>
      <c r="V33" s="47"/>
      <c r="W33" s="29">
        <v>42523</v>
      </c>
      <c r="X33" s="30" t="str">
        <f>IF(N33=[1]Legenda!$A$2,"  tace  ",IF(COUNTA(V33,W33)=0,"bandire"," "))</f>
        <v xml:space="preserve"> </v>
      </c>
      <c r="Y33" s="44"/>
      <c r="Z33" s="44"/>
      <c r="AA33" s="45" t="s">
        <v>142</v>
      </c>
      <c r="AB33" s="44"/>
      <c r="AD33" s="31" t="str">
        <f t="shared" ca="1" si="8"/>
        <v>Giovannelli Antonello</v>
      </c>
      <c r="AE33" s="32" t="str">
        <f>IF(N33=[1]Legenda!$A$2,"tace",IF(COUNTA(J33)=1,"com",IF(COUNTA(K33)=1,"Ateneo",IF(COUNTA(U33)=1,"T",IF(COUNTA(Y33)=1,"DA",IF(COUNTA(Z33)=1,"SE",IF(COUNTA(AA33)=1,"CA",IF(COUNTA(AB33)=1,"CB"," "))))))))</f>
        <v>CA</v>
      </c>
      <c r="AF33" s="33" t="e">
        <f>IF(MATCH(U33,[1]Docenti!E$3:E$36,0)&gt;0,"1"," ")</f>
        <v>#N/A</v>
      </c>
      <c r="AG33" s="33" t="e">
        <f>IF(MATCH(U33,[1]Docenti!H$3:H$36,0)&gt;0,"1"," ")</f>
        <v>#N/A</v>
      </c>
      <c r="AH33" s="33" t="e">
        <f>IF(MATCH(U33,[1]Docenti!P$3:P$36,0)&gt;0,"1"," ")</f>
        <v>#N/A</v>
      </c>
      <c r="AI33" s="33" t="e">
        <f>IF(MATCH(U33,[1]Docenti!S$3:S$36,0)&gt;0,"1"," ")</f>
        <v>#N/A</v>
      </c>
      <c r="AJ33" s="34" t="e">
        <f>IF(MATCH(U33,[1]Docenti!AA$3:AA$36,0)&gt;0,"1"," ")</f>
        <v>#N/A</v>
      </c>
      <c r="AK33" s="34" t="e">
        <f>IF(MATCH(U33,[1]Docenti!AD$3:AD$36,0)&gt;0,"1"," ")</f>
        <v>#N/A</v>
      </c>
      <c r="AL33" s="34" t="e">
        <f>IF(MATCH(U33,[1]Docenti!AG$3:AG$36,0)&gt;0,"1"," ")</f>
        <v>#N/A</v>
      </c>
      <c r="AM33" s="34" t="e">
        <f>IF(MATCH(U33,[1]Docenti!AM$3:AM$36,0)&gt;0,"1"," ")</f>
        <v>#N/A</v>
      </c>
      <c r="AN33" s="34" t="e">
        <f t="shared" si="2"/>
        <v>#N/A</v>
      </c>
      <c r="AO33" s="34" t="e">
        <f t="shared" si="2"/>
        <v>#N/A</v>
      </c>
      <c r="AP33" s="34" t="str">
        <f t="shared" si="2"/>
        <v>1</v>
      </c>
      <c r="AQ33" s="34" t="e">
        <f t="shared" si="2"/>
        <v>#N/A</v>
      </c>
      <c r="AR33" s="35" t="str">
        <f t="shared" si="9"/>
        <v>CA</v>
      </c>
      <c r="AS33" s="33" t="e">
        <f ca="1">IF(MATCH(AD33,[1]Docenti!E$3:E$36,0)&gt;0,"1"," ")</f>
        <v>#N/A</v>
      </c>
      <c r="AT33" s="33" t="e">
        <f ca="1">IF(MATCH(AD33,[1]Docenti!H$3:H$36,0)&gt;0,"1"," ")</f>
        <v>#N/A</v>
      </c>
      <c r="AU33" s="33" t="e">
        <f ca="1">IF(MATCH(AD33,[1]Docenti!P$3:P$36,0)&gt;0,"1"," ")</f>
        <v>#N/A</v>
      </c>
      <c r="AV33" s="33" t="e">
        <f ca="1">IF(MATCH(AD33,[1]Docenti!S$3:S$36,0)&gt;0,"1"," ")</f>
        <v>#N/A</v>
      </c>
      <c r="AW33" s="34" t="e">
        <f ca="1">IF(MATCH(AD33,[1]Docenti!AA$3:AA$36,0)&gt;0,"1"," ")</f>
        <v>#N/A</v>
      </c>
      <c r="AX33" s="34" t="e">
        <f ca="1">IF(MATCH(AD33,[1]Docenti!AD$3:AD$36,0)&gt;0,"1"," ")</f>
        <v>#N/A</v>
      </c>
      <c r="AY33" s="34" t="e">
        <f ca="1">IF(MATCH(AD33,[1]Docenti!AG$3:AG$36,0)&gt;0,"1"," ")</f>
        <v>#N/A</v>
      </c>
      <c r="AZ33" s="34" t="e">
        <f ca="1">IF(MATCH(AD33,[1]Docenti!AM$3:AM$36,0)&gt;0,"1"," ")</f>
        <v>#N/A</v>
      </c>
      <c r="BA33" s="34" t="e">
        <f t="shared" ca="1" si="3"/>
        <v>#N/A</v>
      </c>
      <c r="BB33" s="34" t="e">
        <f t="shared" ca="1" si="4"/>
        <v>#N/A</v>
      </c>
      <c r="BC33" s="34" t="str">
        <f t="shared" ca="1" si="5"/>
        <v>1</v>
      </c>
      <c r="BD33" s="34" t="e">
        <f t="shared" ca="1" si="6"/>
        <v>#N/A</v>
      </c>
      <c r="BE33" s="35" t="str">
        <f t="shared" ca="1" si="10"/>
        <v>CA</v>
      </c>
      <c r="BF33" s="36"/>
    </row>
    <row r="34" spans="1:58" ht="13.35" hidden="1" customHeight="1" x14ac:dyDescent="0.2">
      <c r="A34" s="16">
        <f t="shared" si="0"/>
        <v>33</v>
      </c>
      <c r="B34" s="37" t="s">
        <v>143</v>
      </c>
      <c r="C34" s="18" t="s">
        <v>77</v>
      </c>
      <c r="D34" s="18" t="s">
        <v>78</v>
      </c>
      <c r="E34" s="18" t="s">
        <v>55</v>
      </c>
      <c r="F34" s="19" t="s">
        <v>79</v>
      </c>
      <c r="G34" s="18"/>
      <c r="H34" s="20" t="str">
        <f t="shared" si="7"/>
        <v>T</v>
      </c>
      <c r="I34" s="21">
        <v>9</v>
      </c>
      <c r="J34" s="24"/>
      <c r="K34" s="24"/>
      <c r="L34" s="23">
        <f>COUNTIF(J$2:J$238,A34)</f>
        <v>0</v>
      </c>
      <c r="M34" s="39"/>
      <c r="N34" s="21">
        <v>2</v>
      </c>
      <c r="O34" s="26" t="s">
        <v>50</v>
      </c>
      <c r="P34" s="27">
        <v>6</v>
      </c>
      <c r="Q34" s="27">
        <f>IF(H34="T",P34*[1]Legenda!$A$11,P34*[1]Legenda!$A$12)</f>
        <v>60</v>
      </c>
      <c r="R34" s="28" t="s">
        <v>51</v>
      </c>
      <c r="S34" s="5" t="b">
        <f t="shared" si="1"/>
        <v>0</v>
      </c>
      <c r="T34" s="26"/>
      <c r="U34" s="18"/>
      <c r="V34" s="29"/>
      <c r="W34" s="29">
        <v>42523</v>
      </c>
      <c r="X34" s="30" t="str">
        <f>IF(N34=[1]Legenda!$A$2,"  tace  ",IF(COUNTA(V34,W34)=0,"bandire"," "))</f>
        <v xml:space="preserve"> </v>
      </c>
      <c r="Y34" s="18" t="s">
        <v>144</v>
      </c>
      <c r="Z34" s="18"/>
      <c r="AA34" s="18"/>
      <c r="AB34" s="18"/>
      <c r="AC34" s="19"/>
      <c r="AD34" s="31" t="str">
        <f t="shared" ca="1" si="8"/>
        <v>Ascenzi</v>
      </c>
      <c r="AE34" s="32" t="str">
        <f>IF(N34=[1]Legenda!$A$2,"tace",IF(COUNTA(J34)=1,"com",IF(COUNTA(K34)=1,"Ateneo",IF(COUNTA(U34)=1,"T",IF(COUNTA(Y34)=1,"DA",IF(COUNTA(Z34)=1,"SE",IF(COUNTA(AA34)=1,"CA",IF(COUNTA(AB34)=1,"CB"," "))))))))</f>
        <v>DA</v>
      </c>
      <c r="AF34" s="33" t="e">
        <f>IF(MATCH(U34,[1]Docenti!E$3:E$36,0)&gt;0,"1"," ")</f>
        <v>#N/A</v>
      </c>
      <c r="AG34" s="33" t="e">
        <f>IF(MATCH(U34,[1]Docenti!H$3:H$36,0)&gt;0,"1"," ")</f>
        <v>#N/A</v>
      </c>
      <c r="AH34" s="33" t="e">
        <f>IF(MATCH(U34,[1]Docenti!P$3:P$36,0)&gt;0,"1"," ")</f>
        <v>#N/A</v>
      </c>
      <c r="AI34" s="33" t="e">
        <f>IF(MATCH(U34,[1]Docenti!S$3:S$36,0)&gt;0,"1"," ")</f>
        <v>#N/A</v>
      </c>
      <c r="AJ34" s="34" t="e">
        <f>IF(MATCH(U34,[1]Docenti!AA$3:AA$36,0)&gt;0,"1"," ")</f>
        <v>#N/A</v>
      </c>
      <c r="AK34" s="34" t="e">
        <f>IF(MATCH(U34,[1]Docenti!AD$3:AD$36,0)&gt;0,"1"," ")</f>
        <v>#N/A</v>
      </c>
      <c r="AL34" s="34" t="e">
        <f>IF(MATCH(U34,[1]Docenti!AG$3:AG$36,0)&gt;0,"1"," ")</f>
        <v>#N/A</v>
      </c>
      <c r="AM34" s="34" t="e">
        <f>IF(MATCH(U34,[1]Docenti!AM$3:AM$36,0)&gt;0,"1"," ")</f>
        <v>#N/A</v>
      </c>
      <c r="AN34" s="34" t="str">
        <f t="shared" si="2"/>
        <v>1</v>
      </c>
      <c r="AO34" s="34" t="e">
        <f t="shared" si="2"/>
        <v>#N/A</v>
      </c>
      <c r="AP34" s="34" t="e">
        <f t="shared" si="2"/>
        <v>#N/A</v>
      </c>
      <c r="AQ34" s="34" t="e">
        <f t="shared" si="2"/>
        <v>#N/A</v>
      </c>
      <c r="AR34" s="35" t="str">
        <f t="shared" si="9"/>
        <v>DA</v>
      </c>
      <c r="AS34" s="33" t="e">
        <f ca="1">IF(MATCH(AD34,[1]Docenti!E$3:E$36,0)&gt;0,"1"," ")</f>
        <v>#N/A</v>
      </c>
      <c r="AT34" s="33" t="e">
        <f ca="1">IF(MATCH(AD34,[1]Docenti!H$3:H$36,0)&gt;0,"1"," ")</f>
        <v>#N/A</v>
      </c>
      <c r="AU34" s="33" t="e">
        <f ca="1">IF(MATCH(AD34,[1]Docenti!P$3:P$36,0)&gt;0,"1"," ")</f>
        <v>#N/A</v>
      </c>
      <c r="AV34" s="33" t="e">
        <f ca="1">IF(MATCH(AD34,[1]Docenti!S$3:S$36,0)&gt;0,"1"," ")</f>
        <v>#N/A</v>
      </c>
      <c r="AW34" s="34" t="e">
        <f ca="1">IF(MATCH(AD34,[1]Docenti!AA$3:AA$36,0)&gt;0,"1"," ")</f>
        <v>#N/A</v>
      </c>
      <c r="AX34" s="34" t="e">
        <f ca="1">IF(MATCH(AD34,[1]Docenti!AD$3:AD$36,0)&gt;0,"1"," ")</f>
        <v>#N/A</v>
      </c>
      <c r="AY34" s="34" t="e">
        <f ca="1">IF(MATCH(AD34,[1]Docenti!AG$3:AG$36,0)&gt;0,"1"," ")</f>
        <v>#N/A</v>
      </c>
      <c r="AZ34" s="34" t="e">
        <f ca="1">IF(MATCH(AD34,[1]Docenti!AM$3:AM$36,0)&gt;0,"1"," ")</f>
        <v>#N/A</v>
      </c>
      <c r="BA34" s="34" t="str">
        <f t="shared" ca="1" si="3"/>
        <v>1</v>
      </c>
      <c r="BB34" s="34" t="e">
        <f t="shared" ca="1" si="4"/>
        <v>#N/A</v>
      </c>
      <c r="BC34" s="34" t="e">
        <f t="shared" ca="1" si="5"/>
        <v>#N/A</v>
      </c>
      <c r="BD34" s="34" t="e">
        <f t="shared" ca="1" si="6"/>
        <v>#N/A</v>
      </c>
      <c r="BE34" s="35" t="str">
        <f t="shared" ca="1" si="10"/>
        <v>DA</v>
      </c>
      <c r="BF34" s="36"/>
    </row>
    <row r="35" spans="1:58" ht="13.35" customHeight="1" x14ac:dyDescent="0.2">
      <c r="A35" s="16">
        <f t="shared" si="0"/>
        <v>34</v>
      </c>
      <c r="B35" s="97" t="s">
        <v>145</v>
      </c>
      <c r="C35" s="38" t="s">
        <v>146</v>
      </c>
      <c r="D35" s="38" t="s">
        <v>147</v>
      </c>
      <c r="E35" s="38" t="s">
        <v>48</v>
      </c>
      <c r="F35" s="52" t="s">
        <v>67</v>
      </c>
      <c r="G35" s="38"/>
      <c r="H35" s="20" t="str">
        <f t="shared" si="7"/>
        <v>M</v>
      </c>
      <c r="I35" s="53">
        <v>8</v>
      </c>
      <c r="J35" s="22"/>
      <c r="K35" s="22"/>
      <c r="L35" s="23">
        <f>COUNTIF(J$2:J$238,A35)</f>
        <v>0</v>
      </c>
      <c r="M35" s="50">
        <f>ROW(B199)-1</f>
        <v>198</v>
      </c>
      <c r="N35" s="53" t="s">
        <v>68</v>
      </c>
      <c r="O35" s="54" t="s">
        <v>50</v>
      </c>
      <c r="P35" s="55">
        <v>6</v>
      </c>
      <c r="Q35" s="27">
        <f>IF(H35="T",P35*[1]Legenda!$A$11,P35*[1]Legenda!$A$12)</f>
        <v>60</v>
      </c>
      <c r="R35" s="54" t="s">
        <v>148</v>
      </c>
      <c r="S35" s="5" t="b">
        <f t="shared" si="1"/>
        <v>0</v>
      </c>
      <c r="T35" s="54"/>
      <c r="U35" s="37" t="s">
        <v>149</v>
      </c>
      <c r="V35" s="47"/>
      <c r="W35" s="29">
        <v>42523</v>
      </c>
      <c r="X35" s="30" t="str">
        <f>IF(N35=[1]Legenda!$A$2,"  tace  ",IF(COUNTA(V35,W35)=0,"bandire"," "))</f>
        <v xml:space="preserve"> </v>
      </c>
      <c r="Y35" s="18"/>
      <c r="Z35" s="18"/>
      <c r="AA35" s="18"/>
      <c r="AB35" s="18"/>
      <c r="AC35" s="19"/>
      <c r="AD35" s="31" t="str">
        <f t="shared" ca="1" si="8"/>
        <v>Tralli V.</v>
      </c>
      <c r="AE35" s="32" t="str">
        <f>IF(N35=[1]Legenda!$A$2,"tace",IF(COUNTA(J35)=1,"com",IF(COUNTA(K35)=1,"Ateneo",IF(COUNTA(U35)=1,"T",IF(COUNTA(Y35)=1,"DA",IF(COUNTA(Z35)=1,"SE",IF(COUNTA(AA35)=1,"CA",IF(COUNTA(AB35)=1,"CB"," "))))))))</f>
        <v>T</v>
      </c>
      <c r="AF35" s="33" t="e">
        <f>IF(MATCH(U35,[1]Docenti!E$3:E$36,0)&gt;0,"1"," ")</f>
        <v>#N/A</v>
      </c>
      <c r="AG35" s="33" t="e">
        <f>IF(MATCH(U35,[1]Docenti!H$3:H$36,0)&gt;0,"1"," ")</f>
        <v>#N/A</v>
      </c>
      <c r="AH35" s="33" t="str">
        <f>IF(MATCH(U35,[1]Docenti!P$3:P$36,0)&gt;0,"1"," ")</f>
        <v>1</v>
      </c>
      <c r="AI35" s="33" t="e">
        <f>IF(MATCH(U35,[1]Docenti!S$3:S$36,0)&gt;0,"1"," ")</f>
        <v>#N/A</v>
      </c>
      <c r="AJ35" s="34" t="e">
        <f>IF(MATCH(U35,[1]Docenti!AA$3:AA$36,0)&gt;0,"1"," ")</f>
        <v>#N/A</v>
      </c>
      <c r="AK35" s="34" t="e">
        <f>IF(MATCH(U35,[1]Docenti!AD$3:AD$36,0)&gt;0,"1"," ")</f>
        <v>#N/A</v>
      </c>
      <c r="AL35" s="34" t="e">
        <f>IF(MATCH(U35,[1]Docenti!AG$3:AG$36,0)&gt;0,"1"," ")</f>
        <v>#N/A</v>
      </c>
      <c r="AM35" s="34" t="e">
        <f>IF(MATCH(U35,[1]Docenti!AM$3:AM$36,0)&gt;0,"1"," ")</f>
        <v>#N/A</v>
      </c>
      <c r="AN35" s="34" t="e">
        <f t="shared" si="2"/>
        <v>#N/A</v>
      </c>
      <c r="AO35" s="34" t="e">
        <f t="shared" si="2"/>
        <v>#N/A</v>
      </c>
      <c r="AP35" s="34" t="e">
        <f t="shared" si="2"/>
        <v>#N/A</v>
      </c>
      <c r="AQ35" s="34" t="e">
        <f t="shared" si="2"/>
        <v>#N/A</v>
      </c>
      <c r="AR35" s="35" t="str">
        <f t="shared" si="9"/>
        <v>PA</v>
      </c>
      <c r="AS35" s="33" t="e">
        <f ca="1">IF(MATCH(AD35,[1]Docenti!E$3:E$36,0)&gt;0,"1"," ")</f>
        <v>#N/A</v>
      </c>
      <c r="AT35" s="33" t="e">
        <f ca="1">IF(MATCH(AD35,[1]Docenti!H$3:H$36,0)&gt;0,"1"," ")</f>
        <v>#N/A</v>
      </c>
      <c r="AU35" s="33" t="str">
        <f ca="1">IF(MATCH(AD35,[1]Docenti!P$3:P$36,0)&gt;0,"1"," ")</f>
        <v>1</v>
      </c>
      <c r="AV35" s="33" t="e">
        <f ca="1">IF(MATCH(AD35,[1]Docenti!S$3:S$36,0)&gt;0,"1"," ")</f>
        <v>#N/A</v>
      </c>
      <c r="AW35" s="34" t="e">
        <f ca="1">IF(MATCH(AD35,[1]Docenti!AA$3:AA$36,0)&gt;0,"1"," ")</f>
        <v>#N/A</v>
      </c>
      <c r="AX35" s="34" t="e">
        <f ca="1">IF(MATCH(AD35,[1]Docenti!AD$3:AD$36,0)&gt;0,"1"," ")</f>
        <v>#N/A</v>
      </c>
      <c r="AY35" s="34" t="e">
        <f ca="1">IF(MATCH(AD35,[1]Docenti!AG$3:AG$36,0)&gt;0,"1"," ")</f>
        <v>#N/A</v>
      </c>
      <c r="AZ35" s="34" t="e">
        <f ca="1">IF(MATCH(AD35,[1]Docenti!AM$3:AM$36,0)&gt;0,"1"," ")</f>
        <v>#N/A</v>
      </c>
      <c r="BA35" s="34" t="e">
        <f t="shared" ca="1" si="3"/>
        <v>#N/A</v>
      </c>
      <c r="BB35" s="34" t="e">
        <f t="shared" ca="1" si="4"/>
        <v>#N/A</v>
      </c>
      <c r="BC35" s="34" t="e">
        <f t="shared" ca="1" si="5"/>
        <v>#N/A</v>
      </c>
      <c r="BD35" s="34" t="e">
        <f t="shared" ca="1" si="6"/>
        <v>#N/A</v>
      </c>
      <c r="BE35" s="35" t="str">
        <f t="shared" ca="1" si="10"/>
        <v>PA</v>
      </c>
      <c r="BF35" s="36"/>
    </row>
    <row r="36" spans="1:58" ht="13.35" customHeight="1" x14ac:dyDescent="0.2">
      <c r="A36" s="16">
        <f t="shared" si="0"/>
        <v>35</v>
      </c>
      <c r="B36" s="42" t="s">
        <v>150</v>
      </c>
      <c r="C36" s="38" t="s">
        <v>146</v>
      </c>
      <c r="D36" s="38" t="s">
        <v>147</v>
      </c>
      <c r="E36" s="38" t="s">
        <v>48</v>
      </c>
      <c r="F36" s="52" t="s">
        <v>73</v>
      </c>
      <c r="G36" s="38"/>
      <c r="H36" s="20" t="str">
        <f t="shared" si="7"/>
        <v>T</v>
      </c>
      <c r="I36" s="53">
        <v>8</v>
      </c>
      <c r="J36" s="22">
        <f>ROW(B37)-1</f>
        <v>36</v>
      </c>
      <c r="K36" s="22"/>
      <c r="L36" s="23"/>
      <c r="M36" s="50"/>
      <c r="N36" s="53">
        <v>3</v>
      </c>
      <c r="O36" s="54" t="s">
        <v>57</v>
      </c>
      <c r="P36" s="55">
        <v>6</v>
      </c>
      <c r="Q36" s="27">
        <f>IF(H36="T",P36*[1]Legenda!$A$11,P36*[1]Legenda!$A$12)</f>
        <v>60</v>
      </c>
      <c r="R36" s="54" t="s">
        <v>108</v>
      </c>
      <c r="S36" s="5" t="b">
        <f t="shared" si="1"/>
        <v>0</v>
      </c>
      <c r="T36" s="54"/>
      <c r="V36" s="47"/>
      <c r="W36" s="29">
        <v>42523</v>
      </c>
      <c r="X36" s="30" t="str">
        <f>IF(N36=[1]Legenda!$A$2,"  tace  ",IF(COUNTA(V36,W36)=0,"bandire"," "))</f>
        <v xml:space="preserve"> </v>
      </c>
      <c r="Y36" s="18"/>
      <c r="Z36" s="18"/>
      <c r="AA36" s="18"/>
      <c r="AB36" s="18"/>
      <c r="AC36" s="19"/>
      <c r="AD36" s="31" t="str">
        <f t="shared" ca="1" si="8"/>
        <v>Taddia Chiara</v>
      </c>
      <c r="AE36" s="32" t="str">
        <f>IF(N36=[1]Legenda!$A$2,"tace",IF(COUNTA(J36)=1,"com",IF(COUNTA(K36)=1,"Ateneo",IF(COUNTA(U36)=1,"T",IF(COUNTA(Y36)=1,"DA",IF(COUNTA(Z36)=1,"SE",IF(COUNTA(AA36)=1,"CA",IF(COUNTA(AB36)=1,"CB"," "))))))))</f>
        <v>com</v>
      </c>
      <c r="AF36" s="33" t="e">
        <f>IF(MATCH(U36,[1]Docenti!E$3:E$36,0)&gt;0,"1"," ")</f>
        <v>#N/A</v>
      </c>
      <c r="AG36" s="33" t="e">
        <f>IF(MATCH(U36,[1]Docenti!H$3:H$36,0)&gt;0,"1"," ")</f>
        <v>#N/A</v>
      </c>
      <c r="AH36" s="33" t="e">
        <f>IF(MATCH(U36,[1]Docenti!P$3:P$36,0)&gt;0,"1"," ")</f>
        <v>#N/A</v>
      </c>
      <c r="AI36" s="33" t="e">
        <f>IF(MATCH(U36,[1]Docenti!S$3:S$36,0)&gt;0,"1"," ")</f>
        <v>#N/A</v>
      </c>
      <c r="AJ36" s="34" t="e">
        <f>IF(MATCH(U36,[1]Docenti!AA$3:AA$36,0)&gt;0,"1"," ")</f>
        <v>#N/A</v>
      </c>
      <c r="AK36" s="34" t="e">
        <f>IF(MATCH(U36,[1]Docenti!AD$3:AD$36,0)&gt;0,"1"," ")</f>
        <v>#N/A</v>
      </c>
      <c r="AL36" s="34" t="e">
        <f>IF(MATCH(U36,[1]Docenti!AG$3:AG$36,0)&gt;0,"1"," ")</f>
        <v>#N/A</v>
      </c>
      <c r="AM36" s="34" t="e">
        <f>IF(MATCH(U36,[1]Docenti!AM$3:AM$36,0)&gt;0,"1"," ")</f>
        <v>#N/A</v>
      </c>
      <c r="AN36" s="34" t="e">
        <f t="shared" si="2"/>
        <v>#N/A</v>
      </c>
      <c r="AO36" s="34" t="e">
        <f t="shared" si="2"/>
        <v>#N/A</v>
      </c>
      <c r="AP36" s="34" t="e">
        <f t="shared" si="2"/>
        <v>#N/A</v>
      </c>
      <c r="AQ36" s="34" t="e">
        <f t="shared" si="2"/>
        <v>#N/A</v>
      </c>
      <c r="AR36" s="35" t="str">
        <f t="shared" si="9"/>
        <v/>
      </c>
      <c r="AS36" s="33" t="e">
        <f ca="1">IF(MATCH(AD36,[1]Docenti!E$3:E$36,0)&gt;0,"1"," ")</f>
        <v>#N/A</v>
      </c>
      <c r="AT36" s="33" t="e">
        <f ca="1">IF(MATCH(AD36,[1]Docenti!H$3:H$36,0)&gt;0,"1"," ")</f>
        <v>#N/A</v>
      </c>
      <c r="AU36" s="33" t="e">
        <f ca="1">IF(MATCH(AD36,[1]Docenti!P$3:P$36,0)&gt;0,"1"," ")</f>
        <v>#N/A</v>
      </c>
      <c r="AV36" s="33" t="e">
        <f ca="1">IF(MATCH(AD36,[1]Docenti!S$3:S$36,0)&gt;0,"1"," ")</f>
        <v>#N/A</v>
      </c>
      <c r="AW36" s="34" t="e">
        <f ca="1">IF(MATCH(AD36,[1]Docenti!AA$3:AA$36,0)&gt;0,"1"," ")</f>
        <v>#N/A</v>
      </c>
      <c r="AX36" s="34" t="e">
        <f ca="1">IF(MATCH(AD36,[1]Docenti!AD$3:AD$36,0)&gt;0,"1"," ")</f>
        <v>#N/A</v>
      </c>
      <c r="AY36" s="34" t="e">
        <f ca="1">IF(MATCH(AD36,[1]Docenti!AG$3:AG$36,0)&gt;0,"1"," ")</f>
        <v>#N/A</v>
      </c>
      <c r="AZ36" s="34" t="e">
        <f ca="1">IF(MATCH(AD36,[1]Docenti!AM$3:AM$36,0)&gt;0,"1"," ")</f>
        <v>#N/A</v>
      </c>
      <c r="BA36" s="34" t="e">
        <f t="shared" ca="1" si="3"/>
        <v>#N/A</v>
      </c>
      <c r="BB36" s="34" t="e">
        <f t="shared" ca="1" si="4"/>
        <v>#N/A</v>
      </c>
      <c r="BC36" s="34" t="str">
        <f t="shared" ca="1" si="5"/>
        <v>1</v>
      </c>
      <c r="BD36" s="34" t="e">
        <f t="shared" ca="1" si="6"/>
        <v>#N/A</v>
      </c>
      <c r="BE36" s="35" t="str">
        <f t="shared" ca="1" si="10"/>
        <v>CA</v>
      </c>
      <c r="BF36" s="36"/>
    </row>
    <row r="37" spans="1:58" ht="13.35" customHeight="1" x14ac:dyDescent="0.2">
      <c r="A37" s="16">
        <f t="shared" si="0"/>
        <v>36</v>
      </c>
      <c r="B37" s="51" t="s">
        <v>150</v>
      </c>
      <c r="C37" s="38" t="s">
        <v>146</v>
      </c>
      <c r="D37" s="38" t="s">
        <v>147</v>
      </c>
      <c r="E37" s="38" t="s">
        <v>48</v>
      </c>
      <c r="F37" s="52" t="s">
        <v>67</v>
      </c>
      <c r="G37" s="38"/>
      <c r="H37" s="20" t="str">
        <f t="shared" si="7"/>
        <v>M</v>
      </c>
      <c r="I37" s="53">
        <v>8</v>
      </c>
      <c r="J37" s="22"/>
      <c r="K37" s="22"/>
      <c r="L37" s="23">
        <f>COUNTIF(J$2:J$238,A37)</f>
        <v>1</v>
      </c>
      <c r="M37" s="22"/>
      <c r="N37" s="53" t="s">
        <v>121</v>
      </c>
      <c r="O37" s="54" t="s">
        <v>57</v>
      </c>
      <c r="P37" s="55">
        <v>6</v>
      </c>
      <c r="Q37" s="27">
        <f>IF(H37="T",P37*[1]Legenda!$A$11,P37*[1]Legenda!$A$12)</f>
        <v>60</v>
      </c>
      <c r="R37" s="54" t="s">
        <v>148</v>
      </c>
      <c r="S37" s="5" t="b">
        <f t="shared" si="1"/>
        <v>0</v>
      </c>
      <c r="T37" s="54"/>
      <c r="U37" s="38"/>
      <c r="V37" s="47"/>
      <c r="W37" s="29">
        <v>42523</v>
      </c>
      <c r="X37" s="30" t="str">
        <f>IF(N37=[1]Legenda!$A$2,"  tace  ",IF(COUNTA(V37,W37)=0,"bandire"," "))</f>
        <v xml:space="preserve"> </v>
      </c>
      <c r="Y37" s="38"/>
      <c r="Z37" s="38"/>
      <c r="AA37" s="37" t="s">
        <v>151</v>
      </c>
      <c r="AB37" s="38"/>
      <c r="AC37" s="52"/>
      <c r="AD37" s="31" t="str">
        <f t="shared" ca="1" si="8"/>
        <v>Taddia Chiara</v>
      </c>
      <c r="AE37" s="32" t="str">
        <f>IF(N37=[1]Legenda!$A$2,"tace",IF(COUNTA(J37)=1,"com",IF(COUNTA(K37)=1,"Ateneo",IF(COUNTA(U37)=1,"T",IF(COUNTA(Y37)=1,"DA",IF(COUNTA(Z37)=1,"SE",IF(COUNTA(AA37)=1,"CA",IF(COUNTA(AB37)=1,"CB"," "))))))))</f>
        <v>CA</v>
      </c>
      <c r="AF37" s="33" t="e">
        <f>IF(MATCH(U37,[1]Docenti!E$3:E$36,0)&gt;0,"1"," ")</f>
        <v>#N/A</v>
      </c>
      <c r="AG37" s="33" t="e">
        <f>IF(MATCH(U37,[1]Docenti!H$3:H$36,0)&gt;0,"1"," ")</f>
        <v>#N/A</v>
      </c>
      <c r="AH37" s="33" t="e">
        <f>IF(MATCH(U37,[1]Docenti!P$3:P$36,0)&gt;0,"1"," ")</f>
        <v>#N/A</v>
      </c>
      <c r="AI37" s="33" t="e">
        <f>IF(MATCH(U37,[1]Docenti!S$3:S$36,0)&gt;0,"1"," ")</f>
        <v>#N/A</v>
      </c>
      <c r="AJ37" s="34" t="e">
        <f>IF(MATCH(U37,[1]Docenti!AA$3:AA$36,0)&gt;0,"1"," ")</f>
        <v>#N/A</v>
      </c>
      <c r="AK37" s="34" t="e">
        <f>IF(MATCH(U37,[1]Docenti!AD$3:AD$36,0)&gt;0,"1"," ")</f>
        <v>#N/A</v>
      </c>
      <c r="AL37" s="34" t="e">
        <f>IF(MATCH(U37,[1]Docenti!AG$3:AG$36,0)&gt;0,"1"," ")</f>
        <v>#N/A</v>
      </c>
      <c r="AM37" s="34" t="e">
        <f>IF(MATCH(U37,[1]Docenti!AM$3:AM$36,0)&gt;0,"1"," ")</f>
        <v>#N/A</v>
      </c>
      <c r="AN37" s="34" t="e">
        <f t="shared" si="2"/>
        <v>#N/A</v>
      </c>
      <c r="AO37" s="34" t="e">
        <f t="shared" si="2"/>
        <v>#N/A</v>
      </c>
      <c r="AP37" s="34" t="str">
        <f t="shared" si="2"/>
        <v>1</v>
      </c>
      <c r="AQ37" s="34" t="e">
        <f t="shared" si="2"/>
        <v>#N/A</v>
      </c>
      <c r="AR37" s="35" t="str">
        <f t="shared" si="9"/>
        <v>CA</v>
      </c>
      <c r="AS37" s="33" t="e">
        <f ca="1">IF(MATCH(AD37,[1]Docenti!E$3:E$36,0)&gt;0,"1"," ")</f>
        <v>#N/A</v>
      </c>
      <c r="AT37" s="33" t="e">
        <f ca="1">IF(MATCH(AD37,[1]Docenti!H$3:H$36,0)&gt;0,"1"," ")</f>
        <v>#N/A</v>
      </c>
      <c r="AU37" s="33" t="e">
        <f ca="1">IF(MATCH(AD37,[1]Docenti!P$3:P$36,0)&gt;0,"1"," ")</f>
        <v>#N/A</v>
      </c>
      <c r="AV37" s="33" t="e">
        <f ca="1">IF(MATCH(AD37,[1]Docenti!S$3:S$36,0)&gt;0,"1"," ")</f>
        <v>#N/A</v>
      </c>
      <c r="AW37" s="34" t="e">
        <f ca="1">IF(MATCH(AD37,[1]Docenti!AA$3:AA$36,0)&gt;0,"1"," ")</f>
        <v>#N/A</v>
      </c>
      <c r="AX37" s="34" t="e">
        <f ca="1">IF(MATCH(AD37,[1]Docenti!AD$3:AD$36,0)&gt;0,"1"," ")</f>
        <v>#N/A</v>
      </c>
      <c r="AY37" s="34" t="e">
        <f ca="1">IF(MATCH(AD37,[1]Docenti!AG$3:AG$36,0)&gt;0,"1"," ")</f>
        <v>#N/A</v>
      </c>
      <c r="AZ37" s="34" t="e">
        <f ca="1">IF(MATCH(AD37,[1]Docenti!AM$3:AM$36,0)&gt;0,"1"," ")</f>
        <v>#N/A</v>
      </c>
      <c r="BA37" s="34" t="e">
        <f t="shared" ca="1" si="3"/>
        <v>#N/A</v>
      </c>
      <c r="BB37" s="34" t="e">
        <f t="shared" ca="1" si="4"/>
        <v>#N/A</v>
      </c>
      <c r="BC37" s="34" t="str">
        <f t="shared" ca="1" si="5"/>
        <v>1</v>
      </c>
      <c r="BD37" s="34" t="e">
        <f t="shared" ca="1" si="6"/>
        <v>#N/A</v>
      </c>
      <c r="BE37" s="35" t="str">
        <f t="shared" ca="1" si="10"/>
        <v>CA</v>
      </c>
      <c r="BF37" s="36"/>
    </row>
    <row r="38" spans="1:58" ht="13.35" customHeight="1" x14ac:dyDescent="0.2">
      <c r="A38" s="16">
        <f t="shared" si="0"/>
        <v>37</v>
      </c>
      <c r="B38" s="98" t="s">
        <v>152</v>
      </c>
      <c r="C38" s="38" t="s">
        <v>71</v>
      </c>
      <c r="D38" s="38" t="s">
        <v>72</v>
      </c>
      <c r="E38" s="38" t="s">
        <v>48</v>
      </c>
      <c r="F38" s="52" t="s">
        <v>95</v>
      </c>
      <c r="G38" s="38"/>
      <c r="H38" s="20" t="str">
        <f t="shared" si="7"/>
        <v>M</v>
      </c>
      <c r="I38" s="53">
        <v>8</v>
      </c>
      <c r="J38" s="22"/>
      <c r="K38" s="22"/>
      <c r="L38" s="23"/>
      <c r="M38" s="22"/>
      <c r="N38" s="53" t="s">
        <v>68</v>
      </c>
      <c r="O38" s="54" t="s">
        <v>57</v>
      </c>
      <c r="P38" s="55">
        <v>6</v>
      </c>
      <c r="Q38" s="27">
        <f>IF(H38="T",P38*[1]Legenda!$A$11,P38*[1]Legenda!$A$12)</f>
        <v>60</v>
      </c>
      <c r="R38" s="54" t="s">
        <v>62</v>
      </c>
      <c r="S38" s="5" t="b">
        <f t="shared" si="1"/>
        <v>1</v>
      </c>
      <c r="T38" s="54"/>
      <c r="U38" s="38" t="s">
        <v>153</v>
      </c>
      <c r="V38" s="47"/>
      <c r="W38" s="29">
        <v>42523</v>
      </c>
      <c r="X38" s="30" t="str">
        <f>IF(N38=[1]Legenda!$A$2,"  tace  ",IF(COUNTA(V38,W38)=0,"bandire"," "))</f>
        <v xml:space="preserve"> </v>
      </c>
      <c r="Y38" s="38"/>
      <c r="Z38" s="38"/>
      <c r="AB38" s="38"/>
      <c r="AC38" s="52"/>
      <c r="AD38" s="31" t="str">
        <f t="shared" ca="1" si="8"/>
        <v>Gavanelli</v>
      </c>
      <c r="AE38" s="32" t="str">
        <f>IF(N38=[1]Legenda!$A$2,"tace",IF(COUNTA(J38)=1,"com",IF(COUNTA(K38)=1,"Ateneo",IF(COUNTA(U38)=1,"T",IF(COUNTA(Y38)=1,"DA",IF(COUNTA(Z38)=1,"SE",IF(COUNTA(AA38)=1,"CA",IF(COUNTA(AB38)=1,"CB"," "))))))))</f>
        <v>T</v>
      </c>
      <c r="AF38" s="33" t="e">
        <f>IF(MATCH(U38,[1]Docenti!E$3:E$36,0)&gt;0,"1"," ")</f>
        <v>#N/A</v>
      </c>
      <c r="AG38" s="33" t="e">
        <f>IF(MATCH(U38,[1]Docenti!H$3:H$36,0)&gt;0,"1"," ")</f>
        <v>#N/A</v>
      </c>
      <c r="AH38" s="33" t="str">
        <f>IF(MATCH(U38,[1]Docenti!P$3:P$36,0)&gt;0,"1"," ")</f>
        <v>1</v>
      </c>
      <c r="AI38" s="33" t="e">
        <f>IF(MATCH(U38,[1]Docenti!S$3:S$36,0)&gt;0,"1"," ")</f>
        <v>#N/A</v>
      </c>
      <c r="AJ38" s="34" t="e">
        <f>IF(MATCH(U38,[1]Docenti!AA$3:AA$36,0)&gt;0,"1"," ")</f>
        <v>#N/A</v>
      </c>
      <c r="AK38" s="34" t="e">
        <f>IF(MATCH(U38,[1]Docenti!AD$3:AD$36,0)&gt;0,"1"," ")</f>
        <v>#N/A</v>
      </c>
      <c r="AL38" s="34" t="e">
        <f>IF(MATCH(U38,[1]Docenti!AG$3:AG$36,0)&gt;0,"1"," ")</f>
        <v>#N/A</v>
      </c>
      <c r="AM38" s="34" t="e">
        <f>IF(MATCH(U38,[1]Docenti!AM$3:AM$36,0)&gt;0,"1"," ")</f>
        <v>#N/A</v>
      </c>
      <c r="AN38" s="34" t="e">
        <f t="shared" si="2"/>
        <v>#N/A</v>
      </c>
      <c r="AO38" s="34" t="e">
        <f t="shared" si="2"/>
        <v>#N/A</v>
      </c>
      <c r="AP38" s="34" t="e">
        <f t="shared" si="2"/>
        <v>#N/A</v>
      </c>
      <c r="AQ38" s="34" t="e">
        <f t="shared" si="2"/>
        <v>#N/A</v>
      </c>
      <c r="AR38" s="35" t="str">
        <f t="shared" si="9"/>
        <v>PA</v>
      </c>
      <c r="AS38" s="33" t="e">
        <f ca="1">IF(MATCH(AD38,[1]Docenti!E$3:E$36,0)&gt;0,"1"," ")</f>
        <v>#N/A</v>
      </c>
      <c r="AT38" s="33" t="e">
        <f ca="1">IF(MATCH(AD38,[1]Docenti!H$3:H$36,0)&gt;0,"1"," ")</f>
        <v>#N/A</v>
      </c>
      <c r="AU38" s="33" t="str">
        <f ca="1">IF(MATCH(AD38,[1]Docenti!P$3:P$36,0)&gt;0,"1"," ")</f>
        <v>1</v>
      </c>
      <c r="AV38" s="33" t="e">
        <f ca="1">IF(MATCH(AD38,[1]Docenti!S$3:S$36,0)&gt;0,"1"," ")</f>
        <v>#N/A</v>
      </c>
      <c r="AW38" s="34" t="e">
        <f ca="1">IF(MATCH(AD38,[1]Docenti!AA$3:AA$36,0)&gt;0,"1"," ")</f>
        <v>#N/A</v>
      </c>
      <c r="AX38" s="34" t="e">
        <f ca="1">IF(MATCH(AD38,[1]Docenti!AD$3:AD$36,0)&gt;0,"1"," ")</f>
        <v>#N/A</v>
      </c>
      <c r="AY38" s="34" t="e">
        <f ca="1">IF(MATCH(AD38,[1]Docenti!AG$3:AG$36,0)&gt;0,"1"," ")</f>
        <v>#N/A</v>
      </c>
      <c r="AZ38" s="34" t="e">
        <f ca="1">IF(MATCH(AD38,[1]Docenti!AM$3:AM$36,0)&gt;0,"1"," ")</f>
        <v>#N/A</v>
      </c>
      <c r="BA38" s="34" t="e">
        <f t="shared" ca="1" si="3"/>
        <v>#N/A</v>
      </c>
      <c r="BB38" s="34" t="e">
        <f t="shared" ca="1" si="4"/>
        <v>#N/A</v>
      </c>
      <c r="BC38" s="34" t="e">
        <f t="shared" ca="1" si="5"/>
        <v>#N/A</v>
      </c>
      <c r="BD38" s="34" t="e">
        <f t="shared" ca="1" si="6"/>
        <v>#N/A</v>
      </c>
      <c r="BE38" s="35" t="str">
        <f t="shared" ca="1" si="10"/>
        <v>PA</v>
      </c>
      <c r="BF38" s="36"/>
    </row>
    <row r="39" spans="1:58" ht="13.35" hidden="1" customHeight="1" x14ac:dyDescent="0.2">
      <c r="A39" s="16">
        <f t="shared" si="0"/>
        <v>38</v>
      </c>
      <c r="B39" s="59" t="s">
        <v>154</v>
      </c>
      <c r="C39" s="38" t="s">
        <v>106</v>
      </c>
      <c r="D39" s="44" t="s">
        <v>107</v>
      </c>
      <c r="E39" s="38" t="s">
        <v>48</v>
      </c>
      <c r="F39" s="52" t="s">
        <v>49</v>
      </c>
      <c r="G39" s="38"/>
      <c r="H39" s="20" t="str">
        <f t="shared" si="7"/>
        <v>M</v>
      </c>
      <c r="I39" s="53">
        <v>9</v>
      </c>
      <c r="J39" s="22">
        <f>ROW(B78)-1</f>
        <v>77</v>
      </c>
      <c r="K39" s="22"/>
      <c r="L39" s="23">
        <f>COUNTIF(J$2:J$238,A39)</f>
        <v>0</v>
      </c>
      <c r="M39" s="22"/>
      <c r="N39" s="25">
        <v>2</v>
      </c>
      <c r="O39" s="54" t="s">
        <v>57</v>
      </c>
      <c r="P39" s="55">
        <v>6</v>
      </c>
      <c r="Q39" s="27">
        <f>IF(H39="T",P39*[1]Legenda!$A$11,P39*[1]Legenda!$A$12)</f>
        <v>60</v>
      </c>
      <c r="R39" s="54" t="s">
        <v>51</v>
      </c>
      <c r="S39" s="5" t="b">
        <f t="shared" si="1"/>
        <v>0</v>
      </c>
      <c r="T39" s="54"/>
      <c r="U39" s="38"/>
      <c r="V39" s="47"/>
      <c r="W39" s="29">
        <v>42523</v>
      </c>
      <c r="X39" s="30" t="str">
        <f>IF(N39=[1]Legenda!$A$2,"  tace  ",IF(COUNTA(V39,W39)=0,"bandire"," "))</f>
        <v xml:space="preserve"> </v>
      </c>
      <c r="Y39" s="38"/>
      <c r="Z39" s="38"/>
      <c r="AA39" s="38"/>
      <c r="AB39" s="38"/>
      <c r="AC39" s="52"/>
      <c r="AD39" s="31" t="str">
        <f t="shared" ca="1" si="8"/>
        <v>Bonfè</v>
      </c>
      <c r="AE39" s="32" t="str">
        <f>IF(N39=[1]Legenda!$A$2,"tace",IF(COUNTA(J39)=1,"com",IF(COUNTA(K39)=1,"Ateneo",IF(COUNTA(U39)=1,"T",IF(COUNTA(Y39)=1,"DA",IF(COUNTA(Z39)=1,"SE",IF(COUNTA(AA39)=1,"CA",IF(COUNTA(AB39)=1,"CB"," "))))))))</f>
        <v>com</v>
      </c>
      <c r="AF39" s="33" t="e">
        <f>IF(MATCH(U39,[1]Docenti!E$3:E$36,0)&gt;0,"1"," ")</f>
        <v>#N/A</v>
      </c>
      <c r="AG39" s="33" t="e">
        <f>IF(MATCH(U39,[1]Docenti!H$3:H$36,0)&gt;0,"1"," ")</f>
        <v>#N/A</v>
      </c>
      <c r="AH39" s="33" t="e">
        <f>IF(MATCH(U39,[1]Docenti!P$3:P$36,0)&gt;0,"1"," ")</f>
        <v>#N/A</v>
      </c>
      <c r="AI39" s="33" t="e">
        <f>IF(MATCH(U39,[1]Docenti!S$3:S$36,0)&gt;0,"1"," ")</f>
        <v>#N/A</v>
      </c>
      <c r="AJ39" s="34" t="e">
        <f>IF(MATCH(U39,[1]Docenti!AA$3:AA$36,0)&gt;0,"1"," ")</f>
        <v>#N/A</v>
      </c>
      <c r="AK39" s="34" t="e">
        <f>IF(MATCH(U39,[1]Docenti!AD$3:AD$36,0)&gt;0,"1"," ")</f>
        <v>#N/A</v>
      </c>
      <c r="AL39" s="34" t="e">
        <f>IF(MATCH(U39,[1]Docenti!AG$3:AG$36,0)&gt;0,"1"," ")</f>
        <v>#N/A</v>
      </c>
      <c r="AM39" s="34" t="e">
        <f>IF(MATCH(U39,[1]Docenti!AM$3:AM$36,0)&gt;0,"1"," ")</f>
        <v>#N/A</v>
      </c>
      <c r="AN39" s="34" t="e">
        <f t="shared" si="2"/>
        <v>#N/A</v>
      </c>
      <c r="AO39" s="34" t="e">
        <f t="shared" si="2"/>
        <v>#N/A</v>
      </c>
      <c r="AP39" s="34" t="e">
        <f t="shared" si="2"/>
        <v>#N/A</v>
      </c>
      <c r="AQ39" s="34" t="e">
        <f t="shared" si="2"/>
        <v>#N/A</v>
      </c>
      <c r="AR39" s="35" t="str">
        <f t="shared" si="9"/>
        <v/>
      </c>
      <c r="AS39" s="33" t="e">
        <f ca="1">IF(MATCH(AD39,[1]Docenti!E$3:E$36,0)&gt;0,"1"," ")</f>
        <v>#N/A</v>
      </c>
      <c r="AT39" s="33" t="e">
        <f ca="1">IF(MATCH(AD39,[1]Docenti!H$3:H$36,0)&gt;0,"1"," ")</f>
        <v>#N/A</v>
      </c>
      <c r="AU39" s="33" t="e">
        <f ca="1">IF(MATCH(AD39,[1]Docenti!P$3:P$36,0)&gt;0,"1"," ")</f>
        <v>#N/A</v>
      </c>
      <c r="AV39" s="33" t="e">
        <f ca="1">IF(MATCH(AD39,[1]Docenti!S$3:S$36,0)&gt;0,"1"," ")</f>
        <v>#N/A</v>
      </c>
      <c r="AW39" s="34" t="str">
        <f ca="1">IF(MATCH(AD39,[1]Docenti!AA$3:AA$36,0)&gt;0,"1"," ")</f>
        <v>1</v>
      </c>
      <c r="AX39" s="34" t="e">
        <f ca="1">IF(MATCH(AD39,[1]Docenti!AD$3:AD$36,0)&gt;0,"1"," ")</f>
        <v>#N/A</v>
      </c>
      <c r="AY39" s="34" t="e">
        <f ca="1">IF(MATCH(AD39,[1]Docenti!AG$3:AG$36,0)&gt;0,"1"," ")</f>
        <v>#N/A</v>
      </c>
      <c r="AZ39" s="34" t="e">
        <f ca="1">IF(MATCH(AD39,[1]Docenti!AM$3:AM$36,0)&gt;0,"1"," ")</f>
        <v>#N/A</v>
      </c>
      <c r="BA39" s="34" t="e">
        <f t="shared" ca="1" si="3"/>
        <v>#N/A</v>
      </c>
      <c r="BB39" s="34" t="e">
        <f t="shared" ca="1" si="4"/>
        <v>#N/A</v>
      </c>
      <c r="BC39" s="34" t="e">
        <f t="shared" ca="1" si="5"/>
        <v>#N/A</v>
      </c>
      <c r="BD39" s="34" t="e">
        <f t="shared" ca="1" si="6"/>
        <v>#N/A</v>
      </c>
      <c r="BE39" s="35" t="str">
        <f t="shared" ca="1" si="10"/>
        <v>RTI</v>
      </c>
      <c r="BF39" s="36"/>
    </row>
    <row r="40" spans="1:58" ht="13.35" hidden="1" customHeight="1" x14ac:dyDescent="0.2">
      <c r="A40" s="16">
        <f t="shared" si="0"/>
        <v>39</v>
      </c>
      <c r="B40" s="59" t="s">
        <v>155</v>
      </c>
      <c r="C40" s="38" t="s">
        <v>156</v>
      </c>
      <c r="D40" s="44" t="s">
        <v>157</v>
      </c>
      <c r="E40" s="38" t="s">
        <v>48</v>
      </c>
      <c r="F40" s="52" t="s">
        <v>49</v>
      </c>
      <c r="G40" s="38"/>
      <c r="H40" s="20" t="str">
        <f t="shared" si="7"/>
        <v>M</v>
      </c>
      <c r="I40" s="53">
        <v>9</v>
      </c>
      <c r="J40" s="22"/>
      <c r="K40" s="22"/>
      <c r="L40" s="23"/>
      <c r="M40" s="22"/>
      <c r="N40" s="25">
        <v>2</v>
      </c>
      <c r="O40" s="54" t="s">
        <v>80</v>
      </c>
      <c r="P40" s="55">
        <v>12</v>
      </c>
      <c r="Q40" s="27">
        <f>IF(H40="T",P40*[1]Legenda!$A$11,P40*[1]Legenda!$A$12)</f>
        <v>120</v>
      </c>
      <c r="R40" s="54" t="s">
        <v>51</v>
      </c>
      <c r="S40" s="5" t="b">
        <f t="shared" si="1"/>
        <v>0</v>
      </c>
      <c r="T40" s="54"/>
      <c r="U40" s="38"/>
      <c r="V40" s="47"/>
      <c r="W40" s="29">
        <v>42523</v>
      </c>
      <c r="X40" s="30"/>
      <c r="Y40" s="38"/>
      <c r="Z40" s="38"/>
      <c r="AA40" s="38" t="s">
        <v>158</v>
      </c>
      <c r="AB40" s="38"/>
      <c r="AC40" s="52"/>
      <c r="AD40" s="31"/>
      <c r="AE40" s="32"/>
      <c r="AF40" s="33"/>
      <c r="AG40" s="33"/>
      <c r="AH40" s="33"/>
      <c r="AI40" s="33"/>
      <c r="AJ40" s="34"/>
      <c r="AK40" s="34"/>
      <c r="AL40" s="34"/>
      <c r="AM40" s="34"/>
      <c r="AN40" s="34"/>
      <c r="AO40" s="34"/>
      <c r="AP40" s="34"/>
      <c r="AQ40" s="34"/>
      <c r="AR40" s="35"/>
      <c r="AS40" s="33"/>
      <c r="AT40" s="33"/>
      <c r="AU40" s="33"/>
      <c r="AV40" s="33"/>
      <c r="AW40" s="34"/>
      <c r="AX40" s="34"/>
      <c r="AY40" s="34"/>
      <c r="AZ40" s="34"/>
      <c r="BA40" s="34"/>
      <c r="BB40" s="34"/>
      <c r="BC40" s="34"/>
      <c r="BD40" s="34"/>
      <c r="BE40" s="35"/>
      <c r="BF40" s="36"/>
    </row>
    <row r="41" spans="1:58" ht="13.35" hidden="1" customHeight="1" x14ac:dyDescent="0.2">
      <c r="A41" s="16">
        <f t="shared" si="0"/>
        <v>40</v>
      </c>
      <c r="B41" s="17" t="s">
        <v>159</v>
      </c>
      <c r="C41" s="38" t="s">
        <v>156</v>
      </c>
      <c r="D41" s="44" t="s">
        <v>157</v>
      </c>
      <c r="E41" s="38" t="s">
        <v>48</v>
      </c>
      <c r="F41" s="52" t="s">
        <v>49</v>
      </c>
      <c r="G41" s="38"/>
      <c r="H41" s="20" t="str">
        <f t="shared" si="7"/>
        <v>M</v>
      </c>
      <c r="I41" s="53">
        <v>9</v>
      </c>
      <c r="J41" s="22"/>
      <c r="K41" s="22"/>
      <c r="L41" s="23"/>
      <c r="M41" s="22"/>
      <c r="N41" s="53">
        <v>1</v>
      </c>
      <c r="O41" s="54" t="s">
        <v>57</v>
      </c>
      <c r="P41" s="55">
        <v>6</v>
      </c>
      <c r="Q41" s="27">
        <f>IF(H41="T",P41*[1]Legenda!$A$11,P41*[1]Legenda!$A$12)</f>
        <v>60</v>
      </c>
      <c r="R41" s="54" t="s">
        <v>51</v>
      </c>
      <c r="S41" s="5" t="b">
        <f t="shared" si="1"/>
        <v>0</v>
      </c>
      <c r="T41" s="54"/>
      <c r="U41" s="38" t="s">
        <v>160</v>
      </c>
      <c r="V41" s="47"/>
      <c r="W41" s="29">
        <v>42523</v>
      </c>
      <c r="X41" s="30" t="str">
        <f>IF(N41=[1]Legenda!$A$2,"  tace  ",IF(COUNTA(V41,W41)=0,"bandire"," "))</f>
        <v xml:space="preserve"> </v>
      </c>
      <c r="Y41" s="38"/>
      <c r="Z41" s="38"/>
      <c r="AA41" s="52"/>
      <c r="AB41" s="38"/>
      <c r="AD41" s="31" t="str">
        <f t="shared" ca="1" si="8"/>
        <v>Monticelli</v>
      </c>
      <c r="AE41" s="32" t="str">
        <f>IF(N41=[1]Legenda!$A$2,"tace",IF(COUNTA(J41)=1,"com",IF(COUNTA(K41)=1,"Ateneo",IF(COUNTA(U41)=1,"T",IF(COUNTA(Y41)=1,"DA",IF(COUNTA(Z41)=1,"SE",IF(COUNTA(AA41)=1,"CA",IF(COUNTA(AB41)=1,"CB"," "))))))))</f>
        <v>T</v>
      </c>
      <c r="AF41" s="33" t="e">
        <f>IF(MATCH(U41,[1]Docenti!E$3:E$36,0)&gt;0,"1"," ")</f>
        <v>#N/A</v>
      </c>
      <c r="AG41" s="33" t="e">
        <f>IF(MATCH(U41,[1]Docenti!H$3:H$36,0)&gt;0,"1"," ")</f>
        <v>#N/A</v>
      </c>
      <c r="AH41" s="33" t="str">
        <f>IF(MATCH(U41,[1]Docenti!P$3:P$36,0)&gt;0,"1"," ")</f>
        <v>1</v>
      </c>
      <c r="AI41" s="33" t="e">
        <f>IF(MATCH(U41,[1]Docenti!S$3:S$36,0)&gt;0,"1"," ")</f>
        <v>#N/A</v>
      </c>
      <c r="AJ41" s="34" t="e">
        <f>IF(MATCH(U41,[1]Docenti!AA$3:AA$36,0)&gt;0,"1"," ")</f>
        <v>#N/A</v>
      </c>
      <c r="AK41" s="34" t="e">
        <f>IF(MATCH(U41,[1]Docenti!AD$3:AD$36,0)&gt;0,"1"," ")</f>
        <v>#N/A</v>
      </c>
      <c r="AL41" s="34" t="e">
        <f>IF(MATCH(U41,[1]Docenti!AG$3:AG$36,0)&gt;0,"1"," ")</f>
        <v>#N/A</v>
      </c>
      <c r="AM41" s="34" t="e">
        <f>IF(MATCH(U41,[1]Docenti!AM$3:AM$36,0)&gt;0,"1"," ")</f>
        <v>#N/A</v>
      </c>
      <c r="AN41" s="34" t="e">
        <f t="shared" ref="AN41:AQ68" si="12">IF(MATCH(Y41,Y$2:Y$239,0)&gt;0,"1"," ")</f>
        <v>#N/A</v>
      </c>
      <c r="AO41" s="34" t="e">
        <f t="shared" si="12"/>
        <v>#N/A</v>
      </c>
      <c r="AP41" s="34" t="e">
        <f t="shared" si="12"/>
        <v>#N/A</v>
      </c>
      <c r="AQ41" s="34" t="e">
        <f t="shared" si="12"/>
        <v>#N/A</v>
      </c>
      <c r="AR41" s="35" t="str">
        <f t="shared" si="9"/>
        <v>PA</v>
      </c>
      <c r="AS41" s="33" t="e">
        <f ca="1">IF(MATCH(AD41,[1]Docenti!E$3:E$36,0)&gt;0,"1"," ")</f>
        <v>#N/A</v>
      </c>
      <c r="AT41" s="33" t="e">
        <f ca="1">IF(MATCH(AD41,[1]Docenti!H$3:H$36,0)&gt;0,"1"," ")</f>
        <v>#N/A</v>
      </c>
      <c r="AU41" s="33" t="str">
        <f ca="1">IF(MATCH(AD41,[1]Docenti!P$3:P$36,0)&gt;0,"1"," ")</f>
        <v>1</v>
      </c>
      <c r="AV41" s="33" t="e">
        <f ca="1">IF(MATCH(AD41,[1]Docenti!S$3:S$36,0)&gt;0,"1"," ")</f>
        <v>#N/A</v>
      </c>
      <c r="AW41" s="34" t="e">
        <f ca="1">IF(MATCH(AD41,[1]Docenti!AA$3:AA$36,0)&gt;0,"1"," ")</f>
        <v>#N/A</v>
      </c>
      <c r="AX41" s="34" t="e">
        <f ca="1">IF(MATCH(AD41,[1]Docenti!AD$3:AD$36,0)&gt;0,"1"," ")</f>
        <v>#N/A</v>
      </c>
      <c r="AY41" s="34" t="e">
        <f ca="1">IF(MATCH(AD41,[1]Docenti!AG$3:AG$36,0)&gt;0,"1"," ")</f>
        <v>#N/A</v>
      </c>
      <c r="AZ41" s="34" t="e">
        <f ca="1">IF(MATCH(AD41,[1]Docenti!AM$3:AM$36,0)&gt;0,"1"," ")</f>
        <v>#N/A</v>
      </c>
      <c r="BA41" s="34" t="e">
        <f t="shared" ref="BA41:BA68" ca="1" si="13">IF(MATCH(AD41,Y$2:Y$239,0)&gt;0,"1"," ")</f>
        <v>#N/A</v>
      </c>
      <c r="BB41" s="34" t="e">
        <f t="shared" ref="BB41:BB68" ca="1" si="14">IF(MATCH(AD41,Z$2:Z$239,0)&gt;0,"1"," ")</f>
        <v>#N/A</v>
      </c>
      <c r="BC41" s="34" t="e">
        <f t="shared" ref="BC41:BC68" ca="1" si="15">IF(MATCH(AD41,AA$2:AA$239,0)&gt;0,"1"," ")</f>
        <v>#N/A</v>
      </c>
      <c r="BD41" s="34" t="e">
        <f t="shared" ref="BD41:BD68" ca="1" si="16">IF(MATCH(AD41,AB$2:AB$239,0)&gt;0,"1"," ")</f>
        <v>#N/A</v>
      </c>
      <c r="BE41" s="35" t="str">
        <f t="shared" ca="1" si="10"/>
        <v>PA</v>
      </c>
      <c r="BF41" s="36"/>
    </row>
    <row r="42" spans="1:58" ht="13.35" hidden="1" customHeight="1" x14ac:dyDescent="0.2">
      <c r="A42" s="16">
        <f t="shared" si="0"/>
        <v>41</v>
      </c>
      <c r="B42" s="37" t="s">
        <v>161</v>
      </c>
      <c r="C42" s="18" t="s">
        <v>162</v>
      </c>
      <c r="D42" s="18" t="s">
        <v>163</v>
      </c>
      <c r="E42" s="18"/>
      <c r="F42" s="19" t="s">
        <v>79</v>
      </c>
      <c r="G42" s="18"/>
      <c r="H42" s="20" t="str">
        <f t="shared" si="7"/>
        <v>T</v>
      </c>
      <c r="I42" s="21">
        <v>9</v>
      </c>
      <c r="J42" s="24"/>
      <c r="K42" s="24"/>
      <c r="L42" s="23">
        <f>COUNTIF(J$2:J$238,A42)</f>
        <v>0</v>
      </c>
      <c r="M42" s="56">
        <f>ROW(B58)-1</f>
        <v>57</v>
      </c>
      <c r="N42" s="21" t="s">
        <v>56</v>
      </c>
      <c r="O42" s="26" t="s">
        <v>50</v>
      </c>
      <c r="P42" s="27">
        <v>6</v>
      </c>
      <c r="Q42" s="27">
        <f>IF(H42="T",P42*[1]Legenda!$A$11,P42*[1]Legenda!$A$12)</f>
        <v>60</v>
      </c>
      <c r="R42" s="26" t="s">
        <v>74</v>
      </c>
      <c r="S42" s="5" t="b">
        <f t="shared" si="1"/>
        <v>1</v>
      </c>
      <c r="T42" s="26"/>
      <c r="U42" s="44" t="s">
        <v>164</v>
      </c>
      <c r="V42" s="29"/>
      <c r="W42" s="29">
        <v>42523</v>
      </c>
      <c r="X42" s="30" t="str">
        <f>IF(N42=[1]Legenda!$A$2,"  tace  ",IF(COUNTA(V42,W42)=0,"bandire"," "))</f>
        <v xml:space="preserve"> </v>
      </c>
      <c r="Y42" s="18"/>
      <c r="Z42" s="18"/>
      <c r="AA42" s="18"/>
      <c r="AB42" s="61"/>
      <c r="AC42" s="49"/>
      <c r="AD42" s="31" t="str">
        <f t="shared" ca="1" si="8"/>
        <v>Tovo</v>
      </c>
      <c r="AE42" s="32" t="str">
        <f>IF(N42=[1]Legenda!$A$2,"tace",IF(COUNTA(J42)=1,"com",IF(COUNTA(K42)=1,"Ateneo",IF(COUNTA(U42)=1,"T",IF(COUNTA(Y42)=1,"DA",IF(COUNTA(Z42)=1,"SE",IF(COUNTA(AA42)=1,"CA",IF(COUNTA(AB42)=1,"CB"," "))))))))</f>
        <v>T</v>
      </c>
      <c r="AF42" s="33" t="str">
        <f>IF(MATCH(U42,[1]Docenti!E$3:E$36,0)&gt;0,"1"," ")</f>
        <v>1</v>
      </c>
      <c r="AG42" s="33" t="e">
        <f>IF(MATCH(U42,[1]Docenti!H$3:H$36,0)&gt;0,"1"," ")</f>
        <v>#N/A</v>
      </c>
      <c r="AH42" s="33" t="e">
        <f>IF(MATCH(U42,[1]Docenti!P$3:P$36,0)&gt;0,"1"," ")</f>
        <v>#N/A</v>
      </c>
      <c r="AI42" s="33" t="e">
        <f>IF(MATCH(U42,[1]Docenti!S$3:S$36,0)&gt;0,"1"," ")</f>
        <v>#N/A</v>
      </c>
      <c r="AJ42" s="34" t="e">
        <f>IF(MATCH(U42,[1]Docenti!AA$3:AA$36,0)&gt;0,"1"," ")</f>
        <v>#N/A</v>
      </c>
      <c r="AK42" s="34" t="e">
        <f>IF(MATCH(U42,[1]Docenti!AD$3:AD$36,0)&gt;0,"1"," ")</f>
        <v>#N/A</v>
      </c>
      <c r="AL42" s="34" t="e">
        <f>IF(MATCH(U42,[1]Docenti!AG$3:AG$36,0)&gt;0,"1"," ")</f>
        <v>#N/A</v>
      </c>
      <c r="AM42" s="34" t="e">
        <f>IF(MATCH(U42,[1]Docenti!AM$3:AM$36,0)&gt;0,"1"," ")</f>
        <v>#N/A</v>
      </c>
      <c r="AN42" s="34" t="e">
        <f t="shared" si="12"/>
        <v>#N/A</v>
      </c>
      <c r="AO42" s="34" t="e">
        <f t="shared" si="12"/>
        <v>#N/A</v>
      </c>
      <c r="AP42" s="34" t="e">
        <f t="shared" si="12"/>
        <v>#N/A</v>
      </c>
      <c r="AQ42" s="34" t="e">
        <f t="shared" si="12"/>
        <v>#N/A</v>
      </c>
      <c r="AR42" s="35" t="str">
        <f t="shared" si="9"/>
        <v>PO</v>
      </c>
      <c r="AS42" s="33" t="str">
        <f ca="1">IF(MATCH(AD42,[1]Docenti!E$3:E$36,0)&gt;0,"1"," ")</f>
        <v>1</v>
      </c>
      <c r="AT42" s="33" t="e">
        <f ca="1">IF(MATCH(AD42,[1]Docenti!H$3:H$36,0)&gt;0,"1"," ")</f>
        <v>#N/A</v>
      </c>
      <c r="AU42" s="33" t="e">
        <f ca="1">IF(MATCH(AD42,[1]Docenti!P$3:P$36,0)&gt;0,"1"," ")</f>
        <v>#N/A</v>
      </c>
      <c r="AV42" s="33" t="e">
        <f ca="1">IF(MATCH(AD42,[1]Docenti!S$3:S$36,0)&gt;0,"1"," ")</f>
        <v>#N/A</v>
      </c>
      <c r="AW42" s="34" t="e">
        <f ca="1">IF(MATCH(AD42,[1]Docenti!AA$3:AA$36,0)&gt;0,"1"," ")</f>
        <v>#N/A</v>
      </c>
      <c r="AX42" s="34" t="e">
        <f ca="1">IF(MATCH(AD42,[1]Docenti!AD$3:AD$36,0)&gt;0,"1"," ")</f>
        <v>#N/A</v>
      </c>
      <c r="AY42" s="34" t="e">
        <f ca="1">IF(MATCH(AD42,[1]Docenti!AG$3:AG$36,0)&gt;0,"1"," ")</f>
        <v>#N/A</v>
      </c>
      <c r="AZ42" s="34" t="e">
        <f ca="1">IF(MATCH(AD42,[1]Docenti!AM$3:AM$36,0)&gt;0,"1"," ")</f>
        <v>#N/A</v>
      </c>
      <c r="BA42" s="34" t="e">
        <f t="shared" ca="1" si="13"/>
        <v>#N/A</v>
      </c>
      <c r="BB42" s="34" t="e">
        <f t="shared" ca="1" si="14"/>
        <v>#N/A</v>
      </c>
      <c r="BC42" s="34" t="e">
        <f t="shared" ca="1" si="15"/>
        <v>#N/A</v>
      </c>
      <c r="BD42" s="34" t="e">
        <f t="shared" ca="1" si="16"/>
        <v>#N/A</v>
      </c>
      <c r="BE42" s="35" t="str">
        <f t="shared" ca="1" si="10"/>
        <v>PO</v>
      </c>
      <c r="BF42" s="36"/>
    </row>
    <row r="43" spans="1:58" ht="13.35" hidden="1" customHeight="1" x14ac:dyDescent="0.2">
      <c r="A43" s="16">
        <f t="shared" si="0"/>
        <v>42</v>
      </c>
      <c r="B43" s="42" t="s">
        <v>165</v>
      </c>
      <c r="C43" s="44" t="s">
        <v>166</v>
      </c>
      <c r="D43" s="18" t="s">
        <v>167</v>
      </c>
      <c r="E43" s="18" t="s">
        <v>48</v>
      </c>
      <c r="F43" s="19" t="s">
        <v>60</v>
      </c>
      <c r="G43" s="18"/>
      <c r="H43" s="20" t="str">
        <f t="shared" si="7"/>
        <v>M</v>
      </c>
      <c r="I43" s="21">
        <v>7</v>
      </c>
      <c r="J43" s="24"/>
      <c r="K43" s="24"/>
      <c r="L43" s="23">
        <f>COUNTIF(J$2:J$238,A43)</f>
        <v>0</v>
      </c>
      <c r="M43" s="56"/>
      <c r="N43" s="60" t="s">
        <v>121</v>
      </c>
      <c r="O43" s="26" t="s">
        <v>57</v>
      </c>
      <c r="P43" s="27">
        <v>9</v>
      </c>
      <c r="Q43" s="27">
        <f>IF(H43="T",P43*[1]Legenda!$A$11,P43*[1]Legenda!$A$12)</f>
        <v>90</v>
      </c>
      <c r="R43" s="26" t="s">
        <v>62</v>
      </c>
      <c r="S43" s="5" t="b">
        <f t="shared" si="1"/>
        <v>1</v>
      </c>
      <c r="T43" s="26"/>
      <c r="U43" s="44"/>
      <c r="V43" s="29"/>
      <c r="W43" s="29"/>
      <c r="X43" s="30" t="str">
        <f>IF(N43=[1]Legenda!$A$2,"  tace  ",IF(COUNTA(V43,W43)=0,"bandire"," "))</f>
        <v>bandire</v>
      </c>
      <c r="Y43" s="18"/>
      <c r="AA43" s="18"/>
      <c r="AB43" s="61"/>
      <c r="AC43" s="49"/>
      <c r="AD43" s="31" t="str">
        <f t="shared" ca="1" si="8"/>
        <v xml:space="preserve"> </v>
      </c>
      <c r="AE43" s="32" t="str">
        <f>IF(N43=[1]Legenda!$A$2,"tace",IF(COUNTA(J43)=1,"com",IF(COUNTA(K43)=1,"Ateneo",IF(COUNTA(U43)=1,"T",IF(COUNTA(Y43)=1,"DA",IF(COUNTA(Z43)=1,"SE",IF(COUNTA(AA43)=1,"CA",IF(COUNTA(AB43)=1,"CB"," "))))))))</f>
        <v xml:space="preserve"> </v>
      </c>
      <c r="AF43" s="33" t="e">
        <f>IF(MATCH(U43,[1]Docenti!E$3:E$36,0)&gt;0,"1"," ")</f>
        <v>#N/A</v>
      </c>
      <c r="AG43" s="33" t="e">
        <f>IF(MATCH(U43,[1]Docenti!H$3:H$36,0)&gt;0,"1"," ")</f>
        <v>#N/A</v>
      </c>
      <c r="AH43" s="33" t="e">
        <f>IF(MATCH(U43,[1]Docenti!P$3:P$36,0)&gt;0,"1"," ")</f>
        <v>#N/A</v>
      </c>
      <c r="AI43" s="33" t="e">
        <f>IF(MATCH(U43,[1]Docenti!S$3:S$36,0)&gt;0,"1"," ")</f>
        <v>#N/A</v>
      </c>
      <c r="AJ43" s="34" t="e">
        <f>IF(MATCH(U43,[1]Docenti!AA$3:AA$36,0)&gt;0,"1"," ")</f>
        <v>#N/A</v>
      </c>
      <c r="AK43" s="34" t="e">
        <f>IF(MATCH(U43,[1]Docenti!AD$3:AD$36,0)&gt;0,"1"," ")</f>
        <v>#N/A</v>
      </c>
      <c r="AL43" s="34" t="e">
        <f>IF(MATCH(U43,[1]Docenti!AG$3:AG$36,0)&gt;0,"1"," ")</f>
        <v>#N/A</v>
      </c>
      <c r="AM43" s="34" t="e">
        <f>IF(MATCH(U43,[1]Docenti!AM$3:AM$36,0)&gt;0,"1"," ")</f>
        <v>#N/A</v>
      </c>
      <c r="AN43" s="34" t="e">
        <f t="shared" si="12"/>
        <v>#N/A</v>
      </c>
      <c r="AO43" s="34" t="e">
        <f t="shared" si="12"/>
        <v>#N/A</v>
      </c>
      <c r="AP43" s="34" t="e">
        <f t="shared" si="12"/>
        <v>#N/A</v>
      </c>
      <c r="AQ43" s="34" t="e">
        <f t="shared" si="12"/>
        <v>#N/A</v>
      </c>
      <c r="AR43" s="35" t="str">
        <f t="shared" si="9"/>
        <v/>
      </c>
      <c r="AS43" s="33" t="e">
        <f ca="1">IF(MATCH(AD43,[1]Docenti!E$3:E$36,0)&gt;0,"1"," ")</f>
        <v>#N/A</v>
      </c>
      <c r="AT43" s="33" t="e">
        <f ca="1">IF(MATCH(AD43,[1]Docenti!H$3:H$36,0)&gt;0,"1"," ")</f>
        <v>#N/A</v>
      </c>
      <c r="AU43" s="33" t="e">
        <f ca="1">IF(MATCH(AD43,[1]Docenti!P$3:P$36,0)&gt;0,"1"," ")</f>
        <v>#N/A</v>
      </c>
      <c r="AV43" s="33" t="e">
        <f ca="1">IF(MATCH(AD43,[1]Docenti!S$3:S$36,0)&gt;0,"1"," ")</f>
        <v>#N/A</v>
      </c>
      <c r="AW43" s="34" t="e">
        <f ca="1">IF(MATCH(AD43,[1]Docenti!AA$3:AA$36,0)&gt;0,"1"," ")</f>
        <v>#N/A</v>
      </c>
      <c r="AX43" s="34" t="e">
        <f ca="1">IF(MATCH(AD43,[1]Docenti!AD$3:AD$36,0)&gt;0,"1"," ")</f>
        <v>#N/A</v>
      </c>
      <c r="AY43" s="34" t="e">
        <f ca="1">IF(MATCH(AD43,[1]Docenti!AG$3:AG$36,0)&gt;0,"1"," ")</f>
        <v>#N/A</v>
      </c>
      <c r="AZ43" s="34" t="e">
        <f ca="1">IF(MATCH(AD43,[1]Docenti!AM$3:AM$36,0)&gt;0,"1"," ")</f>
        <v>#N/A</v>
      </c>
      <c r="BA43" s="34" t="e">
        <f t="shared" ca="1" si="13"/>
        <v>#N/A</v>
      </c>
      <c r="BB43" s="34" t="e">
        <f t="shared" ca="1" si="14"/>
        <v>#N/A</v>
      </c>
      <c r="BC43" s="34" t="e">
        <f t="shared" ca="1" si="15"/>
        <v>#N/A</v>
      </c>
      <c r="BD43" s="34" t="e">
        <f t="shared" ca="1" si="16"/>
        <v>#N/A</v>
      </c>
      <c r="BE43" s="35" t="str">
        <f t="shared" ca="1" si="10"/>
        <v/>
      </c>
      <c r="BF43" s="36"/>
    </row>
    <row r="44" spans="1:58" ht="13.35" hidden="1" customHeight="1" x14ac:dyDescent="0.2">
      <c r="A44" s="16">
        <f t="shared" si="0"/>
        <v>43</v>
      </c>
      <c r="B44" s="42" t="s">
        <v>168</v>
      </c>
      <c r="C44" s="18" t="s">
        <v>169</v>
      </c>
      <c r="D44" s="18" t="s">
        <v>170</v>
      </c>
      <c r="E44" s="18"/>
      <c r="F44" s="19" t="s">
        <v>60</v>
      </c>
      <c r="G44" s="18"/>
      <c r="H44" s="20" t="str">
        <f t="shared" si="7"/>
        <v>M</v>
      </c>
      <c r="I44" s="21">
        <v>7</v>
      </c>
      <c r="J44" s="24"/>
      <c r="K44" s="24"/>
      <c r="L44" s="23">
        <f>COUNTIF(J$2:J$238,A44)</f>
        <v>0</v>
      </c>
      <c r="M44" s="56"/>
      <c r="N44" s="60" t="s">
        <v>121</v>
      </c>
      <c r="O44" s="26" t="s">
        <v>57</v>
      </c>
      <c r="P44" s="27">
        <v>12</v>
      </c>
      <c r="Q44" s="27">
        <f>IF(H44="T",P44*[1]Legenda!$A$11,P44*[1]Legenda!$A$12)</f>
        <v>120</v>
      </c>
      <c r="R44" s="26" t="s">
        <v>62</v>
      </c>
      <c r="S44" s="5" t="b">
        <f t="shared" si="1"/>
        <v>1</v>
      </c>
      <c r="T44" s="26"/>
      <c r="U44" s="44" t="s">
        <v>171</v>
      </c>
      <c r="V44" s="29"/>
      <c r="W44" s="29">
        <v>42523</v>
      </c>
      <c r="X44" s="30" t="str">
        <f>IF(N44=[1]Legenda!$A$2,"  tace  ",IF(COUNTA(V44,W44)=0,"bandire"," "))</f>
        <v xml:space="preserve"> </v>
      </c>
      <c r="Y44" s="18"/>
      <c r="AA44" s="18"/>
      <c r="AB44" s="61"/>
      <c r="AC44" s="49"/>
      <c r="AD44" s="31" t="str">
        <f t="shared" ca="1" si="8"/>
        <v>Franchini</v>
      </c>
      <c r="AE44" s="32" t="str">
        <f>IF(N44=[1]Legenda!$A$2,"tace",IF(COUNTA(J44)=1,"com",IF(COUNTA(K44)=1,"Ateneo",IF(COUNTA(U44)=1,"T",IF(COUNTA(Y44)=1,"DA",IF(COUNTA(Z44)=1,"SE",IF(COUNTA(AA44)=1,"CA",IF(COUNTA(AB44)=1,"CB"," "))))))))</f>
        <v>T</v>
      </c>
      <c r="AF44" s="33" t="str">
        <f>IF(MATCH(U44,[1]Docenti!E$3:E$36,0)&gt;0,"1"," ")</f>
        <v>1</v>
      </c>
      <c r="AG44" s="33" t="e">
        <f>IF(MATCH(U44,[1]Docenti!H$3:H$36,0)&gt;0,"1"," ")</f>
        <v>#N/A</v>
      </c>
      <c r="AH44" s="33" t="e">
        <f>IF(MATCH(U44,[1]Docenti!P$3:P$36,0)&gt;0,"1"," ")</f>
        <v>#N/A</v>
      </c>
      <c r="AI44" s="33" t="e">
        <f>IF(MATCH(U44,[1]Docenti!S$3:S$36,0)&gt;0,"1"," ")</f>
        <v>#N/A</v>
      </c>
      <c r="AJ44" s="34" t="e">
        <f>IF(MATCH(U44,[1]Docenti!AA$3:AA$36,0)&gt;0,"1"," ")</f>
        <v>#N/A</v>
      </c>
      <c r="AK44" s="34" t="e">
        <f>IF(MATCH(U44,[1]Docenti!AD$3:AD$36,0)&gt;0,"1"," ")</f>
        <v>#N/A</v>
      </c>
      <c r="AL44" s="34" t="e">
        <f>IF(MATCH(U44,[1]Docenti!AG$3:AG$36,0)&gt;0,"1"," ")</f>
        <v>#N/A</v>
      </c>
      <c r="AM44" s="34" t="e">
        <f>IF(MATCH(U44,[1]Docenti!AM$3:AM$36,0)&gt;0,"1"," ")</f>
        <v>#N/A</v>
      </c>
      <c r="AN44" s="34" t="e">
        <f t="shared" si="12"/>
        <v>#N/A</v>
      </c>
      <c r="AO44" s="34" t="e">
        <f t="shared" si="12"/>
        <v>#N/A</v>
      </c>
      <c r="AP44" s="34" t="e">
        <f t="shared" si="12"/>
        <v>#N/A</v>
      </c>
      <c r="AQ44" s="34" t="e">
        <f t="shared" si="12"/>
        <v>#N/A</v>
      </c>
      <c r="AR44" s="35" t="str">
        <f t="shared" si="9"/>
        <v>PO</v>
      </c>
      <c r="AS44" s="33" t="str">
        <f ca="1">IF(MATCH(AD44,[1]Docenti!E$3:E$36,0)&gt;0,"1"," ")</f>
        <v>1</v>
      </c>
      <c r="AT44" s="33" t="e">
        <f ca="1">IF(MATCH(AD44,[1]Docenti!H$3:H$36,0)&gt;0,"1"," ")</f>
        <v>#N/A</v>
      </c>
      <c r="AU44" s="33" t="e">
        <f ca="1">IF(MATCH(AD44,[1]Docenti!P$3:P$36,0)&gt;0,"1"," ")</f>
        <v>#N/A</v>
      </c>
      <c r="AV44" s="33" t="e">
        <f ca="1">IF(MATCH(AD44,[1]Docenti!S$3:S$36,0)&gt;0,"1"," ")</f>
        <v>#N/A</v>
      </c>
      <c r="AW44" s="34" t="e">
        <f ca="1">IF(MATCH(AD44,[1]Docenti!AA$3:AA$36,0)&gt;0,"1"," ")</f>
        <v>#N/A</v>
      </c>
      <c r="AX44" s="34" t="e">
        <f ca="1">IF(MATCH(AD44,[1]Docenti!AD$3:AD$36,0)&gt;0,"1"," ")</f>
        <v>#N/A</v>
      </c>
      <c r="AY44" s="34" t="e">
        <f ca="1">IF(MATCH(AD44,[1]Docenti!AG$3:AG$36,0)&gt;0,"1"," ")</f>
        <v>#N/A</v>
      </c>
      <c r="AZ44" s="34" t="e">
        <f ca="1">IF(MATCH(AD44,[1]Docenti!AM$3:AM$36,0)&gt;0,"1"," ")</f>
        <v>#N/A</v>
      </c>
      <c r="BA44" s="34" t="e">
        <f t="shared" ca="1" si="13"/>
        <v>#N/A</v>
      </c>
      <c r="BB44" s="34" t="e">
        <f t="shared" ca="1" si="14"/>
        <v>#N/A</v>
      </c>
      <c r="BC44" s="34" t="e">
        <f t="shared" ca="1" si="15"/>
        <v>#N/A</v>
      </c>
      <c r="BD44" s="34" t="e">
        <f t="shared" ca="1" si="16"/>
        <v>#N/A</v>
      </c>
      <c r="BE44" s="35" t="str">
        <f t="shared" ca="1" si="10"/>
        <v>PO</v>
      </c>
      <c r="BF44" s="36"/>
    </row>
    <row r="45" spans="1:58" ht="13.35" customHeight="1" x14ac:dyDescent="0.2">
      <c r="A45" s="16">
        <f t="shared" si="0"/>
        <v>44</v>
      </c>
      <c r="B45" s="97" t="s">
        <v>172</v>
      </c>
      <c r="C45" s="44" t="s">
        <v>173</v>
      </c>
      <c r="D45" s="44" t="s">
        <v>174</v>
      </c>
      <c r="E45" s="18" t="s">
        <v>48</v>
      </c>
      <c r="F45" s="19" t="s">
        <v>95</v>
      </c>
      <c r="G45" s="18"/>
      <c r="H45" s="20" t="str">
        <f t="shared" si="7"/>
        <v>M</v>
      </c>
      <c r="I45" s="21">
        <v>8</v>
      </c>
      <c r="J45" s="24"/>
      <c r="K45" s="24"/>
      <c r="L45" s="23"/>
      <c r="M45" s="56"/>
      <c r="N45" s="60" t="s">
        <v>68</v>
      </c>
      <c r="O45" s="26" t="s">
        <v>57</v>
      </c>
      <c r="P45" s="27">
        <v>6</v>
      </c>
      <c r="Q45" s="27">
        <f>IF(H45="T",P45*[1]Legenda!$A$11,P45*[1]Legenda!$A$12)</f>
        <v>60</v>
      </c>
      <c r="R45" s="26" t="s">
        <v>175</v>
      </c>
      <c r="S45" s="5" t="b">
        <f t="shared" si="1"/>
        <v>0</v>
      </c>
      <c r="T45" s="26"/>
      <c r="U45" s="44"/>
      <c r="V45" s="29"/>
      <c r="W45" s="29">
        <v>42523</v>
      </c>
      <c r="X45" s="30" t="str">
        <f>IF(N45=[1]Legenda!$A$2,"  tace  ",IF(COUNTA(V45,W45)=0,"bandire"," "))</f>
        <v xml:space="preserve"> </v>
      </c>
      <c r="Y45" s="18" t="s">
        <v>176</v>
      </c>
      <c r="AA45" s="18"/>
      <c r="AB45" s="61"/>
      <c r="AC45" s="49"/>
      <c r="AD45" s="31" t="str">
        <f t="shared" ca="1" si="8"/>
        <v>Riguzzi</v>
      </c>
      <c r="AE45" s="32" t="str">
        <f>IF(N45=[1]Legenda!$A$2,"tace",IF(COUNTA(J45)=1,"com",IF(COUNTA(K45)=1,"Ateneo",IF(COUNTA(U45)=1,"T",IF(COUNTA(Y45)=1,"DA",IF(COUNTA(Z45)=1,"SE",IF(COUNTA(AA45)=1,"CA",IF(COUNTA(AB45)=1,"CB"," "))))))))</f>
        <v>DA</v>
      </c>
      <c r="AF45" s="33" t="e">
        <f>IF(MATCH(U45,[1]Docenti!E$3:E$36,0)&gt;0,"1"," ")</f>
        <v>#N/A</v>
      </c>
      <c r="AG45" s="33" t="e">
        <f>IF(MATCH(U45,[1]Docenti!H$3:H$36,0)&gt;0,"1"," ")</f>
        <v>#N/A</v>
      </c>
      <c r="AH45" s="33" t="e">
        <f>IF(MATCH(U45,[1]Docenti!P$3:P$36,0)&gt;0,"1"," ")</f>
        <v>#N/A</v>
      </c>
      <c r="AI45" s="33" t="e">
        <f>IF(MATCH(U45,[1]Docenti!S$3:S$36,0)&gt;0,"1"," ")</f>
        <v>#N/A</v>
      </c>
      <c r="AJ45" s="34" t="e">
        <f>IF(MATCH(U45,[1]Docenti!AA$3:AA$36,0)&gt;0,"1"," ")</f>
        <v>#N/A</v>
      </c>
      <c r="AK45" s="34" t="e">
        <f>IF(MATCH(U45,[1]Docenti!AD$3:AD$36,0)&gt;0,"1"," ")</f>
        <v>#N/A</v>
      </c>
      <c r="AL45" s="34" t="e">
        <f>IF(MATCH(U45,[1]Docenti!AG$3:AG$36,0)&gt;0,"1"," ")</f>
        <v>#N/A</v>
      </c>
      <c r="AM45" s="34" t="e">
        <f>IF(MATCH(U45,[1]Docenti!AM$3:AM$36,0)&gt;0,"1"," ")</f>
        <v>#N/A</v>
      </c>
      <c r="AN45" s="34" t="str">
        <f t="shared" si="12"/>
        <v>1</v>
      </c>
      <c r="AO45" s="34" t="e">
        <f t="shared" si="12"/>
        <v>#N/A</v>
      </c>
      <c r="AP45" s="34" t="e">
        <f t="shared" si="12"/>
        <v>#N/A</v>
      </c>
      <c r="AQ45" s="34" t="e">
        <f t="shared" si="12"/>
        <v>#N/A</v>
      </c>
      <c r="AR45" s="35" t="str">
        <f t="shared" si="9"/>
        <v>DA</v>
      </c>
      <c r="AS45" s="33" t="e">
        <f ca="1">IF(MATCH(AD45,[1]Docenti!E$3:E$36,0)&gt;0,"1"," ")</f>
        <v>#N/A</v>
      </c>
      <c r="AT45" s="33" t="e">
        <f ca="1">IF(MATCH(AD45,[1]Docenti!H$3:H$36,0)&gt;0,"1"," ")</f>
        <v>#N/A</v>
      </c>
      <c r="AU45" s="33" t="e">
        <f ca="1">IF(MATCH(AD45,[1]Docenti!P$3:P$36,0)&gt;0,"1"," ")</f>
        <v>#N/A</v>
      </c>
      <c r="AV45" s="33" t="e">
        <f ca="1">IF(MATCH(AD45,[1]Docenti!S$3:S$36,0)&gt;0,"1"," ")</f>
        <v>#N/A</v>
      </c>
      <c r="AW45" s="34" t="e">
        <f ca="1">IF(MATCH(AD45,[1]Docenti!AA$3:AA$36,0)&gt;0,"1"," ")</f>
        <v>#N/A</v>
      </c>
      <c r="AX45" s="34" t="e">
        <f ca="1">IF(MATCH(AD45,[1]Docenti!AD$3:AD$36,0)&gt;0,"1"," ")</f>
        <v>#N/A</v>
      </c>
      <c r="AY45" s="34" t="e">
        <f ca="1">IF(MATCH(AD45,[1]Docenti!AG$3:AG$36,0)&gt;0,"1"," ")</f>
        <v>#N/A</v>
      </c>
      <c r="AZ45" s="34" t="e">
        <f ca="1">IF(MATCH(AD45,[1]Docenti!AM$3:AM$36,0)&gt;0,"1"," ")</f>
        <v>#N/A</v>
      </c>
      <c r="BA45" s="34" t="str">
        <f t="shared" ca="1" si="13"/>
        <v>1</v>
      </c>
      <c r="BB45" s="34" t="e">
        <f t="shared" ca="1" si="14"/>
        <v>#N/A</v>
      </c>
      <c r="BC45" s="34" t="e">
        <f t="shared" ca="1" si="15"/>
        <v>#N/A</v>
      </c>
      <c r="BD45" s="34" t="e">
        <f t="shared" ca="1" si="16"/>
        <v>#N/A</v>
      </c>
      <c r="BE45" s="35" t="str">
        <f t="shared" ca="1" si="10"/>
        <v>DA</v>
      </c>
      <c r="BF45" s="36"/>
    </row>
    <row r="46" spans="1:58" ht="13.35" hidden="1" customHeight="1" x14ac:dyDescent="0.2">
      <c r="A46" s="16">
        <f t="shared" si="0"/>
        <v>45</v>
      </c>
      <c r="B46" s="17" t="s">
        <v>177</v>
      </c>
      <c r="C46" s="44" t="s">
        <v>156</v>
      </c>
      <c r="D46" s="44" t="s">
        <v>157</v>
      </c>
      <c r="E46" s="18" t="s">
        <v>48</v>
      </c>
      <c r="F46" s="19" t="s">
        <v>49</v>
      </c>
      <c r="G46" s="18"/>
      <c r="H46" s="20" t="str">
        <f t="shared" si="7"/>
        <v>M</v>
      </c>
      <c r="I46" s="21">
        <v>9</v>
      </c>
      <c r="J46" s="24"/>
      <c r="K46" s="24"/>
      <c r="L46" s="23"/>
      <c r="M46" s="56"/>
      <c r="N46" s="60" t="s">
        <v>62</v>
      </c>
      <c r="O46" s="26" t="s">
        <v>50</v>
      </c>
      <c r="P46" s="27">
        <v>6</v>
      </c>
      <c r="Q46" s="27">
        <f>IF(H46="T",P46*[1]Legenda!$A$11,P46*[1]Legenda!$A$12)</f>
        <v>60</v>
      </c>
      <c r="R46" s="28" t="s">
        <v>51</v>
      </c>
      <c r="S46" s="5" t="b">
        <f t="shared" si="1"/>
        <v>0</v>
      </c>
      <c r="T46" s="26"/>
      <c r="U46" s="44"/>
      <c r="V46" s="29"/>
      <c r="W46" s="29"/>
      <c r="X46" s="30" t="str">
        <f>IF(N46=[1]Legenda!$A$2,"  tace  ",IF(COUNTA(V46,W46)=0,"bandire"," "))</f>
        <v xml:space="preserve">  tace  </v>
      </c>
      <c r="Y46" s="18"/>
      <c r="AA46" s="18"/>
      <c r="AB46" s="61"/>
      <c r="AC46" s="49"/>
      <c r="AD46" s="31" t="str">
        <f t="shared" ca="1" si="8"/>
        <v xml:space="preserve"> </v>
      </c>
      <c r="AE46" s="32" t="str">
        <f>IF(N46=[1]Legenda!$A$2,"tace",IF(COUNTA(J46)=1,"com",IF(COUNTA(K46)=1,"Ateneo",IF(COUNTA(U46)=1,"T",IF(COUNTA(Y46)=1,"DA",IF(COUNTA(Z46)=1,"SE",IF(COUNTA(AA46)=1,"CA",IF(COUNTA(AB46)=1,"CB"," "))))))))</f>
        <v>tace</v>
      </c>
      <c r="AF46" s="33" t="e">
        <f>IF(MATCH(U46,[1]Docenti!E$3:E$36,0)&gt;0,"1"," ")</f>
        <v>#N/A</v>
      </c>
      <c r="AG46" s="33" t="e">
        <f>IF(MATCH(U46,[1]Docenti!H$3:H$36,0)&gt;0,"1"," ")</f>
        <v>#N/A</v>
      </c>
      <c r="AH46" s="33" t="e">
        <f>IF(MATCH(U46,[1]Docenti!P$3:P$36,0)&gt;0,"1"," ")</f>
        <v>#N/A</v>
      </c>
      <c r="AI46" s="33" t="e">
        <f>IF(MATCH(U46,[1]Docenti!S$3:S$36,0)&gt;0,"1"," ")</f>
        <v>#N/A</v>
      </c>
      <c r="AJ46" s="34" t="e">
        <f>IF(MATCH(U46,[1]Docenti!AA$3:AA$36,0)&gt;0,"1"," ")</f>
        <v>#N/A</v>
      </c>
      <c r="AK46" s="34" t="e">
        <f>IF(MATCH(U46,[1]Docenti!AD$3:AD$36,0)&gt;0,"1"," ")</f>
        <v>#N/A</v>
      </c>
      <c r="AL46" s="34" t="e">
        <f>IF(MATCH(U46,[1]Docenti!AG$3:AG$36,0)&gt;0,"1"," ")</f>
        <v>#N/A</v>
      </c>
      <c r="AM46" s="34" t="e">
        <f>IF(MATCH(U46,[1]Docenti!AM$3:AM$36,0)&gt;0,"1"," ")</f>
        <v>#N/A</v>
      </c>
      <c r="AN46" s="34" t="e">
        <f t="shared" si="12"/>
        <v>#N/A</v>
      </c>
      <c r="AO46" s="34" t="e">
        <f t="shared" si="12"/>
        <v>#N/A</v>
      </c>
      <c r="AP46" s="34" t="e">
        <f t="shared" si="12"/>
        <v>#N/A</v>
      </c>
      <c r="AQ46" s="34" t="e">
        <f t="shared" si="12"/>
        <v>#N/A</v>
      </c>
      <c r="AR46" s="35" t="str">
        <f t="shared" si="9"/>
        <v/>
      </c>
      <c r="AS46" s="33" t="e">
        <f ca="1">IF(MATCH(AD46,[1]Docenti!E$3:E$36,0)&gt;0,"1"," ")</f>
        <v>#N/A</v>
      </c>
      <c r="AT46" s="33" t="e">
        <f ca="1">IF(MATCH(AD46,[1]Docenti!H$3:H$36,0)&gt;0,"1"," ")</f>
        <v>#N/A</v>
      </c>
      <c r="AU46" s="33" t="e">
        <f ca="1">IF(MATCH(AD46,[1]Docenti!P$3:P$36,0)&gt;0,"1"," ")</f>
        <v>#N/A</v>
      </c>
      <c r="AV46" s="33" t="e">
        <f ca="1">IF(MATCH(AD46,[1]Docenti!S$3:S$36,0)&gt;0,"1"," ")</f>
        <v>#N/A</v>
      </c>
      <c r="AW46" s="34" t="e">
        <f ca="1">IF(MATCH(AD46,[1]Docenti!AA$3:AA$36,0)&gt;0,"1"," ")</f>
        <v>#N/A</v>
      </c>
      <c r="AX46" s="34" t="e">
        <f ca="1">IF(MATCH(AD46,[1]Docenti!AD$3:AD$36,0)&gt;0,"1"," ")</f>
        <v>#N/A</v>
      </c>
      <c r="AY46" s="34" t="e">
        <f ca="1">IF(MATCH(AD46,[1]Docenti!AG$3:AG$36,0)&gt;0,"1"," ")</f>
        <v>#N/A</v>
      </c>
      <c r="AZ46" s="34" t="e">
        <f ca="1">IF(MATCH(AD46,[1]Docenti!AM$3:AM$36,0)&gt;0,"1"," ")</f>
        <v>#N/A</v>
      </c>
      <c r="BA46" s="34" t="e">
        <f t="shared" ca="1" si="13"/>
        <v>#N/A</v>
      </c>
      <c r="BB46" s="34" t="e">
        <f t="shared" ca="1" si="14"/>
        <v>#N/A</v>
      </c>
      <c r="BC46" s="34" t="e">
        <f t="shared" ca="1" si="15"/>
        <v>#N/A</v>
      </c>
      <c r="BD46" s="34" t="e">
        <f t="shared" ca="1" si="16"/>
        <v>#N/A</v>
      </c>
      <c r="BE46" s="35" t="str">
        <f t="shared" ca="1" si="10"/>
        <v/>
      </c>
      <c r="BF46" s="36"/>
    </row>
    <row r="47" spans="1:58" ht="13.35" hidden="1" customHeight="1" x14ac:dyDescent="0.2">
      <c r="A47" s="16">
        <f t="shared" si="0"/>
        <v>46</v>
      </c>
      <c r="B47" s="17" t="s">
        <v>178</v>
      </c>
      <c r="C47" s="48" t="s">
        <v>98</v>
      </c>
      <c r="D47" s="48" t="s">
        <v>99</v>
      </c>
      <c r="E47" s="48" t="s">
        <v>48</v>
      </c>
      <c r="F47" s="49" t="s">
        <v>49</v>
      </c>
      <c r="G47" s="48"/>
      <c r="H47" s="20" t="str">
        <f t="shared" si="7"/>
        <v>M</v>
      </c>
      <c r="I47" s="5">
        <v>9</v>
      </c>
      <c r="J47" s="50"/>
      <c r="K47" s="50"/>
      <c r="L47" s="23"/>
      <c r="M47" s="22"/>
      <c r="N47" s="5" t="s">
        <v>62</v>
      </c>
      <c r="O47" s="3" t="s">
        <v>57</v>
      </c>
      <c r="P47" s="8">
        <v>6</v>
      </c>
      <c r="Q47" s="27">
        <f>IF(H47="T",P47*[1]Legenda!$A$11,P47*[1]Legenda!$A$12)</f>
        <v>60</v>
      </c>
      <c r="R47" s="3" t="s">
        <v>62</v>
      </c>
      <c r="S47" s="5" t="b">
        <f t="shared" si="1"/>
        <v>1</v>
      </c>
      <c r="T47" s="3"/>
      <c r="U47" s="48"/>
      <c r="V47" s="29"/>
      <c r="W47" s="29"/>
      <c r="X47" s="30" t="str">
        <f>IF(N47=[1]Legenda!$A$2,"  tace  ",IF(COUNTA(V47,W47)=0,"bandire"," "))</f>
        <v xml:space="preserve">  tace  </v>
      </c>
      <c r="Y47" s="48"/>
      <c r="Z47" s="48"/>
      <c r="AA47" s="48"/>
      <c r="AB47" s="48"/>
      <c r="AC47" s="49"/>
      <c r="AD47" s="31" t="str">
        <f t="shared" ca="1" si="8"/>
        <v xml:space="preserve"> </v>
      </c>
      <c r="AE47" s="32" t="str">
        <f>IF(N47=[1]Legenda!$A$2,"tace",IF(COUNTA(J47)=1,"com",IF(COUNTA(K47)=1,"Ateneo",IF(COUNTA(U47)=1,"T",IF(COUNTA(Y47)=1,"DA",IF(COUNTA(Z47)=1,"SE",IF(COUNTA(AA47)=1,"CA",IF(COUNTA(AB47)=1,"CB"," "))))))))</f>
        <v>tace</v>
      </c>
      <c r="AF47" s="33" t="e">
        <f>IF(MATCH(U47,[1]Docenti!E$3:E$36,0)&gt;0,"1"," ")</f>
        <v>#N/A</v>
      </c>
      <c r="AG47" s="33" t="e">
        <f>IF(MATCH(U47,[1]Docenti!H$3:H$36,0)&gt;0,"1"," ")</f>
        <v>#N/A</v>
      </c>
      <c r="AH47" s="33" t="e">
        <f>IF(MATCH(U47,[1]Docenti!P$3:P$36,0)&gt;0,"1"," ")</f>
        <v>#N/A</v>
      </c>
      <c r="AI47" s="33" t="e">
        <f>IF(MATCH(U47,[1]Docenti!S$3:S$36,0)&gt;0,"1"," ")</f>
        <v>#N/A</v>
      </c>
      <c r="AJ47" s="34" t="e">
        <f>IF(MATCH(U47,[1]Docenti!AA$3:AA$36,0)&gt;0,"1"," ")</f>
        <v>#N/A</v>
      </c>
      <c r="AK47" s="34" t="e">
        <f>IF(MATCH(U47,[1]Docenti!AD$3:AD$36,0)&gt;0,"1"," ")</f>
        <v>#N/A</v>
      </c>
      <c r="AL47" s="34" t="e">
        <f>IF(MATCH(U47,[1]Docenti!AG$3:AG$36,0)&gt;0,"1"," ")</f>
        <v>#N/A</v>
      </c>
      <c r="AM47" s="34" t="e">
        <f>IF(MATCH(U47,[1]Docenti!AM$3:AM$36,0)&gt;0,"1"," ")</f>
        <v>#N/A</v>
      </c>
      <c r="AN47" s="34" t="e">
        <f t="shared" si="12"/>
        <v>#N/A</v>
      </c>
      <c r="AO47" s="34" t="e">
        <f t="shared" si="12"/>
        <v>#N/A</v>
      </c>
      <c r="AP47" s="34" t="e">
        <f t="shared" si="12"/>
        <v>#N/A</v>
      </c>
      <c r="AQ47" s="34" t="e">
        <f t="shared" si="12"/>
        <v>#N/A</v>
      </c>
      <c r="AR47" s="35" t="str">
        <f t="shared" si="9"/>
        <v/>
      </c>
      <c r="AS47" s="33" t="e">
        <f ca="1">IF(MATCH(AD47,[1]Docenti!E$3:E$36,0)&gt;0,"1"," ")</f>
        <v>#N/A</v>
      </c>
      <c r="AT47" s="33" t="e">
        <f ca="1">IF(MATCH(AD47,[1]Docenti!H$3:H$36,0)&gt;0,"1"," ")</f>
        <v>#N/A</v>
      </c>
      <c r="AU47" s="33" t="e">
        <f ca="1">IF(MATCH(AD47,[1]Docenti!P$3:P$36,0)&gt;0,"1"," ")</f>
        <v>#N/A</v>
      </c>
      <c r="AV47" s="33" t="e">
        <f ca="1">IF(MATCH(AD47,[1]Docenti!S$3:S$36,0)&gt;0,"1"," ")</f>
        <v>#N/A</v>
      </c>
      <c r="AW47" s="34" t="e">
        <f ca="1">IF(MATCH(AD47,[1]Docenti!AA$3:AA$36,0)&gt;0,"1"," ")</f>
        <v>#N/A</v>
      </c>
      <c r="AX47" s="34" t="e">
        <f ca="1">IF(MATCH(AD47,[1]Docenti!AD$3:AD$36,0)&gt;0,"1"," ")</f>
        <v>#N/A</v>
      </c>
      <c r="AY47" s="34" t="e">
        <f ca="1">IF(MATCH(AD47,[1]Docenti!AG$3:AG$36,0)&gt;0,"1"," ")</f>
        <v>#N/A</v>
      </c>
      <c r="AZ47" s="34" t="e">
        <f ca="1">IF(MATCH(AD47,[1]Docenti!AM$3:AM$36,0)&gt;0,"1"," ")</f>
        <v>#N/A</v>
      </c>
      <c r="BA47" s="34" t="e">
        <f t="shared" ca="1" si="13"/>
        <v>#N/A</v>
      </c>
      <c r="BB47" s="34" t="e">
        <f t="shared" ca="1" si="14"/>
        <v>#N/A</v>
      </c>
      <c r="BC47" s="34" t="e">
        <f t="shared" ca="1" si="15"/>
        <v>#N/A</v>
      </c>
      <c r="BD47" s="34" t="e">
        <f t="shared" ca="1" si="16"/>
        <v>#N/A</v>
      </c>
      <c r="BE47" s="35" t="str">
        <f t="shared" ca="1" si="10"/>
        <v/>
      </c>
      <c r="BF47" s="36"/>
    </row>
    <row r="48" spans="1:58" ht="13.35" hidden="1" customHeight="1" x14ac:dyDescent="0.2">
      <c r="A48" s="16">
        <f t="shared" si="0"/>
        <v>47</v>
      </c>
      <c r="B48" s="59" t="s">
        <v>179</v>
      </c>
      <c r="C48" s="48" t="s">
        <v>180</v>
      </c>
      <c r="D48" s="38" t="s">
        <v>181</v>
      </c>
      <c r="E48" s="48" t="s">
        <v>48</v>
      </c>
      <c r="F48" s="49" t="s">
        <v>49</v>
      </c>
      <c r="G48" s="48"/>
      <c r="H48" s="20" t="str">
        <f t="shared" si="7"/>
        <v>M</v>
      </c>
      <c r="I48" s="5">
        <v>9</v>
      </c>
      <c r="J48" s="50"/>
      <c r="K48" s="50"/>
      <c r="L48" s="23"/>
      <c r="M48" s="22"/>
      <c r="N48" s="5">
        <v>2</v>
      </c>
      <c r="O48" s="3" t="s">
        <v>57</v>
      </c>
      <c r="P48" s="8">
        <v>6</v>
      </c>
      <c r="Q48" s="27">
        <f>IF(H48="T",P48*[1]Legenda!$A$11,P48*[1]Legenda!$A$12)</f>
        <v>60</v>
      </c>
      <c r="R48" s="3" t="s">
        <v>51</v>
      </c>
      <c r="S48" s="5" t="b">
        <f t="shared" si="1"/>
        <v>0</v>
      </c>
      <c r="T48" s="3"/>
      <c r="U48" s="48"/>
      <c r="V48" s="29"/>
      <c r="W48" s="29">
        <v>42523</v>
      </c>
      <c r="X48" s="30" t="str">
        <f>IF(N48=[1]Legenda!$A$2,"  tace  ",IF(COUNTA(V48,W48)=0,"bandire"," "))</f>
        <v xml:space="preserve"> </v>
      </c>
      <c r="Y48" s="48"/>
      <c r="Z48" s="48"/>
      <c r="AA48" s="48" t="s">
        <v>182</v>
      </c>
      <c r="AB48" s="48"/>
      <c r="AC48" s="49"/>
      <c r="AD48" s="31" t="str">
        <f t="shared" ca="1" si="8"/>
        <v>D'Elia</v>
      </c>
      <c r="AE48" s="32" t="str">
        <f>IF(N48=[1]Legenda!$A$2,"tace",IF(COUNTA(J48)=1,"com",IF(COUNTA(K48)=1,"Ateneo",IF(COUNTA(U48)=1,"T",IF(COUNTA(Y48)=1,"DA",IF(COUNTA(Z48)=1,"SE",IF(COUNTA(AA48)=1,"CA",IF(COUNTA(AB48)=1,"CB"," "))))))))</f>
        <v>CA</v>
      </c>
      <c r="AF48" s="33" t="e">
        <f>IF(MATCH(U48,[1]Docenti!E$3:E$36,0)&gt;0,"1"," ")</f>
        <v>#N/A</v>
      </c>
      <c r="AG48" s="33" t="e">
        <f>IF(MATCH(U48,[1]Docenti!H$3:H$36,0)&gt;0,"1"," ")</f>
        <v>#N/A</v>
      </c>
      <c r="AH48" s="33" t="e">
        <f>IF(MATCH(U48,[1]Docenti!P$3:P$36,0)&gt;0,"1"," ")</f>
        <v>#N/A</v>
      </c>
      <c r="AI48" s="33" t="e">
        <f>IF(MATCH(U48,[1]Docenti!S$3:S$36,0)&gt;0,"1"," ")</f>
        <v>#N/A</v>
      </c>
      <c r="AJ48" s="34" t="e">
        <f>IF(MATCH(U48,[1]Docenti!AA$3:AA$36,0)&gt;0,"1"," ")</f>
        <v>#N/A</v>
      </c>
      <c r="AK48" s="34" t="e">
        <f>IF(MATCH(U48,[1]Docenti!AD$3:AD$36,0)&gt;0,"1"," ")</f>
        <v>#N/A</v>
      </c>
      <c r="AL48" s="34" t="e">
        <f>IF(MATCH(U48,[1]Docenti!AG$3:AG$36,0)&gt;0,"1"," ")</f>
        <v>#N/A</v>
      </c>
      <c r="AM48" s="34" t="e">
        <f>IF(MATCH(U48,[1]Docenti!AM$3:AM$36,0)&gt;0,"1"," ")</f>
        <v>#N/A</v>
      </c>
      <c r="AN48" s="34" t="e">
        <f t="shared" si="12"/>
        <v>#N/A</v>
      </c>
      <c r="AO48" s="34" t="e">
        <f t="shared" si="12"/>
        <v>#N/A</v>
      </c>
      <c r="AP48" s="34" t="str">
        <f t="shared" si="12"/>
        <v>1</v>
      </c>
      <c r="AQ48" s="34" t="e">
        <f t="shared" si="12"/>
        <v>#N/A</v>
      </c>
      <c r="AR48" s="35" t="str">
        <f t="shared" si="9"/>
        <v>CA</v>
      </c>
      <c r="AS48" s="33" t="e">
        <f ca="1">IF(MATCH(AD48,[1]Docenti!E$3:E$36,0)&gt;0,"1"," ")</f>
        <v>#N/A</v>
      </c>
      <c r="AT48" s="33" t="e">
        <f ca="1">IF(MATCH(AD48,[1]Docenti!H$3:H$36,0)&gt;0,"1"," ")</f>
        <v>#N/A</v>
      </c>
      <c r="AU48" s="33" t="e">
        <f ca="1">IF(MATCH(AD48,[1]Docenti!P$3:P$36,0)&gt;0,"1"," ")</f>
        <v>#N/A</v>
      </c>
      <c r="AV48" s="33" t="e">
        <f ca="1">IF(MATCH(AD48,[1]Docenti!S$3:S$36,0)&gt;0,"1"," ")</f>
        <v>#N/A</v>
      </c>
      <c r="AW48" s="34" t="e">
        <f ca="1">IF(MATCH(AD48,[1]Docenti!AA$3:AA$36,0)&gt;0,"1"," ")</f>
        <v>#N/A</v>
      </c>
      <c r="AX48" s="34" t="e">
        <f ca="1">IF(MATCH(AD48,[1]Docenti!AD$3:AD$36,0)&gt;0,"1"," ")</f>
        <v>#N/A</v>
      </c>
      <c r="AY48" s="34" t="e">
        <f ca="1">IF(MATCH(AD48,[1]Docenti!AG$3:AG$36,0)&gt;0,"1"," ")</f>
        <v>#N/A</v>
      </c>
      <c r="AZ48" s="34" t="e">
        <f ca="1">IF(MATCH(AD48,[1]Docenti!AM$3:AM$36,0)&gt;0,"1"," ")</f>
        <v>#N/A</v>
      </c>
      <c r="BA48" s="34" t="e">
        <f t="shared" ca="1" si="13"/>
        <v>#N/A</v>
      </c>
      <c r="BB48" s="34" t="e">
        <f t="shared" ca="1" si="14"/>
        <v>#N/A</v>
      </c>
      <c r="BC48" s="34" t="str">
        <f t="shared" ca="1" si="15"/>
        <v>1</v>
      </c>
      <c r="BD48" s="34" t="e">
        <f t="shared" ca="1" si="16"/>
        <v>#N/A</v>
      </c>
      <c r="BE48" s="35" t="str">
        <f t="shared" ca="1" si="10"/>
        <v>CA</v>
      </c>
      <c r="BF48" s="36"/>
    </row>
    <row r="49" spans="1:58" ht="12.95" hidden="1" customHeight="1" x14ac:dyDescent="0.2">
      <c r="A49" s="16">
        <f t="shared" si="0"/>
        <v>48</v>
      </c>
      <c r="B49" s="17" t="s">
        <v>183</v>
      </c>
      <c r="C49" s="48" t="s">
        <v>98</v>
      </c>
      <c r="D49" s="48" t="s">
        <v>99</v>
      </c>
      <c r="E49" s="48" t="s">
        <v>48</v>
      </c>
      <c r="F49" s="49" t="s">
        <v>49</v>
      </c>
      <c r="G49" s="48"/>
      <c r="H49" s="20" t="str">
        <f t="shared" si="7"/>
        <v>M</v>
      </c>
      <c r="I49" s="5">
        <v>9</v>
      </c>
      <c r="J49" s="50"/>
      <c r="K49" s="50"/>
      <c r="L49" s="23"/>
      <c r="M49" s="50"/>
      <c r="N49" s="5" t="s">
        <v>62</v>
      </c>
      <c r="O49" s="3" t="s">
        <v>50</v>
      </c>
      <c r="P49" s="8">
        <v>6</v>
      </c>
      <c r="Q49" s="27">
        <f>IF(H49="T",P49*[1]Legenda!$A$11,P49*[1]Legenda!$A$12)</f>
        <v>60</v>
      </c>
      <c r="R49" s="3" t="s">
        <v>62</v>
      </c>
      <c r="S49" s="5" t="b">
        <f t="shared" si="1"/>
        <v>1</v>
      </c>
      <c r="T49" s="3"/>
      <c r="U49" s="48"/>
      <c r="V49" s="29"/>
      <c r="W49" s="29"/>
      <c r="X49" s="30" t="str">
        <f>IF(N49=[1]Legenda!$A$2,"  tace  ",IF(COUNTA(V49,W49)=0,"bandire"," "))</f>
        <v xml:space="preserve">  tace  </v>
      </c>
      <c r="Y49" s="48"/>
      <c r="Z49" s="48"/>
      <c r="AA49" s="38"/>
      <c r="AD49" s="31" t="str">
        <f t="shared" ca="1" si="8"/>
        <v xml:space="preserve"> </v>
      </c>
      <c r="AE49" s="32" t="str">
        <f>IF(N49=[1]Legenda!$A$2,"tace",IF(COUNTA(J49)=1,"com",IF(COUNTA(K49)=1,"Ateneo",IF(COUNTA(U49)=1,"T",IF(COUNTA(Y49)=1,"DA",IF(COUNTA(Z49)=1,"SE",IF(COUNTA(AA49)=1,"CA",IF(COUNTA(AB49)=1,"CB"," "))))))))</f>
        <v>tace</v>
      </c>
      <c r="AF49" s="33" t="e">
        <f>IF(MATCH(U49,[1]Docenti!E$3:E$36,0)&gt;0,"1"," ")</f>
        <v>#N/A</v>
      </c>
      <c r="AG49" s="33" t="e">
        <f>IF(MATCH(U49,[1]Docenti!H$3:H$36,0)&gt;0,"1"," ")</f>
        <v>#N/A</v>
      </c>
      <c r="AH49" s="33" t="e">
        <f>IF(MATCH(U49,[1]Docenti!P$3:P$36,0)&gt;0,"1"," ")</f>
        <v>#N/A</v>
      </c>
      <c r="AI49" s="33" t="e">
        <f>IF(MATCH(U49,[1]Docenti!S$3:S$36,0)&gt;0,"1"," ")</f>
        <v>#N/A</v>
      </c>
      <c r="AJ49" s="34" t="e">
        <f>IF(MATCH(U49,[1]Docenti!AA$3:AA$36,0)&gt;0,"1"," ")</f>
        <v>#N/A</v>
      </c>
      <c r="AK49" s="34" t="e">
        <f>IF(MATCH(U49,[1]Docenti!AD$3:AD$36,0)&gt;0,"1"," ")</f>
        <v>#N/A</v>
      </c>
      <c r="AL49" s="34" t="e">
        <f>IF(MATCH(U49,[1]Docenti!AG$3:AG$36,0)&gt;0,"1"," ")</f>
        <v>#N/A</v>
      </c>
      <c r="AM49" s="34" t="e">
        <f>IF(MATCH(U49,[1]Docenti!AM$3:AM$36,0)&gt;0,"1"," ")</f>
        <v>#N/A</v>
      </c>
      <c r="AN49" s="34" t="e">
        <f t="shared" si="12"/>
        <v>#N/A</v>
      </c>
      <c r="AO49" s="34" t="e">
        <f t="shared" si="12"/>
        <v>#N/A</v>
      </c>
      <c r="AP49" s="34" t="e">
        <f t="shared" si="12"/>
        <v>#N/A</v>
      </c>
      <c r="AQ49" s="34" t="e">
        <f t="shared" si="12"/>
        <v>#N/A</v>
      </c>
      <c r="AR49" s="35" t="str">
        <f t="shared" si="9"/>
        <v/>
      </c>
      <c r="AS49" s="33" t="e">
        <f ca="1">IF(MATCH(AD49,[1]Docenti!E$3:E$36,0)&gt;0,"1"," ")</f>
        <v>#N/A</v>
      </c>
      <c r="AT49" s="33" t="e">
        <f ca="1">IF(MATCH(AD49,[1]Docenti!H$3:H$36,0)&gt;0,"1"," ")</f>
        <v>#N/A</v>
      </c>
      <c r="AU49" s="33" t="e">
        <f ca="1">IF(MATCH(AD49,[1]Docenti!P$3:P$36,0)&gt;0,"1"," ")</f>
        <v>#N/A</v>
      </c>
      <c r="AV49" s="33" t="e">
        <f ca="1">IF(MATCH(AD49,[1]Docenti!S$3:S$36,0)&gt;0,"1"," ")</f>
        <v>#N/A</v>
      </c>
      <c r="AW49" s="34" t="e">
        <f ca="1">IF(MATCH(AD49,[1]Docenti!AA$3:AA$36,0)&gt;0,"1"," ")</f>
        <v>#N/A</v>
      </c>
      <c r="AX49" s="34" t="e">
        <f ca="1">IF(MATCH(AD49,[1]Docenti!AD$3:AD$36,0)&gt;0,"1"," ")</f>
        <v>#N/A</v>
      </c>
      <c r="AY49" s="34" t="e">
        <f ca="1">IF(MATCH(AD49,[1]Docenti!AG$3:AG$36,0)&gt;0,"1"," ")</f>
        <v>#N/A</v>
      </c>
      <c r="AZ49" s="34" t="e">
        <f ca="1">IF(MATCH(AD49,[1]Docenti!AM$3:AM$36,0)&gt;0,"1"," ")</f>
        <v>#N/A</v>
      </c>
      <c r="BA49" s="34" t="e">
        <f t="shared" ca="1" si="13"/>
        <v>#N/A</v>
      </c>
      <c r="BB49" s="34" t="e">
        <f t="shared" ca="1" si="14"/>
        <v>#N/A</v>
      </c>
      <c r="BC49" s="34" t="e">
        <f t="shared" ca="1" si="15"/>
        <v>#N/A</v>
      </c>
      <c r="BD49" s="34" t="e">
        <f t="shared" ca="1" si="16"/>
        <v>#N/A</v>
      </c>
      <c r="BE49" s="35" t="str">
        <f t="shared" ca="1" si="10"/>
        <v/>
      </c>
      <c r="BF49" s="36"/>
    </row>
    <row r="50" spans="1:58" ht="12.95" hidden="1" customHeight="1" x14ac:dyDescent="0.2">
      <c r="A50" s="16">
        <f t="shared" si="0"/>
        <v>49</v>
      </c>
      <c r="B50" s="37" t="s">
        <v>185</v>
      </c>
      <c r="C50" s="18" t="s">
        <v>186</v>
      </c>
      <c r="D50" s="18" t="s">
        <v>187</v>
      </c>
      <c r="E50" s="18"/>
      <c r="F50" s="19" t="s">
        <v>51</v>
      </c>
      <c r="G50" s="18"/>
      <c r="H50" s="20" t="str">
        <f t="shared" si="7"/>
        <v>T</v>
      </c>
      <c r="I50" s="21">
        <v>7</v>
      </c>
      <c r="J50" s="24"/>
      <c r="K50" s="24"/>
      <c r="L50" s="23">
        <f t="shared" ref="L50:L59" si="17">COUNTIF(J$2:J$238,A50)</f>
        <v>0</v>
      </c>
      <c r="M50" s="24"/>
      <c r="N50" s="21">
        <v>1</v>
      </c>
      <c r="O50" s="26" t="s">
        <v>50</v>
      </c>
      <c r="P50" s="27">
        <v>6</v>
      </c>
      <c r="Q50" s="27">
        <f>IF(H50="T",P50*[1]Legenda!$A$11,P50*[1]Legenda!$A$12)</f>
        <v>60</v>
      </c>
      <c r="R50" s="26" t="s">
        <v>103</v>
      </c>
      <c r="S50" s="5" t="b">
        <f t="shared" si="1"/>
        <v>1</v>
      </c>
      <c r="T50" s="26"/>
      <c r="U50" s="18"/>
      <c r="V50" s="29"/>
      <c r="W50" s="29">
        <v>42523</v>
      </c>
      <c r="X50" s="30" t="str">
        <f>IF(N50=[1]Legenda!$A$2,"  tace  ",IF(COUNTA(V50,W50)=0,"bandire"," "))</f>
        <v xml:space="preserve"> </v>
      </c>
      <c r="Y50" s="18"/>
      <c r="Z50" s="18"/>
      <c r="AA50" s="37" t="s">
        <v>188</v>
      </c>
      <c r="AD50" s="31" t="str">
        <f t="shared" ca="1" si="8"/>
        <v>Marzetti Ardia</v>
      </c>
      <c r="AE50" s="32" t="str">
        <f>IF(N50=[1]Legenda!$A$2,"tace",IF(COUNTA(J50)=1,"com",IF(COUNTA(K50)=1,"Ateneo",IF(COUNTA(U50)=1,"T",IF(COUNTA(Y50)=1,"DA",IF(COUNTA(Z50)=1,"SE",IF(COUNTA(AA50)=1,"CA",IF(COUNTA(AB50)=1,"CB"," "))))))))</f>
        <v>CA</v>
      </c>
      <c r="AF50" s="33" t="e">
        <f>IF(MATCH(U50,[1]Docenti!E$3:E$36,0)&gt;0,"1"," ")</f>
        <v>#N/A</v>
      </c>
      <c r="AG50" s="33" t="e">
        <f>IF(MATCH(U50,[1]Docenti!H$3:H$36,0)&gt;0,"1"," ")</f>
        <v>#N/A</v>
      </c>
      <c r="AH50" s="33" t="e">
        <f>IF(MATCH(U50,[1]Docenti!P$3:P$36,0)&gt;0,"1"," ")</f>
        <v>#N/A</v>
      </c>
      <c r="AI50" s="33" t="e">
        <f>IF(MATCH(U50,[1]Docenti!S$3:S$36,0)&gt;0,"1"," ")</f>
        <v>#N/A</v>
      </c>
      <c r="AJ50" s="34" t="e">
        <f>IF(MATCH(U50,[1]Docenti!AA$3:AA$36,0)&gt;0,"1"," ")</f>
        <v>#N/A</v>
      </c>
      <c r="AK50" s="34" t="e">
        <f>IF(MATCH(U50,[1]Docenti!AD$3:AD$36,0)&gt;0,"1"," ")</f>
        <v>#N/A</v>
      </c>
      <c r="AL50" s="34" t="e">
        <f>IF(MATCH(U50,[1]Docenti!AG$3:AG$36,0)&gt;0,"1"," ")</f>
        <v>#N/A</v>
      </c>
      <c r="AM50" s="34" t="e">
        <f>IF(MATCH(U50,[1]Docenti!AM$3:AM$36,0)&gt;0,"1"," ")</f>
        <v>#N/A</v>
      </c>
      <c r="AN50" s="34" t="e">
        <f t="shared" si="12"/>
        <v>#N/A</v>
      </c>
      <c r="AO50" s="34" t="e">
        <f t="shared" si="12"/>
        <v>#N/A</v>
      </c>
      <c r="AP50" s="34" t="str">
        <f t="shared" si="12"/>
        <v>1</v>
      </c>
      <c r="AQ50" s="34" t="e">
        <f t="shared" si="12"/>
        <v>#N/A</v>
      </c>
      <c r="AR50" s="35" t="str">
        <f t="shared" si="9"/>
        <v>CA</v>
      </c>
      <c r="AS50" s="33" t="e">
        <f ca="1">IF(MATCH(AD50,[1]Docenti!E$3:E$36,0)&gt;0,"1"," ")</f>
        <v>#N/A</v>
      </c>
      <c r="AT50" s="33" t="e">
        <f ca="1">IF(MATCH(AD50,[1]Docenti!H$3:H$36,0)&gt;0,"1"," ")</f>
        <v>#N/A</v>
      </c>
      <c r="AU50" s="33" t="e">
        <f ca="1">IF(MATCH(AD50,[1]Docenti!P$3:P$36,0)&gt;0,"1"," ")</f>
        <v>#N/A</v>
      </c>
      <c r="AV50" s="33" t="e">
        <f ca="1">IF(MATCH(AD50,[1]Docenti!S$3:S$36,0)&gt;0,"1"," ")</f>
        <v>#N/A</v>
      </c>
      <c r="AW50" s="34" t="e">
        <f ca="1">IF(MATCH(AD50,[1]Docenti!AA$3:AA$36,0)&gt;0,"1"," ")</f>
        <v>#N/A</v>
      </c>
      <c r="AX50" s="34" t="e">
        <f ca="1">IF(MATCH(AD50,[1]Docenti!AD$3:AD$36,0)&gt;0,"1"," ")</f>
        <v>#N/A</v>
      </c>
      <c r="AY50" s="34" t="e">
        <f ca="1">IF(MATCH(AD50,[1]Docenti!AG$3:AG$36,0)&gt;0,"1"," ")</f>
        <v>#N/A</v>
      </c>
      <c r="AZ50" s="34" t="e">
        <f ca="1">IF(MATCH(AD50,[1]Docenti!AM$3:AM$36,0)&gt;0,"1"," ")</f>
        <v>#N/A</v>
      </c>
      <c r="BA50" s="34" t="e">
        <f t="shared" ca="1" si="13"/>
        <v>#N/A</v>
      </c>
      <c r="BB50" s="34" t="e">
        <f t="shared" ca="1" si="14"/>
        <v>#N/A</v>
      </c>
      <c r="BC50" s="34" t="str">
        <f t="shared" ca="1" si="15"/>
        <v>1</v>
      </c>
      <c r="BD50" s="34" t="e">
        <f t="shared" ca="1" si="16"/>
        <v>#N/A</v>
      </c>
      <c r="BE50" s="35" t="str">
        <f t="shared" ca="1" si="10"/>
        <v>CA</v>
      </c>
      <c r="BF50" s="36"/>
    </row>
    <row r="51" spans="1:58" ht="13.35" hidden="1" customHeight="1" x14ac:dyDescent="0.2">
      <c r="A51" s="16">
        <f t="shared" si="0"/>
        <v>50</v>
      </c>
      <c r="B51" s="37" t="s">
        <v>189</v>
      </c>
      <c r="C51" s="48" t="s">
        <v>186</v>
      </c>
      <c r="D51" s="48" t="s">
        <v>187</v>
      </c>
      <c r="E51" s="48"/>
      <c r="F51" s="49" t="s">
        <v>51</v>
      </c>
      <c r="G51" s="48"/>
      <c r="H51" s="20" t="str">
        <f t="shared" si="7"/>
        <v>T</v>
      </c>
      <c r="I51" s="21">
        <v>7</v>
      </c>
      <c r="J51" s="50"/>
      <c r="K51" s="50"/>
      <c r="L51" s="23">
        <f t="shared" si="17"/>
        <v>0</v>
      </c>
      <c r="M51" s="50"/>
      <c r="N51" s="5">
        <v>1</v>
      </c>
      <c r="O51" s="3" t="s">
        <v>50</v>
      </c>
      <c r="P51" s="8">
        <v>6</v>
      </c>
      <c r="Q51" s="27">
        <f>IF(H51="T",P51*[1]Legenda!$A$11,P51*[1]Legenda!$A$12)</f>
        <v>60</v>
      </c>
      <c r="R51" s="3" t="s">
        <v>103</v>
      </c>
      <c r="S51" s="5" t="b">
        <f t="shared" si="1"/>
        <v>1</v>
      </c>
      <c r="T51" s="3"/>
      <c r="U51" s="48"/>
      <c r="V51" s="29"/>
      <c r="W51" s="29"/>
      <c r="X51" s="30" t="str">
        <f>IF(N51=[1]Legenda!$A$2,"  tace  ",IF(COUNTA(V51,W51)=0,"bandire"," "))</f>
        <v>bandire</v>
      </c>
      <c r="Y51" s="18"/>
      <c r="Z51" s="18"/>
      <c r="AD51" s="31" t="str">
        <f t="shared" ca="1" si="8"/>
        <v xml:space="preserve"> </v>
      </c>
      <c r="AE51" s="32" t="str">
        <f>IF(N51=[1]Legenda!$A$2,"tace",IF(COUNTA(J51)=1,"com",IF(COUNTA(K51)=1,"Ateneo",IF(COUNTA(U51)=1,"T",IF(COUNTA(Y51)=1,"DA",IF(COUNTA(Z51)=1,"SE",IF(COUNTA(AA51)=1,"CA",IF(COUNTA(AB51)=1,"CB"," "))))))))</f>
        <v xml:space="preserve"> </v>
      </c>
      <c r="AF51" s="33" t="e">
        <f>IF(MATCH(U51,[1]Docenti!E$3:E$36,0)&gt;0,"1"," ")</f>
        <v>#N/A</v>
      </c>
      <c r="AG51" s="33" t="e">
        <f>IF(MATCH(U51,[1]Docenti!H$3:H$36,0)&gt;0,"1"," ")</f>
        <v>#N/A</v>
      </c>
      <c r="AH51" s="33" t="e">
        <f>IF(MATCH(U51,[1]Docenti!P$3:P$36,0)&gt;0,"1"," ")</f>
        <v>#N/A</v>
      </c>
      <c r="AI51" s="33" t="e">
        <f>IF(MATCH(U51,[1]Docenti!S$3:S$36,0)&gt;0,"1"," ")</f>
        <v>#N/A</v>
      </c>
      <c r="AJ51" s="34" t="e">
        <f>IF(MATCH(U51,[1]Docenti!AA$3:AA$36,0)&gt;0,"1"," ")</f>
        <v>#N/A</v>
      </c>
      <c r="AK51" s="34" t="e">
        <f>IF(MATCH(U51,[1]Docenti!AD$3:AD$36,0)&gt;0,"1"," ")</f>
        <v>#N/A</v>
      </c>
      <c r="AL51" s="34" t="e">
        <f>IF(MATCH(U51,[1]Docenti!AG$3:AG$36,0)&gt;0,"1"," ")</f>
        <v>#N/A</v>
      </c>
      <c r="AM51" s="34" t="e">
        <f>IF(MATCH(U51,[1]Docenti!AM$3:AM$36,0)&gt;0,"1"," ")</f>
        <v>#N/A</v>
      </c>
      <c r="AN51" s="34" t="e">
        <f t="shared" si="12"/>
        <v>#N/A</v>
      </c>
      <c r="AO51" s="34" t="e">
        <f t="shared" si="12"/>
        <v>#N/A</v>
      </c>
      <c r="AP51" s="34" t="e">
        <f t="shared" si="12"/>
        <v>#N/A</v>
      </c>
      <c r="AQ51" s="34" t="e">
        <f t="shared" si="12"/>
        <v>#N/A</v>
      </c>
      <c r="AR51" s="35" t="str">
        <f t="shared" si="9"/>
        <v/>
      </c>
      <c r="AS51" s="33" t="e">
        <f ca="1">IF(MATCH(AD51,[1]Docenti!E$3:E$36,0)&gt;0,"1"," ")</f>
        <v>#N/A</v>
      </c>
      <c r="AT51" s="33" t="e">
        <f ca="1">IF(MATCH(AD51,[1]Docenti!H$3:H$36,0)&gt;0,"1"," ")</f>
        <v>#N/A</v>
      </c>
      <c r="AU51" s="33" t="e">
        <f ca="1">IF(MATCH(AD51,[1]Docenti!P$3:P$36,0)&gt;0,"1"," ")</f>
        <v>#N/A</v>
      </c>
      <c r="AV51" s="33" t="e">
        <f ca="1">IF(MATCH(AD51,[1]Docenti!S$3:S$36,0)&gt;0,"1"," ")</f>
        <v>#N/A</v>
      </c>
      <c r="AW51" s="34" t="e">
        <f ca="1">IF(MATCH(AD51,[1]Docenti!AA$3:AA$36,0)&gt;0,"1"," ")</f>
        <v>#N/A</v>
      </c>
      <c r="AX51" s="34" t="e">
        <f ca="1">IF(MATCH(AD51,[1]Docenti!AD$3:AD$36,0)&gt;0,"1"," ")</f>
        <v>#N/A</v>
      </c>
      <c r="AY51" s="34" t="e">
        <f ca="1">IF(MATCH(AD51,[1]Docenti!AG$3:AG$36,0)&gt;0,"1"," ")</f>
        <v>#N/A</v>
      </c>
      <c r="AZ51" s="34" t="e">
        <f ca="1">IF(MATCH(AD51,[1]Docenti!AM$3:AM$36,0)&gt;0,"1"," ")</f>
        <v>#N/A</v>
      </c>
      <c r="BA51" s="34" t="e">
        <f t="shared" ca="1" si="13"/>
        <v>#N/A</v>
      </c>
      <c r="BB51" s="34" t="e">
        <f t="shared" ca="1" si="14"/>
        <v>#N/A</v>
      </c>
      <c r="BC51" s="34" t="e">
        <f t="shared" ca="1" si="15"/>
        <v>#N/A</v>
      </c>
      <c r="BD51" s="34" t="e">
        <f t="shared" ca="1" si="16"/>
        <v>#N/A</v>
      </c>
      <c r="BE51" s="35" t="str">
        <f t="shared" ca="1" si="10"/>
        <v/>
      </c>
      <c r="BF51" s="36"/>
    </row>
    <row r="52" spans="1:58" ht="12.75" hidden="1" customHeight="1" x14ac:dyDescent="0.2">
      <c r="A52" s="16">
        <f t="shared" si="0"/>
        <v>51</v>
      </c>
      <c r="B52" s="37" t="s">
        <v>190</v>
      </c>
      <c r="C52" s="18" t="s">
        <v>162</v>
      </c>
      <c r="D52" s="18" t="s">
        <v>163</v>
      </c>
      <c r="E52" s="18"/>
      <c r="F52" s="19" t="s">
        <v>79</v>
      </c>
      <c r="G52" s="18"/>
      <c r="H52" s="20" t="str">
        <f t="shared" si="7"/>
        <v>T</v>
      </c>
      <c r="I52" s="21">
        <v>9</v>
      </c>
      <c r="J52" s="24"/>
      <c r="K52" s="24"/>
      <c r="L52" s="23">
        <f t="shared" si="17"/>
        <v>0</v>
      </c>
      <c r="M52" s="24"/>
      <c r="N52" s="21">
        <v>1</v>
      </c>
      <c r="O52" s="26" t="s">
        <v>50</v>
      </c>
      <c r="P52" s="27">
        <v>6</v>
      </c>
      <c r="Q52" s="27">
        <f>IF(H52="T",P52*[1]Legenda!$A$11,P52*[1]Legenda!$A$12)</f>
        <v>60</v>
      </c>
      <c r="R52" s="26" t="s">
        <v>74</v>
      </c>
      <c r="S52" s="5" t="b">
        <f t="shared" si="1"/>
        <v>1</v>
      </c>
      <c r="T52" s="26"/>
      <c r="U52" s="44" t="s">
        <v>191</v>
      </c>
      <c r="V52" s="29"/>
      <c r="W52" s="29">
        <v>42523</v>
      </c>
      <c r="X52" s="30" t="str">
        <f>IF(N52=[1]Legenda!$A$2,"  tace  ",IF(COUNTA(V52,W52)=0,"bandire"," "))</f>
        <v xml:space="preserve"> </v>
      </c>
      <c r="Y52" s="18"/>
      <c r="Z52" s="18"/>
      <c r="AB52" s="18"/>
      <c r="AC52" s="19"/>
      <c r="AD52" s="31" t="str">
        <f t="shared" ca="1" si="8"/>
        <v>Benasciutti</v>
      </c>
      <c r="AE52" s="32" t="str">
        <f>IF(N52=[1]Legenda!$A$2,"tace",IF(COUNTA(J52)=1,"com",IF(COUNTA(K52)=1,"Ateneo",IF(COUNTA(U52)=1,"T",IF(COUNTA(Y52)=1,"DA",IF(COUNTA(Z52)=1,"SE",IF(COUNTA(AA52)=1,"CA",IF(COUNTA(AB52)=1,"CB"," "))))))))</f>
        <v>T</v>
      </c>
      <c r="AF52" s="33" t="e">
        <f>IF(MATCH(U52,[1]Docenti!E$3:E$36,0)&gt;0,"1"," ")</f>
        <v>#N/A</v>
      </c>
      <c r="AG52" s="33" t="e">
        <f>IF(MATCH(U52,[1]Docenti!H$3:H$36,0)&gt;0,"1"," ")</f>
        <v>#N/A</v>
      </c>
      <c r="AH52" s="33" t="str">
        <f>IF(MATCH(U52,[1]Docenti!P$3:P$36,0)&gt;0,"1"," ")</f>
        <v>1</v>
      </c>
      <c r="AI52" s="33" t="e">
        <f>IF(MATCH(U52,[1]Docenti!S$3:S$36,0)&gt;0,"1"," ")</f>
        <v>#N/A</v>
      </c>
      <c r="AJ52" s="34" t="e">
        <f>IF(MATCH(U52,[1]Docenti!AA$3:AA$36,0)&gt;0,"1"," ")</f>
        <v>#N/A</v>
      </c>
      <c r="AK52" s="34" t="e">
        <f>IF(MATCH(U52,[1]Docenti!AD$3:AD$36,0)&gt;0,"1"," ")</f>
        <v>#N/A</v>
      </c>
      <c r="AL52" s="34" t="e">
        <f>IF(MATCH(U52,[1]Docenti!AG$3:AG$36,0)&gt;0,"1"," ")</f>
        <v>#N/A</v>
      </c>
      <c r="AM52" s="34" t="e">
        <f>IF(MATCH(U52,[1]Docenti!AM$3:AM$36,0)&gt;0,"1"," ")</f>
        <v>#N/A</v>
      </c>
      <c r="AN52" s="34" t="e">
        <f t="shared" si="12"/>
        <v>#N/A</v>
      </c>
      <c r="AO52" s="34" t="e">
        <f t="shared" si="12"/>
        <v>#N/A</v>
      </c>
      <c r="AP52" s="34" t="e">
        <f t="shared" si="12"/>
        <v>#N/A</v>
      </c>
      <c r="AQ52" s="34" t="e">
        <f t="shared" si="12"/>
        <v>#N/A</v>
      </c>
      <c r="AR52" s="35" t="str">
        <f t="shared" si="9"/>
        <v>PA</v>
      </c>
      <c r="AS52" s="33" t="e">
        <f ca="1">IF(MATCH(AD52,[1]Docenti!E$3:E$36,0)&gt;0,"1"," ")</f>
        <v>#N/A</v>
      </c>
      <c r="AT52" s="33" t="e">
        <f ca="1">IF(MATCH(AD52,[1]Docenti!H$3:H$36,0)&gt;0,"1"," ")</f>
        <v>#N/A</v>
      </c>
      <c r="AU52" s="33" t="str">
        <f ca="1">IF(MATCH(AD52,[1]Docenti!P$3:P$36,0)&gt;0,"1"," ")</f>
        <v>1</v>
      </c>
      <c r="AV52" s="33" t="e">
        <f ca="1">IF(MATCH(AD52,[1]Docenti!S$3:S$36,0)&gt;0,"1"," ")</f>
        <v>#N/A</v>
      </c>
      <c r="AW52" s="34" t="e">
        <f ca="1">IF(MATCH(AD52,[1]Docenti!AA$3:AA$36,0)&gt;0,"1"," ")</f>
        <v>#N/A</v>
      </c>
      <c r="AX52" s="34" t="e">
        <f ca="1">IF(MATCH(AD52,[1]Docenti!AD$3:AD$36,0)&gt;0,"1"," ")</f>
        <v>#N/A</v>
      </c>
      <c r="AY52" s="34" t="e">
        <f ca="1">IF(MATCH(AD52,[1]Docenti!AG$3:AG$36,0)&gt;0,"1"," ")</f>
        <v>#N/A</v>
      </c>
      <c r="AZ52" s="34" t="e">
        <f ca="1">IF(MATCH(AD52,[1]Docenti!AM$3:AM$36,0)&gt;0,"1"," ")</f>
        <v>#N/A</v>
      </c>
      <c r="BA52" s="34" t="e">
        <f t="shared" ca="1" si="13"/>
        <v>#N/A</v>
      </c>
      <c r="BB52" s="34" t="e">
        <f t="shared" ca="1" si="14"/>
        <v>#N/A</v>
      </c>
      <c r="BC52" s="34" t="e">
        <f t="shared" ca="1" si="15"/>
        <v>#N/A</v>
      </c>
      <c r="BD52" s="34" t="e">
        <f t="shared" ca="1" si="16"/>
        <v>#N/A</v>
      </c>
      <c r="BE52" s="35" t="str">
        <f t="shared" ca="1" si="10"/>
        <v>PA</v>
      </c>
      <c r="BF52" s="36"/>
    </row>
    <row r="53" spans="1:58" ht="13.35" customHeight="1" x14ac:dyDescent="0.2">
      <c r="A53" s="16">
        <f t="shared" si="0"/>
        <v>52</v>
      </c>
      <c r="B53" s="62" t="s">
        <v>192</v>
      </c>
      <c r="C53" s="38" t="s">
        <v>65</v>
      </c>
      <c r="D53" s="38" t="s">
        <v>93</v>
      </c>
      <c r="E53" s="38" t="s">
        <v>48</v>
      </c>
      <c r="F53" s="52" t="s">
        <v>67</v>
      </c>
      <c r="G53" s="38"/>
      <c r="H53" s="20" t="str">
        <f t="shared" si="7"/>
        <v>M</v>
      </c>
      <c r="I53" s="53">
        <v>8</v>
      </c>
      <c r="J53" s="22"/>
      <c r="K53" s="22"/>
      <c r="L53" s="23">
        <f t="shared" si="17"/>
        <v>0</v>
      </c>
      <c r="M53" s="56"/>
      <c r="N53" s="53" t="s">
        <v>68</v>
      </c>
      <c r="O53" s="54" t="s">
        <v>50</v>
      </c>
      <c r="P53" s="55">
        <v>6</v>
      </c>
      <c r="Q53" s="27">
        <f>IF(H53="T",P53*[1]Legenda!$A$11,P53*[1]Legenda!$A$12)</f>
        <v>60</v>
      </c>
      <c r="R53" s="54" t="s">
        <v>62</v>
      </c>
      <c r="S53" s="5" t="b">
        <f t="shared" si="1"/>
        <v>1</v>
      </c>
      <c r="T53" s="54"/>
      <c r="U53" s="38" t="s">
        <v>193</v>
      </c>
      <c r="V53" s="47"/>
      <c r="W53" s="29">
        <v>42523</v>
      </c>
      <c r="X53" s="30" t="str">
        <f>IF(N53=[1]Legenda!$A$2,"  tace  ",IF(COUNTA(V53,W53)=0,"bandire"," "))</f>
        <v xml:space="preserve"> </v>
      </c>
      <c r="Y53" s="44"/>
      <c r="Z53" s="44"/>
      <c r="AA53" s="44"/>
      <c r="AB53" s="44"/>
      <c r="AD53" s="31" t="str">
        <f t="shared" ca="1" si="8"/>
        <v>Raffo</v>
      </c>
      <c r="AE53" s="32" t="str">
        <f>IF(N53=[1]Legenda!$A$2,"tace",IF(COUNTA(J53)=1,"com",IF(COUNTA(K53)=1,"Ateneo",IF(COUNTA(U53)=1,"T",IF(COUNTA(Y53)=1,"DA",IF(COUNTA(Z53)=1,"SE",IF(COUNTA(AA53)=1,"CA",IF(COUNTA(AB53)=1,"CB"," "))))))))</f>
        <v>T</v>
      </c>
      <c r="AF53" s="33" t="e">
        <f>IF(MATCH(U53,[1]Docenti!E$3:E$36,0)&gt;0,"1"," ")</f>
        <v>#N/A</v>
      </c>
      <c r="AG53" s="33" t="e">
        <f>IF(MATCH(U53,[1]Docenti!H$3:H$36,0)&gt;0,"1"," ")</f>
        <v>#N/A</v>
      </c>
      <c r="AH53" s="33" t="e">
        <f>IF(MATCH(U53,[1]Docenti!P$3:P$36,0)&gt;0,"1"," ")</f>
        <v>#N/A</v>
      </c>
      <c r="AI53" s="33" t="e">
        <f>IF(MATCH(U53,[1]Docenti!S$3:S$36,0)&gt;0,"1"," ")</f>
        <v>#N/A</v>
      </c>
      <c r="AJ53" s="34" t="str">
        <f>IF(MATCH(U53,[1]Docenti!AA$3:AA$36,0)&gt;0,"1"," ")</f>
        <v>1</v>
      </c>
      <c r="AK53" s="34" t="e">
        <f>IF(MATCH(U53,[1]Docenti!AD$3:AD$36,0)&gt;0,"1"," ")</f>
        <v>#N/A</v>
      </c>
      <c r="AL53" s="34" t="e">
        <f>IF(MATCH(U53,[1]Docenti!AG$3:AG$36,0)&gt;0,"1"," ")</f>
        <v>#N/A</v>
      </c>
      <c r="AM53" s="34" t="e">
        <f>IF(MATCH(U53,[1]Docenti!AM$3:AM$36,0)&gt;0,"1"," ")</f>
        <v>#N/A</v>
      </c>
      <c r="AN53" s="34" t="e">
        <f t="shared" si="12"/>
        <v>#N/A</v>
      </c>
      <c r="AO53" s="34" t="e">
        <f t="shared" si="12"/>
        <v>#N/A</v>
      </c>
      <c r="AP53" s="34" t="e">
        <f t="shared" si="12"/>
        <v>#N/A</v>
      </c>
      <c r="AQ53" s="34" t="e">
        <f t="shared" si="12"/>
        <v>#N/A</v>
      </c>
      <c r="AR53" s="35" t="str">
        <f t="shared" si="9"/>
        <v>RTI</v>
      </c>
      <c r="AS53" s="33" t="e">
        <f ca="1">IF(MATCH(AD53,[1]Docenti!E$3:E$36,0)&gt;0,"1"," ")</f>
        <v>#N/A</v>
      </c>
      <c r="AT53" s="33" t="e">
        <f ca="1">IF(MATCH(AD53,[1]Docenti!H$3:H$36,0)&gt;0,"1"," ")</f>
        <v>#N/A</v>
      </c>
      <c r="AU53" s="33" t="e">
        <f ca="1">IF(MATCH(AD53,[1]Docenti!P$3:P$36,0)&gt;0,"1"," ")</f>
        <v>#N/A</v>
      </c>
      <c r="AV53" s="33" t="e">
        <f ca="1">IF(MATCH(AD53,[1]Docenti!S$3:S$36,0)&gt;0,"1"," ")</f>
        <v>#N/A</v>
      </c>
      <c r="AW53" s="34" t="str">
        <f ca="1">IF(MATCH(AD53,[1]Docenti!AA$3:AA$36,0)&gt;0,"1"," ")</f>
        <v>1</v>
      </c>
      <c r="AX53" s="34" t="e">
        <f ca="1">IF(MATCH(AD53,[1]Docenti!AD$3:AD$36,0)&gt;0,"1"," ")</f>
        <v>#N/A</v>
      </c>
      <c r="AY53" s="34" t="e">
        <f ca="1">IF(MATCH(AD53,[1]Docenti!AG$3:AG$36,0)&gt;0,"1"," ")</f>
        <v>#N/A</v>
      </c>
      <c r="AZ53" s="34" t="e">
        <f ca="1">IF(MATCH(AD53,[1]Docenti!AM$3:AM$36,0)&gt;0,"1"," ")</f>
        <v>#N/A</v>
      </c>
      <c r="BA53" s="34" t="e">
        <f t="shared" ca="1" si="13"/>
        <v>#N/A</v>
      </c>
      <c r="BB53" s="34" t="e">
        <f t="shared" ca="1" si="14"/>
        <v>#N/A</v>
      </c>
      <c r="BC53" s="34" t="e">
        <f t="shared" ca="1" si="15"/>
        <v>#N/A</v>
      </c>
      <c r="BD53" s="34" t="e">
        <f t="shared" ca="1" si="16"/>
        <v>#N/A</v>
      </c>
      <c r="BE53" s="35" t="str">
        <f t="shared" ca="1" si="10"/>
        <v>RTI</v>
      </c>
      <c r="BF53" s="36"/>
    </row>
    <row r="54" spans="1:58" ht="13.35" hidden="1" customHeight="1" x14ac:dyDescent="0.2">
      <c r="A54" s="16">
        <f t="shared" si="0"/>
        <v>53</v>
      </c>
      <c r="B54" s="62" t="s">
        <v>194</v>
      </c>
      <c r="C54" s="38" t="s">
        <v>140</v>
      </c>
      <c r="D54" s="38" t="s">
        <v>141</v>
      </c>
      <c r="E54" s="38" t="s">
        <v>48</v>
      </c>
      <c r="F54" s="52" t="s">
        <v>67</v>
      </c>
      <c r="G54" s="38"/>
      <c r="H54" s="20" t="str">
        <f t="shared" si="7"/>
        <v>M</v>
      </c>
      <c r="I54" s="53">
        <v>8</v>
      </c>
      <c r="J54" s="22"/>
      <c r="K54" s="22"/>
      <c r="L54" s="23">
        <f t="shared" si="17"/>
        <v>0</v>
      </c>
      <c r="M54" s="22"/>
      <c r="N54" s="53" t="s">
        <v>62</v>
      </c>
      <c r="O54" s="54" t="s">
        <v>57</v>
      </c>
      <c r="P54" s="55">
        <v>6</v>
      </c>
      <c r="Q54" s="27">
        <f>IF(H54="T",P54*[1]Legenda!$A$11,P54*[1]Legenda!$A$12)</f>
        <v>60</v>
      </c>
      <c r="R54" s="54" t="s">
        <v>62</v>
      </c>
      <c r="S54" s="5" t="b">
        <f t="shared" si="1"/>
        <v>1</v>
      </c>
      <c r="T54" s="54"/>
      <c r="U54" s="38"/>
      <c r="V54" s="47"/>
      <c r="W54" s="29"/>
      <c r="X54" s="30" t="str">
        <f>IF(N54=[1]Legenda!$A$2,"  tace  ",IF(COUNTA(V54,W54)=0,"bandire"," "))</f>
        <v xml:space="preserve">  tace  </v>
      </c>
      <c r="Y54" s="44"/>
      <c r="Z54" s="44"/>
      <c r="AA54" s="44"/>
      <c r="AB54" s="44"/>
      <c r="AC54" s="45"/>
      <c r="AD54" s="31" t="str">
        <f t="shared" ca="1" si="8"/>
        <v xml:space="preserve"> </v>
      </c>
      <c r="AE54" s="32" t="str">
        <f>IF(N54=[1]Legenda!$A$2,"tace",IF(COUNTA(J54)=1,"com",IF(COUNTA(K54)=1,"Ateneo",IF(COUNTA(U54)=1,"T",IF(COUNTA(Y54)=1,"DA",IF(COUNTA(Z54)=1,"SE",IF(COUNTA(AA54)=1,"CA",IF(COUNTA(AB54)=1,"CB"," "))))))))</f>
        <v>tace</v>
      </c>
      <c r="AF54" s="33" t="e">
        <f>IF(MATCH(U54,[1]Docenti!E$3:E$36,0)&gt;0,"1"," ")</f>
        <v>#N/A</v>
      </c>
      <c r="AG54" s="33" t="e">
        <f>IF(MATCH(U54,[1]Docenti!H$3:H$36,0)&gt;0,"1"," ")</f>
        <v>#N/A</v>
      </c>
      <c r="AH54" s="33" t="e">
        <f>IF(MATCH(U54,[1]Docenti!P$3:P$36,0)&gt;0,"1"," ")</f>
        <v>#N/A</v>
      </c>
      <c r="AI54" s="33" t="e">
        <f>IF(MATCH(U54,[1]Docenti!S$3:S$36,0)&gt;0,"1"," ")</f>
        <v>#N/A</v>
      </c>
      <c r="AJ54" s="34" t="e">
        <f>IF(MATCH(U54,[1]Docenti!AA$3:AA$36,0)&gt;0,"1"," ")</f>
        <v>#N/A</v>
      </c>
      <c r="AK54" s="34" t="e">
        <f>IF(MATCH(U54,[1]Docenti!AD$3:AD$36,0)&gt;0,"1"," ")</f>
        <v>#N/A</v>
      </c>
      <c r="AL54" s="34" t="e">
        <f>IF(MATCH(U54,[1]Docenti!AG$3:AG$36,0)&gt;0,"1"," ")</f>
        <v>#N/A</v>
      </c>
      <c r="AM54" s="34" t="e">
        <f>IF(MATCH(U54,[1]Docenti!AM$3:AM$36,0)&gt;0,"1"," ")</f>
        <v>#N/A</v>
      </c>
      <c r="AN54" s="34" t="e">
        <f t="shared" si="12"/>
        <v>#N/A</v>
      </c>
      <c r="AO54" s="34" t="e">
        <f t="shared" si="12"/>
        <v>#N/A</v>
      </c>
      <c r="AP54" s="34" t="e">
        <f t="shared" si="12"/>
        <v>#N/A</v>
      </c>
      <c r="AQ54" s="34" t="e">
        <f t="shared" si="12"/>
        <v>#N/A</v>
      </c>
      <c r="AR54" s="35" t="str">
        <f t="shared" si="9"/>
        <v/>
      </c>
      <c r="AS54" s="33" t="e">
        <f ca="1">IF(MATCH(AD54,[1]Docenti!E$3:E$36,0)&gt;0,"1"," ")</f>
        <v>#N/A</v>
      </c>
      <c r="AT54" s="33" t="e">
        <f ca="1">IF(MATCH(AD54,[1]Docenti!H$3:H$36,0)&gt;0,"1"," ")</f>
        <v>#N/A</v>
      </c>
      <c r="AU54" s="33" t="e">
        <f ca="1">IF(MATCH(AD54,[1]Docenti!P$3:P$36,0)&gt;0,"1"," ")</f>
        <v>#N/A</v>
      </c>
      <c r="AV54" s="33" t="e">
        <f ca="1">IF(MATCH(AD54,[1]Docenti!S$3:S$36,0)&gt;0,"1"," ")</f>
        <v>#N/A</v>
      </c>
      <c r="AW54" s="34" t="e">
        <f ca="1">IF(MATCH(AD54,[1]Docenti!AA$3:AA$36,0)&gt;0,"1"," ")</f>
        <v>#N/A</v>
      </c>
      <c r="AX54" s="34" t="e">
        <f ca="1">IF(MATCH(AD54,[1]Docenti!AD$3:AD$36,0)&gt;0,"1"," ")</f>
        <v>#N/A</v>
      </c>
      <c r="AY54" s="34" t="e">
        <f ca="1">IF(MATCH(AD54,[1]Docenti!AG$3:AG$36,0)&gt;0,"1"," ")</f>
        <v>#N/A</v>
      </c>
      <c r="AZ54" s="34" t="e">
        <f ca="1">IF(MATCH(AD54,[1]Docenti!AM$3:AM$36,0)&gt;0,"1"," ")</f>
        <v>#N/A</v>
      </c>
      <c r="BA54" s="34" t="e">
        <f t="shared" ca="1" si="13"/>
        <v>#N/A</v>
      </c>
      <c r="BB54" s="34" t="e">
        <f t="shared" ca="1" si="14"/>
        <v>#N/A</v>
      </c>
      <c r="BC54" s="34" t="e">
        <f t="shared" ca="1" si="15"/>
        <v>#N/A</v>
      </c>
      <c r="BD54" s="34" t="e">
        <f t="shared" ca="1" si="16"/>
        <v>#N/A</v>
      </c>
      <c r="BE54" s="35" t="str">
        <f t="shared" ca="1" si="10"/>
        <v/>
      </c>
      <c r="BF54" s="36"/>
    </row>
    <row r="55" spans="1:58" ht="13.35" customHeight="1" x14ac:dyDescent="0.2">
      <c r="A55" s="16">
        <f t="shared" si="0"/>
        <v>54</v>
      </c>
      <c r="B55" s="51" t="s">
        <v>196</v>
      </c>
      <c r="C55" s="38" t="s">
        <v>197</v>
      </c>
      <c r="D55" s="38" t="s">
        <v>198</v>
      </c>
      <c r="E55" s="38"/>
      <c r="F55" s="52" t="s">
        <v>67</v>
      </c>
      <c r="G55" s="38"/>
      <c r="H55" s="20" t="str">
        <f t="shared" si="7"/>
        <v>M</v>
      </c>
      <c r="I55" s="53">
        <v>8</v>
      </c>
      <c r="J55" s="22">
        <f>ROW(B56)-1</f>
        <v>55</v>
      </c>
      <c r="K55" s="22"/>
      <c r="L55" s="23">
        <f t="shared" si="17"/>
        <v>0</v>
      </c>
      <c r="M55" s="56"/>
      <c r="N55" s="53">
        <v>2</v>
      </c>
      <c r="O55" s="54" t="s">
        <v>50</v>
      </c>
      <c r="P55" s="55">
        <v>6</v>
      </c>
      <c r="Q55" s="27">
        <f>IF(H55="T",P55*[1]Legenda!$A$11,P55*[1]Legenda!$A$12)</f>
        <v>60</v>
      </c>
      <c r="R55" s="54" t="s">
        <v>199</v>
      </c>
      <c r="S55" s="5" t="b">
        <f t="shared" si="1"/>
        <v>0</v>
      </c>
      <c r="T55" s="54"/>
      <c r="U55" s="38"/>
      <c r="V55" s="47"/>
      <c r="W55" s="29">
        <v>42523</v>
      </c>
      <c r="X55" s="30" t="str">
        <f>IF(N55=[1]Legenda!$A$2,"  tace  ",IF(COUNTA(V55,W55)=0,"bandire"," "))</f>
        <v xml:space="preserve"> </v>
      </c>
      <c r="Z55" s="44"/>
      <c r="AA55" s="44"/>
      <c r="AB55" s="44"/>
      <c r="AC55" s="45"/>
      <c r="AD55" s="31" t="str">
        <f t="shared" ca="1" si="8"/>
        <v>Rubini</v>
      </c>
      <c r="AE55" s="32" t="str">
        <f>IF(N55=[1]Legenda!$A$2,"tace",IF(COUNTA(J55)=1,"com",IF(COUNTA(K55)=1,"Ateneo",IF(COUNTA(U55)=1,"T",IF(COUNTA(Y55)=1,"DA",IF(COUNTA(Z55)=1,"SE",IF(COUNTA(AA55)=1,"CA",IF(COUNTA(AB55)=1,"CB"," "))))))))</f>
        <v>com</v>
      </c>
      <c r="AF55" s="33" t="e">
        <f>IF(MATCH(U55,[1]Docenti!E$3:E$36,0)&gt;0,"1"," ")</f>
        <v>#N/A</v>
      </c>
      <c r="AG55" s="33" t="e">
        <f>IF(MATCH(U55,[1]Docenti!H$3:H$36,0)&gt;0,"1"," ")</f>
        <v>#N/A</v>
      </c>
      <c r="AH55" s="33" t="e">
        <f>IF(MATCH(U55,[1]Docenti!P$3:P$36,0)&gt;0,"1"," ")</f>
        <v>#N/A</v>
      </c>
      <c r="AI55" s="33" t="e">
        <f>IF(MATCH(U55,[1]Docenti!S$3:S$36,0)&gt;0,"1"," ")</f>
        <v>#N/A</v>
      </c>
      <c r="AJ55" s="34" t="e">
        <f>IF(MATCH(U55,[1]Docenti!AA$3:AA$36,0)&gt;0,"1"," ")</f>
        <v>#N/A</v>
      </c>
      <c r="AK55" s="34" t="e">
        <f>IF(MATCH(U55,[1]Docenti!AD$3:AD$36,0)&gt;0,"1"," ")</f>
        <v>#N/A</v>
      </c>
      <c r="AL55" s="34" t="e">
        <f>IF(MATCH(U55,[1]Docenti!AG$3:AG$36,0)&gt;0,"1"," ")</f>
        <v>#N/A</v>
      </c>
      <c r="AM55" s="34" t="e">
        <f>IF(MATCH(U55,[1]Docenti!AM$3:AM$36,0)&gt;0,"1"," ")</f>
        <v>#N/A</v>
      </c>
      <c r="AN55" s="34" t="e">
        <f t="shared" si="12"/>
        <v>#N/A</v>
      </c>
      <c r="AO55" s="34" t="e">
        <f t="shared" si="12"/>
        <v>#N/A</v>
      </c>
      <c r="AP55" s="34" t="e">
        <f t="shared" si="12"/>
        <v>#N/A</v>
      </c>
      <c r="AQ55" s="34" t="e">
        <f t="shared" si="12"/>
        <v>#N/A</v>
      </c>
      <c r="AR55" s="35" t="str">
        <f t="shared" si="9"/>
        <v/>
      </c>
      <c r="AS55" s="33" t="e">
        <f ca="1">IF(MATCH(AD55,[1]Docenti!E$3:E$36,0)&gt;0,"1"," ")</f>
        <v>#N/A</v>
      </c>
      <c r="AT55" s="33" t="e">
        <f ca="1">IF(MATCH(AD55,[1]Docenti!H$3:H$36,0)&gt;0,"1"," ")</f>
        <v>#N/A</v>
      </c>
      <c r="AU55" s="33" t="e">
        <f ca="1">IF(MATCH(AD55,[1]Docenti!P$3:P$36,0)&gt;0,"1"," ")</f>
        <v>#N/A</v>
      </c>
      <c r="AV55" s="33" t="e">
        <f ca="1">IF(MATCH(AD55,[1]Docenti!S$3:S$36,0)&gt;0,"1"," ")</f>
        <v>#N/A</v>
      </c>
      <c r="AW55" s="34" t="e">
        <f ca="1">IF(MATCH(AD55,[1]Docenti!AA$3:AA$36,0)&gt;0,"1"," ")</f>
        <v>#N/A</v>
      </c>
      <c r="AX55" s="34" t="e">
        <f ca="1">IF(MATCH(AD55,[1]Docenti!AD$3:AD$36,0)&gt;0,"1"," ")</f>
        <v>#N/A</v>
      </c>
      <c r="AY55" s="34" t="e">
        <f ca="1">IF(MATCH(AD55,[1]Docenti!AG$3:AG$36,0)&gt;0,"1"," ")</f>
        <v>#N/A</v>
      </c>
      <c r="AZ55" s="34" t="e">
        <f ca="1">IF(MATCH(AD55,[1]Docenti!AM$3:AM$36,0)&gt;0,"1"," ")</f>
        <v>#N/A</v>
      </c>
      <c r="BA55" s="34" t="str">
        <f t="shared" ca="1" si="13"/>
        <v>1</v>
      </c>
      <c r="BB55" s="34" t="e">
        <f t="shared" ca="1" si="14"/>
        <v>#N/A</v>
      </c>
      <c r="BC55" s="34" t="e">
        <f t="shared" ca="1" si="15"/>
        <v>#N/A</v>
      </c>
      <c r="BD55" s="34" t="e">
        <f t="shared" ca="1" si="16"/>
        <v>#N/A</v>
      </c>
      <c r="BE55" s="35" t="str">
        <f t="shared" ca="1" si="10"/>
        <v>DA</v>
      </c>
      <c r="BF55" s="36"/>
    </row>
    <row r="56" spans="1:58" ht="13.35" customHeight="1" x14ac:dyDescent="0.2">
      <c r="A56" s="16">
        <f t="shared" si="0"/>
        <v>55</v>
      </c>
      <c r="B56" s="41" t="s">
        <v>196</v>
      </c>
      <c r="C56" s="44" t="s">
        <v>197</v>
      </c>
      <c r="D56" s="44" t="s">
        <v>198</v>
      </c>
      <c r="E56" s="44" t="s">
        <v>48</v>
      </c>
      <c r="F56" s="45" t="s">
        <v>95</v>
      </c>
      <c r="G56" s="44"/>
      <c r="H56" s="20" t="str">
        <f t="shared" si="7"/>
        <v>M</v>
      </c>
      <c r="I56" s="53">
        <v>8</v>
      </c>
      <c r="J56" s="22"/>
      <c r="K56" s="22"/>
      <c r="L56" s="23">
        <f t="shared" si="17"/>
        <v>2</v>
      </c>
      <c r="M56" s="22"/>
      <c r="N56" s="25">
        <v>2</v>
      </c>
      <c r="O56" s="28" t="s">
        <v>50</v>
      </c>
      <c r="P56" s="46">
        <v>6</v>
      </c>
      <c r="Q56" s="27">
        <f>IF(H56="T",P56*[1]Legenda!$A$11,P56*[1]Legenda!$A$12)</f>
        <v>60</v>
      </c>
      <c r="R56" s="28" t="s">
        <v>90</v>
      </c>
      <c r="S56" s="5" t="b">
        <f t="shared" si="1"/>
        <v>0</v>
      </c>
      <c r="T56" s="28"/>
      <c r="U56" s="44"/>
      <c r="V56" s="47"/>
      <c r="W56" s="29">
        <v>42523</v>
      </c>
      <c r="X56" s="30" t="str">
        <f>IF(N56=[1]Legenda!$A$2,"  tace  ",IF(COUNTA(V56,W56)=0,"bandire"," "))</f>
        <v xml:space="preserve"> </v>
      </c>
      <c r="Y56" s="44" t="s">
        <v>200</v>
      </c>
      <c r="Z56" s="44"/>
      <c r="AA56" s="44"/>
      <c r="AB56" s="44"/>
      <c r="AC56" s="45"/>
      <c r="AD56" s="31" t="str">
        <f t="shared" ca="1" si="8"/>
        <v>Rubini</v>
      </c>
      <c r="AE56" s="32" t="str">
        <f>IF(N56=[1]Legenda!$A$2,"tace",IF(COUNTA(J56)=1,"com",IF(COUNTA(K56)=1,"Ateneo",IF(COUNTA(U56)=1,"T",IF(COUNTA(Y56)=1,"DA",IF(COUNTA(Z56)=1,"SE",IF(COUNTA(AA56)=1,"CA",IF(COUNTA(AB56)=1,"CB"," "))))))))</f>
        <v>DA</v>
      </c>
      <c r="AF56" s="33" t="e">
        <f>IF(MATCH(U56,[1]Docenti!E$3:E$36,0)&gt;0,"1"," ")</f>
        <v>#N/A</v>
      </c>
      <c r="AG56" s="33" t="e">
        <f>IF(MATCH(U56,[1]Docenti!H$3:H$36,0)&gt;0,"1"," ")</f>
        <v>#N/A</v>
      </c>
      <c r="AH56" s="33" t="e">
        <f>IF(MATCH(U56,[1]Docenti!P$3:P$36,0)&gt;0,"1"," ")</f>
        <v>#N/A</v>
      </c>
      <c r="AI56" s="33" t="e">
        <f>IF(MATCH(U56,[1]Docenti!S$3:S$36,0)&gt;0,"1"," ")</f>
        <v>#N/A</v>
      </c>
      <c r="AJ56" s="34" t="e">
        <f>IF(MATCH(U56,[1]Docenti!AA$3:AA$36,0)&gt;0,"1"," ")</f>
        <v>#N/A</v>
      </c>
      <c r="AK56" s="34" t="e">
        <f>IF(MATCH(U56,[1]Docenti!AD$3:AD$36,0)&gt;0,"1"," ")</f>
        <v>#N/A</v>
      </c>
      <c r="AL56" s="34" t="e">
        <f>IF(MATCH(U56,[1]Docenti!AG$3:AG$36,0)&gt;0,"1"," ")</f>
        <v>#N/A</v>
      </c>
      <c r="AM56" s="34" t="e">
        <f>IF(MATCH(U56,[1]Docenti!AM$3:AM$36,0)&gt;0,"1"," ")</f>
        <v>#N/A</v>
      </c>
      <c r="AN56" s="34" t="str">
        <f t="shared" si="12"/>
        <v>1</v>
      </c>
      <c r="AO56" s="34" t="e">
        <f t="shared" si="12"/>
        <v>#N/A</v>
      </c>
      <c r="AP56" s="34" t="e">
        <f t="shared" si="12"/>
        <v>#N/A</v>
      </c>
      <c r="AQ56" s="34" t="e">
        <f t="shared" si="12"/>
        <v>#N/A</v>
      </c>
      <c r="AR56" s="35" t="str">
        <f t="shared" si="9"/>
        <v>DA</v>
      </c>
      <c r="AS56" s="33" t="e">
        <f ca="1">IF(MATCH(AD56,[1]Docenti!E$3:E$36,0)&gt;0,"1"," ")</f>
        <v>#N/A</v>
      </c>
      <c r="AT56" s="33" t="e">
        <f ca="1">IF(MATCH(AD56,[1]Docenti!H$3:H$36,0)&gt;0,"1"," ")</f>
        <v>#N/A</v>
      </c>
      <c r="AU56" s="33" t="e">
        <f ca="1">IF(MATCH(AD56,[1]Docenti!P$3:P$36,0)&gt;0,"1"," ")</f>
        <v>#N/A</v>
      </c>
      <c r="AV56" s="33" t="e">
        <f ca="1">IF(MATCH(AD56,[1]Docenti!S$3:S$36,0)&gt;0,"1"," ")</f>
        <v>#N/A</v>
      </c>
      <c r="AW56" s="34" t="e">
        <f ca="1">IF(MATCH(AD56,[1]Docenti!AA$3:AA$36,0)&gt;0,"1"," ")</f>
        <v>#N/A</v>
      </c>
      <c r="AX56" s="34" t="e">
        <f ca="1">IF(MATCH(AD56,[1]Docenti!AD$3:AD$36,0)&gt;0,"1"," ")</f>
        <v>#N/A</v>
      </c>
      <c r="AY56" s="34" t="e">
        <f ca="1">IF(MATCH(AD56,[1]Docenti!AG$3:AG$36,0)&gt;0,"1"," ")</f>
        <v>#N/A</v>
      </c>
      <c r="AZ56" s="34" t="e">
        <f ca="1">IF(MATCH(AD56,[1]Docenti!AM$3:AM$36,0)&gt;0,"1"," ")</f>
        <v>#N/A</v>
      </c>
      <c r="BA56" s="34" t="str">
        <f t="shared" ca="1" si="13"/>
        <v>1</v>
      </c>
      <c r="BB56" s="34" t="e">
        <f t="shared" ca="1" si="14"/>
        <v>#N/A</v>
      </c>
      <c r="BC56" s="34" t="e">
        <f t="shared" ca="1" si="15"/>
        <v>#N/A</v>
      </c>
      <c r="BD56" s="34" t="e">
        <f t="shared" ca="1" si="16"/>
        <v>#N/A</v>
      </c>
      <c r="BE56" s="35" t="str">
        <f t="shared" ca="1" si="10"/>
        <v>DA</v>
      </c>
      <c r="BF56" s="36"/>
    </row>
    <row r="57" spans="1:58" ht="13.35" hidden="1" customHeight="1" x14ac:dyDescent="0.2">
      <c r="A57" s="16">
        <f t="shared" si="0"/>
        <v>56</v>
      </c>
      <c r="B57" s="42" t="s">
        <v>196</v>
      </c>
      <c r="C57" s="44" t="s">
        <v>197</v>
      </c>
      <c r="D57" s="44" t="s">
        <v>198</v>
      </c>
      <c r="E57" s="44" t="s">
        <v>48</v>
      </c>
      <c r="F57" s="45" t="s">
        <v>49</v>
      </c>
      <c r="G57" s="44"/>
      <c r="H57" s="20" t="str">
        <f t="shared" si="7"/>
        <v>M</v>
      </c>
      <c r="I57" s="53">
        <v>9</v>
      </c>
      <c r="J57" s="22">
        <f>ROW(B56)-1</f>
        <v>55</v>
      </c>
      <c r="K57" s="22"/>
      <c r="L57" s="23">
        <f t="shared" si="17"/>
        <v>0</v>
      </c>
      <c r="M57" s="22"/>
      <c r="N57" s="25">
        <v>2</v>
      </c>
      <c r="O57" s="28" t="s">
        <v>50</v>
      </c>
      <c r="P57" s="46">
        <v>6</v>
      </c>
      <c r="Q57" s="27">
        <f>IF(H57="T",P57*[1]Legenda!$A$11,P57*[1]Legenda!$A$12)</f>
        <v>60</v>
      </c>
      <c r="R57" s="28" t="s">
        <v>108</v>
      </c>
      <c r="S57" s="5" t="b">
        <f t="shared" si="1"/>
        <v>0</v>
      </c>
      <c r="T57" s="28"/>
      <c r="U57" s="44"/>
      <c r="V57" s="47"/>
      <c r="W57" s="29">
        <v>42523</v>
      </c>
      <c r="X57" s="30" t="str">
        <f>IF(N57=[1]Legenda!$A$2,"  tace  ",IF(COUNTA(V57,W57)=0,"bandire"," "))</f>
        <v xml:space="preserve"> </v>
      </c>
      <c r="Y57" s="44"/>
      <c r="Z57" s="44"/>
      <c r="AA57" s="44"/>
      <c r="AB57" s="44"/>
      <c r="AC57" s="45"/>
      <c r="AD57" s="31" t="str">
        <f t="shared" ca="1" si="8"/>
        <v>Rubini</v>
      </c>
      <c r="AE57" s="32" t="str">
        <f>IF(N57=[1]Legenda!$A$2,"tace",IF(COUNTA(J57)=1,"com",IF(COUNTA(K57)=1,"Ateneo",IF(COUNTA(U57)=1,"T",IF(COUNTA(Y57)=1,"DA",IF(COUNTA(Z57)=1,"SE",IF(COUNTA(AA57)=1,"CA",IF(COUNTA(AB57)=1,"CB"," "))))))))</f>
        <v>com</v>
      </c>
      <c r="AF57" s="33" t="e">
        <f>IF(MATCH(U57,[1]Docenti!E$3:E$36,0)&gt;0,"1"," ")</f>
        <v>#N/A</v>
      </c>
      <c r="AG57" s="33" t="e">
        <f>IF(MATCH(U57,[1]Docenti!H$3:H$36,0)&gt;0,"1"," ")</f>
        <v>#N/A</v>
      </c>
      <c r="AH57" s="33" t="e">
        <f>IF(MATCH(U57,[1]Docenti!P$3:P$36,0)&gt;0,"1"," ")</f>
        <v>#N/A</v>
      </c>
      <c r="AI57" s="33" t="e">
        <f>IF(MATCH(U57,[1]Docenti!S$3:S$36,0)&gt;0,"1"," ")</f>
        <v>#N/A</v>
      </c>
      <c r="AJ57" s="34" t="e">
        <f>IF(MATCH(U57,[1]Docenti!AA$3:AA$36,0)&gt;0,"1"," ")</f>
        <v>#N/A</v>
      </c>
      <c r="AK57" s="34" t="e">
        <f>IF(MATCH(U57,[1]Docenti!AD$3:AD$36,0)&gt;0,"1"," ")</f>
        <v>#N/A</v>
      </c>
      <c r="AL57" s="34" t="e">
        <f>IF(MATCH(U57,[1]Docenti!AG$3:AG$36,0)&gt;0,"1"," ")</f>
        <v>#N/A</v>
      </c>
      <c r="AM57" s="34" t="e">
        <f>IF(MATCH(U57,[1]Docenti!AM$3:AM$36,0)&gt;0,"1"," ")</f>
        <v>#N/A</v>
      </c>
      <c r="AN57" s="34" t="e">
        <f t="shared" si="12"/>
        <v>#N/A</v>
      </c>
      <c r="AO57" s="34" t="e">
        <f t="shared" si="12"/>
        <v>#N/A</v>
      </c>
      <c r="AP57" s="34" t="e">
        <f t="shared" si="12"/>
        <v>#N/A</v>
      </c>
      <c r="AQ57" s="34" t="e">
        <f t="shared" si="12"/>
        <v>#N/A</v>
      </c>
      <c r="AR57" s="35" t="str">
        <f t="shared" si="9"/>
        <v/>
      </c>
      <c r="AS57" s="33" t="e">
        <f ca="1">IF(MATCH(AD57,[1]Docenti!E$3:E$36,0)&gt;0,"1"," ")</f>
        <v>#N/A</v>
      </c>
      <c r="AT57" s="33" t="e">
        <f ca="1">IF(MATCH(AD57,[1]Docenti!H$3:H$36,0)&gt;0,"1"," ")</f>
        <v>#N/A</v>
      </c>
      <c r="AU57" s="33" t="e">
        <f ca="1">IF(MATCH(AD57,[1]Docenti!P$3:P$36,0)&gt;0,"1"," ")</f>
        <v>#N/A</v>
      </c>
      <c r="AV57" s="33" t="e">
        <f ca="1">IF(MATCH(AD57,[1]Docenti!S$3:S$36,0)&gt;0,"1"," ")</f>
        <v>#N/A</v>
      </c>
      <c r="AW57" s="34" t="e">
        <f ca="1">IF(MATCH(AD57,[1]Docenti!AA$3:AA$36,0)&gt;0,"1"," ")</f>
        <v>#N/A</v>
      </c>
      <c r="AX57" s="34" t="e">
        <f ca="1">IF(MATCH(AD57,[1]Docenti!AD$3:AD$36,0)&gt;0,"1"," ")</f>
        <v>#N/A</v>
      </c>
      <c r="AY57" s="34" t="e">
        <f ca="1">IF(MATCH(AD57,[1]Docenti!AG$3:AG$36,0)&gt;0,"1"," ")</f>
        <v>#N/A</v>
      </c>
      <c r="AZ57" s="34" t="e">
        <f ca="1">IF(MATCH(AD57,[1]Docenti!AM$3:AM$36,0)&gt;0,"1"," ")</f>
        <v>#N/A</v>
      </c>
      <c r="BA57" s="34" t="str">
        <f t="shared" ca="1" si="13"/>
        <v>1</v>
      </c>
      <c r="BB57" s="34" t="e">
        <f t="shared" ca="1" si="14"/>
        <v>#N/A</v>
      </c>
      <c r="BC57" s="34" t="e">
        <f t="shared" ca="1" si="15"/>
        <v>#N/A</v>
      </c>
      <c r="BD57" s="34" t="e">
        <f t="shared" ca="1" si="16"/>
        <v>#N/A</v>
      </c>
      <c r="BE57" s="35" t="str">
        <f t="shared" ca="1" si="10"/>
        <v>DA</v>
      </c>
      <c r="BF57" s="36"/>
    </row>
    <row r="58" spans="1:58" ht="13.35" hidden="1" customHeight="1" x14ac:dyDescent="0.2">
      <c r="A58" s="16">
        <f t="shared" si="0"/>
        <v>57</v>
      </c>
      <c r="B58" s="37" t="s">
        <v>201</v>
      </c>
      <c r="C58" s="18" t="s">
        <v>162</v>
      </c>
      <c r="D58" s="18" t="s">
        <v>163</v>
      </c>
      <c r="E58" s="18"/>
      <c r="F58" s="19" t="s">
        <v>79</v>
      </c>
      <c r="G58" s="18"/>
      <c r="H58" s="20" t="str">
        <f t="shared" si="7"/>
        <v>T</v>
      </c>
      <c r="I58" s="21">
        <v>9</v>
      </c>
      <c r="J58" s="24"/>
      <c r="K58" s="24"/>
      <c r="L58" s="23">
        <f t="shared" si="17"/>
        <v>0</v>
      </c>
      <c r="M58" s="56">
        <f>ROW(B42)-1</f>
        <v>41</v>
      </c>
      <c r="N58" s="21">
        <v>3</v>
      </c>
      <c r="O58" s="26" t="s">
        <v>50</v>
      </c>
      <c r="P58" s="27">
        <v>6</v>
      </c>
      <c r="Q58" s="27">
        <f>IF(H58="T",P58*[1]Legenda!$A$11,P58*[1]Legenda!$A$12)</f>
        <v>60</v>
      </c>
      <c r="R58" s="26" t="s">
        <v>74</v>
      </c>
      <c r="S58" s="5" t="b">
        <f t="shared" si="1"/>
        <v>1</v>
      </c>
      <c r="T58" s="26"/>
      <c r="U58" s="18" t="s">
        <v>202</v>
      </c>
      <c r="V58" s="29"/>
      <c r="W58" s="29">
        <v>42523</v>
      </c>
      <c r="X58" s="30" t="str">
        <f>IF(N58=[1]Legenda!$A$2,"  tace  ",IF(COUNTA(V58,W58)=0,"bandire"," "))</f>
        <v xml:space="preserve"> </v>
      </c>
      <c r="Y58" s="18"/>
      <c r="Z58" s="18"/>
      <c r="AA58" s="18"/>
      <c r="AB58" s="18"/>
      <c r="AC58" s="19"/>
      <c r="AD58" s="31" t="str">
        <f t="shared" ca="1" si="8"/>
        <v>Livieri</v>
      </c>
      <c r="AE58" s="32" t="str">
        <f>IF(N58=[1]Legenda!$A$2,"tace",IF(COUNTA(J58)=1,"com",IF(COUNTA(K58)=1,"Ateneo",IF(COUNTA(U58)=1,"T",IF(COUNTA(Y58)=1,"DA",IF(COUNTA(Z58)=1,"SE",IF(COUNTA(AA58)=1,"CA",IF(COUNTA(AB58)=1,"CB"," "))))))))</f>
        <v>T</v>
      </c>
      <c r="AF58" s="33" t="e">
        <f>IF(MATCH(U58,[1]Docenti!E$3:E$36,0)&gt;0,"1"," ")</f>
        <v>#N/A</v>
      </c>
      <c r="AG58" s="33" t="e">
        <f>IF(MATCH(U58,[1]Docenti!H$3:H$36,0)&gt;0,"1"," ")</f>
        <v>#N/A</v>
      </c>
      <c r="AH58" s="33" t="str">
        <f>IF(MATCH(U58,[1]Docenti!P$3:P$36,0)&gt;0,"1"," ")</f>
        <v>1</v>
      </c>
      <c r="AI58" s="33" t="e">
        <f>IF(MATCH(U58,[1]Docenti!S$3:S$36,0)&gt;0,"1"," ")</f>
        <v>#N/A</v>
      </c>
      <c r="AJ58" s="34" t="e">
        <f>IF(MATCH(U58,[1]Docenti!AA$3:AA$36,0)&gt;0,"1"," ")</f>
        <v>#N/A</v>
      </c>
      <c r="AK58" s="34" t="e">
        <f>IF(MATCH(U58,[1]Docenti!AD$3:AD$36,0)&gt;0,"1"," ")</f>
        <v>#N/A</v>
      </c>
      <c r="AL58" s="34" t="e">
        <f>IF(MATCH(U58,[1]Docenti!AG$3:AG$36,0)&gt;0,"1"," ")</f>
        <v>#N/A</v>
      </c>
      <c r="AM58" s="34" t="e">
        <f>IF(MATCH(U58,[1]Docenti!AM$3:AM$36,0)&gt;0,"1"," ")</f>
        <v>#N/A</v>
      </c>
      <c r="AN58" s="34" t="e">
        <f t="shared" si="12"/>
        <v>#N/A</v>
      </c>
      <c r="AO58" s="34" t="e">
        <f t="shared" si="12"/>
        <v>#N/A</v>
      </c>
      <c r="AP58" s="34" t="e">
        <f t="shared" si="12"/>
        <v>#N/A</v>
      </c>
      <c r="AQ58" s="34" t="e">
        <f t="shared" si="12"/>
        <v>#N/A</v>
      </c>
      <c r="AR58" s="35" t="str">
        <f t="shared" si="9"/>
        <v>PA</v>
      </c>
      <c r="AS58" s="33" t="e">
        <f ca="1">IF(MATCH(AD58,[1]Docenti!E$3:E$36,0)&gt;0,"1"," ")</f>
        <v>#N/A</v>
      </c>
      <c r="AT58" s="33" t="e">
        <f ca="1">IF(MATCH(AD58,[1]Docenti!H$3:H$36,0)&gt;0,"1"," ")</f>
        <v>#N/A</v>
      </c>
      <c r="AU58" s="33" t="str">
        <f ca="1">IF(MATCH(AD58,[1]Docenti!P$3:P$36,0)&gt;0,"1"," ")</f>
        <v>1</v>
      </c>
      <c r="AV58" s="33" t="e">
        <f ca="1">IF(MATCH(AD58,[1]Docenti!S$3:S$36,0)&gt;0,"1"," ")</f>
        <v>#N/A</v>
      </c>
      <c r="AW58" s="34" t="e">
        <f ca="1">IF(MATCH(AD58,[1]Docenti!AA$3:AA$36,0)&gt;0,"1"," ")</f>
        <v>#N/A</v>
      </c>
      <c r="AX58" s="34" t="e">
        <f ca="1">IF(MATCH(AD58,[1]Docenti!AD$3:AD$36,0)&gt;0,"1"," ")</f>
        <v>#N/A</v>
      </c>
      <c r="AY58" s="34" t="e">
        <f ca="1">IF(MATCH(AD58,[1]Docenti!AG$3:AG$36,0)&gt;0,"1"," ")</f>
        <v>#N/A</v>
      </c>
      <c r="AZ58" s="34" t="e">
        <f ca="1">IF(MATCH(AD58,[1]Docenti!AM$3:AM$36,0)&gt;0,"1"," ")</f>
        <v>#N/A</v>
      </c>
      <c r="BA58" s="34" t="e">
        <f t="shared" ca="1" si="13"/>
        <v>#N/A</v>
      </c>
      <c r="BB58" s="34" t="e">
        <f t="shared" ca="1" si="14"/>
        <v>#N/A</v>
      </c>
      <c r="BC58" s="34" t="e">
        <f t="shared" ca="1" si="15"/>
        <v>#N/A</v>
      </c>
      <c r="BD58" s="34" t="e">
        <f t="shared" ca="1" si="16"/>
        <v>#N/A</v>
      </c>
      <c r="BE58" s="35" t="str">
        <f t="shared" ca="1" si="10"/>
        <v>PA</v>
      </c>
      <c r="BF58" s="36"/>
    </row>
    <row r="59" spans="1:58" ht="13.35" hidden="1" customHeight="1" x14ac:dyDescent="0.2">
      <c r="A59" s="16">
        <f t="shared" si="0"/>
        <v>58</v>
      </c>
      <c r="B59" s="37" t="s">
        <v>203</v>
      </c>
      <c r="C59" s="18" t="s">
        <v>204</v>
      </c>
      <c r="D59" s="18" t="s">
        <v>205</v>
      </c>
      <c r="E59" s="18" t="s">
        <v>48</v>
      </c>
      <c r="F59" s="19" t="s">
        <v>51</v>
      </c>
      <c r="G59" s="18"/>
      <c r="H59" s="20" t="str">
        <f t="shared" si="7"/>
        <v>T</v>
      </c>
      <c r="I59" s="21">
        <v>7</v>
      </c>
      <c r="J59" s="24"/>
      <c r="K59" s="24"/>
      <c r="L59" s="23">
        <f t="shared" si="17"/>
        <v>0</v>
      </c>
      <c r="M59" s="24"/>
      <c r="N59" s="21" t="s">
        <v>56</v>
      </c>
      <c r="O59" s="26" t="s">
        <v>57</v>
      </c>
      <c r="P59" s="27">
        <v>6</v>
      </c>
      <c r="Q59" s="27">
        <f>IF(H59="T",P59*[1]Legenda!$A$11,P59*[1]Legenda!$A$12)</f>
        <v>60</v>
      </c>
      <c r="R59" s="26" t="s">
        <v>206</v>
      </c>
      <c r="S59" s="5" t="b">
        <f t="shared" si="1"/>
        <v>0</v>
      </c>
      <c r="T59" s="26"/>
      <c r="U59" s="18"/>
      <c r="V59" s="29"/>
      <c r="W59" s="29"/>
      <c r="X59" s="30" t="str">
        <f>IF(N59=[1]Legenda!$A$2,"  tace  ",IF(COUNTA(V59,W59)=0,"bandire"," "))</f>
        <v>bandire</v>
      </c>
      <c r="Y59" s="18"/>
      <c r="Z59" s="18"/>
      <c r="AD59" s="31" t="str">
        <f t="shared" ca="1" si="8"/>
        <v xml:space="preserve"> </v>
      </c>
      <c r="AE59" s="32" t="str">
        <f>IF(N59=[1]Legenda!$A$2,"tace",IF(COUNTA(J59)=1,"com",IF(COUNTA(K59)=1,"Ateneo",IF(COUNTA(U59)=1,"T",IF(COUNTA(Y59)=1,"DA",IF(COUNTA(Z59)=1,"SE",IF(COUNTA(AA59)=1,"CA",IF(COUNTA(AB59)=1,"CB"," "))))))))</f>
        <v xml:space="preserve"> </v>
      </c>
      <c r="AF59" s="33" t="e">
        <f>IF(MATCH(U59,[1]Docenti!E$3:E$36,0)&gt;0,"1"," ")</f>
        <v>#N/A</v>
      </c>
      <c r="AG59" s="33" t="e">
        <f>IF(MATCH(U59,[1]Docenti!H$3:H$36,0)&gt;0,"1"," ")</f>
        <v>#N/A</v>
      </c>
      <c r="AH59" s="33" t="e">
        <f>IF(MATCH(U59,[1]Docenti!P$3:P$36,0)&gt;0,"1"," ")</f>
        <v>#N/A</v>
      </c>
      <c r="AI59" s="33" t="e">
        <f>IF(MATCH(U59,[1]Docenti!S$3:S$36,0)&gt;0,"1"," ")</f>
        <v>#N/A</v>
      </c>
      <c r="AJ59" s="34" t="e">
        <f>IF(MATCH(U59,[1]Docenti!AA$3:AA$36,0)&gt;0,"1"," ")</f>
        <v>#N/A</v>
      </c>
      <c r="AK59" s="34" t="e">
        <f>IF(MATCH(U59,[1]Docenti!AD$3:AD$36,0)&gt;0,"1"," ")</f>
        <v>#N/A</v>
      </c>
      <c r="AL59" s="34" t="e">
        <f>IF(MATCH(U59,[1]Docenti!AG$3:AG$36,0)&gt;0,"1"," ")</f>
        <v>#N/A</v>
      </c>
      <c r="AM59" s="34" t="e">
        <f>IF(MATCH(U59,[1]Docenti!AM$3:AM$36,0)&gt;0,"1"," ")</f>
        <v>#N/A</v>
      </c>
      <c r="AN59" s="34" t="e">
        <f t="shared" si="12"/>
        <v>#N/A</v>
      </c>
      <c r="AO59" s="34" t="e">
        <f t="shared" si="12"/>
        <v>#N/A</v>
      </c>
      <c r="AP59" s="34" t="e">
        <f t="shared" si="12"/>
        <v>#N/A</v>
      </c>
      <c r="AQ59" s="34" t="e">
        <f t="shared" si="12"/>
        <v>#N/A</v>
      </c>
      <c r="AR59" s="35" t="str">
        <f t="shared" si="9"/>
        <v/>
      </c>
      <c r="AS59" s="33" t="e">
        <f ca="1">IF(MATCH(AD59,[1]Docenti!E$3:E$36,0)&gt;0,"1"," ")</f>
        <v>#N/A</v>
      </c>
      <c r="AT59" s="33" t="e">
        <f ca="1">IF(MATCH(AD59,[1]Docenti!H$3:H$36,0)&gt;0,"1"," ")</f>
        <v>#N/A</v>
      </c>
      <c r="AU59" s="33" t="e">
        <f ca="1">IF(MATCH(AD59,[1]Docenti!P$3:P$36,0)&gt;0,"1"," ")</f>
        <v>#N/A</v>
      </c>
      <c r="AV59" s="33" t="e">
        <f ca="1">IF(MATCH(AD59,[1]Docenti!S$3:S$36,0)&gt;0,"1"," ")</f>
        <v>#N/A</v>
      </c>
      <c r="AW59" s="34" t="e">
        <f ca="1">IF(MATCH(AD59,[1]Docenti!AA$3:AA$36,0)&gt;0,"1"," ")</f>
        <v>#N/A</v>
      </c>
      <c r="AX59" s="34" t="e">
        <f ca="1">IF(MATCH(AD59,[1]Docenti!AD$3:AD$36,0)&gt;0,"1"," ")</f>
        <v>#N/A</v>
      </c>
      <c r="AY59" s="34" t="e">
        <f ca="1">IF(MATCH(AD59,[1]Docenti!AG$3:AG$36,0)&gt;0,"1"," ")</f>
        <v>#N/A</v>
      </c>
      <c r="AZ59" s="34" t="e">
        <f ca="1">IF(MATCH(AD59,[1]Docenti!AM$3:AM$36,0)&gt;0,"1"," ")</f>
        <v>#N/A</v>
      </c>
      <c r="BA59" s="34" t="e">
        <f t="shared" ca="1" si="13"/>
        <v>#N/A</v>
      </c>
      <c r="BB59" s="34" t="e">
        <f t="shared" ca="1" si="14"/>
        <v>#N/A</v>
      </c>
      <c r="BC59" s="34" t="e">
        <f t="shared" ca="1" si="15"/>
        <v>#N/A</v>
      </c>
      <c r="BD59" s="34" t="e">
        <f t="shared" ca="1" si="16"/>
        <v>#N/A</v>
      </c>
      <c r="BE59" s="35" t="str">
        <f t="shared" ca="1" si="10"/>
        <v/>
      </c>
      <c r="BF59" s="36"/>
    </row>
    <row r="60" spans="1:58" ht="13.35" hidden="1" customHeight="1" x14ac:dyDescent="0.2">
      <c r="A60" s="16">
        <f t="shared" si="0"/>
        <v>59</v>
      </c>
      <c r="B60" s="42" t="s">
        <v>207</v>
      </c>
      <c r="C60" s="18" t="s">
        <v>208</v>
      </c>
      <c r="D60" s="18" t="s">
        <v>209</v>
      </c>
      <c r="E60" s="18" t="s">
        <v>48</v>
      </c>
      <c r="F60" s="19" t="s">
        <v>60</v>
      </c>
      <c r="G60" s="18"/>
      <c r="H60" s="20" t="str">
        <f t="shared" si="7"/>
        <v>M</v>
      </c>
      <c r="I60" s="21">
        <v>7</v>
      </c>
      <c r="J60" s="24"/>
      <c r="K60" s="24"/>
      <c r="L60" s="23"/>
      <c r="M60" s="24"/>
      <c r="N60" s="60" t="s">
        <v>121</v>
      </c>
      <c r="O60" s="63" t="s">
        <v>50</v>
      </c>
      <c r="P60" s="27">
        <v>9</v>
      </c>
      <c r="Q60" s="27">
        <f>IF(H60="T",P60*[1]Legenda!$A$11,P60*[1]Legenda!$A$12)</f>
        <v>90</v>
      </c>
      <c r="R60" s="26" t="s">
        <v>108</v>
      </c>
      <c r="S60" s="5" t="b">
        <f t="shared" si="1"/>
        <v>0</v>
      </c>
      <c r="T60" s="26"/>
      <c r="U60" s="18"/>
      <c r="V60" s="29"/>
      <c r="W60" s="29"/>
      <c r="X60" s="30" t="str">
        <f>IF(N60=[1]Legenda!$A$2,"  tace  ",IF(COUNTA(V60,W60)=0,"bandire"," "))</f>
        <v>bandire</v>
      </c>
      <c r="Y60" s="18"/>
      <c r="Z60" s="18"/>
      <c r="AD60" s="31" t="str">
        <f t="shared" ca="1" si="8"/>
        <v xml:space="preserve"> </v>
      </c>
      <c r="AE60" s="32" t="str">
        <f>IF(N60=[1]Legenda!$A$2,"tace",IF(COUNTA(J60)=1,"com",IF(COUNTA(K60)=1,"Ateneo",IF(COUNTA(U60)=1,"T",IF(COUNTA(Y60)=1,"DA",IF(COUNTA(Z60)=1,"SE",IF(COUNTA(AA60)=1,"CA",IF(COUNTA(AB60)=1,"CB"," "))))))))</f>
        <v xml:space="preserve"> </v>
      </c>
      <c r="AF60" s="33" t="e">
        <f>IF(MATCH(U60,[1]Docenti!E$3:E$36,0)&gt;0,"1"," ")</f>
        <v>#N/A</v>
      </c>
      <c r="AG60" s="33" t="e">
        <f>IF(MATCH(U60,[1]Docenti!H$3:H$36,0)&gt;0,"1"," ")</f>
        <v>#N/A</v>
      </c>
      <c r="AH60" s="33" t="e">
        <f>IF(MATCH(U60,[1]Docenti!P$3:P$36,0)&gt;0,"1"," ")</f>
        <v>#N/A</v>
      </c>
      <c r="AI60" s="33" t="e">
        <f>IF(MATCH(U60,[1]Docenti!S$3:S$36,0)&gt;0,"1"," ")</f>
        <v>#N/A</v>
      </c>
      <c r="AJ60" s="34" t="e">
        <f>IF(MATCH(U60,[1]Docenti!AA$3:AA$36,0)&gt;0,"1"," ")</f>
        <v>#N/A</v>
      </c>
      <c r="AK60" s="34" t="e">
        <f>IF(MATCH(U60,[1]Docenti!AD$3:AD$36,0)&gt;0,"1"," ")</f>
        <v>#N/A</v>
      </c>
      <c r="AL60" s="34" t="e">
        <f>IF(MATCH(U60,[1]Docenti!AG$3:AG$36,0)&gt;0,"1"," ")</f>
        <v>#N/A</v>
      </c>
      <c r="AM60" s="34" t="e">
        <f>IF(MATCH(U60,[1]Docenti!AM$3:AM$36,0)&gt;0,"1"," ")</f>
        <v>#N/A</v>
      </c>
      <c r="AN60" s="34" t="e">
        <f t="shared" si="12"/>
        <v>#N/A</v>
      </c>
      <c r="AO60" s="34" t="e">
        <f t="shared" si="12"/>
        <v>#N/A</v>
      </c>
      <c r="AP60" s="34" t="e">
        <f t="shared" si="12"/>
        <v>#N/A</v>
      </c>
      <c r="AQ60" s="34" t="e">
        <f t="shared" si="12"/>
        <v>#N/A</v>
      </c>
      <c r="AR60" s="35" t="str">
        <f t="shared" si="9"/>
        <v/>
      </c>
      <c r="AS60" s="33" t="e">
        <f ca="1">IF(MATCH(AD60,[1]Docenti!E$3:E$36,0)&gt;0,"1"," ")</f>
        <v>#N/A</v>
      </c>
      <c r="AT60" s="33" t="e">
        <f ca="1">IF(MATCH(AD60,[1]Docenti!H$3:H$36,0)&gt;0,"1"," ")</f>
        <v>#N/A</v>
      </c>
      <c r="AU60" s="33" t="e">
        <f ca="1">IF(MATCH(AD60,[1]Docenti!P$3:P$36,0)&gt;0,"1"," ")</f>
        <v>#N/A</v>
      </c>
      <c r="AV60" s="33" t="e">
        <f ca="1">IF(MATCH(AD60,[1]Docenti!S$3:S$36,0)&gt;0,"1"," ")</f>
        <v>#N/A</v>
      </c>
      <c r="AW60" s="34" t="e">
        <f ca="1">IF(MATCH(AD60,[1]Docenti!AA$3:AA$36,0)&gt;0,"1"," ")</f>
        <v>#N/A</v>
      </c>
      <c r="AX60" s="34" t="e">
        <f ca="1">IF(MATCH(AD60,[1]Docenti!AD$3:AD$36,0)&gt;0,"1"," ")</f>
        <v>#N/A</v>
      </c>
      <c r="AY60" s="34" t="e">
        <f ca="1">IF(MATCH(AD60,[1]Docenti!AG$3:AG$36,0)&gt;0,"1"," ")</f>
        <v>#N/A</v>
      </c>
      <c r="AZ60" s="34" t="e">
        <f ca="1">IF(MATCH(AD60,[1]Docenti!AM$3:AM$36,0)&gt;0,"1"," ")</f>
        <v>#N/A</v>
      </c>
      <c r="BA60" s="34" t="e">
        <f t="shared" ca="1" si="13"/>
        <v>#N/A</v>
      </c>
      <c r="BB60" s="34" t="e">
        <f t="shared" ca="1" si="14"/>
        <v>#N/A</v>
      </c>
      <c r="BC60" s="34" t="e">
        <f t="shared" ca="1" si="15"/>
        <v>#N/A</v>
      </c>
      <c r="BD60" s="34" t="e">
        <f t="shared" ca="1" si="16"/>
        <v>#N/A</v>
      </c>
      <c r="BE60" s="35" t="str">
        <f t="shared" ca="1" si="10"/>
        <v/>
      </c>
      <c r="BF60" s="36"/>
    </row>
    <row r="61" spans="1:58" ht="13.35" hidden="1" customHeight="1" x14ac:dyDescent="0.2">
      <c r="A61" s="16">
        <f t="shared" si="0"/>
        <v>60</v>
      </c>
      <c r="B61" s="37" t="s">
        <v>210</v>
      </c>
      <c r="C61" s="64" t="s">
        <v>211</v>
      </c>
      <c r="D61" s="48" t="s">
        <v>212</v>
      </c>
      <c r="E61" s="48"/>
      <c r="F61" s="49" t="s">
        <v>51</v>
      </c>
      <c r="G61" s="48"/>
      <c r="H61" s="20" t="str">
        <f t="shared" si="7"/>
        <v>T</v>
      </c>
      <c r="I61" s="21">
        <v>7</v>
      </c>
      <c r="J61" s="50"/>
      <c r="K61" s="50"/>
      <c r="L61" s="23">
        <f>COUNTIF(J$2:J$238,A61)</f>
        <v>0</v>
      </c>
      <c r="M61" s="50"/>
      <c r="N61" s="5" t="s">
        <v>56</v>
      </c>
      <c r="O61" s="3" t="s">
        <v>50</v>
      </c>
      <c r="P61" s="8">
        <v>6</v>
      </c>
      <c r="Q61" s="27">
        <f>IF(H61="T",P61*[1]Legenda!$A$11,P61*[1]Legenda!$A$12)</f>
        <v>60</v>
      </c>
      <c r="R61" s="65" t="s">
        <v>96</v>
      </c>
      <c r="S61" s="5" t="b">
        <f t="shared" si="1"/>
        <v>0</v>
      </c>
      <c r="T61" s="3" t="s">
        <v>52</v>
      </c>
      <c r="U61" s="48" t="s">
        <v>213</v>
      </c>
      <c r="V61" s="29"/>
      <c r="W61" s="29">
        <v>42157</v>
      </c>
      <c r="X61" s="30" t="str">
        <f>IF(N61=[1]Legenda!$A$2,"  tace  ",IF(COUNTA(V61,W61)=0,"bandire"," "))</f>
        <v xml:space="preserve"> </v>
      </c>
      <c r="Y61" s="48"/>
      <c r="Z61" s="48"/>
      <c r="AA61" s="48"/>
      <c r="AB61" s="48"/>
      <c r="AC61" s="49"/>
      <c r="AD61" s="31" t="str">
        <f t="shared" ca="1" si="8"/>
        <v>Zanni</v>
      </c>
      <c r="AE61" s="32" t="str">
        <f>IF(N61=[1]Legenda!$A$2,"tace",IF(COUNTA(J61)=1,"com",IF(COUNTA(K61)=1,"Ateneo",IF(COUNTA(U61)=1,"T",IF(COUNTA(Y61)=1,"DA",IF(COUNTA(Z61)=1,"SE",IF(COUNTA(AA61)=1,"CA",IF(COUNTA(AB61)=1,"CB"," "))))))))</f>
        <v>T</v>
      </c>
      <c r="AF61" s="33" t="str">
        <f>IF(MATCH(U61,[1]Docenti!E$3:E$36,0)&gt;0,"1"," ")</f>
        <v>1</v>
      </c>
      <c r="AG61" s="33" t="e">
        <f>IF(MATCH(U61,[1]Docenti!H$3:H$36,0)&gt;0,"1"," ")</f>
        <v>#N/A</v>
      </c>
      <c r="AH61" s="33" t="e">
        <f>IF(MATCH(U61,[1]Docenti!P$3:P$36,0)&gt;0,"1"," ")</f>
        <v>#N/A</v>
      </c>
      <c r="AI61" s="33" t="e">
        <f>IF(MATCH(U61,[1]Docenti!S$3:S$36,0)&gt;0,"1"," ")</f>
        <v>#N/A</v>
      </c>
      <c r="AJ61" s="34" t="e">
        <f>IF(MATCH(U61,[1]Docenti!AA$3:AA$36,0)&gt;0,"1"," ")</f>
        <v>#N/A</v>
      </c>
      <c r="AK61" s="34" t="e">
        <f>IF(MATCH(U61,[1]Docenti!AD$3:AD$36,0)&gt;0,"1"," ")</f>
        <v>#N/A</v>
      </c>
      <c r="AL61" s="34" t="e">
        <f>IF(MATCH(U61,[1]Docenti!AG$3:AG$36,0)&gt;0,"1"," ")</f>
        <v>#N/A</v>
      </c>
      <c r="AM61" s="34" t="e">
        <f>IF(MATCH(U61,[1]Docenti!AM$3:AM$36,0)&gt;0,"1"," ")</f>
        <v>#N/A</v>
      </c>
      <c r="AN61" s="34" t="e">
        <f t="shared" si="12"/>
        <v>#N/A</v>
      </c>
      <c r="AO61" s="34" t="e">
        <f t="shared" si="12"/>
        <v>#N/A</v>
      </c>
      <c r="AP61" s="34" t="e">
        <f t="shared" si="12"/>
        <v>#N/A</v>
      </c>
      <c r="AQ61" s="34" t="e">
        <f t="shared" si="12"/>
        <v>#N/A</v>
      </c>
      <c r="AR61" s="35" t="str">
        <f t="shared" si="9"/>
        <v>PO</v>
      </c>
      <c r="AS61" s="33" t="str">
        <f ca="1">IF(MATCH(AD61,[1]Docenti!E$3:E$36,0)&gt;0,"1"," ")</f>
        <v>1</v>
      </c>
      <c r="AT61" s="33" t="e">
        <f ca="1">IF(MATCH(AD61,[1]Docenti!H$3:H$36,0)&gt;0,"1"," ")</f>
        <v>#N/A</v>
      </c>
      <c r="AU61" s="33" t="e">
        <f ca="1">IF(MATCH(AD61,[1]Docenti!P$3:P$36,0)&gt;0,"1"," ")</f>
        <v>#N/A</v>
      </c>
      <c r="AV61" s="33" t="e">
        <f ca="1">IF(MATCH(AD61,[1]Docenti!S$3:S$36,0)&gt;0,"1"," ")</f>
        <v>#N/A</v>
      </c>
      <c r="AW61" s="34" t="e">
        <f ca="1">IF(MATCH(AD61,[1]Docenti!AA$3:AA$36,0)&gt;0,"1"," ")</f>
        <v>#N/A</v>
      </c>
      <c r="AX61" s="34" t="e">
        <f ca="1">IF(MATCH(AD61,[1]Docenti!AD$3:AD$36,0)&gt;0,"1"," ")</f>
        <v>#N/A</v>
      </c>
      <c r="AY61" s="34" t="e">
        <f ca="1">IF(MATCH(AD61,[1]Docenti!AG$3:AG$36,0)&gt;0,"1"," ")</f>
        <v>#N/A</v>
      </c>
      <c r="AZ61" s="34" t="e">
        <f ca="1">IF(MATCH(AD61,[1]Docenti!AM$3:AM$36,0)&gt;0,"1"," ")</f>
        <v>#N/A</v>
      </c>
      <c r="BA61" s="34" t="e">
        <f t="shared" ca="1" si="13"/>
        <v>#N/A</v>
      </c>
      <c r="BB61" s="34" t="e">
        <f t="shared" ca="1" si="14"/>
        <v>#N/A</v>
      </c>
      <c r="BC61" s="34" t="e">
        <f t="shared" ca="1" si="15"/>
        <v>#N/A</v>
      </c>
      <c r="BD61" s="34" t="e">
        <f t="shared" ca="1" si="16"/>
        <v>#N/A</v>
      </c>
      <c r="BE61" s="35" t="str">
        <f t="shared" ca="1" si="10"/>
        <v>PO</v>
      </c>
      <c r="BF61" s="36"/>
    </row>
    <row r="62" spans="1:58" ht="13.35" hidden="1" customHeight="1" x14ac:dyDescent="0.2">
      <c r="A62" s="16">
        <f t="shared" si="0"/>
        <v>61</v>
      </c>
      <c r="B62" s="37" t="s">
        <v>214</v>
      </c>
      <c r="C62" s="48" t="s">
        <v>136</v>
      </c>
      <c r="D62" s="48" t="s">
        <v>137</v>
      </c>
      <c r="E62" s="48" t="s">
        <v>48</v>
      </c>
      <c r="F62" s="49" t="s">
        <v>51</v>
      </c>
      <c r="G62" s="48"/>
      <c r="H62" s="20" t="str">
        <f t="shared" si="7"/>
        <v>T</v>
      </c>
      <c r="I62" s="21">
        <v>7</v>
      </c>
      <c r="J62" s="50"/>
      <c r="K62" s="50"/>
      <c r="L62" s="23"/>
      <c r="M62" s="39"/>
      <c r="N62" s="5">
        <v>3</v>
      </c>
      <c r="O62" s="54" t="s">
        <v>50</v>
      </c>
      <c r="P62" s="8">
        <v>6</v>
      </c>
      <c r="Q62" s="27">
        <f>IF(H62="T",P62*[1]Legenda!$A$11,P62*[1]Legenda!$A$12)</f>
        <v>60</v>
      </c>
      <c r="R62" s="3" t="s">
        <v>206</v>
      </c>
      <c r="S62" s="5" t="b">
        <f t="shared" si="1"/>
        <v>0</v>
      </c>
      <c r="T62" s="3" t="s">
        <v>52</v>
      </c>
      <c r="U62" s="48"/>
      <c r="V62" s="29"/>
      <c r="W62" s="29">
        <v>42523</v>
      </c>
      <c r="X62" s="30" t="str">
        <f>IF(N62=[1]Legenda!$A$2,"  tace  ",IF(COUNTA(V62,W62)=0,"bandire"," "))</f>
        <v xml:space="preserve"> </v>
      </c>
      <c r="Y62" s="48"/>
      <c r="Z62" s="48"/>
      <c r="AA62" s="48" t="s">
        <v>215</v>
      </c>
      <c r="AB62" s="48"/>
      <c r="AC62" s="49"/>
      <c r="AD62" s="31" t="str">
        <f t="shared" ca="1" si="8"/>
        <v>Armaroli Clara</v>
      </c>
      <c r="AE62" s="32" t="str">
        <f>IF(N62=[1]Legenda!$A$2,"tace",IF(COUNTA(J62)=1,"com",IF(COUNTA(K62)=1,"Ateneo",IF(COUNTA(U62)=1,"T",IF(COUNTA(Y62)=1,"DA",IF(COUNTA(Z62)=1,"SE",IF(COUNTA(AA62)=1,"CA",IF(COUNTA(AB62)=1,"CB"," "))))))))</f>
        <v>CA</v>
      </c>
      <c r="AF62" s="33" t="e">
        <f>IF(MATCH(U62,[1]Docenti!E$3:E$36,0)&gt;0,"1"," ")</f>
        <v>#N/A</v>
      </c>
      <c r="AG62" s="33" t="e">
        <f>IF(MATCH(U62,[1]Docenti!H$3:H$36,0)&gt;0,"1"," ")</f>
        <v>#N/A</v>
      </c>
      <c r="AH62" s="33" t="e">
        <f>IF(MATCH(U62,[1]Docenti!P$3:P$36,0)&gt;0,"1"," ")</f>
        <v>#N/A</v>
      </c>
      <c r="AI62" s="33" t="e">
        <f>IF(MATCH(U62,[1]Docenti!S$3:S$36,0)&gt;0,"1"," ")</f>
        <v>#N/A</v>
      </c>
      <c r="AJ62" s="34" t="e">
        <f>IF(MATCH(U62,[1]Docenti!AA$3:AA$36,0)&gt;0,"1"," ")</f>
        <v>#N/A</v>
      </c>
      <c r="AK62" s="34" t="e">
        <f>IF(MATCH(U62,[1]Docenti!AD$3:AD$36,0)&gt;0,"1"," ")</f>
        <v>#N/A</v>
      </c>
      <c r="AL62" s="34" t="e">
        <f>IF(MATCH(U62,[1]Docenti!AG$3:AG$36,0)&gt;0,"1"," ")</f>
        <v>#N/A</v>
      </c>
      <c r="AM62" s="34" t="e">
        <f>IF(MATCH(U62,[1]Docenti!AM$3:AM$36,0)&gt;0,"1"," ")</f>
        <v>#N/A</v>
      </c>
      <c r="AN62" s="34" t="e">
        <f t="shared" si="12"/>
        <v>#N/A</v>
      </c>
      <c r="AO62" s="34" t="e">
        <f t="shared" si="12"/>
        <v>#N/A</v>
      </c>
      <c r="AP62" s="34" t="str">
        <f t="shared" si="12"/>
        <v>1</v>
      </c>
      <c r="AQ62" s="34" t="e">
        <f t="shared" si="12"/>
        <v>#N/A</v>
      </c>
      <c r="AR62" s="35" t="str">
        <f t="shared" si="9"/>
        <v>CA</v>
      </c>
      <c r="AS62" s="33" t="e">
        <f ca="1">IF(MATCH(AD62,[1]Docenti!E$3:E$36,0)&gt;0,"1"," ")</f>
        <v>#N/A</v>
      </c>
      <c r="AT62" s="33" t="e">
        <f ca="1">IF(MATCH(AD62,[1]Docenti!H$3:H$36,0)&gt;0,"1"," ")</f>
        <v>#N/A</v>
      </c>
      <c r="AU62" s="33" t="e">
        <f ca="1">IF(MATCH(AD62,[1]Docenti!P$3:P$36,0)&gt;0,"1"," ")</f>
        <v>#N/A</v>
      </c>
      <c r="AV62" s="33" t="e">
        <f ca="1">IF(MATCH(AD62,[1]Docenti!S$3:S$36,0)&gt;0,"1"," ")</f>
        <v>#N/A</v>
      </c>
      <c r="AW62" s="34" t="e">
        <f ca="1">IF(MATCH(AD62,[1]Docenti!AA$3:AA$36,0)&gt;0,"1"," ")</f>
        <v>#N/A</v>
      </c>
      <c r="AX62" s="34" t="e">
        <f ca="1">IF(MATCH(AD62,[1]Docenti!AD$3:AD$36,0)&gt;0,"1"," ")</f>
        <v>#N/A</v>
      </c>
      <c r="AY62" s="34" t="e">
        <f ca="1">IF(MATCH(AD62,[1]Docenti!AG$3:AG$36,0)&gt;0,"1"," ")</f>
        <v>#N/A</v>
      </c>
      <c r="AZ62" s="34" t="e">
        <f ca="1">IF(MATCH(AD62,[1]Docenti!AM$3:AM$36,0)&gt;0,"1"," ")</f>
        <v>#N/A</v>
      </c>
      <c r="BA62" s="34" t="e">
        <f t="shared" ca="1" si="13"/>
        <v>#N/A</v>
      </c>
      <c r="BB62" s="34" t="e">
        <f t="shared" ca="1" si="14"/>
        <v>#N/A</v>
      </c>
      <c r="BC62" s="34" t="str">
        <f t="shared" ca="1" si="15"/>
        <v>1</v>
      </c>
      <c r="BD62" s="34" t="e">
        <f t="shared" ca="1" si="16"/>
        <v>#N/A</v>
      </c>
      <c r="BE62" s="35" t="str">
        <f t="shared" ca="1" si="10"/>
        <v>CA</v>
      </c>
      <c r="BF62" s="36"/>
    </row>
    <row r="63" spans="1:58" ht="12.75" customHeight="1" x14ac:dyDescent="0.2">
      <c r="A63" s="16">
        <f t="shared" si="0"/>
        <v>62</v>
      </c>
      <c r="B63" s="42" t="s">
        <v>216</v>
      </c>
      <c r="C63" s="18" t="s">
        <v>65</v>
      </c>
      <c r="D63" s="38" t="s">
        <v>93</v>
      </c>
      <c r="E63" s="18"/>
      <c r="F63" s="19" t="s">
        <v>73</v>
      </c>
      <c r="G63" s="18"/>
      <c r="H63" s="20" t="str">
        <f t="shared" si="7"/>
        <v>T</v>
      </c>
      <c r="I63" s="21">
        <v>8</v>
      </c>
      <c r="J63" s="24"/>
      <c r="K63" s="24"/>
      <c r="L63" s="23">
        <f t="shared" ref="L63:L68" si="18">COUNTIF(J$2:J$238,A63)</f>
        <v>0</v>
      </c>
      <c r="M63" s="24"/>
      <c r="N63" s="21" t="s">
        <v>56</v>
      </c>
      <c r="O63" s="26" t="s">
        <v>50</v>
      </c>
      <c r="P63" s="27">
        <v>9</v>
      </c>
      <c r="Q63" s="27">
        <f>IF(H63="T",P63*[1]Legenda!$A$11,P63*[1]Legenda!$A$12)</f>
        <v>90</v>
      </c>
      <c r="R63" s="26" t="s">
        <v>217</v>
      </c>
      <c r="S63" s="5" t="b">
        <f t="shared" si="1"/>
        <v>1</v>
      </c>
      <c r="T63" s="26" t="s">
        <v>52</v>
      </c>
      <c r="U63" s="18" t="s">
        <v>218</v>
      </c>
      <c r="V63" s="29"/>
      <c r="W63" s="29">
        <v>42523</v>
      </c>
      <c r="X63" s="30" t="str">
        <f>IF(N63=[1]Legenda!$A$2,"  tace  ",IF(COUNTA(V63,W63)=0,"bandire"," "))</f>
        <v xml:space="preserve"> </v>
      </c>
      <c r="Y63" s="18"/>
      <c r="Z63" s="18"/>
      <c r="AA63" s="18"/>
      <c r="AB63" s="18"/>
      <c r="AC63" s="19"/>
      <c r="AD63" s="31" t="str">
        <f t="shared" ca="1" si="8"/>
        <v>Vannini</v>
      </c>
      <c r="AE63" s="32" t="str">
        <f>IF(N63=[1]Legenda!$A$2,"tace",IF(COUNTA(J63)=1,"com",IF(COUNTA(K63)=1,"Ateneo",IF(COUNTA(U63)=1,"T",IF(COUNTA(Y63)=1,"DA",IF(COUNTA(Z63)=1,"SE",IF(COUNTA(AA63)=1,"CA",IF(COUNTA(AB63)=1,"CB"," "))))))))</f>
        <v>T</v>
      </c>
      <c r="AF63" s="33" t="str">
        <f>IF(MATCH(U63,[1]Docenti!E$3:E$36,0)&gt;0,"1"," ")</f>
        <v>1</v>
      </c>
      <c r="AG63" s="33" t="e">
        <f>IF(MATCH(U63,[1]Docenti!H$3:H$36,0)&gt;0,"1"," ")</f>
        <v>#N/A</v>
      </c>
      <c r="AH63" s="33" t="e">
        <f>IF(MATCH(U63,[1]Docenti!P$3:P$36,0)&gt;0,"1"," ")</f>
        <v>#N/A</v>
      </c>
      <c r="AI63" s="33" t="e">
        <f>IF(MATCH(U63,[1]Docenti!S$3:S$36,0)&gt;0,"1"," ")</f>
        <v>#N/A</v>
      </c>
      <c r="AJ63" s="34" t="e">
        <f>IF(MATCH(U63,[1]Docenti!AA$3:AA$36,0)&gt;0,"1"," ")</f>
        <v>#N/A</v>
      </c>
      <c r="AK63" s="34" t="e">
        <f>IF(MATCH(U63,[1]Docenti!AD$3:AD$36,0)&gt;0,"1"," ")</f>
        <v>#N/A</v>
      </c>
      <c r="AL63" s="34" t="e">
        <f>IF(MATCH(U63,[1]Docenti!AG$3:AG$36,0)&gt;0,"1"," ")</f>
        <v>#N/A</v>
      </c>
      <c r="AM63" s="34" t="e">
        <f>IF(MATCH(U63,[1]Docenti!AM$3:AM$36,0)&gt;0,"1"," ")</f>
        <v>#N/A</v>
      </c>
      <c r="AN63" s="34" t="e">
        <f t="shared" si="12"/>
        <v>#N/A</v>
      </c>
      <c r="AO63" s="34" t="e">
        <f t="shared" si="12"/>
        <v>#N/A</v>
      </c>
      <c r="AP63" s="34" t="e">
        <f t="shared" si="12"/>
        <v>#N/A</v>
      </c>
      <c r="AQ63" s="34" t="e">
        <f t="shared" si="12"/>
        <v>#N/A</v>
      </c>
      <c r="AR63" s="35" t="str">
        <f t="shared" si="9"/>
        <v>PO</v>
      </c>
      <c r="AS63" s="33" t="str">
        <f ca="1">IF(MATCH(AD63,[1]Docenti!E$3:E$36,0)&gt;0,"1"," ")</f>
        <v>1</v>
      </c>
      <c r="AT63" s="33" t="e">
        <f ca="1">IF(MATCH(AD63,[1]Docenti!H$3:H$36,0)&gt;0,"1"," ")</f>
        <v>#N/A</v>
      </c>
      <c r="AU63" s="33" t="e">
        <f ca="1">IF(MATCH(AD63,[1]Docenti!P$3:P$36,0)&gt;0,"1"," ")</f>
        <v>#N/A</v>
      </c>
      <c r="AV63" s="33" t="e">
        <f ca="1">IF(MATCH(AD63,[1]Docenti!S$3:S$36,0)&gt;0,"1"," ")</f>
        <v>#N/A</v>
      </c>
      <c r="AW63" s="34" t="e">
        <f ca="1">IF(MATCH(AD63,[1]Docenti!AA$3:AA$36,0)&gt;0,"1"," ")</f>
        <v>#N/A</v>
      </c>
      <c r="AX63" s="34" t="e">
        <f ca="1">IF(MATCH(AD63,[1]Docenti!AD$3:AD$36,0)&gt;0,"1"," ")</f>
        <v>#N/A</v>
      </c>
      <c r="AY63" s="34" t="e">
        <f ca="1">IF(MATCH(AD63,[1]Docenti!AG$3:AG$36,0)&gt;0,"1"," ")</f>
        <v>#N/A</v>
      </c>
      <c r="AZ63" s="34" t="e">
        <f ca="1">IF(MATCH(AD63,[1]Docenti!AM$3:AM$36,0)&gt;0,"1"," ")</f>
        <v>#N/A</v>
      </c>
      <c r="BA63" s="34" t="e">
        <f t="shared" ca="1" si="13"/>
        <v>#N/A</v>
      </c>
      <c r="BB63" s="34" t="e">
        <f t="shared" ca="1" si="14"/>
        <v>#N/A</v>
      </c>
      <c r="BC63" s="34" t="e">
        <f t="shared" ca="1" si="15"/>
        <v>#N/A</v>
      </c>
      <c r="BD63" s="34" t="e">
        <f t="shared" ca="1" si="16"/>
        <v>#N/A</v>
      </c>
      <c r="BE63" s="35" t="str">
        <f t="shared" ca="1" si="10"/>
        <v>PO</v>
      </c>
      <c r="BF63" s="36"/>
    </row>
    <row r="64" spans="1:58" ht="13.35" hidden="1" customHeight="1" x14ac:dyDescent="0.2">
      <c r="A64" s="16">
        <f t="shared" si="0"/>
        <v>63</v>
      </c>
      <c r="B64" s="51" t="s">
        <v>219</v>
      </c>
      <c r="C64" s="38" t="s">
        <v>65</v>
      </c>
      <c r="D64" s="38" t="s">
        <v>93</v>
      </c>
      <c r="E64" s="38" t="s">
        <v>48</v>
      </c>
      <c r="F64" s="52" t="s">
        <v>67</v>
      </c>
      <c r="G64" s="38"/>
      <c r="H64" s="20" t="str">
        <f t="shared" si="7"/>
        <v>M</v>
      </c>
      <c r="I64" s="53">
        <v>8</v>
      </c>
      <c r="J64" s="22"/>
      <c r="K64" s="22"/>
      <c r="L64" s="23">
        <f t="shared" si="18"/>
        <v>0</v>
      </c>
      <c r="M64" s="56">
        <f>ROW(B13)-1</f>
        <v>12</v>
      </c>
      <c r="N64" s="53" t="s">
        <v>62</v>
      </c>
      <c r="O64" s="54" t="s">
        <v>50</v>
      </c>
      <c r="P64" s="55">
        <v>6</v>
      </c>
      <c r="Q64" s="27">
        <f>IF(H64="T",P64*[1]Legenda!$A$11,P64*[1]Legenda!$A$12)</f>
        <v>60</v>
      </c>
      <c r="R64" s="54" t="s">
        <v>62</v>
      </c>
      <c r="S64" s="5" t="b">
        <f t="shared" si="1"/>
        <v>1</v>
      </c>
      <c r="T64" s="54"/>
      <c r="U64" s="38"/>
      <c r="V64" s="47"/>
      <c r="W64" s="29"/>
      <c r="X64" s="30" t="str">
        <f>IF(N64=[1]Legenda!$A$2,"  tace  ",IF(COUNTA(V64,W64)=0,"bandire"," "))</f>
        <v xml:space="preserve">  tace  </v>
      </c>
      <c r="Y64" s="38"/>
      <c r="Z64" s="38"/>
      <c r="AB64" s="38"/>
      <c r="AC64" s="52"/>
      <c r="AD64" s="31" t="str">
        <f t="shared" ca="1" si="8"/>
        <v xml:space="preserve"> </v>
      </c>
      <c r="AE64" s="32" t="str">
        <f>IF(N64=[1]Legenda!$A$2,"tace",IF(COUNTA(J64)=1,"com",IF(COUNTA(K64)=1,"Ateneo",IF(COUNTA(U64)=1,"T",IF(COUNTA(Y64)=1,"DA",IF(COUNTA(Z64)=1,"SE",IF(COUNTA(AA64)=1,"CA",IF(COUNTA(AB64)=1,"CB"," "))))))))</f>
        <v>tace</v>
      </c>
      <c r="AF64" s="33" t="e">
        <f>IF(MATCH(U64,[1]Docenti!E$3:E$36,0)&gt;0,"1"," ")</f>
        <v>#N/A</v>
      </c>
      <c r="AG64" s="33" t="e">
        <f>IF(MATCH(U64,[1]Docenti!H$3:H$36,0)&gt;0,"1"," ")</f>
        <v>#N/A</v>
      </c>
      <c r="AH64" s="33" t="e">
        <f>IF(MATCH(U64,[1]Docenti!P$3:P$36,0)&gt;0,"1"," ")</f>
        <v>#N/A</v>
      </c>
      <c r="AI64" s="33" t="e">
        <f>IF(MATCH(U64,[1]Docenti!S$3:S$36,0)&gt;0,"1"," ")</f>
        <v>#N/A</v>
      </c>
      <c r="AJ64" s="34" t="e">
        <f>IF(MATCH(U64,[1]Docenti!AA$3:AA$36,0)&gt;0,"1"," ")</f>
        <v>#N/A</v>
      </c>
      <c r="AK64" s="34" t="e">
        <f>IF(MATCH(U64,[1]Docenti!AD$3:AD$36,0)&gt;0,"1"," ")</f>
        <v>#N/A</v>
      </c>
      <c r="AL64" s="34" t="e">
        <f>IF(MATCH(U64,[1]Docenti!AG$3:AG$36,0)&gt;0,"1"," ")</f>
        <v>#N/A</v>
      </c>
      <c r="AM64" s="34" t="e">
        <f>IF(MATCH(U64,[1]Docenti!AM$3:AM$36,0)&gt;0,"1"," ")</f>
        <v>#N/A</v>
      </c>
      <c r="AN64" s="34" t="e">
        <f t="shared" si="12"/>
        <v>#N/A</v>
      </c>
      <c r="AO64" s="34" t="e">
        <f t="shared" si="12"/>
        <v>#N/A</v>
      </c>
      <c r="AP64" s="34" t="e">
        <f t="shared" si="12"/>
        <v>#N/A</v>
      </c>
      <c r="AQ64" s="34" t="e">
        <f t="shared" si="12"/>
        <v>#N/A</v>
      </c>
      <c r="AR64" s="35" t="str">
        <f t="shared" si="9"/>
        <v/>
      </c>
      <c r="AS64" s="33" t="e">
        <f ca="1">IF(MATCH(AD64,[1]Docenti!E$3:E$36,0)&gt;0,"1"," ")</f>
        <v>#N/A</v>
      </c>
      <c r="AT64" s="33" t="e">
        <f ca="1">IF(MATCH(AD64,[1]Docenti!H$3:H$36,0)&gt;0,"1"," ")</f>
        <v>#N/A</v>
      </c>
      <c r="AU64" s="33" t="e">
        <f ca="1">IF(MATCH(AD64,[1]Docenti!P$3:P$36,0)&gt;0,"1"," ")</f>
        <v>#N/A</v>
      </c>
      <c r="AV64" s="33" t="e">
        <f ca="1">IF(MATCH(AD64,[1]Docenti!S$3:S$36,0)&gt;0,"1"," ")</f>
        <v>#N/A</v>
      </c>
      <c r="AW64" s="34" t="e">
        <f ca="1">IF(MATCH(AD64,[1]Docenti!AA$3:AA$36,0)&gt;0,"1"," ")</f>
        <v>#N/A</v>
      </c>
      <c r="AX64" s="34" t="e">
        <f ca="1">IF(MATCH(AD64,[1]Docenti!AD$3:AD$36,0)&gt;0,"1"," ")</f>
        <v>#N/A</v>
      </c>
      <c r="AY64" s="34" t="e">
        <f ca="1">IF(MATCH(AD64,[1]Docenti!AG$3:AG$36,0)&gt;0,"1"," ")</f>
        <v>#N/A</v>
      </c>
      <c r="AZ64" s="34" t="e">
        <f ca="1">IF(MATCH(AD64,[1]Docenti!AM$3:AM$36,0)&gt;0,"1"," ")</f>
        <v>#N/A</v>
      </c>
      <c r="BA64" s="34" t="e">
        <f t="shared" ca="1" si="13"/>
        <v>#N/A</v>
      </c>
      <c r="BB64" s="34" t="e">
        <f t="shared" ca="1" si="14"/>
        <v>#N/A</v>
      </c>
      <c r="BC64" s="34" t="e">
        <f t="shared" ca="1" si="15"/>
        <v>#N/A</v>
      </c>
      <c r="BD64" s="34" t="e">
        <f t="shared" ca="1" si="16"/>
        <v>#N/A</v>
      </c>
      <c r="BE64" s="35" t="str">
        <f t="shared" ca="1" si="10"/>
        <v/>
      </c>
      <c r="BF64" s="36"/>
    </row>
    <row r="65" spans="1:58" ht="13.35" customHeight="1" x14ac:dyDescent="0.2">
      <c r="A65" s="16">
        <f t="shared" si="0"/>
        <v>64</v>
      </c>
      <c r="B65" s="51" t="s">
        <v>221</v>
      </c>
      <c r="C65" s="38" t="s">
        <v>65</v>
      </c>
      <c r="D65" s="38" t="s">
        <v>93</v>
      </c>
      <c r="E65" s="38"/>
      <c r="F65" s="52" t="s">
        <v>67</v>
      </c>
      <c r="G65" s="38"/>
      <c r="H65" s="20" t="str">
        <f t="shared" si="7"/>
        <v>M</v>
      </c>
      <c r="I65" s="53">
        <v>8</v>
      </c>
      <c r="J65" s="22"/>
      <c r="K65" s="22"/>
      <c r="L65" s="23">
        <f t="shared" si="18"/>
        <v>0</v>
      </c>
      <c r="M65" s="66" t="str">
        <f>ROW(B30)-1&amp;""</f>
        <v>29</v>
      </c>
      <c r="N65" s="53" t="s">
        <v>68</v>
      </c>
      <c r="O65" s="54" t="s">
        <v>57</v>
      </c>
      <c r="P65" s="55">
        <v>6</v>
      </c>
      <c r="Q65" s="27">
        <f>IF(H65="T",P65*[1]Legenda!$A$11,P65*[1]Legenda!$A$12)</f>
        <v>60</v>
      </c>
      <c r="R65" s="54" t="s">
        <v>62</v>
      </c>
      <c r="S65" s="5" t="b">
        <f t="shared" si="1"/>
        <v>1</v>
      </c>
      <c r="T65" s="54"/>
      <c r="U65" s="37" t="s">
        <v>218</v>
      </c>
      <c r="V65" s="47"/>
      <c r="W65" s="29">
        <v>42523</v>
      </c>
      <c r="X65" s="30" t="str">
        <f>IF(N65=[1]Legenda!$A$2,"  tace  ",IF(COUNTA(V65,W65)=0,"bandire"," "))</f>
        <v xml:space="preserve"> </v>
      </c>
      <c r="Y65" s="38"/>
      <c r="Z65" s="38"/>
      <c r="AA65" s="38"/>
      <c r="AB65" s="38"/>
      <c r="AD65" s="31" t="str">
        <f t="shared" ca="1" si="8"/>
        <v>Vannini</v>
      </c>
      <c r="AE65" s="32" t="str">
        <f>IF(N65=[1]Legenda!$A$2,"tace",IF(COUNTA(J65)=1,"com",IF(COUNTA(K65)=1,"Ateneo",IF(COUNTA(U65)=1,"T",IF(COUNTA(Y65)=1,"DA",IF(COUNTA(Z65)=1,"SE",IF(COUNTA(AA65)=1,"CA",IF(COUNTA(AB65)=1,"CB"," "))))))))</f>
        <v>T</v>
      </c>
      <c r="AF65" s="33" t="str">
        <f>IF(MATCH(U65,[1]Docenti!E$3:E$36,0)&gt;0,"1"," ")</f>
        <v>1</v>
      </c>
      <c r="AG65" s="33" t="e">
        <f>IF(MATCH(U65,[1]Docenti!H$3:H$36,0)&gt;0,"1"," ")</f>
        <v>#N/A</v>
      </c>
      <c r="AH65" s="33" t="e">
        <f>IF(MATCH(U65,[1]Docenti!P$3:P$36,0)&gt;0,"1"," ")</f>
        <v>#N/A</v>
      </c>
      <c r="AI65" s="33" t="e">
        <f>IF(MATCH(U65,[1]Docenti!S$3:S$36,0)&gt;0,"1"," ")</f>
        <v>#N/A</v>
      </c>
      <c r="AJ65" s="34" t="e">
        <f>IF(MATCH(U65,[1]Docenti!AA$3:AA$36,0)&gt;0,"1"," ")</f>
        <v>#N/A</v>
      </c>
      <c r="AK65" s="34" t="e">
        <f>IF(MATCH(U65,[1]Docenti!AD$3:AD$36,0)&gt;0,"1"," ")</f>
        <v>#N/A</v>
      </c>
      <c r="AL65" s="34" t="e">
        <f>IF(MATCH(U65,[1]Docenti!AG$3:AG$36,0)&gt;0,"1"," ")</f>
        <v>#N/A</v>
      </c>
      <c r="AM65" s="34" t="e">
        <f>IF(MATCH(U65,[1]Docenti!AM$3:AM$36,0)&gt;0,"1"," ")</f>
        <v>#N/A</v>
      </c>
      <c r="AN65" s="34" t="e">
        <f t="shared" si="12"/>
        <v>#N/A</v>
      </c>
      <c r="AO65" s="34" t="e">
        <f t="shared" si="12"/>
        <v>#N/A</v>
      </c>
      <c r="AP65" s="34" t="e">
        <f t="shared" si="12"/>
        <v>#N/A</v>
      </c>
      <c r="AQ65" s="34" t="e">
        <f t="shared" si="12"/>
        <v>#N/A</v>
      </c>
      <c r="AR65" s="35" t="str">
        <f t="shared" si="9"/>
        <v>PO</v>
      </c>
      <c r="AS65" s="33" t="str">
        <f ca="1">IF(MATCH(AD65,[1]Docenti!E$3:E$36,0)&gt;0,"1"," ")</f>
        <v>1</v>
      </c>
      <c r="AT65" s="33" t="e">
        <f ca="1">IF(MATCH(AD65,[1]Docenti!H$3:H$36,0)&gt;0,"1"," ")</f>
        <v>#N/A</v>
      </c>
      <c r="AU65" s="33" t="e">
        <f ca="1">IF(MATCH(AD65,[1]Docenti!P$3:P$36,0)&gt;0,"1"," ")</f>
        <v>#N/A</v>
      </c>
      <c r="AV65" s="33" t="e">
        <f ca="1">IF(MATCH(AD65,[1]Docenti!S$3:S$36,0)&gt;0,"1"," ")</f>
        <v>#N/A</v>
      </c>
      <c r="AW65" s="34" t="e">
        <f ca="1">IF(MATCH(AD65,[1]Docenti!AA$3:AA$36,0)&gt;0,"1"," ")</f>
        <v>#N/A</v>
      </c>
      <c r="AX65" s="34" t="e">
        <f ca="1">IF(MATCH(AD65,[1]Docenti!AD$3:AD$36,0)&gt;0,"1"," ")</f>
        <v>#N/A</v>
      </c>
      <c r="AY65" s="34" t="e">
        <f ca="1">IF(MATCH(AD65,[1]Docenti!AG$3:AG$36,0)&gt;0,"1"," ")</f>
        <v>#N/A</v>
      </c>
      <c r="AZ65" s="34" t="e">
        <f ca="1">IF(MATCH(AD65,[1]Docenti!AM$3:AM$36,0)&gt;0,"1"," ")</f>
        <v>#N/A</v>
      </c>
      <c r="BA65" s="34" t="e">
        <f t="shared" ca="1" si="13"/>
        <v>#N/A</v>
      </c>
      <c r="BB65" s="34" t="e">
        <f t="shared" ca="1" si="14"/>
        <v>#N/A</v>
      </c>
      <c r="BC65" s="34" t="e">
        <f t="shared" ca="1" si="15"/>
        <v>#N/A</v>
      </c>
      <c r="BD65" s="34" t="e">
        <f t="shared" ca="1" si="16"/>
        <v>#N/A</v>
      </c>
      <c r="BE65" s="35" t="str">
        <f t="shared" ca="1" si="10"/>
        <v>PO</v>
      </c>
      <c r="BF65" s="36"/>
    </row>
    <row r="66" spans="1:58" ht="13.35" customHeight="1" x14ac:dyDescent="0.2">
      <c r="A66" s="16">
        <f t="shared" ref="A66:A129" si="19">ROW()-1</f>
        <v>65</v>
      </c>
      <c r="B66" s="42" t="s">
        <v>222</v>
      </c>
      <c r="C66" s="44" t="s">
        <v>65</v>
      </c>
      <c r="D66" s="38" t="s">
        <v>93</v>
      </c>
      <c r="E66" s="44"/>
      <c r="F66" s="45" t="s">
        <v>73</v>
      </c>
      <c r="G66" s="44"/>
      <c r="H66" s="20" t="str">
        <f t="shared" si="7"/>
        <v>T</v>
      </c>
      <c r="I66" s="25">
        <v>8</v>
      </c>
      <c r="J66" s="23"/>
      <c r="K66" s="23"/>
      <c r="L66" s="23">
        <f t="shared" si="18"/>
        <v>0</v>
      </c>
      <c r="M66" s="23"/>
      <c r="N66" s="25">
        <v>2</v>
      </c>
      <c r="O66" s="28" t="s">
        <v>57</v>
      </c>
      <c r="P66" s="46">
        <v>9</v>
      </c>
      <c r="Q66" s="27">
        <f>IF(H66="T",P66*[1]Legenda!$A$11,P66*[1]Legenda!$A$12)</f>
        <v>90</v>
      </c>
      <c r="R66" s="28" t="s">
        <v>217</v>
      </c>
      <c r="S66" s="5" t="b">
        <f t="shared" si="1"/>
        <v>1</v>
      </c>
      <c r="T66" s="28"/>
      <c r="U66" s="44" t="s">
        <v>220</v>
      </c>
      <c r="V66" s="47"/>
      <c r="W66" s="29">
        <v>42523</v>
      </c>
      <c r="X66" s="30" t="str">
        <f>IF(N66=[1]Legenda!$A$2,"  tace  ",IF(COUNTA(V66,W66)=0,"bandire"," "))</f>
        <v xml:space="preserve"> </v>
      </c>
      <c r="Y66" s="44"/>
      <c r="Z66" s="44"/>
      <c r="AA66" s="44"/>
      <c r="AB66" s="44"/>
      <c r="AC66" s="45"/>
      <c r="AD66" s="31" t="str">
        <f t="shared" ca="1" si="8"/>
        <v>Olivo</v>
      </c>
      <c r="AE66" s="32" t="str">
        <f>IF(N66=[1]Legenda!$A$2,"tace",IF(COUNTA(J66)=1,"com",IF(COUNTA(K66)=1,"Ateneo",IF(COUNTA(U66)=1,"T",IF(COUNTA(Y66)=1,"DA",IF(COUNTA(Z66)=1,"SE",IF(COUNTA(AA66)=1,"CA",IF(COUNTA(AB66)=1,"CB"," "))))))))</f>
        <v>T</v>
      </c>
      <c r="AF66" s="33" t="str">
        <f>IF(MATCH(U66,[1]Docenti!E$3:E$36,0)&gt;0,"1"," ")</f>
        <v>1</v>
      </c>
      <c r="AG66" s="33" t="e">
        <f>IF(MATCH(U66,[1]Docenti!H$3:H$36,0)&gt;0,"1"," ")</f>
        <v>#N/A</v>
      </c>
      <c r="AH66" s="33" t="e">
        <f>IF(MATCH(U66,[1]Docenti!P$3:P$36,0)&gt;0,"1"," ")</f>
        <v>#N/A</v>
      </c>
      <c r="AI66" s="33" t="e">
        <f>IF(MATCH(U66,[1]Docenti!S$3:S$36,0)&gt;0,"1"," ")</f>
        <v>#N/A</v>
      </c>
      <c r="AJ66" s="34" t="e">
        <f>IF(MATCH(U66,[1]Docenti!AA$3:AA$36,0)&gt;0,"1"," ")</f>
        <v>#N/A</v>
      </c>
      <c r="AK66" s="34" t="e">
        <f>IF(MATCH(U66,[1]Docenti!AD$3:AD$36,0)&gt;0,"1"," ")</f>
        <v>#N/A</v>
      </c>
      <c r="AL66" s="34" t="e">
        <f>IF(MATCH(U66,[1]Docenti!AG$3:AG$36,0)&gt;0,"1"," ")</f>
        <v>#N/A</v>
      </c>
      <c r="AM66" s="34" t="e">
        <f>IF(MATCH(U66,[1]Docenti!AM$3:AM$36,0)&gt;0,"1"," ")</f>
        <v>#N/A</v>
      </c>
      <c r="AN66" s="34" t="e">
        <f t="shared" si="12"/>
        <v>#N/A</v>
      </c>
      <c r="AO66" s="34" t="e">
        <f t="shared" si="12"/>
        <v>#N/A</v>
      </c>
      <c r="AP66" s="34" t="e">
        <f t="shared" si="12"/>
        <v>#N/A</v>
      </c>
      <c r="AQ66" s="34" t="e">
        <f t="shared" si="12"/>
        <v>#N/A</v>
      </c>
      <c r="AR66" s="35" t="str">
        <f t="shared" si="9"/>
        <v>PO</v>
      </c>
      <c r="AS66" s="33" t="str">
        <f ca="1">IF(MATCH(AD66,[1]Docenti!E$3:E$36,0)&gt;0,"1"," ")</f>
        <v>1</v>
      </c>
      <c r="AT66" s="33" t="e">
        <f ca="1">IF(MATCH(AD66,[1]Docenti!H$3:H$36,0)&gt;0,"1"," ")</f>
        <v>#N/A</v>
      </c>
      <c r="AU66" s="33" t="e">
        <f ca="1">IF(MATCH(AD66,[1]Docenti!P$3:P$36,0)&gt;0,"1"," ")</f>
        <v>#N/A</v>
      </c>
      <c r="AV66" s="33" t="e">
        <f ca="1">IF(MATCH(AD66,[1]Docenti!S$3:S$36,0)&gt;0,"1"," ")</f>
        <v>#N/A</v>
      </c>
      <c r="AW66" s="34" t="e">
        <f ca="1">IF(MATCH(AD66,[1]Docenti!AA$3:AA$36,0)&gt;0,"1"," ")</f>
        <v>#N/A</v>
      </c>
      <c r="AX66" s="34" t="e">
        <f ca="1">IF(MATCH(AD66,[1]Docenti!AD$3:AD$36,0)&gt;0,"1"," ")</f>
        <v>#N/A</v>
      </c>
      <c r="AY66" s="34" t="e">
        <f ca="1">IF(MATCH(AD66,[1]Docenti!AG$3:AG$36,0)&gt;0,"1"," ")</f>
        <v>#N/A</v>
      </c>
      <c r="AZ66" s="34" t="e">
        <f ca="1">IF(MATCH(AD66,[1]Docenti!AM$3:AM$36,0)&gt;0,"1"," ")</f>
        <v>#N/A</v>
      </c>
      <c r="BA66" s="34" t="e">
        <f t="shared" ca="1" si="13"/>
        <v>#N/A</v>
      </c>
      <c r="BB66" s="34" t="e">
        <f t="shared" ca="1" si="14"/>
        <v>#N/A</v>
      </c>
      <c r="BC66" s="34" t="e">
        <f t="shared" ca="1" si="15"/>
        <v>#N/A</v>
      </c>
      <c r="BD66" s="34" t="e">
        <f t="shared" ca="1" si="16"/>
        <v>#N/A</v>
      </c>
      <c r="BE66" s="35" t="str">
        <f t="shared" ca="1" si="10"/>
        <v>PO</v>
      </c>
      <c r="BF66" s="36"/>
    </row>
    <row r="67" spans="1:58" ht="13.35" hidden="1" customHeight="1" x14ac:dyDescent="0.2">
      <c r="A67" s="16">
        <f t="shared" si="19"/>
        <v>66</v>
      </c>
      <c r="B67" s="41" t="s">
        <v>223</v>
      </c>
      <c r="C67" s="44" t="s">
        <v>65</v>
      </c>
      <c r="D67" s="38" t="s">
        <v>93</v>
      </c>
      <c r="E67" s="44" t="s">
        <v>48</v>
      </c>
      <c r="F67" s="45" t="s">
        <v>67</v>
      </c>
      <c r="G67" s="44"/>
      <c r="H67" s="20" t="str">
        <f t="shared" ref="H67:H130" si="20">IF(OR(F67="C",F67="I",F67="M",F67="EI"),"T","M")</f>
        <v>M</v>
      </c>
      <c r="I67" s="25">
        <v>8</v>
      </c>
      <c r="J67" s="67"/>
      <c r="K67" s="67"/>
      <c r="L67" s="23">
        <f t="shared" si="18"/>
        <v>1</v>
      </c>
      <c r="M67" s="23"/>
      <c r="N67" s="25" t="s">
        <v>62</v>
      </c>
      <c r="O67" s="28" t="s">
        <v>57</v>
      </c>
      <c r="P67" s="46">
        <v>6</v>
      </c>
      <c r="Q67" s="27">
        <f>IF(H67="T",P67*[1]Legenda!$A$11,P67*[1]Legenda!$A$12)</f>
        <v>60</v>
      </c>
      <c r="R67" s="28" t="s">
        <v>62</v>
      </c>
      <c r="S67" s="5" t="b">
        <f t="shared" si="1"/>
        <v>1</v>
      </c>
      <c r="T67" s="28"/>
      <c r="U67" s="44"/>
      <c r="V67" s="47"/>
      <c r="W67" s="29"/>
      <c r="X67" s="30" t="str">
        <f>IF(N67=[1]Legenda!$A$2,"  tace  ",IF(COUNTA(V67,W67)=0,"bandire"," "))</f>
        <v xml:space="preserve">  tace  </v>
      </c>
      <c r="Y67" s="44"/>
      <c r="Z67" s="44"/>
      <c r="AB67" s="44"/>
      <c r="AC67" s="45"/>
      <c r="AD67" s="31" t="str">
        <f t="shared" ref="AD67:AD131" ca="1" si="21">IF(COUNTA(J67)=1,INDIRECT("Ad"&amp;(J67+1)),IF(COUNTA(K67)=1,"com. Ateneo",IF(COUNTA(U67)=1,U67,IF(COUNTA(Y67)=1,Y67,IF(COUNTA(Z67)=1,Z67,IF(COUNTA(AA67)=1,AA67,IF(COUNTA(AB67)=1,AB67,IF(COUNTA(AC67)=1,AC67," "))))))))</f>
        <v xml:space="preserve"> </v>
      </c>
      <c r="AE67" s="32" t="str">
        <f>IF(N67=[1]Legenda!$A$2,"tace",IF(COUNTA(J67)=1,"com",IF(COUNTA(K67)=1,"Ateneo",IF(COUNTA(U67)=1,"T",IF(COUNTA(Y67)=1,"DA",IF(COUNTA(Z67)=1,"SE",IF(COUNTA(AA67)=1,"CA",IF(COUNTA(AB67)=1,"CB"," "))))))))</f>
        <v>tace</v>
      </c>
      <c r="AF67" s="33" t="e">
        <f>IF(MATCH(U67,[1]Docenti!E$3:E$36,0)&gt;0,"1"," ")</f>
        <v>#N/A</v>
      </c>
      <c r="AG67" s="33" t="e">
        <f>IF(MATCH(U67,[1]Docenti!H$3:H$36,0)&gt;0,"1"," ")</f>
        <v>#N/A</v>
      </c>
      <c r="AH67" s="33" t="e">
        <f>IF(MATCH(U67,[1]Docenti!P$3:P$36,0)&gt;0,"1"," ")</f>
        <v>#N/A</v>
      </c>
      <c r="AI67" s="33" t="e">
        <f>IF(MATCH(U67,[1]Docenti!S$3:S$36,0)&gt;0,"1"," ")</f>
        <v>#N/A</v>
      </c>
      <c r="AJ67" s="34" t="e">
        <f>IF(MATCH(U67,[1]Docenti!AA$3:AA$36,0)&gt;0,"1"," ")</f>
        <v>#N/A</v>
      </c>
      <c r="AK67" s="34" t="e">
        <f>IF(MATCH(U67,[1]Docenti!AD$3:AD$36,0)&gt;0,"1"," ")</f>
        <v>#N/A</v>
      </c>
      <c r="AL67" s="34" t="e">
        <f>IF(MATCH(U67,[1]Docenti!AG$3:AG$36,0)&gt;0,"1"," ")</f>
        <v>#N/A</v>
      </c>
      <c r="AM67" s="34" t="e">
        <f>IF(MATCH(U67,[1]Docenti!AM$3:AM$36,0)&gt;0,"1"," ")</f>
        <v>#N/A</v>
      </c>
      <c r="AN67" s="34" t="e">
        <f t="shared" si="12"/>
        <v>#N/A</v>
      </c>
      <c r="AO67" s="34" t="e">
        <f t="shared" si="12"/>
        <v>#N/A</v>
      </c>
      <c r="AP67" s="34" t="e">
        <f t="shared" si="12"/>
        <v>#N/A</v>
      </c>
      <c r="AQ67" s="34" t="e">
        <f t="shared" si="12"/>
        <v>#N/A</v>
      </c>
      <c r="AR67" s="35" t="str">
        <f t="shared" ref="AR67:AR131" si="22">IF(ISERROR(AF67),"","PO")&amp;IF(ISERROR(AG67),"","PO")&amp;IF(ISERROR(AH67),"","PA")&amp;IF(ISERROR(AI67),"","PA")&amp;IF(ISERROR(AJ67),"","RTI")&amp;IF(ISERROR(AK67),"","RTI")&amp;IF(ISERROR(AL67),"","RTD")&amp;IF(ISERROR(AM67),"","RTD")&amp;IF(ISERROR(AN67),"","DA")&amp;IF(ISERROR(AO67),"","SE")&amp;IF(ISERROR(AP67),"","CA")&amp;IF(ISERROR(AQ67),"","CB")</f>
        <v/>
      </c>
      <c r="AS67" s="33" t="e">
        <f ca="1">IF(MATCH(AD67,[1]Docenti!E$3:E$36,0)&gt;0,"1"," ")</f>
        <v>#N/A</v>
      </c>
      <c r="AT67" s="33" t="e">
        <f ca="1">IF(MATCH(AD67,[1]Docenti!H$3:H$36,0)&gt;0,"1"," ")</f>
        <v>#N/A</v>
      </c>
      <c r="AU67" s="33" t="e">
        <f ca="1">IF(MATCH(AD67,[1]Docenti!P$3:P$36,0)&gt;0,"1"," ")</f>
        <v>#N/A</v>
      </c>
      <c r="AV67" s="33" t="e">
        <f ca="1">IF(MATCH(AD67,[1]Docenti!S$3:S$36,0)&gt;0,"1"," ")</f>
        <v>#N/A</v>
      </c>
      <c r="AW67" s="34" t="e">
        <f ca="1">IF(MATCH(AD67,[1]Docenti!AA$3:AA$36,0)&gt;0,"1"," ")</f>
        <v>#N/A</v>
      </c>
      <c r="AX67" s="34" t="e">
        <f ca="1">IF(MATCH(AD67,[1]Docenti!AD$3:AD$36,0)&gt;0,"1"," ")</f>
        <v>#N/A</v>
      </c>
      <c r="AY67" s="34" t="e">
        <f ca="1">IF(MATCH(AD67,[1]Docenti!AG$3:AG$36,0)&gt;0,"1"," ")</f>
        <v>#N/A</v>
      </c>
      <c r="AZ67" s="34" t="e">
        <f ca="1">IF(MATCH(AD67,[1]Docenti!AM$3:AM$36,0)&gt;0,"1"," ")</f>
        <v>#N/A</v>
      </c>
      <c r="BA67" s="34" t="e">
        <f t="shared" ca="1" si="13"/>
        <v>#N/A</v>
      </c>
      <c r="BB67" s="34" t="e">
        <f t="shared" ca="1" si="14"/>
        <v>#N/A</v>
      </c>
      <c r="BC67" s="34" t="e">
        <f t="shared" ca="1" si="15"/>
        <v>#N/A</v>
      </c>
      <c r="BD67" s="34" t="e">
        <f t="shared" ca="1" si="16"/>
        <v>#N/A</v>
      </c>
      <c r="BE67" s="35" t="str">
        <f t="shared" ref="BE67:BE131" ca="1" si="23">IF(ISERROR(AS67),"","PO")&amp;IF(ISERROR(AT67),"","PO")&amp;IF(ISERROR(AU67),"","PA")&amp;IF(ISERROR(AV67),"","PA")&amp;IF(ISERROR(AW67),"","RTI")&amp;IF(ISERROR(AX67),"","RTI")&amp;IF(ISERROR(AY67),"","RTD")&amp;IF(ISERROR(AZ67),"","RTD")&amp;IF(ISERROR(  BA67),"","DA")&amp;IF(ISERROR(BB67),"","SE")&amp;IF(ISERROR(BC67),"","CA")&amp;IF(ISERROR(BD67),"","CB")&amp;IF(AE67="Ateneo","AT",)</f>
        <v/>
      </c>
      <c r="BF67" s="36"/>
    </row>
    <row r="68" spans="1:58" ht="13.35" hidden="1" customHeight="1" x14ac:dyDescent="0.2">
      <c r="A68" s="16">
        <f t="shared" si="19"/>
        <v>67</v>
      </c>
      <c r="B68" s="41" t="s">
        <v>223</v>
      </c>
      <c r="C68" s="44" t="s">
        <v>65</v>
      </c>
      <c r="D68" s="38" t="s">
        <v>93</v>
      </c>
      <c r="E68" s="44" t="s">
        <v>48</v>
      </c>
      <c r="F68" s="45" t="s">
        <v>95</v>
      </c>
      <c r="G68" s="44"/>
      <c r="H68" s="20" t="str">
        <f t="shared" si="20"/>
        <v>M</v>
      </c>
      <c r="I68" s="25">
        <v>8</v>
      </c>
      <c r="J68" s="67">
        <f>ROW(B67)-1</f>
        <v>66</v>
      </c>
      <c r="K68" s="67"/>
      <c r="L68" s="23">
        <f t="shared" si="18"/>
        <v>0</v>
      </c>
      <c r="M68" s="23"/>
      <c r="N68" s="25" t="s">
        <v>62</v>
      </c>
      <c r="O68" s="28" t="s">
        <v>57</v>
      </c>
      <c r="P68" s="46">
        <v>6</v>
      </c>
      <c r="Q68" s="27">
        <f>IF(H68="T",P68*[1]Legenda!$A$11,P68*[1]Legenda!$A$12)</f>
        <v>60</v>
      </c>
      <c r="R68" s="28" t="s">
        <v>96</v>
      </c>
      <c r="S68" s="5" t="b">
        <f t="shared" si="1"/>
        <v>0</v>
      </c>
      <c r="T68" s="28"/>
      <c r="U68" s="44"/>
      <c r="V68" s="47"/>
      <c r="W68" s="29"/>
      <c r="X68" s="30" t="str">
        <f>IF(N68=[1]Legenda!$A$2,"  tace  ",IF(COUNTA(V68,W68)=0,"bandire"," "))</f>
        <v xml:space="preserve">  tace  </v>
      </c>
      <c r="Y68" s="44"/>
      <c r="Z68" s="44"/>
      <c r="AA68" s="44"/>
      <c r="AB68" s="44"/>
      <c r="AC68" s="45"/>
      <c r="AD68" s="31" t="str">
        <f t="shared" ca="1" si="21"/>
        <v xml:space="preserve"> </v>
      </c>
      <c r="AE68" s="32" t="str">
        <f>IF(N68=[1]Legenda!$A$2,"tace",IF(COUNTA(J68)=1,"com",IF(COUNTA(K68)=1,"Ateneo",IF(COUNTA(U68)=1,"T",IF(COUNTA(Y68)=1,"DA",IF(COUNTA(Z68)=1,"SE",IF(COUNTA(AA68)=1,"CA",IF(COUNTA(AB68)=1,"CB"," "))))))))</f>
        <v>tace</v>
      </c>
      <c r="AF68" s="33" t="e">
        <f>IF(MATCH(U68,[1]Docenti!E$3:E$36,0)&gt;0,"1"," ")</f>
        <v>#N/A</v>
      </c>
      <c r="AG68" s="33" t="e">
        <f>IF(MATCH(U68,[1]Docenti!H$3:H$36,0)&gt;0,"1"," ")</f>
        <v>#N/A</v>
      </c>
      <c r="AH68" s="33" t="e">
        <f>IF(MATCH(U68,[1]Docenti!P$3:P$36,0)&gt;0,"1"," ")</f>
        <v>#N/A</v>
      </c>
      <c r="AI68" s="33" t="e">
        <f>IF(MATCH(U68,[1]Docenti!S$3:S$36,0)&gt;0,"1"," ")</f>
        <v>#N/A</v>
      </c>
      <c r="AJ68" s="34" t="e">
        <f>IF(MATCH(U68,[1]Docenti!AA$3:AA$36,0)&gt;0,"1"," ")</f>
        <v>#N/A</v>
      </c>
      <c r="AK68" s="34" t="e">
        <f>IF(MATCH(U68,[1]Docenti!AD$3:AD$36,0)&gt;0,"1"," ")</f>
        <v>#N/A</v>
      </c>
      <c r="AL68" s="34" t="e">
        <f>IF(MATCH(U68,[1]Docenti!AG$3:AG$36,0)&gt;0,"1"," ")</f>
        <v>#N/A</v>
      </c>
      <c r="AM68" s="34" t="e">
        <f>IF(MATCH(U68,[1]Docenti!AM$3:AM$36,0)&gt;0,"1"," ")</f>
        <v>#N/A</v>
      </c>
      <c r="AN68" s="34" t="e">
        <f t="shared" si="12"/>
        <v>#N/A</v>
      </c>
      <c r="AO68" s="34" t="e">
        <f t="shared" si="12"/>
        <v>#N/A</v>
      </c>
      <c r="AP68" s="34" t="e">
        <f t="shared" si="12"/>
        <v>#N/A</v>
      </c>
      <c r="AQ68" s="34" t="e">
        <f t="shared" si="12"/>
        <v>#N/A</v>
      </c>
      <c r="AR68" s="35" t="str">
        <f t="shared" si="22"/>
        <v/>
      </c>
      <c r="AS68" s="33" t="e">
        <f ca="1">IF(MATCH(AD68,[1]Docenti!E$3:E$36,0)&gt;0,"1"," ")</f>
        <v>#N/A</v>
      </c>
      <c r="AT68" s="33" t="e">
        <f ca="1">IF(MATCH(AD68,[1]Docenti!H$3:H$36,0)&gt;0,"1"," ")</f>
        <v>#N/A</v>
      </c>
      <c r="AU68" s="33" t="e">
        <f ca="1">IF(MATCH(AD68,[1]Docenti!P$3:P$36,0)&gt;0,"1"," ")</f>
        <v>#N/A</v>
      </c>
      <c r="AV68" s="33" t="e">
        <f ca="1">IF(MATCH(AD68,[1]Docenti!S$3:S$36,0)&gt;0,"1"," ")</f>
        <v>#N/A</v>
      </c>
      <c r="AW68" s="34" t="e">
        <f ca="1">IF(MATCH(AD68,[1]Docenti!AA$3:AA$36,0)&gt;0,"1"," ")</f>
        <v>#N/A</v>
      </c>
      <c r="AX68" s="34" t="e">
        <f ca="1">IF(MATCH(AD68,[1]Docenti!AD$3:AD$36,0)&gt;0,"1"," ")</f>
        <v>#N/A</v>
      </c>
      <c r="AY68" s="34" t="e">
        <f ca="1">IF(MATCH(AD68,[1]Docenti!AG$3:AG$36,0)&gt;0,"1"," ")</f>
        <v>#N/A</v>
      </c>
      <c r="AZ68" s="34" t="e">
        <f ca="1">IF(MATCH(AD68,[1]Docenti!AM$3:AM$36,0)&gt;0,"1"," ")</f>
        <v>#N/A</v>
      </c>
      <c r="BA68" s="34" t="e">
        <f t="shared" ca="1" si="13"/>
        <v>#N/A</v>
      </c>
      <c r="BB68" s="34" t="e">
        <f t="shared" ca="1" si="14"/>
        <v>#N/A</v>
      </c>
      <c r="BC68" s="34" t="e">
        <f t="shared" ca="1" si="15"/>
        <v>#N/A</v>
      </c>
      <c r="BD68" s="34" t="e">
        <f t="shared" ca="1" si="16"/>
        <v>#N/A</v>
      </c>
      <c r="BE68" s="35" t="str">
        <f t="shared" ca="1" si="23"/>
        <v/>
      </c>
      <c r="BF68" s="36"/>
    </row>
    <row r="69" spans="1:58" ht="13.35" hidden="1" customHeight="1" x14ac:dyDescent="0.2">
      <c r="A69" s="16">
        <f t="shared" si="19"/>
        <v>68</v>
      </c>
      <c r="B69" s="37" t="s">
        <v>224</v>
      </c>
      <c r="C69" s="48" t="s">
        <v>89</v>
      </c>
      <c r="D69" s="48" t="s">
        <v>66</v>
      </c>
      <c r="E69" s="48" t="s">
        <v>48</v>
      </c>
      <c r="F69" s="49" t="s">
        <v>79</v>
      </c>
      <c r="G69" s="48"/>
      <c r="H69" s="20" t="str">
        <f t="shared" si="20"/>
        <v>T</v>
      </c>
      <c r="I69" s="5">
        <v>9</v>
      </c>
      <c r="J69" s="67"/>
      <c r="K69" s="67"/>
      <c r="L69" s="23"/>
      <c r="M69" s="23"/>
      <c r="N69" s="25">
        <v>3</v>
      </c>
      <c r="O69" s="28" t="s">
        <v>57</v>
      </c>
      <c r="P69" s="46">
        <v>6</v>
      </c>
      <c r="Q69" s="27">
        <f>IF(H69="T",P69*[1]Legenda!$A$11,P69*[1]Legenda!$A$12)</f>
        <v>60</v>
      </c>
      <c r="R69" s="28" t="s">
        <v>108</v>
      </c>
      <c r="S69" s="5" t="b">
        <f t="shared" si="1"/>
        <v>0</v>
      </c>
      <c r="T69" s="28"/>
      <c r="U69" s="44" t="s">
        <v>225</v>
      </c>
      <c r="V69" s="47"/>
      <c r="W69" s="29">
        <v>42523</v>
      </c>
      <c r="X69" s="30"/>
      <c r="Y69" s="44"/>
      <c r="Z69" s="44"/>
      <c r="AA69" s="44"/>
      <c r="AB69" s="44"/>
      <c r="AC69" s="45"/>
      <c r="AD69" s="31"/>
      <c r="AE69" s="32"/>
      <c r="AF69" s="33"/>
      <c r="AG69" s="33"/>
      <c r="AH69" s="33"/>
      <c r="AI69" s="33"/>
      <c r="AJ69" s="34"/>
      <c r="AK69" s="34"/>
      <c r="AL69" s="34"/>
      <c r="AM69" s="34"/>
      <c r="AN69" s="34"/>
      <c r="AO69" s="34"/>
      <c r="AP69" s="34"/>
      <c r="AQ69" s="34"/>
      <c r="AR69" s="35"/>
      <c r="AS69" s="33"/>
      <c r="AT69" s="33"/>
      <c r="AU69" s="33"/>
      <c r="AV69" s="33"/>
      <c r="AW69" s="34"/>
      <c r="AX69" s="34"/>
      <c r="AY69" s="34"/>
      <c r="AZ69" s="34"/>
      <c r="BA69" s="34"/>
      <c r="BB69" s="34"/>
      <c r="BC69" s="34"/>
      <c r="BD69" s="34"/>
      <c r="BE69" s="35"/>
      <c r="BF69" s="36"/>
    </row>
    <row r="70" spans="1:58" ht="13.35" hidden="1" customHeight="1" x14ac:dyDescent="0.2">
      <c r="A70" s="16">
        <f t="shared" si="19"/>
        <v>69</v>
      </c>
      <c r="B70" s="59" t="s">
        <v>224</v>
      </c>
      <c r="C70" s="48" t="s">
        <v>89</v>
      </c>
      <c r="D70" s="48" t="s">
        <v>66</v>
      </c>
      <c r="E70" s="48" t="s">
        <v>48</v>
      </c>
      <c r="F70" s="49" t="s">
        <v>49</v>
      </c>
      <c r="G70" s="48"/>
      <c r="H70" s="20" t="str">
        <f t="shared" si="20"/>
        <v>M</v>
      </c>
      <c r="I70" s="5">
        <v>9</v>
      </c>
      <c r="J70" s="67">
        <f>ROW(B69)-1</f>
        <v>68</v>
      </c>
      <c r="K70" s="67"/>
      <c r="L70" s="23">
        <f t="shared" ref="L70:L76" si="24">COUNTIF(J$2:J$238,A70)</f>
        <v>0</v>
      </c>
      <c r="M70" s="24"/>
      <c r="N70" s="25">
        <v>2</v>
      </c>
      <c r="O70" s="54" t="s">
        <v>57</v>
      </c>
      <c r="P70" s="8">
        <v>6</v>
      </c>
      <c r="Q70" s="27">
        <f>IF(H70="T",P70*[1]Legenda!$A$11,P70*[1]Legenda!$A$12)</f>
        <v>60</v>
      </c>
      <c r="R70" s="3" t="s">
        <v>51</v>
      </c>
      <c r="S70" s="5" t="b">
        <f t="shared" si="1"/>
        <v>0</v>
      </c>
      <c r="T70" s="3"/>
      <c r="V70" s="29"/>
      <c r="W70" s="29">
        <v>42523</v>
      </c>
      <c r="X70" s="30" t="str">
        <f>IF(N70=[1]Legenda!$A$2,"  tace  ",IF(COUNTA(V70,W70)=0,"bandire"," "))</f>
        <v xml:space="preserve"> </v>
      </c>
      <c r="Y70" s="48"/>
      <c r="Z70" s="48"/>
      <c r="AA70" s="48"/>
      <c r="AD70" s="31">
        <f t="shared" ca="1" si="21"/>
        <v>0</v>
      </c>
      <c r="AE70" s="32" t="str">
        <f>IF(N70=[1]Legenda!$A$2,"tace",IF(COUNTA(J70)=1,"com",IF(COUNTA(K70)=1,"Ateneo",IF(COUNTA(U70)=1,"T",IF(COUNTA(Y70)=1,"DA",IF(COUNTA(Z70)=1,"SE",IF(COUNTA(AA70)=1,"CA",IF(COUNTA(AB70)=1,"CB"," "))))))))</f>
        <v>com</v>
      </c>
      <c r="AF70" s="33" t="e">
        <f>IF(MATCH(U70,[1]Docenti!E$3:E$36,0)&gt;0,"1"," ")</f>
        <v>#N/A</v>
      </c>
      <c r="AG70" s="33" t="e">
        <f>IF(MATCH(U70,[1]Docenti!H$3:H$36,0)&gt;0,"1"," ")</f>
        <v>#N/A</v>
      </c>
      <c r="AH70" s="33" t="e">
        <f>IF(MATCH(U70,[1]Docenti!P$3:P$36,0)&gt;0,"1"," ")</f>
        <v>#N/A</v>
      </c>
      <c r="AI70" s="33" t="e">
        <f>IF(MATCH(U70,[1]Docenti!S$3:S$36,0)&gt;0,"1"," ")</f>
        <v>#N/A</v>
      </c>
      <c r="AJ70" s="34" t="e">
        <f>IF(MATCH(U70,[1]Docenti!AA$3:AA$36,0)&gt;0,"1"," ")</f>
        <v>#N/A</v>
      </c>
      <c r="AK70" s="34" t="e">
        <f>IF(MATCH(U70,[1]Docenti!AD$3:AD$36,0)&gt;0,"1"," ")</f>
        <v>#N/A</v>
      </c>
      <c r="AL70" s="34" t="e">
        <f>IF(MATCH(U70,[1]Docenti!AG$3:AG$36,0)&gt;0,"1"," ")</f>
        <v>#N/A</v>
      </c>
      <c r="AM70" s="34" t="e">
        <f>IF(MATCH(U70,[1]Docenti!AM$3:AM$36,0)&gt;0,"1"," ")</f>
        <v>#N/A</v>
      </c>
      <c r="AN70" s="34" t="e">
        <f t="shared" ref="AN70:AQ101" si="25">IF(MATCH(Y70,Y$2:Y$239,0)&gt;0,"1"," ")</f>
        <v>#N/A</v>
      </c>
      <c r="AO70" s="34" t="e">
        <f t="shared" si="25"/>
        <v>#N/A</v>
      </c>
      <c r="AP70" s="34" t="e">
        <f t="shared" si="25"/>
        <v>#N/A</v>
      </c>
      <c r="AQ70" s="34" t="e">
        <f t="shared" si="25"/>
        <v>#N/A</v>
      </c>
      <c r="AR70" s="35" t="str">
        <f t="shared" si="22"/>
        <v/>
      </c>
      <c r="AS70" s="33" t="e">
        <f ca="1">IF(MATCH(AD70,[1]Docenti!E$3:E$36,0)&gt;0,"1"," ")</f>
        <v>#N/A</v>
      </c>
      <c r="AT70" s="33" t="e">
        <f ca="1">IF(MATCH(AD70,[1]Docenti!H$3:H$36,0)&gt;0,"1"," ")</f>
        <v>#N/A</v>
      </c>
      <c r="AU70" s="33" t="e">
        <f ca="1">IF(MATCH(AD70,[1]Docenti!P$3:P$36,0)&gt;0,"1"," ")</f>
        <v>#N/A</v>
      </c>
      <c r="AV70" s="33" t="e">
        <f ca="1">IF(MATCH(AD70,[1]Docenti!S$3:S$36,0)&gt;0,"1"," ")</f>
        <v>#N/A</v>
      </c>
      <c r="AW70" s="34" t="e">
        <f ca="1">IF(MATCH(AD70,[1]Docenti!AA$3:AA$36,0)&gt;0,"1"," ")</f>
        <v>#N/A</v>
      </c>
      <c r="AX70" s="34" t="e">
        <f ca="1">IF(MATCH(AD70,[1]Docenti!AD$3:AD$36,0)&gt;0,"1"," ")</f>
        <v>#N/A</v>
      </c>
      <c r="AY70" s="34" t="e">
        <f ca="1">IF(MATCH(AD70,[1]Docenti!AG$3:AG$36,0)&gt;0,"1"," ")</f>
        <v>#N/A</v>
      </c>
      <c r="AZ70" s="34" t="e">
        <f ca="1">IF(MATCH(AD70,[1]Docenti!AM$3:AM$36,0)&gt;0,"1"," ")</f>
        <v>#N/A</v>
      </c>
      <c r="BA70" s="34" t="e">
        <f t="shared" ref="BA70:BA125" ca="1" si="26">IF(MATCH(AD70,Y$2:Y$239,0)&gt;0,"1"," ")</f>
        <v>#N/A</v>
      </c>
      <c r="BB70" s="34" t="e">
        <f t="shared" ref="BB70:BB125" ca="1" si="27">IF(MATCH(AD70,Z$2:Z$239,0)&gt;0,"1"," ")</f>
        <v>#N/A</v>
      </c>
      <c r="BC70" s="34" t="e">
        <f t="shared" ref="BC70:BC125" ca="1" si="28">IF(MATCH(AD70,AA$2:AA$239,0)&gt;0,"1"," ")</f>
        <v>#N/A</v>
      </c>
      <c r="BD70" s="34" t="e">
        <f t="shared" ref="BD70:BD125" ca="1" si="29">IF(MATCH(AD70,AB$2:AB$239,0)&gt;0,"1"," ")</f>
        <v>#N/A</v>
      </c>
      <c r="BE70" s="35" t="str">
        <f t="shared" ca="1" si="23"/>
        <v/>
      </c>
      <c r="BF70" s="36"/>
    </row>
    <row r="71" spans="1:58" ht="13.35" hidden="1" customHeight="1" x14ac:dyDescent="0.2">
      <c r="A71" s="16">
        <f t="shared" si="19"/>
        <v>70</v>
      </c>
      <c r="B71" s="37" t="s">
        <v>226</v>
      </c>
      <c r="C71" s="18" t="s">
        <v>227</v>
      </c>
      <c r="D71" s="18" t="s">
        <v>228</v>
      </c>
      <c r="E71" s="18"/>
      <c r="F71" s="19" t="s">
        <v>51</v>
      </c>
      <c r="G71" s="18"/>
      <c r="H71" s="20" t="str">
        <f t="shared" si="20"/>
        <v>T</v>
      </c>
      <c r="I71" s="21">
        <v>7</v>
      </c>
      <c r="J71" s="24"/>
      <c r="K71" s="24"/>
      <c r="L71" s="23">
        <f t="shared" si="24"/>
        <v>0</v>
      </c>
      <c r="M71" s="24"/>
      <c r="N71" s="21">
        <v>1</v>
      </c>
      <c r="O71" s="26" t="s">
        <v>57</v>
      </c>
      <c r="P71" s="27">
        <v>12</v>
      </c>
      <c r="Q71" s="27">
        <f>IF(H71="T",P71*[1]Legenda!$A$11,P71*[1]Legenda!$A$12)</f>
        <v>120</v>
      </c>
      <c r="R71" s="26" t="s">
        <v>229</v>
      </c>
      <c r="S71" s="5" t="b">
        <f t="shared" si="1"/>
        <v>1</v>
      </c>
      <c r="T71" s="26"/>
      <c r="U71" s="18"/>
      <c r="V71" s="29"/>
      <c r="W71" s="29">
        <v>42523</v>
      </c>
      <c r="X71" s="30" t="str">
        <f>IF(N71=[1]Legenda!$A$2,"  tace  ",IF(COUNTA(V71,W71)=0,"bandire"," "))</f>
        <v xml:space="preserve"> </v>
      </c>
      <c r="Y71" s="48" t="s">
        <v>230</v>
      </c>
      <c r="Z71" s="48"/>
      <c r="AA71" s="18"/>
      <c r="AB71" s="18"/>
      <c r="AC71" s="19"/>
      <c r="AD71" s="31" t="str">
        <f t="shared" ca="1" si="21"/>
        <v>Lenisa</v>
      </c>
      <c r="AE71" s="32" t="str">
        <f>IF(N71=[1]Legenda!$A$2,"tace",IF(COUNTA(J71)=1,"com",IF(COUNTA(K71)=1,"Ateneo",IF(COUNTA(U71)=1,"T",IF(COUNTA(Y71)=1,"DA",IF(COUNTA(Z71)=1,"SE",IF(COUNTA(AA71)=1,"CA",IF(COUNTA(AB71)=1,"CB"," "))))))))</f>
        <v>DA</v>
      </c>
      <c r="AF71" s="33" t="e">
        <f>IF(MATCH(U71,[1]Docenti!E$3:E$36,0)&gt;0,"1"," ")</f>
        <v>#N/A</v>
      </c>
      <c r="AG71" s="33" t="e">
        <f>IF(MATCH(U71,[1]Docenti!H$3:H$36,0)&gt;0,"1"," ")</f>
        <v>#N/A</v>
      </c>
      <c r="AH71" s="33" t="e">
        <f>IF(MATCH(U71,[1]Docenti!P$3:P$36,0)&gt;0,"1"," ")</f>
        <v>#N/A</v>
      </c>
      <c r="AI71" s="33" t="e">
        <f>IF(MATCH(U71,[1]Docenti!S$3:S$36,0)&gt;0,"1"," ")</f>
        <v>#N/A</v>
      </c>
      <c r="AJ71" s="34" t="e">
        <f>IF(MATCH(U71,[1]Docenti!AA$3:AA$36,0)&gt;0,"1"," ")</f>
        <v>#N/A</v>
      </c>
      <c r="AK71" s="34" t="e">
        <f>IF(MATCH(U71,[1]Docenti!AD$3:AD$36,0)&gt;0,"1"," ")</f>
        <v>#N/A</v>
      </c>
      <c r="AL71" s="34" t="e">
        <f>IF(MATCH(U71,[1]Docenti!AG$3:AG$36,0)&gt;0,"1"," ")</f>
        <v>#N/A</v>
      </c>
      <c r="AM71" s="34" t="e">
        <f>IF(MATCH(U71,[1]Docenti!AM$3:AM$36,0)&gt;0,"1"," ")</f>
        <v>#N/A</v>
      </c>
      <c r="AN71" s="34" t="str">
        <f t="shared" si="25"/>
        <v>1</v>
      </c>
      <c r="AO71" s="34" t="e">
        <f t="shared" si="25"/>
        <v>#N/A</v>
      </c>
      <c r="AP71" s="34" t="e">
        <f t="shared" si="25"/>
        <v>#N/A</v>
      </c>
      <c r="AQ71" s="34" t="e">
        <f t="shared" si="25"/>
        <v>#N/A</v>
      </c>
      <c r="AR71" s="35" t="str">
        <f t="shared" si="22"/>
        <v>DA</v>
      </c>
      <c r="AS71" s="33" t="e">
        <f ca="1">IF(MATCH(AD71,[1]Docenti!E$3:E$36,0)&gt;0,"1"," ")</f>
        <v>#N/A</v>
      </c>
      <c r="AT71" s="33" t="e">
        <f ca="1">IF(MATCH(AD71,[1]Docenti!H$3:H$36,0)&gt;0,"1"," ")</f>
        <v>#N/A</v>
      </c>
      <c r="AU71" s="33" t="e">
        <f ca="1">IF(MATCH(AD71,[1]Docenti!P$3:P$36,0)&gt;0,"1"," ")</f>
        <v>#N/A</v>
      </c>
      <c r="AV71" s="33" t="e">
        <f ca="1">IF(MATCH(AD71,[1]Docenti!S$3:S$36,0)&gt;0,"1"," ")</f>
        <v>#N/A</v>
      </c>
      <c r="AW71" s="34" t="e">
        <f ca="1">IF(MATCH(AD71,[1]Docenti!AA$3:AA$36,0)&gt;0,"1"," ")</f>
        <v>#N/A</v>
      </c>
      <c r="AX71" s="34" t="e">
        <f ca="1">IF(MATCH(AD71,[1]Docenti!AD$3:AD$36,0)&gt;0,"1"," ")</f>
        <v>#N/A</v>
      </c>
      <c r="AY71" s="34" t="e">
        <f ca="1">IF(MATCH(AD71,[1]Docenti!AG$3:AG$36,0)&gt;0,"1"," ")</f>
        <v>#N/A</v>
      </c>
      <c r="AZ71" s="34" t="e">
        <f ca="1">IF(MATCH(AD71,[1]Docenti!AM$3:AM$36,0)&gt;0,"1"," ")</f>
        <v>#N/A</v>
      </c>
      <c r="BA71" s="34" t="str">
        <f t="shared" ca="1" si="26"/>
        <v>1</v>
      </c>
      <c r="BB71" s="34" t="e">
        <f t="shared" ca="1" si="27"/>
        <v>#N/A</v>
      </c>
      <c r="BC71" s="34" t="e">
        <f t="shared" ca="1" si="28"/>
        <v>#N/A</v>
      </c>
      <c r="BD71" s="34" t="e">
        <f t="shared" ca="1" si="29"/>
        <v>#N/A</v>
      </c>
      <c r="BE71" s="35" t="str">
        <f t="shared" ca="1" si="23"/>
        <v>DA</v>
      </c>
      <c r="BF71" s="36"/>
    </row>
    <row r="72" spans="1:58" ht="13.35" hidden="1" customHeight="1" x14ac:dyDescent="0.2">
      <c r="A72" s="16">
        <f t="shared" si="19"/>
        <v>71</v>
      </c>
      <c r="B72" s="37" t="s">
        <v>231</v>
      </c>
      <c r="C72" s="18" t="s">
        <v>227</v>
      </c>
      <c r="D72" s="18" t="s">
        <v>232</v>
      </c>
      <c r="E72" s="18"/>
      <c r="F72" s="19" t="s">
        <v>79</v>
      </c>
      <c r="G72" s="18"/>
      <c r="H72" s="20" t="str">
        <f t="shared" si="20"/>
        <v>T</v>
      </c>
      <c r="I72" s="21">
        <v>9</v>
      </c>
      <c r="J72" s="24"/>
      <c r="K72" s="24"/>
      <c r="L72" s="23">
        <f t="shared" si="24"/>
        <v>0</v>
      </c>
      <c r="M72" s="24"/>
      <c r="N72" s="21">
        <v>1</v>
      </c>
      <c r="O72" s="26" t="s">
        <v>57</v>
      </c>
      <c r="P72" s="27">
        <v>9</v>
      </c>
      <c r="Q72" s="27">
        <f>IF(H72="T",P72*[1]Legenda!$A$11,P72*[1]Legenda!$A$12)</f>
        <v>90</v>
      </c>
      <c r="R72" s="26" t="s">
        <v>229</v>
      </c>
      <c r="S72" s="5" t="b">
        <f t="shared" si="1"/>
        <v>1</v>
      </c>
      <c r="T72" s="26" t="s">
        <v>52</v>
      </c>
      <c r="U72" s="18"/>
      <c r="V72" s="29"/>
      <c r="W72" s="29">
        <v>42523</v>
      </c>
      <c r="X72" s="30" t="str">
        <f>IF(N72=[1]Legenda!$A$2,"  tace  ",IF(COUNTA(V72,W72)=0,"bandire"," "))</f>
        <v xml:space="preserve"> </v>
      </c>
      <c r="Y72" s="18" t="s">
        <v>233</v>
      </c>
      <c r="Z72" s="18"/>
      <c r="AA72" s="18"/>
      <c r="AB72" s="18"/>
      <c r="AC72" s="19"/>
      <c r="AD72" s="31" t="str">
        <f t="shared" ca="1" si="21"/>
        <v>Guidi</v>
      </c>
      <c r="AE72" s="32" t="str">
        <f>IF(N72=[1]Legenda!$A$2,"tace",IF(COUNTA(J72)=1,"com",IF(COUNTA(K72)=1,"Ateneo",IF(COUNTA(U72)=1,"T",IF(COUNTA(Y72)=1,"DA",IF(COUNTA(Z72)=1,"SE",IF(COUNTA(AA72)=1,"CA",IF(COUNTA(AB72)=1,"CB"," "))))))))</f>
        <v>DA</v>
      </c>
      <c r="AF72" s="33" t="e">
        <f>IF(MATCH(U72,[1]Docenti!E$3:E$36,0)&gt;0,"1"," ")</f>
        <v>#N/A</v>
      </c>
      <c r="AG72" s="33" t="e">
        <f>IF(MATCH(U72,[1]Docenti!H$3:H$36,0)&gt;0,"1"," ")</f>
        <v>#N/A</v>
      </c>
      <c r="AH72" s="33" t="e">
        <f>IF(MATCH(U72,[1]Docenti!P$3:P$36,0)&gt;0,"1"," ")</f>
        <v>#N/A</v>
      </c>
      <c r="AI72" s="33" t="e">
        <f>IF(MATCH(U72,[1]Docenti!S$3:S$36,0)&gt;0,"1"," ")</f>
        <v>#N/A</v>
      </c>
      <c r="AJ72" s="34" t="e">
        <f>IF(MATCH(U72,[1]Docenti!AA$3:AA$36,0)&gt;0,"1"," ")</f>
        <v>#N/A</v>
      </c>
      <c r="AK72" s="34" t="e">
        <f>IF(MATCH(U72,[1]Docenti!AD$3:AD$36,0)&gt;0,"1"," ")</f>
        <v>#N/A</v>
      </c>
      <c r="AL72" s="34" t="e">
        <f>IF(MATCH(U72,[1]Docenti!AG$3:AG$36,0)&gt;0,"1"," ")</f>
        <v>#N/A</v>
      </c>
      <c r="AM72" s="34" t="e">
        <f>IF(MATCH(U72,[1]Docenti!AM$3:AM$36,0)&gt;0,"1"," ")</f>
        <v>#N/A</v>
      </c>
      <c r="AN72" s="34" t="str">
        <f t="shared" si="25"/>
        <v>1</v>
      </c>
      <c r="AO72" s="34" t="e">
        <f t="shared" si="25"/>
        <v>#N/A</v>
      </c>
      <c r="AP72" s="34" t="e">
        <f t="shared" si="25"/>
        <v>#N/A</v>
      </c>
      <c r="AQ72" s="34" t="e">
        <f t="shared" si="25"/>
        <v>#N/A</v>
      </c>
      <c r="AR72" s="35" t="str">
        <f t="shared" si="22"/>
        <v>DA</v>
      </c>
      <c r="AS72" s="33" t="e">
        <f ca="1">IF(MATCH(AD72,[1]Docenti!E$3:E$36,0)&gt;0,"1"," ")</f>
        <v>#N/A</v>
      </c>
      <c r="AT72" s="33" t="e">
        <f ca="1">IF(MATCH(AD72,[1]Docenti!H$3:H$36,0)&gt;0,"1"," ")</f>
        <v>#N/A</v>
      </c>
      <c r="AU72" s="33" t="e">
        <f ca="1">IF(MATCH(AD72,[1]Docenti!P$3:P$36,0)&gt;0,"1"," ")</f>
        <v>#N/A</v>
      </c>
      <c r="AV72" s="33" t="e">
        <f ca="1">IF(MATCH(AD72,[1]Docenti!S$3:S$36,0)&gt;0,"1"," ")</f>
        <v>#N/A</v>
      </c>
      <c r="AW72" s="34" t="e">
        <f ca="1">IF(MATCH(AD72,[1]Docenti!AA$3:AA$36,0)&gt;0,"1"," ")</f>
        <v>#N/A</v>
      </c>
      <c r="AX72" s="34" t="e">
        <f ca="1">IF(MATCH(AD72,[1]Docenti!AD$3:AD$36,0)&gt;0,"1"," ")</f>
        <v>#N/A</v>
      </c>
      <c r="AY72" s="34" t="e">
        <f ca="1">IF(MATCH(AD72,[1]Docenti!AG$3:AG$36,0)&gt;0,"1"," ")</f>
        <v>#N/A</v>
      </c>
      <c r="AZ72" s="34" t="e">
        <f ca="1">IF(MATCH(AD72,[1]Docenti!AM$3:AM$36,0)&gt;0,"1"," ")</f>
        <v>#N/A</v>
      </c>
      <c r="BA72" s="34" t="str">
        <f t="shared" ca="1" si="26"/>
        <v>1</v>
      </c>
      <c r="BB72" s="34" t="e">
        <f t="shared" ca="1" si="27"/>
        <v>#N/A</v>
      </c>
      <c r="BC72" s="34" t="e">
        <f t="shared" ca="1" si="28"/>
        <v>#N/A</v>
      </c>
      <c r="BD72" s="34" t="e">
        <f t="shared" ca="1" si="29"/>
        <v>#N/A</v>
      </c>
      <c r="BE72" s="35" t="str">
        <f t="shared" ca="1" si="23"/>
        <v>DA</v>
      </c>
      <c r="BF72" s="36"/>
    </row>
    <row r="73" spans="1:58" ht="13.35" hidden="1" customHeight="1" x14ac:dyDescent="0.2">
      <c r="A73" s="16">
        <f t="shared" si="19"/>
        <v>72</v>
      </c>
      <c r="B73" s="37" t="s">
        <v>234</v>
      </c>
      <c r="C73" s="18" t="s">
        <v>227</v>
      </c>
      <c r="D73" s="18"/>
      <c r="E73" s="18"/>
      <c r="F73" s="19" t="s">
        <v>79</v>
      </c>
      <c r="G73" s="18"/>
      <c r="H73" s="20" t="str">
        <f t="shared" si="20"/>
        <v>T</v>
      </c>
      <c r="I73" s="21">
        <v>9</v>
      </c>
      <c r="J73" s="24"/>
      <c r="K73" s="24"/>
      <c r="L73" s="23">
        <f t="shared" si="24"/>
        <v>0</v>
      </c>
      <c r="M73" s="24"/>
      <c r="N73" s="25">
        <v>2</v>
      </c>
      <c r="O73" s="26" t="s">
        <v>50</v>
      </c>
      <c r="P73" s="27">
        <v>6</v>
      </c>
      <c r="Q73" s="27">
        <f>IF(H73="T",P73*[1]Legenda!$A$11,P73*[1]Legenda!$A$12)</f>
        <v>60</v>
      </c>
      <c r="R73" s="26" t="s">
        <v>229</v>
      </c>
      <c r="S73" s="5" t="b">
        <f t="shared" si="1"/>
        <v>1</v>
      </c>
      <c r="T73" s="26"/>
      <c r="U73" s="18"/>
      <c r="V73" s="29"/>
      <c r="W73" s="29">
        <v>42523</v>
      </c>
      <c r="X73" s="30" t="str">
        <f>IF(N73=[1]Legenda!$A$2,"  tace  ",IF(COUNTA(V73,W73)=0,"bandire"," "))</f>
        <v xml:space="preserve"> </v>
      </c>
      <c r="Y73" s="18" t="s">
        <v>235</v>
      </c>
      <c r="Z73" s="18"/>
      <c r="AA73" s="18"/>
      <c r="AB73" s="18"/>
      <c r="AC73" s="19"/>
      <c r="AD73" s="31" t="str">
        <f t="shared" ca="1" si="21"/>
        <v>Vincenzi</v>
      </c>
      <c r="AE73" s="32" t="str">
        <f>IF(N73=[1]Legenda!$A$2,"tace",IF(COUNTA(J73)=1,"com",IF(COUNTA(K73)=1,"Ateneo",IF(COUNTA(U73)=1,"T",IF(COUNTA(Y73)=1,"DA",IF(COUNTA(Z73)=1,"SE",IF(COUNTA(AA73)=1,"CA",IF(COUNTA(AB73)=1,"CB"," "))))))))</f>
        <v>DA</v>
      </c>
      <c r="AF73" s="33" t="e">
        <f>IF(MATCH(U73,[1]Docenti!E$3:E$36,0)&gt;0,"1"," ")</f>
        <v>#N/A</v>
      </c>
      <c r="AG73" s="33" t="e">
        <f>IF(MATCH(U73,[1]Docenti!H$3:H$36,0)&gt;0,"1"," ")</f>
        <v>#N/A</v>
      </c>
      <c r="AH73" s="33" t="e">
        <f>IF(MATCH(U73,[1]Docenti!P$3:P$36,0)&gt;0,"1"," ")</f>
        <v>#N/A</v>
      </c>
      <c r="AI73" s="33" t="e">
        <f>IF(MATCH(U73,[1]Docenti!S$3:S$36,0)&gt;0,"1"," ")</f>
        <v>#N/A</v>
      </c>
      <c r="AJ73" s="34" t="e">
        <f>IF(MATCH(U73,[1]Docenti!AA$3:AA$36,0)&gt;0,"1"," ")</f>
        <v>#N/A</v>
      </c>
      <c r="AK73" s="34" t="e">
        <f>IF(MATCH(U73,[1]Docenti!AD$3:AD$36,0)&gt;0,"1"," ")</f>
        <v>#N/A</v>
      </c>
      <c r="AL73" s="34" t="e">
        <f>IF(MATCH(U73,[1]Docenti!AG$3:AG$36,0)&gt;0,"1"," ")</f>
        <v>#N/A</v>
      </c>
      <c r="AM73" s="34" t="e">
        <f>IF(MATCH(U73,[1]Docenti!AM$3:AM$36,0)&gt;0,"1"," ")</f>
        <v>#N/A</v>
      </c>
      <c r="AN73" s="34" t="str">
        <f t="shared" si="25"/>
        <v>1</v>
      </c>
      <c r="AO73" s="34" t="e">
        <f t="shared" si="25"/>
        <v>#N/A</v>
      </c>
      <c r="AP73" s="34" t="e">
        <f t="shared" si="25"/>
        <v>#N/A</v>
      </c>
      <c r="AQ73" s="34" t="e">
        <f t="shared" si="25"/>
        <v>#N/A</v>
      </c>
      <c r="AR73" s="35" t="str">
        <f t="shared" si="22"/>
        <v>DA</v>
      </c>
      <c r="AS73" s="33" t="e">
        <f ca="1">IF(MATCH(AD73,[1]Docenti!E$3:E$36,0)&gt;0,"1"," ")</f>
        <v>#N/A</v>
      </c>
      <c r="AT73" s="33" t="e">
        <f ca="1">IF(MATCH(AD73,[1]Docenti!H$3:H$36,0)&gt;0,"1"," ")</f>
        <v>#N/A</v>
      </c>
      <c r="AU73" s="33" t="e">
        <f ca="1">IF(MATCH(AD73,[1]Docenti!P$3:P$36,0)&gt;0,"1"," ")</f>
        <v>#N/A</v>
      </c>
      <c r="AV73" s="33" t="e">
        <f ca="1">IF(MATCH(AD73,[1]Docenti!S$3:S$36,0)&gt;0,"1"," ")</f>
        <v>#N/A</v>
      </c>
      <c r="AW73" s="34" t="e">
        <f ca="1">IF(MATCH(AD73,[1]Docenti!AA$3:AA$36,0)&gt;0,"1"," ")</f>
        <v>#N/A</v>
      </c>
      <c r="AX73" s="34" t="e">
        <f ca="1">IF(MATCH(AD73,[1]Docenti!AD$3:AD$36,0)&gt;0,"1"," ")</f>
        <v>#N/A</v>
      </c>
      <c r="AY73" s="34" t="e">
        <f ca="1">IF(MATCH(AD73,[1]Docenti!AG$3:AG$36,0)&gt;0,"1"," ")</f>
        <v>#N/A</v>
      </c>
      <c r="AZ73" s="34" t="e">
        <f ca="1">IF(MATCH(AD73,[1]Docenti!AM$3:AM$36,0)&gt;0,"1"," ")</f>
        <v>#N/A</v>
      </c>
      <c r="BA73" s="34" t="str">
        <f t="shared" ca="1" si="26"/>
        <v>1</v>
      </c>
      <c r="BB73" s="34" t="e">
        <f t="shared" ca="1" si="27"/>
        <v>#N/A</v>
      </c>
      <c r="BC73" s="34" t="e">
        <f t="shared" ca="1" si="28"/>
        <v>#N/A</v>
      </c>
      <c r="BD73" s="34" t="e">
        <f t="shared" ca="1" si="29"/>
        <v>#N/A</v>
      </c>
      <c r="BE73" s="35" t="str">
        <f t="shared" ca="1" si="23"/>
        <v>DA</v>
      </c>
      <c r="BF73" s="36"/>
    </row>
    <row r="74" spans="1:58" ht="13.35" customHeight="1" x14ac:dyDescent="0.2">
      <c r="A74" s="16">
        <f t="shared" si="19"/>
        <v>73</v>
      </c>
      <c r="B74" s="37" t="s">
        <v>236</v>
      </c>
      <c r="C74" s="44" t="s">
        <v>227</v>
      </c>
      <c r="D74" s="44" t="s">
        <v>228</v>
      </c>
      <c r="E74" s="44"/>
      <c r="F74" s="45" t="s">
        <v>73</v>
      </c>
      <c r="G74" s="44"/>
      <c r="H74" s="20" t="str">
        <f t="shared" si="20"/>
        <v>T</v>
      </c>
      <c r="I74" s="25">
        <v>8</v>
      </c>
      <c r="J74" s="23"/>
      <c r="K74" s="23"/>
      <c r="L74" s="23">
        <f t="shared" si="24"/>
        <v>0</v>
      </c>
      <c r="M74" s="23"/>
      <c r="N74" s="25">
        <v>1</v>
      </c>
      <c r="O74" s="28" t="s">
        <v>50</v>
      </c>
      <c r="P74" s="46">
        <v>9</v>
      </c>
      <c r="Q74" s="27">
        <f>IF(H74="T",P74*[1]Legenda!$A$11,P74*[1]Legenda!$A$12)</f>
        <v>90</v>
      </c>
      <c r="R74" s="28" t="s">
        <v>229</v>
      </c>
      <c r="S74" s="5" t="b">
        <f t="shared" si="1"/>
        <v>1</v>
      </c>
      <c r="T74" s="28" t="s">
        <v>52</v>
      </c>
      <c r="U74" s="44"/>
      <c r="V74" s="47"/>
      <c r="W74" s="29">
        <v>42523</v>
      </c>
      <c r="X74" s="30" t="str">
        <f>IF(N74=[1]Legenda!$A$2,"  tace  ",IF(COUNTA(V74,W74)=0,"bandire"," "))</f>
        <v xml:space="preserve"> </v>
      </c>
      <c r="Y74" s="44" t="s">
        <v>237</v>
      </c>
      <c r="Z74" s="44"/>
      <c r="AA74" s="44"/>
      <c r="AB74" s="44"/>
      <c r="AC74" s="45"/>
      <c r="AD74" s="31" t="str">
        <f t="shared" ca="1" si="21"/>
        <v>Ricci</v>
      </c>
      <c r="AE74" s="32" t="str">
        <f>IF(N74=[1]Legenda!$A$2,"tace",IF(COUNTA(J74)=1,"com",IF(COUNTA(K74)=1,"Ateneo",IF(COUNTA(U74)=1,"T",IF(COUNTA(Y74)=1,"DA",IF(COUNTA(Z74)=1,"SE",IF(COUNTA(AA74)=1,"CA",IF(COUNTA(AB74)=1,"CB"," "))))))))</f>
        <v>DA</v>
      </c>
      <c r="AF74" s="33" t="e">
        <f>IF(MATCH(U74,[1]Docenti!E$3:E$36,0)&gt;0,"1"," ")</f>
        <v>#N/A</v>
      </c>
      <c r="AG74" s="33" t="e">
        <f>IF(MATCH(U74,[1]Docenti!H$3:H$36,0)&gt;0,"1"," ")</f>
        <v>#N/A</v>
      </c>
      <c r="AH74" s="33" t="e">
        <f>IF(MATCH(U74,[1]Docenti!P$3:P$36,0)&gt;0,"1"," ")</f>
        <v>#N/A</v>
      </c>
      <c r="AI74" s="33" t="e">
        <f>IF(MATCH(U74,[1]Docenti!S$3:S$36,0)&gt;0,"1"," ")</f>
        <v>#N/A</v>
      </c>
      <c r="AJ74" s="34" t="e">
        <f>IF(MATCH(U74,[1]Docenti!AA$3:AA$36,0)&gt;0,"1"," ")</f>
        <v>#N/A</v>
      </c>
      <c r="AK74" s="34" t="e">
        <f>IF(MATCH(U74,[1]Docenti!AD$3:AD$36,0)&gt;0,"1"," ")</f>
        <v>#N/A</v>
      </c>
      <c r="AL74" s="34" t="e">
        <f>IF(MATCH(U74,[1]Docenti!AG$3:AG$36,0)&gt;0,"1"," ")</f>
        <v>#N/A</v>
      </c>
      <c r="AM74" s="34" t="e">
        <f>IF(MATCH(U74,[1]Docenti!AM$3:AM$36,0)&gt;0,"1"," ")</f>
        <v>#N/A</v>
      </c>
      <c r="AN74" s="34" t="str">
        <f t="shared" si="25"/>
        <v>1</v>
      </c>
      <c r="AO74" s="34" t="e">
        <f t="shared" si="25"/>
        <v>#N/A</v>
      </c>
      <c r="AP74" s="34" t="e">
        <f t="shared" si="25"/>
        <v>#N/A</v>
      </c>
      <c r="AQ74" s="34" t="e">
        <f t="shared" si="25"/>
        <v>#N/A</v>
      </c>
      <c r="AR74" s="35" t="str">
        <f t="shared" si="22"/>
        <v>DA</v>
      </c>
      <c r="AS74" s="33" t="e">
        <f ca="1">IF(MATCH(AD74,[1]Docenti!E$3:E$36,0)&gt;0,"1"," ")</f>
        <v>#N/A</v>
      </c>
      <c r="AT74" s="33" t="e">
        <f ca="1">IF(MATCH(AD74,[1]Docenti!H$3:H$36,0)&gt;0,"1"," ")</f>
        <v>#N/A</v>
      </c>
      <c r="AU74" s="33" t="e">
        <f ca="1">IF(MATCH(AD74,[1]Docenti!P$3:P$36,0)&gt;0,"1"," ")</f>
        <v>#N/A</v>
      </c>
      <c r="AV74" s="33" t="e">
        <f ca="1">IF(MATCH(AD74,[1]Docenti!S$3:S$36,0)&gt;0,"1"," ")</f>
        <v>#N/A</v>
      </c>
      <c r="AW74" s="34" t="e">
        <f ca="1">IF(MATCH(AD74,[1]Docenti!AA$3:AA$36,0)&gt;0,"1"," ")</f>
        <v>#N/A</v>
      </c>
      <c r="AX74" s="34" t="e">
        <f ca="1">IF(MATCH(AD74,[1]Docenti!AD$3:AD$36,0)&gt;0,"1"," ")</f>
        <v>#N/A</v>
      </c>
      <c r="AY74" s="34" t="e">
        <f ca="1">IF(MATCH(AD74,[1]Docenti!AG$3:AG$36,0)&gt;0,"1"," ")</f>
        <v>#N/A</v>
      </c>
      <c r="AZ74" s="34" t="e">
        <f ca="1">IF(MATCH(AD74,[1]Docenti!AM$3:AM$36,0)&gt;0,"1"," ")</f>
        <v>#N/A</v>
      </c>
      <c r="BA74" s="34" t="str">
        <f t="shared" ca="1" si="26"/>
        <v>1</v>
      </c>
      <c r="BB74" s="34" t="e">
        <f t="shared" ca="1" si="27"/>
        <v>#N/A</v>
      </c>
      <c r="BC74" s="34" t="e">
        <f t="shared" ca="1" si="28"/>
        <v>#N/A</v>
      </c>
      <c r="BD74" s="34" t="e">
        <f t="shared" ca="1" si="29"/>
        <v>#N/A</v>
      </c>
      <c r="BE74" s="35" t="str">
        <f t="shared" ca="1" si="23"/>
        <v>DA</v>
      </c>
      <c r="BF74" s="36"/>
    </row>
    <row r="75" spans="1:58" ht="13.35" customHeight="1" x14ac:dyDescent="0.2">
      <c r="A75" s="16">
        <f t="shared" si="19"/>
        <v>74</v>
      </c>
      <c r="B75" s="37" t="s">
        <v>238</v>
      </c>
      <c r="C75" s="44" t="s">
        <v>227</v>
      </c>
      <c r="D75" s="44" t="s">
        <v>228</v>
      </c>
      <c r="E75" s="44"/>
      <c r="F75" s="45" t="s">
        <v>73</v>
      </c>
      <c r="G75" s="44"/>
      <c r="H75" s="20" t="str">
        <f t="shared" si="20"/>
        <v>T</v>
      </c>
      <c r="I75" s="25">
        <v>8</v>
      </c>
      <c r="J75" s="23"/>
      <c r="K75" s="23"/>
      <c r="L75" s="23">
        <f t="shared" si="24"/>
        <v>0</v>
      </c>
      <c r="M75" s="23"/>
      <c r="N75" s="25">
        <v>1</v>
      </c>
      <c r="O75" s="28" t="s">
        <v>57</v>
      </c>
      <c r="P75" s="46">
        <v>9</v>
      </c>
      <c r="Q75" s="27">
        <f>IF(H75="T",P75*[1]Legenda!$A$11,P75*[1]Legenda!$A$12)</f>
        <v>90</v>
      </c>
      <c r="R75" s="28" t="s">
        <v>229</v>
      </c>
      <c r="S75" s="5" t="b">
        <f t="shared" si="1"/>
        <v>1</v>
      </c>
      <c r="T75" s="28"/>
      <c r="U75" s="44"/>
      <c r="V75" s="47"/>
      <c r="W75" s="29">
        <v>42523</v>
      </c>
      <c r="X75" s="30" t="str">
        <f>IF(N75=[1]Legenda!$A$2,"  tace  ",IF(COUNTA(V75,W75)=0,"bandire"," "))</f>
        <v xml:space="preserve"> </v>
      </c>
      <c r="Y75" s="44" t="s">
        <v>235</v>
      </c>
      <c r="Z75" s="44"/>
      <c r="AA75" s="44"/>
      <c r="AB75" s="44"/>
      <c r="AC75" s="45"/>
      <c r="AD75" s="31" t="str">
        <f t="shared" ca="1" si="21"/>
        <v>Vincenzi</v>
      </c>
      <c r="AE75" s="32" t="str">
        <f>IF(N75=[1]Legenda!$A$2,"tace",IF(COUNTA(J75)=1,"com",IF(COUNTA(K75)=1,"Ateneo",IF(COUNTA(U75)=1,"T",IF(COUNTA(Y75)=1,"DA",IF(COUNTA(Z75)=1,"SE",IF(COUNTA(AA75)=1,"CA",IF(COUNTA(AB75)=1,"CB"," "))))))))</f>
        <v>DA</v>
      </c>
      <c r="AF75" s="33" t="e">
        <f>IF(MATCH(U75,[1]Docenti!E$3:E$36,0)&gt;0,"1"," ")</f>
        <v>#N/A</v>
      </c>
      <c r="AG75" s="33" t="e">
        <f>IF(MATCH(U75,[1]Docenti!H$3:H$36,0)&gt;0,"1"," ")</f>
        <v>#N/A</v>
      </c>
      <c r="AH75" s="33" t="e">
        <f>IF(MATCH(U75,[1]Docenti!P$3:P$36,0)&gt;0,"1"," ")</f>
        <v>#N/A</v>
      </c>
      <c r="AI75" s="33" t="e">
        <f>IF(MATCH(U75,[1]Docenti!S$3:S$36,0)&gt;0,"1"," ")</f>
        <v>#N/A</v>
      </c>
      <c r="AJ75" s="34" t="e">
        <f>IF(MATCH(U75,[1]Docenti!AA$3:AA$36,0)&gt;0,"1"," ")</f>
        <v>#N/A</v>
      </c>
      <c r="AK75" s="34" t="e">
        <f>IF(MATCH(U75,[1]Docenti!AD$3:AD$36,0)&gt;0,"1"," ")</f>
        <v>#N/A</v>
      </c>
      <c r="AL75" s="34" t="e">
        <f>IF(MATCH(U75,[1]Docenti!AG$3:AG$36,0)&gt;0,"1"," ")</f>
        <v>#N/A</v>
      </c>
      <c r="AM75" s="34" t="e">
        <f>IF(MATCH(U75,[1]Docenti!AM$3:AM$36,0)&gt;0,"1"," ")</f>
        <v>#N/A</v>
      </c>
      <c r="AN75" s="34" t="str">
        <f t="shared" si="25"/>
        <v>1</v>
      </c>
      <c r="AO75" s="34" t="e">
        <f t="shared" si="25"/>
        <v>#N/A</v>
      </c>
      <c r="AP75" s="34" t="e">
        <f t="shared" si="25"/>
        <v>#N/A</v>
      </c>
      <c r="AQ75" s="34" t="e">
        <f t="shared" si="25"/>
        <v>#N/A</v>
      </c>
      <c r="AR75" s="35" t="str">
        <f t="shared" si="22"/>
        <v>DA</v>
      </c>
      <c r="AS75" s="33" t="e">
        <f ca="1">IF(MATCH(AD75,[1]Docenti!E$3:E$36,0)&gt;0,"1"," ")</f>
        <v>#N/A</v>
      </c>
      <c r="AT75" s="33" t="e">
        <f ca="1">IF(MATCH(AD75,[1]Docenti!H$3:H$36,0)&gt;0,"1"," ")</f>
        <v>#N/A</v>
      </c>
      <c r="AU75" s="33" t="e">
        <f ca="1">IF(MATCH(AD75,[1]Docenti!P$3:P$36,0)&gt;0,"1"," ")</f>
        <v>#N/A</v>
      </c>
      <c r="AV75" s="33" t="e">
        <f ca="1">IF(MATCH(AD75,[1]Docenti!S$3:S$36,0)&gt;0,"1"," ")</f>
        <v>#N/A</v>
      </c>
      <c r="AW75" s="34" t="e">
        <f ca="1">IF(MATCH(AD75,[1]Docenti!AA$3:AA$36,0)&gt;0,"1"," ")</f>
        <v>#N/A</v>
      </c>
      <c r="AX75" s="34" t="e">
        <f ca="1">IF(MATCH(AD75,[1]Docenti!AD$3:AD$36,0)&gt;0,"1"," ")</f>
        <v>#N/A</v>
      </c>
      <c r="AY75" s="34" t="e">
        <f ca="1">IF(MATCH(AD75,[1]Docenti!AG$3:AG$36,0)&gt;0,"1"," ")</f>
        <v>#N/A</v>
      </c>
      <c r="AZ75" s="34" t="e">
        <f ca="1">IF(MATCH(AD75,[1]Docenti!AM$3:AM$36,0)&gt;0,"1"," ")</f>
        <v>#N/A</v>
      </c>
      <c r="BA75" s="34" t="str">
        <f t="shared" ca="1" si="26"/>
        <v>1</v>
      </c>
      <c r="BB75" s="34" t="e">
        <f t="shared" ca="1" si="27"/>
        <v>#N/A</v>
      </c>
      <c r="BC75" s="34" t="e">
        <f t="shared" ca="1" si="28"/>
        <v>#N/A</v>
      </c>
      <c r="BD75" s="34" t="e">
        <f t="shared" ca="1" si="29"/>
        <v>#N/A</v>
      </c>
      <c r="BE75" s="35" t="str">
        <f t="shared" ca="1" si="23"/>
        <v>DA</v>
      </c>
      <c r="BF75" s="36"/>
    </row>
    <row r="76" spans="1:58" ht="13.35" hidden="1" customHeight="1" x14ac:dyDescent="0.2">
      <c r="A76" s="16">
        <f t="shared" si="19"/>
        <v>75</v>
      </c>
      <c r="B76" s="37" t="s">
        <v>239</v>
      </c>
      <c r="C76" s="18" t="s">
        <v>240</v>
      </c>
      <c r="D76" s="18" t="s">
        <v>47</v>
      </c>
      <c r="E76" s="18"/>
      <c r="F76" s="19" t="s">
        <v>79</v>
      </c>
      <c r="G76" s="18"/>
      <c r="H76" s="20" t="str">
        <f t="shared" si="20"/>
        <v>T</v>
      </c>
      <c r="I76" s="21">
        <v>9</v>
      </c>
      <c r="J76" s="24"/>
      <c r="K76" s="24"/>
      <c r="L76" s="23">
        <f t="shared" si="24"/>
        <v>0</v>
      </c>
      <c r="M76" s="24"/>
      <c r="N76" s="21">
        <v>2</v>
      </c>
      <c r="O76" s="26" t="s">
        <v>57</v>
      </c>
      <c r="P76" s="46">
        <v>12</v>
      </c>
      <c r="Q76" s="27">
        <f>IF(H76="T",P76*[1]Legenda!$A$11,P76*[1]Legenda!$A$12)</f>
        <v>120</v>
      </c>
      <c r="R76" s="26" t="s">
        <v>103</v>
      </c>
      <c r="S76" s="5" t="b">
        <f t="shared" ref="S76:S143" si="30">OR(R76="A1",R76="A2",R76="B",R76="B1",R76="B2",R76="B3",R76="B4")</f>
        <v>1</v>
      </c>
      <c r="T76" s="26"/>
      <c r="U76" s="18" t="s">
        <v>241</v>
      </c>
      <c r="V76" s="29"/>
      <c r="W76" s="29">
        <v>42523</v>
      </c>
      <c r="X76" s="30" t="str">
        <f>IF(N76=[1]Legenda!$A$2,"  tace  ",IF(COUNTA(V76,W76)=0,"bandire"," "))</f>
        <v xml:space="preserve"> </v>
      </c>
      <c r="Y76" s="18"/>
      <c r="Z76" s="18"/>
      <c r="AA76" s="18"/>
      <c r="AB76" s="18"/>
      <c r="AC76" s="19"/>
      <c r="AD76" s="31" t="str">
        <f t="shared" ca="1" si="21"/>
        <v>Piva</v>
      </c>
      <c r="AE76" s="32" t="str">
        <f>IF(N76=[1]Legenda!$A$2,"tace",IF(COUNTA(J76)=1,"com",IF(COUNTA(K76)=1,"Ateneo",IF(COUNTA(U76)=1,"T",IF(COUNTA(Y76)=1,"DA",IF(COUNTA(Z76)=1,"SE",IF(COUNTA(AA76)=1,"CA",IF(COUNTA(AB76)=1,"CB"," "))))))))</f>
        <v>T</v>
      </c>
      <c r="AF76" s="33" t="str">
        <f>IF(MATCH(U76,[1]Docenti!E$3:E$36,0)&gt;0,"1"," ")</f>
        <v>1</v>
      </c>
      <c r="AG76" s="33" t="e">
        <f>IF(MATCH(U76,[1]Docenti!H$3:H$36,0)&gt;0,"1"," ")</f>
        <v>#N/A</v>
      </c>
      <c r="AH76" s="33" t="e">
        <f>IF(MATCH(U76,[1]Docenti!P$3:P$36,0)&gt;0,"1"," ")</f>
        <v>#N/A</v>
      </c>
      <c r="AI76" s="33" t="e">
        <f>IF(MATCH(U76,[1]Docenti!S$3:S$36,0)&gt;0,"1"," ")</f>
        <v>#N/A</v>
      </c>
      <c r="AJ76" s="34" t="e">
        <f>IF(MATCH(U76,[1]Docenti!AA$3:AA$36,0)&gt;0,"1"," ")</f>
        <v>#N/A</v>
      </c>
      <c r="AK76" s="34" t="e">
        <f>IF(MATCH(U76,[1]Docenti!AD$3:AD$36,0)&gt;0,"1"," ")</f>
        <v>#N/A</v>
      </c>
      <c r="AL76" s="34" t="e">
        <f>IF(MATCH(U76,[1]Docenti!AG$3:AG$36,0)&gt;0,"1"," ")</f>
        <v>#N/A</v>
      </c>
      <c r="AM76" s="34" t="e">
        <f>IF(MATCH(U76,[1]Docenti!AM$3:AM$36,0)&gt;0,"1"," ")</f>
        <v>#N/A</v>
      </c>
      <c r="AN76" s="34" t="e">
        <f t="shared" si="25"/>
        <v>#N/A</v>
      </c>
      <c r="AO76" s="34" t="e">
        <f t="shared" si="25"/>
        <v>#N/A</v>
      </c>
      <c r="AP76" s="34" t="e">
        <f t="shared" si="25"/>
        <v>#N/A</v>
      </c>
      <c r="AQ76" s="34" t="e">
        <f t="shared" si="25"/>
        <v>#N/A</v>
      </c>
      <c r="AR76" s="35" t="str">
        <f t="shared" si="22"/>
        <v>PO</v>
      </c>
      <c r="AS76" s="33" t="str">
        <f ca="1">IF(MATCH(AD76,[1]Docenti!E$3:E$36,0)&gt;0,"1"," ")</f>
        <v>1</v>
      </c>
      <c r="AT76" s="33" t="e">
        <f ca="1">IF(MATCH(AD76,[1]Docenti!H$3:H$36,0)&gt;0,"1"," ")</f>
        <v>#N/A</v>
      </c>
      <c r="AU76" s="33" t="e">
        <f ca="1">IF(MATCH(AD76,[1]Docenti!P$3:P$36,0)&gt;0,"1"," ")</f>
        <v>#N/A</v>
      </c>
      <c r="AV76" s="33" t="e">
        <f ca="1">IF(MATCH(AD76,[1]Docenti!S$3:S$36,0)&gt;0,"1"," ")</f>
        <v>#N/A</v>
      </c>
      <c r="AW76" s="34" t="e">
        <f ca="1">IF(MATCH(AD76,[1]Docenti!AA$3:AA$36,0)&gt;0,"1"," ")</f>
        <v>#N/A</v>
      </c>
      <c r="AX76" s="34" t="e">
        <f ca="1">IF(MATCH(AD76,[1]Docenti!AD$3:AD$36,0)&gt;0,"1"," ")</f>
        <v>#N/A</v>
      </c>
      <c r="AY76" s="34" t="e">
        <f ca="1">IF(MATCH(AD76,[1]Docenti!AG$3:AG$36,0)&gt;0,"1"," ")</f>
        <v>#N/A</v>
      </c>
      <c r="AZ76" s="34" t="e">
        <f ca="1">IF(MATCH(AD76,[1]Docenti!AM$3:AM$36,0)&gt;0,"1"," ")</f>
        <v>#N/A</v>
      </c>
      <c r="BA76" s="34" t="e">
        <f t="shared" ca="1" si="26"/>
        <v>#N/A</v>
      </c>
      <c r="BB76" s="34" t="e">
        <f t="shared" ca="1" si="27"/>
        <v>#N/A</v>
      </c>
      <c r="BC76" s="34" t="e">
        <f t="shared" ca="1" si="28"/>
        <v>#N/A</v>
      </c>
      <c r="BD76" s="34" t="e">
        <f t="shared" ca="1" si="29"/>
        <v>#N/A</v>
      </c>
      <c r="BE76" s="35" t="str">
        <f t="shared" ca="1" si="23"/>
        <v>PO</v>
      </c>
      <c r="BF76" s="36"/>
    </row>
    <row r="77" spans="1:58" ht="13.35" hidden="1" customHeight="1" x14ac:dyDescent="0.2">
      <c r="A77" s="16">
        <f t="shared" si="19"/>
        <v>76</v>
      </c>
      <c r="B77" s="42" t="s">
        <v>242</v>
      </c>
      <c r="C77" s="18" t="s">
        <v>98</v>
      </c>
      <c r="D77" s="18" t="s">
        <v>99</v>
      </c>
      <c r="E77" s="18"/>
      <c r="F77" s="19" t="s">
        <v>49</v>
      </c>
      <c r="G77" s="18"/>
      <c r="H77" s="20" t="str">
        <f t="shared" si="20"/>
        <v>M</v>
      </c>
      <c r="I77" s="21">
        <v>9</v>
      </c>
      <c r="J77" s="24"/>
      <c r="K77" s="24"/>
      <c r="L77" s="23"/>
      <c r="M77" s="39">
        <f>ROW(B237)-1</f>
        <v>236</v>
      </c>
      <c r="N77" s="21">
        <v>1</v>
      </c>
      <c r="O77" s="26" t="s">
        <v>57</v>
      </c>
      <c r="P77" s="46">
        <v>6</v>
      </c>
      <c r="Q77" s="27">
        <f>IF(H77="T",P77*[1]Legenda!$A$11,P77*[1]Legenda!$A$12)</f>
        <v>60</v>
      </c>
      <c r="R77" s="26" t="s">
        <v>62</v>
      </c>
      <c r="S77" s="5" t="b">
        <f t="shared" si="30"/>
        <v>1</v>
      </c>
      <c r="T77" s="26"/>
      <c r="U77" s="18" t="s">
        <v>243</v>
      </c>
      <c r="V77" s="29"/>
      <c r="W77" s="29">
        <v>42523</v>
      </c>
      <c r="X77" s="30" t="str">
        <f>IF(N77=[1]Legenda!$A$2,"  tace  ",IF(COUNTA(V77,W77)=0,"bandire"," "))</f>
        <v xml:space="preserve"> </v>
      </c>
      <c r="Y77" s="18"/>
      <c r="Z77" s="18"/>
      <c r="AA77" s="18"/>
      <c r="AB77" s="18"/>
      <c r="AC77" s="19"/>
      <c r="AD77" s="31" t="str">
        <f t="shared" ca="1" si="21"/>
        <v>Spina</v>
      </c>
      <c r="AE77" s="32" t="str">
        <f>IF(N77=[1]Legenda!$A$2,"tace",IF(COUNTA(J77)=1,"com",IF(COUNTA(K77)=1,"Ateneo",IF(COUNTA(U77)=1,"T",IF(COUNTA(Y77)=1,"DA",IF(COUNTA(Z77)=1,"SE",IF(COUNTA(AA77)=1,"CA",IF(COUNTA(AB77)=1,"CB"," "))))))))</f>
        <v>T</v>
      </c>
      <c r="AF77" s="33" t="str">
        <f>IF(MATCH(U77,[1]Docenti!E$3:E$36,0)&gt;0,"1"," ")</f>
        <v>1</v>
      </c>
      <c r="AG77" s="33" t="e">
        <f>IF(MATCH(U77,[1]Docenti!H$3:H$36,0)&gt;0,"1"," ")</f>
        <v>#N/A</v>
      </c>
      <c r="AH77" s="33" t="e">
        <f>IF(MATCH(U77,[1]Docenti!P$3:P$36,0)&gt;0,"1"," ")</f>
        <v>#N/A</v>
      </c>
      <c r="AI77" s="33" t="e">
        <f>IF(MATCH(U77,[1]Docenti!S$3:S$36,0)&gt;0,"1"," ")</f>
        <v>#N/A</v>
      </c>
      <c r="AJ77" s="34" t="e">
        <f>IF(MATCH(U77,[1]Docenti!AA$3:AA$36,0)&gt;0,"1"," ")</f>
        <v>#N/A</v>
      </c>
      <c r="AK77" s="34" t="e">
        <f>IF(MATCH(U77,[1]Docenti!AD$3:AD$36,0)&gt;0,"1"," ")</f>
        <v>#N/A</v>
      </c>
      <c r="AL77" s="34" t="e">
        <f>IF(MATCH(U77,[1]Docenti!AG$3:AG$36,0)&gt;0,"1"," ")</f>
        <v>#N/A</v>
      </c>
      <c r="AM77" s="34" t="e">
        <f>IF(MATCH(U77,[1]Docenti!AM$3:AM$36,0)&gt;0,"1"," ")</f>
        <v>#N/A</v>
      </c>
      <c r="AN77" s="34" t="e">
        <f t="shared" si="25"/>
        <v>#N/A</v>
      </c>
      <c r="AO77" s="34" t="e">
        <f t="shared" si="25"/>
        <v>#N/A</v>
      </c>
      <c r="AP77" s="34" t="e">
        <f t="shared" si="25"/>
        <v>#N/A</v>
      </c>
      <c r="AQ77" s="34" t="e">
        <f t="shared" si="25"/>
        <v>#N/A</v>
      </c>
      <c r="AR77" s="35" t="str">
        <f t="shared" si="22"/>
        <v>PO</v>
      </c>
      <c r="AS77" s="33" t="str">
        <f ca="1">IF(MATCH(AD77,[1]Docenti!E$3:E$36,0)&gt;0,"1"," ")</f>
        <v>1</v>
      </c>
      <c r="AT77" s="33" t="e">
        <f ca="1">IF(MATCH(AD77,[1]Docenti!H$3:H$36,0)&gt;0,"1"," ")</f>
        <v>#N/A</v>
      </c>
      <c r="AU77" s="33" t="e">
        <f ca="1">IF(MATCH(AD77,[1]Docenti!P$3:P$36,0)&gt;0,"1"," ")</f>
        <v>#N/A</v>
      </c>
      <c r="AV77" s="33" t="e">
        <f ca="1">IF(MATCH(AD77,[1]Docenti!S$3:S$36,0)&gt;0,"1"," ")</f>
        <v>#N/A</v>
      </c>
      <c r="AW77" s="34" t="e">
        <f ca="1">IF(MATCH(AD77,[1]Docenti!AA$3:AA$36,0)&gt;0,"1"," ")</f>
        <v>#N/A</v>
      </c>
      <c r="AX77" s="34" t="e">
        <f ca="1">IF(MATCH(AD77,[1]Docenti!AD$3:AD$36,0)&gt;0,"1"," ")</f>
        <v>#N/A</v>
      </c>
      <c r="AY77" s="34" t="e">
        <f ca="1">IF(MATCH(AD77,[1]Docenti!AG$3:AG$36,0)&gt;0,"1"," ")</f>
        <v>#N/A</v>
      </c>
      <c r="AZ77" s="34" t="e">
        <f ca="1">IF(MATCH(AD77,[1]Docenti!AM$3:AM$36,0)&gt;0,"1"," ")</f>
        <v>#N/A</v>
      </c>
      <c r="BA77" s="34" t="e">
        <f t="shared" ca="1" si="26"/>
        <v>#N/A</v>
      </c>
      <c r="BB77" s="34" t="e">
        <f t="shared" ca="1" si="27"/>
        <v>#N/A</v>
      </c>
      <c r="BC77" s="34" t="e">
        <f t="shared" ca="1" si="28"/>
        <v>#N/A</v>
      </c>
      <c r="BD77" s="34" t="e">
        <f t="shared" ca="1" si="29"/>
        <v>#N/A</v>
      </c>
      <c r="BE77" s="35" t="str">
        <f t="shared" ca="1" si="23"/>
        <v>PO</v>
      </c>
      <c r="BF77" s="36"/>
    </row>
    <row r="78" spans="1:58" ht="13.35" customHeight="1" x14ac:dyDescent="0.2">
      <c r="A78" s="16">
        <f t="shared" si="19"/>
        <v>77</v>
      </c>
      <c r="B78" s="42" t="s">
        <v>244</v>
      </c>
      <c r="C78" s="44" t="s">
        <v>106</v>
      </c>
      <c r="D78" s="44" t="s">
        <v>107</v>
      </c>
      <c r="E78" s="44"/>
      <c r="F78" s="45" t="s">
        <v>73</v>
      </c>
      <c r="G78" s="44"/>
      <c r="H78" s="20" t="str">
        <f t="shared" si="20"/>
        <v>T</v>
      </c>
      <c r="I78" s="25">
        <v>8</v>
      </c>
      <c r="J78" s="23"/>
      <c r="K78" s="23"/>
      <c r="L78" s="23">
        <f>COUNTIF(J$2:J$238,A78)</f>
        <v>1</v>
      </c>
      <c r="M78" s="23"/>
      <c r="N78" s="25">
        <v>2</v>
      </c>
      <c r="O78" s="28" t="s">
        <v>57</v>
      </c>
      <c r="P78" s="46">
        <v>9</v>
      </c>
      <c r="Q78" s="27">
        <f>IF(H78="T",P78*[1]Legenda!$A$11,P78*[1]Legenda!$A$12)</f>
        <v>90</v>
      </c>
      <c r="R78" s="28" t="s">
        <v>103</v>
      </c>
      <c r="S78" s="5" t="b">
        <f t="shared" si="30"/>
        <v>1</v>
      </c>
      <c r="T78" s="28"/>
      <c r="U78" s="44" t="s">
        <v>245</v>
      </c>
      <c r="V78" s="47"/>
      <c r="W78" s="29">
        <v>42523</v>
      </c>
      <c r="X78" s="30" t="str">
        <f>IF(N78=[1]Legenda!$A$2,"  tace  ",IF(COUNTA(V78,W78)=0,"bandire"," "))</f>
        <v xml:space="preserve"> </v>
      </c>
      <c r="Y78" s="44"/>
      <c r="Z78" s="44"/>
      <c r="AA78" s="44"/>
      <c r="AB78" s="44"/>
      <c r="AC78" s="45"/>
      <c r="AD78" s="31" t="str">
        <f t="shared" ca="1" si="21"/>
        <v>Bonfè</v>
      </c>
      <c r="AE78" s="32" t="str">
        <f>IF(N78=[1]Legenda!$A$2,"tace",IF(COUNTA(J78)=1,"com",IF(COUNTA(K78)=1,"Ateneo",IF(COUNTA(U78)=1,"T",IF(COUNTA(Y78)=1,"DA",IF(COUNTA(Z78)=1,"SE",IF(COUNTA(AA78)=1,"CA",IF(COUNTA(AB78)=1,"CB"," "))))))))</f>
        <v>T</v>
      </c>
      <c r="AF78" s="33" t="e">
        <f>IF(MATCH(U78,[1]Docenti!E$3:E$36,0)&gt;0,"1"," ")</f>
        <v>#N/A</v>
      </c>
      <c r="AG78" s="33" t="e">
        <f>IF(MATCH(U78,[1]Docenti!H$3:H$36,0)&gt;0,"1"," ")</f>
        <v>#N/A</v>
      </c>
      <c r="AH78" s="33" t="e">
        <f>IF(MATCH(U78,[1]Docenti!P$3:P$36,0)&gt;0,"1"," ")</f>
        <v>#N/A</v>
      </c>
      <c r="AI78" s="33" t="e">
        <f>IF(MATCH(U78,[1]Docenti!S$3:S$36,0)&gt;0,"1"," ")</f>
        <v>#N/A</v>
      </c>
      <c r="AJ78" s="34" t="str">
        <f>IF(MATCH(U78,[1]Docenti!AA$3:AA$36,0)&gt;0,"1"," ")</f>
        <v>1</v>
      </c>
      <c r="AK78" s="34" t="e">
        <f>IF(MATCH(U78,[1]Docenti!AD$3:AD$36,0)&gt;0,"1"," ")</f>
        <v>#N/A</v>
      </c>
      <c r="AL78" s="34" t="e">
        <f>IF(MATCH(U78,[1]Docenti!AG$3:AG$36,0)&gt;0,"1"," ")</f>
        <v>#N/A</v>
      </c>
      <c r="AM78" s="34" t="e">
        <f>IF(MATCH(U78,[1]Docenti!AM$3:AM$36,0)&gt;0,"1"," ")</f>
        <v>#N/A</v>
      </c>
      <c r="AN78" s="34" t="e">
        <f t="shared" si="25"/>
        <v>#N/A</v>
      </c>
      <c r="AO78" s="34" t="e">
        <f t="shared" si="25"/>
        <v>#N/A</v>
      </c>
      <c r="AP78" s="34" t="e">
        <f t="shared" si="25"/>
        <v>#N/A</v>
      </c>
      <c r="AQ78" s="34" t="e">
        <f t="shared" si="25"/>
        <v>#N/A</v>
      </c>
      <c r="AR78" s="35" t="str">
        <f t="shared" si="22"/>
        <v>RTI</v>
      </c>
      <c r="AS78" s="33" t="e">
        <f ca="1">IF(MATCH(AD78,[1]Docenti!E$3:E$36,0)&gt;0,"1"," ")</f>
        <v>#N/A</v>
      </c>
      <c r="AT78" s="33" t="e">
        <f ca="1">IF(MATCH(AD78,[1]Docenti!H$3:H$36,0)&gt;0,"1"," ")</f>
        <v>#N/A</v>
      </c>
      <c r="AU78" s="33" t="e">
        <f ca="1">IF(MATCH(AD78,[1]Docenti!P$3:P$36,0)&gt;0,"1"," ")</f>
        <v>#N/A</v>
      </c>
      <c r="AV78" s="33" t="e">
        <f ca="1">IF(MATCH(AD78,[1]Docenti!S$3:S$36,0)&gt;0,"1"," ")</f>
        <v>#N/A</v>
      </c>
      <c r="AW78" s="34" t="str">
        <f ca="1">IF(MATCH(AD78,[1]Docenti!AA$3:AA$36,0)&gt;0,"1"," ")</f>
        <v>1</v>
      </c>
      <c r="AX78" s="34" t="e">
        <f ca="1">IF(MATCH(AD78,[1]Docenti!AD$3:AD$36,0)&gt;0,"1"," ")</f>
        <v>#N/A</v>
      </c>
      <c r="AY78" s="34" t="e">
        <f ca="1">IF(MATCH(AD78,[1]Docenti!AG$3:AG$36,0)&gt;0,"1"," ")</f>
        <v>#N/A</v>
      </c>
      <c r="AZ78" s="34" t="e">
        <f ca="1">IF(MATCH(AD78,[1]Docenti!AM$3:AM$36,0)&gt;0,"1"," ")</f>
        <v>#N/A</v>
      </c>
      <c r="BA78" s="34" t="e">
        <f t="shared" ca="1" si="26"/>
        <v>#N/A</v>
      </c>
      <c r="BB78" s="34" t="e">
        <f t="shared" ca="1" si="27"/>
        <v>#N/A</v>
      </c>
      <c r="BC78" s="34" t="e">
        <f t="shared" ca="1" si="28"/>
        <v>#N/A</v>
      </c>
      <c r="BD78" s="34" t="e">
        <f t="shared" ca="1" si="29"/>
        <v>#N/A</v>
      </c>
      <c r="BE78" s="35" t="str">
        <f t="shared" ca="1" si="23"/>
        <v>RTI</v>
      </c>
      <c r="BF78" s="36"/>
    </row>
    <row r="79" spans="1:58" ht="13.35" hidden="1" customHeight="1" x14ac:dyDescent="0.2">
      <c r="A79" s="16">
        <f t="shared" si="19"/>
        <v>78</v>
      </c>
      <c r="B79" s="37" t="s">
        <v>246</v>
      </c>
      <c r="C79" s="44" t="s">
        <v>156</v>
      </c>
      <c r="D79" s="44" t="s">
        <v>157</v>
      </c>
      <c r="E79" s="44"/>
      <c r="F79" s="45" t="s">
        <v>51</v>
      </c>
      <c r="G79" s="44"/>
      <c r="H79" s="20" t="str">
        <f t="shared" si="20"/>
        <v>T</v>
      </c>
      <c r="I79" s="25">
        <v>7</v>
      </c>
      <c r="J79" s="67">
        <f>ROW(B80)-1</f>
        <v>79</v>
      </c>
      <c r="K79" s="23"/>
      <c r="L79" s="23"/>
      <c r="M79" s="39">
        <f>ROW(B226)-1</f>
        <v>225</v>
      </c>
      <c r="N79" s="25">
        <v>1</v>
      </c>
      <c r="O79" s="28" t="s">
        <v>50</v>
      </c>
      <c r="P79" s="46">
        <v>6</v>
      </c>
      <c r="Q79" s="27">
        <f>IF(H79="T",P79*[1]Legenda!$A$11,P79*[1]Legenda!$A$12)</f>
        <v>60</v>
      </c>
      <c r="R79" s="28" t="s">
        <v>175</v>
      </c>
      <c r="S79" s="5" t="b">
        <f t="shared" si="30"/>
        <v>0</v>
      </c>
      <c r="T79" s="28"/>
      <c r="U79" s="44"/>
      <c r="V79" s="47"/>
      <c r="W79" s="29">
        <v>42523</v>
      </c>
      <c r="X79" s="30" t="str">
        <f>IF(N79=[1]Legenda!$A$2,"  tace  ",IF(COUNTA(V79,W79)=0,"bandire"," "))</f>
        <v xml:space="preserve"> </v>
      </c>
      <c r="Y79" s="44"/>
      <c r="Z79" s="44"/>
      <c r="AA79" s="44"/>
      <c r="AB79" s="44"/>
      <c r="AC79" s="45"/>
      <c r="AD79" s="31" t="str">
        <f t="shared" ca="1" si="21"/>
        <v>Balbo</v>
      </c>
      <c r="AE79" s="32" t="str">
        <f>IF(N79=[1]Legenda!$A$2,"tace",IF(COUNTA(J79)=1,"com",IF(COUNTA(K79)=1,"Ateneo",IF(COUNTA(U79)=1,"T",IF(COUNTA(Y79)=1,"DA",IF(COUNTA(Z79)=1,"SE",IF(COUNTA(AA79)=1,"CA",IF(COUNTA(AB79)=1,"CB"," "))))))))</f>
        <v>com</v>
      </c>
      <c r="AF79" s="33" t="e">
        <f>IF(MATCH(U79,[1]Docenti!E$3:E$36,0)&gt;0,"1"," ")</f>
        <v>#N/A</v>
      </c>
      <c r="AG79" s="33" t="e">
        <f>IF(MATCH(U79,[1]Docenti!H$3:H$36,0)&gt;0,"1"," ")</f>
        <v>#N/A</v>
      </c>
      <c r="AH79" s="33" t="e">
        <f>IF(MATCH(U79,[1]Docenti!P$3:P$36,0)&gt;0,"1"," ")</f>
        <v>#N/A</v>
      </c>
      <c r="AI79" s="33" t="e">
        <f>IF(MATCH(U79,[1]Docenti!S$3:S$36,0)&gt;0,"1"," ")</f>
        <v>#N/A</v>
      </c>
      <c r="AJ79" s="34" t="e">
        <f>IF(MATCH(U79,[1]Docenti!AA$3:AA$36,0)&gt;0,"1"," ")</f>
        <v>#N/A</v>
      </c>
      <c r="AK79" s="34" t="e">
        <f>IF(MATCH(U79,[1]Docenti!AD$3:AD$36,0)&gt;0,"1"," ")</f>
        <v>#N/A</v>
      </c>
      <c r="AL79" s="34" t="e">
        <f>IF(MATCH(U79,[1]Docenti!AG$3:AG$36,0)&gt;0,"1"," ")</f>
        <v>#N/A</v>
      </c>
      <c r="AM79" s="34" t="e">
        <f>IF(MATCH(U79,[1]Docenti!AM$3:AM$36,0)&gt;0,"1"," ")</f>
        <v>#N/A</v>
      </c>
      <c r="AN79" s="34" t="e">
        <f t="shared" si="25"/>
        <v>#N/A</v>
      </c>
      <c r="AO79" s="34" t="e">
        <f t="shared" si="25"/>
        <v>#N/A</v>
      </c>
      <c r="AP79" s="34" t="e">
        <f t="shared" si="25"/>
        <v>#N/A</v>
      </c>
      <c r="AQ79" s="34" t="e">
        <f t="shared" si="25"/>
        <v>#N/A</v>
      </c>
      <c r="AR79" s="35" t="str">
        <f t="shared" si="22"/>
        <v/>
      </c>
      <c r="AS79" s="33" t="e">
        <f ca="1">IF(MATCH(AD79,[1]Docenti!E$3:E$36,0)&gt;0,"1"," ")</f>
        <v>#N/A</v>
      </c>
      <c r="AT79" s="33" t="e">
        <f ca="1">IF(MATCH(AD79,[1]Docenti!H$3:H$36,0)&gt;0,"1"," ")</f>
        <v>#N/A</v>
      </c>
      <c r="AU79" s="33" t="e">
        <f ca="1">IF(MATCH(AD79,[1]Docenti!P$3:P$36,0)&gt;0,"1"," ")</f>
        <v>#N/A</v>
      </c>
      <c r="AV79" s="33" t="e">
        <f ca="1">IF(MATCH(AD79,[1]Docenti!S$3:S$36,0)&gt;0,"1"," ")</f>
        <v>#N/A</v>
      </c>
      <c r="AW79" s="34" t="str">
        <f ca="1">IF(MATCH(AD79,[1]Docenti!AA$3:AA$36,0)&gt;0,"1"," ")</f>
        <v>1</v>
      </c>
      <c r="AX79" s="34" t="e">
        <f ca="1">IF(MATCH(AD79,[1]Docenti!AD$3:AD$36,0)&gt;0,"1"," ")</f>
        <v>#N/A</v>
      </c>
      <c r="AY79" s="34" t="e">
        <f ca="1">IF(MATCH(AD79,[1]Docenti!AG$3:AG$36,0)&gt;0,"1"," ")</f>
        <v>#N/A</v>
      </c>
      <c r="AZ79" s="34" t="e">
        <f ca="1">IF(MATCH(AD79,[1]Docenti!AM$3:AM$36,0)&gt;0,"1"," ")</f>
        <v>#N/A</v>
      </c>
      <c r="BA79" s="34" t="e">
        <f t="shared" ca="1" si="26"/>
        <v>#N/A</v>
      </c>
      <c r="BB79" s="34" t="e">
        <f t="shared" ca="1" si="27"/>
        <v>#N/A</v>
      </c>
      <c r="BC79" s="34" t="e">
        <f t="shared" ca="1" si="28"/>
        <v>#N/A</v>
      </c>
      <c r="BD79" s="34" t="e">
        <f t="shared" ca="1" si="29"/>
        <v>#N/A</v>
      </c>
      <c r="BE79" s="35" t="str">
        <f t="shared" ca="1" si="23"/>
        <v>RTI</v>
      </c>
      <c r="BF79" s="36"/>
    </row>
    <row r="80" spans="1:58" ht="13.35" hidden="1" customHeight="1" x14ac:dyDescent="0.2">
      <c r="A80" s="16">
        <f t="shared" si="19"/>
        <v>79</v>
      </c>
      <c r="B80" s="37" t="s">
        <v>247</v>
      </c>
      <c r="C80" s="18" t="s">
        <v>156</v>
      </c>
      <c r="D80" s="18" t="s">
        <v>157</v>
      </c>
      <c r="E80" s="18"/>
      <c r="F80" s="19" t="s">
        <v>79</v>
      </c>
      <c r="G80" s="18"/>
      <c r="H80" s="20" t="str">
        <f t="shared" si="20"/>
        <v>T</v>
      </c>
      <c r="I80" s="21">
        <v>9</v>
      </c>
      <c r="J80" s="24"/>
      <c r="K80" s="24"/>
      <c r="L80" s="23">
        <f>COUNTIF(J$2:J$238,A80)</f>
        <v>1</v>
      </c>
      <c r="M80" s="24"/>
      <c r="N80" s="21">
        <v>1</v>
      </c>
      <c r="O80" s="26" t="s">
        <v>50</v>
      </c>
      <c r="P80" s="27">
        <v>9</v>
      </c>
      <c r="Q80" s="27">
        <f>IF(H80="T",P80*[1]Legenda!$A$11,P80*[1]Legenda!$A$12)</f>
        <v>90</v>
      </c>
      <c r="R80" s="26" t="s">
        <v>217</v>
      </c>
      <c r="S80" s="5" t="b">
        <f t="shared" si="30"/>
        <v>1</v>
      </c>
      <c r="T80" s="26"/>
      <c r="U80" s="18" t="s">
        <v>248</v>
      </c>
      <c r="V80" s="29"/>
      <c r="W80" s="29">
        <v>42523</v>
      </c>
      <c r="X80" s="30" t="str">
        <f>IF(N80=[1]Legenda!$A$2,"  tace  ",IF(COUNTA(V80,W80)=0,"bandire"," "))</f>
        <v xml:space="preserve"> </v>
      </c>
      <c r="Y80" s="18"/>
      <c r="Z80" s="18"/>
      <c r="AA80" s="18"/>
      <c r="AB80" s="18"/>
      <c r="AC80" s="19"/>
      <c r="AD80" s="31" t="str">
        <f t="shared" ca="1" si="21"/>
        <v>Balbo</v>
      </c>
      <c r="AE80" s="32" t="str">
        <f>IF(N80=[1]Legenda!$A$2,"tace",IF(COUNTA(J80)=1,"com",IF(COUNTA(K80)=1,"Ateneo",IF(COUNTA(U80)=1,"T",IF(COUNTA(Y80)=1,"DA",IF(COUNTA(Z80)=1,"SE",IF(COUNTA(AA80)=1,"CA",IF(COUNTA(AB80)=1,"CB"," "))))))))</f>
        <v>T</v>
      </c>
      <c r="AF80" s="33" t="e">
        <f>IF(MATCH(U80,[1]Docenti!E$3:E$36,0)&gt;0,"1"," ")</f>
        <v>#N/A</v>
      </c>
      <c r="AG80" s="33" t="e">
        <f>IF(MATCH(U80,[1]Docenti!H$3:H$36,0)&gt;0,"1"," ")</f>
        <v>#N/A</v>
      </c>
      <c r="AH80" s="33" t="e">
        <f>IF(MATCH(U80,[1]Docenti!P$3:P$36,0)&gt;0,"1"," ")</f>
        <v>#N/A</v>
      </c>
      <c r="AI80" s="33" t="e">
        <f>IF(MATCH(U80,[1]Docenti!S$3:S$36,0)&gt;0,"1"," ")</f>
        <v>#N/A</v>
      </c>
      <c r="AJ80" s="34" t="str">
        <f>IF(MATCH(U80,[1]Docenti!AA$3:AA$36,0)&gt;0,"1"," ")</f>
        <v>1</v>
      </c>
      <c r="AK80" s="34" t="e">
        <f>IF(MATCH(U80,[1]Docenti!AD$3:AD$36,0)&gt;0,"1"," ")</f>
        <v>#N/A</v>
      </c>
      <c r="AL80" s="34" t="e">
        <f>IF(MATCH(U80,[1]Docenti!AG$3:AG$36,0)&gt;0,"1"," ")</f>
        <v>#N/A</v>
      </c>
      <c r="AM80" s="34" t="e">
        <f>IF(MATCH(U80,[1]Docenti!AM$3:AM$36,0)&gt;0,"1"," ")</f>
        <v>#N/A</v>
      </c>
      <c r="AN80" s="34" t="e">
        <f t="shared" si="25"/>
        <v>#N/A</v>
      </c>
      <c r="AO80" s="34" t="e">
        <f t="shared" si="25"/>
        <v>#N/A</v>
      </c>
      <c r="AP80" s="34" t="e">
        <f t="shared" si="25"/>
        <v>#N/A</v>
      </c>
      <c r="AQ80" s="34" t="e">
        <f t="shared" si="25"/>
        <v>#N/A</v>
      </c>
      <c r="AR80" s="35" t="str">
        <f t="shared" si="22"/>
        <v>RTI</v>
      </c>
      <c r="AS80" s="33" t="e">
        <f ca="1">IF(MATCH(AD80,[1]Docenti!E$3:E$36,0)&gt;0,"1"," ")</f>
        <v>#N/A</v>
      </c>
      <c r="AT80" s="33" t="e">
        <f ca="1">IF(MATCH(AD80,[1]Docenti!H$3:H$36,0)&gt;0,"1"," ")</f>
        <v>#N/A</v>
      </c>
      <c r="AU80" s="33" t="e">
        <f ca="1">IF(MATCH(AD80,[1]Docenti!P$3:P$36,0)&gt;0,"1"," ")</f>
        <v>#N/A</v>
      </c>
      <c r="AV80" s="33" t="e">
        <f ca="1">IF(MATCH(AD80,[1]Docenti!S$3:S$36,0)&gt;0,"1"," ")</f>
        <v>#N/A</v>
      </c>
      <c r="AW80" s="34" t="str">
        <f ca="1">IF(MATCH(AD80,[1]Docenti!AA$3:AA$36,0)&gt;0,"1"," ")</f>
        <v>1</v>
      </c>
      <c r="AX80" s="34" t="e">
        <f ca="1">IF(MATCH(AD80,[1]Docenti!AD$3:AD$36,0)&gt;0,"1"," ")</f>
        <v>#N/A</v>
      </c>
      <c r="AY80" s="34" t="e">
        <f ca="1">IF(MATCH(AD80,[1]Docenti!AG$3:AG$36,0)&gt;0,"1"," ")</f>
        <v>#N/A</v>
      </c>
      <c r="AZ80" s="34" t="e">
        <f ca="1">IF(MATCH(AD80,[1]Docenti!AM$3:AM$36,0)&gt;0,"1"," ")</f>
        <v>#N/A</v>
      </c>
      <c r="BA80" s="34" t="e">
        <f t="shared" ca="1" si="26"/>
        <v>#N/A</v>
      </c>
      <c r="BB80" s="34" t="e">
        <f t="shared" ca="1" si="27"/>
        <v>#N/A</v>
      </c>
      <c r="BC80" s="34" t="e">
        <f t="shared" ca="1" si="28"/>
        <v>#N/A</v>
      </c>
      <c r="BD80" s="34" t="e">
        <f t="shared" ca="1" si="29"/>
        <v>#N/A</v>
      </c>
      <c r="BE80" s="35" t="str">
        <f t="shared" ca="1" si="23"/>
        <v>RTI</v>
      </c>
      <c r="BF80" s="36"/>
    </row>
    <row r="81" spans="1:58" ht="13.35" customHeight="1" x14ac:dyDescent="0.2">
      <c r="A81" s="16">
        <f t="shared" si="19"/>
        <v>80</v>
      </c>
      <c r="B81" s="42" t="s">
        <v>249</v>
      </c>
      <c r="C81" s="43" t="s">
        <v>71</v>
      </c>
      <c r="D81" s="43" t="s">
        <v>72</v>
      </c>
      <c r="E81" s="44"/>
      <c r="F81" s="45" t="s">
        <v>73</v>
      </c>
      <c r="G81" s="44"/>
      <c r="H81" s="20" t="str">
        <f t="shared" si="20"/>
        <v>T</v>
      </c>
      <c r="I81" s="25">
        <v>8</v>
      </c>
      <c r="J81" s="23"/>
      <c r="K81" s="23"/>
      <c r="L81" s="23">
        <f>COUNTIF(J$2:J$238,A81)</f>
        <v>0</v>
      </c>
      <c r="M81" s="39">
        <f>ROW(B82)-1</f>
        <v>81</v>
      </c>
      <c r="N81" s="25">
        <v>1</v>
      </c>
      <c r="O81" s="28" t="s">
        <v>50</v>
      </c>
      <c r="P81" s="46">
        <v>6</v>
      </c>
      <c r="Q81" s="27">
        <f>IF(H81="T",P81*[1]Legenda!$A$11,P81*[1]Legenda!$A$12)</f>
        <v>60</v>
      </c>
      <c r="R81" s="28" t="s">
        <v>74</v>
      </c>
      <c r="S81" s="5" t="b">
        <f t="shared" si="30"/>
        <v>1</v>
      </c>
      <c r="T81" s="28"/>
      <c r="U81" s="44" t="s">
        <v>153</v>
      </c>
      <c r="V81" s="47"/>
      <c r="W81" s="29">
        <v>42523</v>
      </c>
      <c r="X81" s="30" t="str">
        <f>IF(N81=[1]Legenda!$A$2,"  tace  ",IF(COUNTA(V81,W81)=0,"bandire"," "))</f>
        <v xml:space="preserve"> </v>
      </c>
      <c r="Y81" s="44"/>
      <c r="Z81" s="44"/>
      <c r="AA81" s="44"/>
      <c r="AB81" s="44"/>
      <c r="AC81" s="45"/>
      <c r="AD81" s="31" t="str">
        <f t="shared" ca="1" si="21"/>
        <v>Gavanelli</v>
      </c>
      <c r="AE81" s="32" t="str">
        <f>IF(N81=[1]Legenda!$A$2,"tace",IF(COUNTA(J81)=1,"com",IF(COUNTA(K81)=1,"Ateneo",IF(COUNTA(U81)=1,"T",IF(COUNTA(Y81)=1,"DA",IF(COUNTA(Z81)=1,"SE",IF(COUNTA(AA81)=1,"CA",IF(COUNTA(AB81)=1,"CB"," "))))))))</f>
        <v>T</v>
      </c>
      <c r="AF81" s="33" t="e">
        <f>IF(MATCH(U81,[1]Docenti!E$3:E$36,0)&gt;0,"1"," ")</f>
        <v>#N/A</v>
      </c>
      <c r="AG81" s="33" t="e">
        <f>IF(MATCH(U81,[1]Docenti!H$3:H$36,0)&gt;0,"1"," ")</f>
        <v>#N/A</v>
      </c>
      <c r="AH81" s="33" t="str">
        <f>IF(MATCH(U81,[1]Docenti!P$3:P$36,0)&gt;0,"1"," ")</f>
        <v>1</v>
      </c>
      <c r="AI81" s="33" t="e">
        <f>IF(MATCH(U81,[1]Docenti!S$3:S$36,0)&gt;0,"1"," ")</f>
        <v>#N/A</v>
      </c>
      <c r="AJ81" s="34" t="e">
        <f>IF(MATCH(U81,[1]Docenti!AA$3:AA$36,0)&gt;0,"1"," ")</f>
        <v>#N/A</v>
      </c>
      <c r="AK81" s="34" t="e">
        <f>IF(MATCH(U81,[1]Docenti!AD$3:AD$36,0)&gt;0,"1"," ")</f>
        <v>#N/A</v>
      </c>
      <c r="AL81" s="34" t="e">
        <f>IF(MATCH(U81,[1]Docenti!AG$3:AG$36,0)&gt;0,"1"," ")</f>
        <v>#N/A</v>
      </c>
      <c r="AM81" s="34" t="e">
        <f>IF(MATCH(U81,[1]Docenti!AM$3:AM$36,0)&gt;0,"1"," ")</f>
        <v>#N/A</v>
      </c>
      <c r="AN81" s="34" t="e">
        <f t="shared" si="25"/>
        <v>#N/A</v>
      </c>
      <c r="AO81" s="34" t="e">
        <f t="shared" si="25"/>
        <v>#N/A</v>
      </c>
      <c r="AP81" s="34" t="e">
        <f t="shared" si="25"/>
        <v>#N/A</v>
      </c>
      <c r="AQ81" s="34" t="e">
        <f t="shared" si="25"/>
        <v>#N/A</v>
      </c>
      <c r="AR81" s="35" t="str">
        <f t="shared" si="22"/>
        <v>PA</v>
      </c>
      <c r="AS81" s="33" t="e">
        <f ca="1">IF(MATCH(AD81,[1]Docenti!E$3:E$36,0)&gt;0,"1"," ")</f>
        <v>#N/A</v>
      </c>
      <c r="AT81" s="33" t="e">
        <f ca="1">IF(MATCH(AD81,[1]Docenti!H$3:H$36,0)&gt;0,"1"," ")</f>
        <v>#N/A</v>
      </c>
      <c r="AU81" s="33" t="str">
        <f ca="1">IF(MATCH(AD81,[1]Docenti!P$3:P$36,0)&gt;0,"1"," ")</f>
        <v>1</v>
      </c>
      <c r="AV81" s="33" t="e">
        <f ca="1">IF(MATCH(AD81,[1]Docenti!S$3:S$36,0)&gt;0,"1"," ")</f>
        <v>#N/A</v>
      </c>
      <c r="AW81" s="34" t="e">
        <f ca="1">IF(MATCH(AD81,[1]Docenti!AA$3:AA$36,0)&gt;0,"1"," ")</f>
        <v>#N/A</v>
      </c>
      <c r="AX81" s="34" t="e">
        <f ca="1">IF(MATCH(AD81,[1]Docenti!AD$3:AD$36,0)&gt;0,"1"," ")</f>
        <v>#N/A</v>
      </c>
      <c r="AY81" s="34" t="e">
        <f ca="1">IF(MATCH(AD81,[1]Docenti!AG$3:AG$36,0)&gt;0,"1"," ")</f>
        <v>#N/A</v>
      </c>
      <c r="AZ81" s="34" t="e">
        <f ca="1">IF(MATCH(AD81,[1]Docenti!AM$3:AM$36,0)&gt;0,"1"," ")</f>
        <v>#N/A</v>
      </c>
      <c r="BA81" s="34" t="e">
        <f t="shared" ca="1" si="26"/>
        <v>#N/A</v>
      </c>
      <c r="BB81" s="34" t="e">
        <f t="shared" ca="1" si="27"/>
        <v>#N/A</v>
      </c>
      <c r="BC81" s="34" t="e">
        <f t="shared" ca="1" si="28"/>
        <v>#N/A</v>
      </c>
      <c r="BD81" s="34" t="e">
        <f t="shared" ca="1" si="29"/>
        <v>#N/A</v>
      </c>
      <c r="BE81" s="35" t="str">
        <f t="shared" ca="1" si="23"/>
        <v>PA</v>
      </c>
      <c r="BF81" s="36"/>
    </row>
    <row r="82" spans="1:58" ht="13.35" customHeight="1" x14ac:dyDescent="0.2">
      <c r="A82" s="16">
        <f t="shared" si="19"/>
        <v>81</v>
      </c>
      <c r="B82" s="42" t="s">
        <v>250</v>
      </c>
      <c r="C82" s="43" t="s">
        <v>71</v>
      </c>
      <c r="D82" s="38" t="s">
        <v>72</v>
      </c>
      <c r="E82" s="44"/>
      <c r="F82" s="45" t="s">
        <v>73</v>
      </c>
      <c r="G82" s="44"/>
      <c r="H82" s="20" t="str">
        <f t="shared" si="20"/>
        <v>T</v>
      </c>
      <c r="I82" s="25">
        <v>8</v>
      </c>
      <c r="J82" s="23"/>
      <c r="K82" s="23"/>
      <c r="L82" s="23">
        <f>COUNTIF(J$2:J$238,A82)</f>
        <v>0</v>
      </c>
      <c r="M82" s="39">
        <f>ROW(B81)-1</f>
        <v>80</v>
      </c>
      <c r="N82" s="25">
        <v>1</v>
      </c>
      <c r="O82" s="28" t="s">
        <v>57</v>
      </c>
      <c r="P82" s="46">
        <v>6</v>
      </c>
      <c r="Q82" s="27">
        <f>IF(H82="T",P82*[1]Legenda!$A$11,P82*[1]Legenda!$A$12)</f>
        <v>60</v>
      </c>
      <c r="R82" s="28" t="s">
        <v>74</v>
      </c>
      <c r="S82" s="5" t="b">
        <f t="shared" si="30"/>
        <v>1</v>
      </c>
      <c r="T82" s="28" t="s">
        <v>52</v>
      </c>
      <c r="U82" s="44" t="s">
        <v>251</v>
      </c>
      <c r="V82" s="47"/>
      <c r="W82" s="29">
        <v>42523</v>
      </c>
      <c r="X82" s="30" t="str">
        <f>IF(N82=[1]Legenda!$A$2,"  tace  ",IF(COUNTA(V82,W82)=0,"bandire"," "))</f>
        <v xml:space="preserve"> </v>
      </c>
      <c r="Y82" s="44"/>
      <c r="Z82" s="44"/>
      <c r="AA82" s="44"/>
      <c r="AB82" s="44"/>
      <c r="AC82" s="45"/>
      <c r="AD82" s="31" t="str">
        <f t="shared" ca="1" si="21"/>
        <v>Lamma</v>
      </c>
      <c r="AE82" s="32" t="str">
        <f>IF(N82=[1]Legenda!$A$2,"tace",IF(COUNTA(J82)=1,"com",IF(COUNTA(K82)=1,"Ateneo",IF(COUNTA(U82)=1,"T",IF(COUNTA(Y82)=1,"DA",IF(COUNTA(Z82)=1,"SE",IF(COUNTA(AA82)=1,"CA",IF(COUNTA(AB82)=1,"CB"," "))))))))</f>
        <v>T</v>
      </c>
      <c r="AF82" s="33" t="str">
        <f>IF(MATCH(U82,[1]Docenti!E$3:E$36,0)&gt;0,"1"," ")</f>
        <v>1</v>
      </c>
      <c r="AG82" s="33" t="e">
        <f>IF(MATCH(U82,[1]Docenti!H$3:H$36,0)&gt;0,"1"," ")</f>
        <v>#N/A</v>
      </c>
      <c r="AH82" s="33" t="e">
        <f>IF(MATCH(U82,[1]Docenti!P$3:P$36,0)&gt;0,"1"," ")</f>
        <v>#N/A</v>
      </c>
      <c r="AI82" s="33" t="e">
        <f>IF(MATCH(U82,[1]Docenti!S$3:S$36,0)&gt;0,"1"," ")</f>
        <v>#N/A</v>
      </c>
      <c r="AJ82" s="34" t="e">
        <f>IF(MATCH(U82,[1]Docenti!AA$3:AA$36,0)&gt;0,"1"," ")</f>
        <v>#N/A</v>
      </c>
      <c r="AK82" s="34" t="e">
        <f>IF(MATCH(U82,[1]Docenti!AD$3:AD$36,0)&gt;0,"1"," ")</f>
        <v>#N/A</v>
      </c>
      <c r="AL82" s="34" t="e">
        <f>IF(MATCH(U82,[1]Docenti!AG$3:AG$36,0)&gt;0,"1"," ")</f>
        <v>#N/A</v>
      </c>
      <c r="AM82" s="34" t="e">
        <f>IF(MATCH(U82,[1]Docenti!AM$3:AM$36,0)&gt;0,"1"," ")</f>
        <v>#N/A</v>
      </c>
      <c r="AN82" s="34" t="e">
        <f t="shared" si="25"/>
        <v>#N/A</v>
      </c>
      <c r="AO82" s="34" t="e">
        <f t="shared" si="25"/>
        <v>#N/A</v>
      </c>
      <c r="AP82" s="34" t="e">
        <f t="shared" si="25"/>
        <v>#N/A</v>
      </c>
      <c r="AQ82" s="34" t="e">
        <f t="shared" si="25"/>
        <v>#N/A</v>
      </c>
      <c r="AR82" s="35" t="str">
        <f t="shared" si="22"/>
        <v>PO</v>
      </c>
      <c r="AS82" s="33" t="str">
        <f ca="1">IF(MATCH(AD82,[1]Docenti!E$3:E$36,0)&gt;0,"1"," ")</f>
        <v>1</v>
      </c>
      <c r="AT82" s="33" t="e">
        <f ca="1">IF(MATCH(AD82,[1]Docenti!H$3:H$36,0)&gt;0,"1"," ")</f>
        <v>#N/A</v>
      </c>
      <c r="AU82" s="33" t="e">
        <f ca="1">IF(MATCH(AD82,[1]Docenti!P$3:P$36,0)&gt;0,"1"," ")</f>
        <v>#N/A</v>
      </c>
      <c r="AV82" s="33" t="e">
        <f ca="1">IF(MATCH(AD82,[1]Docenti!S$3:S$36,0)&gt;0,"1"," ")</f>
        <v>#N/A</v>
      </c>
      <c r="AW82" s="34" t="e">
        <f ca="1">IF(MATCH(AD82,[1]Docenti!AA$3:AA$36,0)&gt;0,"1"," ")</f>
        <v>#N/A</v>
      </c>
      <c r="AX82" s="34" t="e">
        <f ca="1">IF(MATCH(AD82,[1]Docenti!AD$3:AD$36,0)&gt;0,"1"," ")</f>
        <v>#N/A</v>
      </c>
      <c r="AY82" s="34" t="e">
        <f ca="1">IF(MATCH(AD82,[1]Docenti!AG$3:AG$36,0)&gt;0,"1"," ")</f>
        <v>#N/A</v>
      </c>
      <c r="AZ82" s="34" t="e">
        <f ca="1">IF(MATCH(AD82,[1]Docenti!AM$3:AM$36,0)&gt;0,"1"," ")</f>
        <v>#N/A</v>
      </c>
      <c r="BA82" s="34" t="e">
        <f t="shared" ca="1" si="26"/>
        <v>#N/A</v>
      </c>
      <c r="BB82" s="34" t="e">
        <f t="shared" ca="1" si="27"/>
        <v>#N/A</v>
      </c>
      <c r="BC82" s="34" t="e">
        <f t="shared" ca="1" si="28"/>
        <v>#N/A</v>
      </c>
      <c r="BD82" s="34" t="e">
        <f t="shared" ca="1" si="29"/>
        <v>#N/A</v>
      </c>
      <c r="BE82" s="35" t="str">
        <f t="shared" ca="1" si="23"/>
        <v>PO</v>
      </c>
      <c r="BF82" s="36"/>
    </row>
    <row r="83" spans="1:58" ht="13.35" customHeight="1" x14ac:dyDescent="0.2">
      <c r="A83" s="16">
        <f t="shared" si="19"/>
        <v>82</v>
      </c>
      <c r="B83" s="51" t="s">
        <v>252</v>
      </c>
      <c r="C83" s="38" t="s">
        <v>71</v>
      </c>
      <c r="D83" s="43" t="s">
        <v>72</v>
      </c>
      <c r="E83" s="38"/>
      <c r="F83" s="52" t="s">
        <v>95</v>
      </c>
      <c r="G83" s="38"/>
      <c r="H83" s="20" t="str">
        <f t="shared" si="20"/>
        <v>M</v>
      </c>
      <c r="I83" s="53">
        <v>8</v>
      </c>
      <c r="J83" s="67"/>
      <c r="K83" s="67"/>
      <c r="L83" s="23"/>
      <c r="M83" s="56">
        <f>ROW(B207)-1</f>
        <v>206</v>
      </c>
      <c r="N83" s="53" t="s">
        <v>68</v>
      </c>
      <c r="O83" s="54" t="s">
        <v>50</v>
      </c>
      <c r="P83" s="55">
        <v>6</v>
      </c>
      <c r="Q83" s="27">
        <f>IF(H83="T",P83*[1]Legenda!$A$11,P83*[1]Legenda!$A$12)</f>
        <v>60</v>
      </c>
      <c r="R83" s="54" t="s">
        <v>62</v>
      </c>
      <c r="S83" s="5" t="b">
        <f t="shared" si="30"/>
        <v>1</v>
      </c>
      <c r="T83" s="54"/>
      <c r="U83" s="38" t="s">
        <v>251</v>
      </c>
      <c r="V83" s="47"/>
      <c r="W83" s="29">
        <v>42523</v>
      </c>
      <c r="X83" s="30" t="str">
        <f>IF(N83=[1]Legenda!$A$2,"  tace  ",IF(COUNTA(V83,W83)=0,"bandire"," "))</f>
        <v xml:space="preserve"> </v>
      </c>
      <c r="Y83" s="44"/>
      <c r="Z83" s="44"/>
      <c r="AA83" s="44"/>
      <c r="AB83" s="44"/>
      <c r="AD83" s="31" t="str">
        <f t="shared" ca="1" si="21"/>
        <v>Lamma</v>
      </c>
      <c r="AE83" s="32" t="str">
        <f>IF(N83=[1]Legenda!$A$2,"tace",IF(COUNTA(J83)=1,"com",IF(COUNTA(K83)=1,"Ateneo",IF(COUNTA(U83)=1,"T",IF(COUNTA(Y83)=1,"DA",IF(COUNTA(Z83)=1,"SE",IF(COUNTA(AA83)=1,"CA",IF(COUNTA(AB83)=1,"CB"," "))))))))</f>
        <v>T</v>
      </c>
      <c r="AF83" s="33" t="str">
        <f>IF(MATCH(U83,[1]Docenti!E$3:E$36,0)&gt;0,"1"," ")</f>
        <v>1</v>
      </c>
      <c r="AG83" s="33" t="e">
        <f>IF(MATCH(U83,[1]Docenti!H$3:H$36,0)&gt;0,"1"," ")</f>
        <v>#N/A</v>
      </c>
      <c r="AH83" s="33" t="e">
        <f>IF(MATCH(U83,[1]Docenti!P$3:P$36,0)&gt;0,"1"," ")</f>
        <v>#N/A</v>
      </c>
      <c r="AI83" s="33" t="e">
        <f>IF(MATCH(U83,[1]Docenti!S$3:S$36,0)&gt;0,"1"," ")</f>
        <v>#N/A</v>
      </c>
      <c r="AJ83" s="34" t="e">
        <f>IF(MATCH(U83,[1]Docenti!AA$3:AA$36,0)&gt;0,"1"," ")</f>
        <v>#N/A</v>
      </c>
      <c r="AK83" s="34" t="e">
        <f>IF(MATCH(U83,[1]Docenti!AD$3:AD$36,0)&gt;0,"1"," ")</f>
        <v>#N/A</v>
      </c>
      <c r="AL83" s="34" t="e">
        <f>IF(MATCH(U83,[1]Docenti!AG$3:AG$36,0)&gt;0,"1"," ")</f>
        <v>#N/A</v>
      </c>
      <c r="AM83" s="34" t="e">
        <f>IF(MATCH(U83,[1]Docenti!AM$3:AM$36,0)&gt;0,"1"," ")</f>
        <v>#N/A</v>
      </c>
      <c r="AN83" s="34" t="e">
        <f t="shared" si="25"/>
        <v>#N/A</v>
      </c>
      <c r="AO83" s="34" t="e">
        <f t="shared" si="25"/>
        <v>#N/A</v>
      </c>
      <c r="AP83" s="34" t="e">
        <f t="shared" si="25"/>
        <v>#N/A</v>
      </c>
      <c r="AQ83" s="34" t="e">
        <f t="shared" si="25"/>
        <v>#N/A</v>
      </c>
      <c r="AR83" s="35" t="str">
        <f t="shared" si="22"/>
        <v>PO</v>
      </c>
      <c r="AS83" s="33" t="str">
        <f ca="1">IF(MATCH(AD83,[1]Docenti!E$3:E$36,0)&gt;0,"1"," ")</f>
        <v>1</v>
      </c>
      <c r="AT83" s="33" t="e">
        <f ca="1">IF(MATCH(AD83,[1]Docenti!H$3:H$36,0)&gt;0,"1"," ")</f>
        <v>#N/A</v>
      </c>
      <c r="AU83" s="33" t="e">
        <f ca="1">IF(MATCH(AD83,[1]Docenti!P$3:P$36,0)&gt;0,"1"," ")</f>
        <v>#N/A</v>
      </c>
      <c r="AV83" s="33" t="e">
        <f ca="1">IF(MATCH(AD83,[1]Docenti!S$3:S$36,0)&gt;0,"1"," ")</f>
        <v>#N/A</v>
      </c>
      <c r="AW83" s="34" t="e">
        <f ca="1">IF(MATCH(AD83,[1]Docenti!AA$3:AA$36,0)&gt;0,"1"," ")</f>
        <v>#N/A</v>
      </c>
      <c r="AX83" s="34" t="e">
        <f ca="1">IF(MATCH(AD83,[1]Docenti!AD$3:AD$36,0)&gt;0,"1"," ")</f>
        <v>#N/A</v>
      </c>
      <c r="AY83" s="34" t="e">
        <f ca="1">IF(MATCH(AD83,[1]Docenti!AG$3:AG$36,0)&gt;0,"1"," ")</f>
        <v>#N/A</v>
      </c>
      <c r="AZ83" s="34" t="e">
        <f ca="1">IF(MATCH(AD83,[1]Docenti!AM$3:AM$36,0)&gt;0,"1"," ")</f>
        <v>#N/A</v>
      </c>
      <c r="BA83" s="34" t="e">
        <f t="shared" ca="1" si="26"/>
        <v>#N/A</v>
      </c>
      <c r="BB83" s="34" t="e">
        <f t="shared" ca="1" si="27"/>
        <v>#N/A</v>
      </c>
      <c r="BC83" s="34" t="e">
        <f t="shared" ca="1" si="28"/>
        <v>#N/A</v>
      </c>
      <c r="BD83" s="34" t="e">
        <f t="shared" ca="1" si="29"/>
        <v>#N/A</v>
      </c>
      <c r="BE83" s="35" t="str">
        <f t="shared" ca="1" si="23"/>
        <v>PO</v>
      </c>
      <c r="BF83" s="36"/>
    </row>
    <row r="84" spans="1:58" ht="13.35" customHeight="1" x14ac:dyDescent="0.2">
      <c r="A84" s="16">
        <f t="shared" si="19"/>
        <v>83</v>
      </c>
      <c r="B84" s="41" t="s">
        <v>253</v>
      </c>
      <c r="C84" s="43" t="s">
        <v>180</v>
      </c>
      <c r="D84" s="43" t="s">
        <v>181</v>
      </c>
      <c r="E84" s="44" t="s">
        <v>48</v>
      </c>
      <c r="F84" s="45" t="s">
        <v>95</v>
      </c>
      <c r="G84" s="44"/>
      <c r="H84" s="20" t="str">
        <f t="shared" si="20"/>
        <v>M</v>
      </c>
      <c r="I84" s="25">
        <v>8</v>
      </c>
      <c r="J84" s="23"/>
      <c r="K84" s="23"/>
      <c r="L84" s="23">
        <f>COUNTIF(J$2:J$238,A84)</f>
        <v>0</v>
      </c>
      <c r="M84" s="56">
        <f>ROW(B132)-1</f>
        <v>131</v>
      </c>
      <c r="N84" s="25">
        <v>1</v>
      </c>
      <c r="O84" s="28" t="s">
        <v>50</v>
      </c>
      <c r="P84" s="46">
        <v>6</v>
      </c>
      <c r="Q84" s="27">
        <f>IF(H84="T",P84*[1]Legenda!$A$11,P84*[1]Legenda!$A$12)</f>
        <v>60</v>
      </c>
      <c r="R84" s="28" t="s">
        <v>254</v>
      </c>
      <c r="S84" s="5" t="b">
        <f t="shared" si="30"/>
        <v>0</v>
      </c>
      <c r="T84" s="28"/>
      <c r="U84" s="44" t="s">
        <v>255</v>
      </c>
      <c r="V84" s="47"/>
      <c r="W84" s="29">
        <v>42523</v>
      </c>
      <c r="X84" s="30" t="str">
        <f>IF(N84=[1]Legenda!$A$2,"  tace  ",IF(COUNTA(V84,W84)=0,"bandire"," "))</f>
        <v xml:space="preserve"> </v>
      </c>
      <c r="Y84" s="44"/>
      <c r="Z84" s="44"/>
      <c r="AA84" s="44"/>
      <c r="AB84" s="44"/>
      <c r="AC84" s="45"/>
      <c r="AD84" s="31" t="str">
        <f t="shared" ca="1" si="21"/>
        <v>Di Gregorio</v>
      </c>
      <c r="AE84" s="32" t="str">
        <f>IF(N84=[1]Legenda!$A$2,"tace",IF(COUNTA(J84)=1,"com",IF(COUNTA(K84)=1,"Ateneo",IF(COUNTA(U84)=1,"T",IF(COUNTA(Y84)=1,"DA",IF(COUNTA(Z84)=1,"SE",IF(COUNTA(AA84)=1,"CA",IF(COUNTA(AB84)=1,"CB"," "))))))))</f>
        <v>T</v>
      </c>
      <c r="AF84" s="33" t="str">
        <f>IF(MATCH(U84,[1]Docenti!E$3:E$36,0)&gt;0,"1"," ")</f>
        <v>1</v>
      </c>
      <c r="AG84" s="33" t="e">
        <f>IF(MATCH(U84,[1]Docenti!H$3:H$36,0)&gt;0,"1"," ")</f>
        <v>#N/A</v>
      </c>
      <c r="AH84" s="33" t="e">
        <f>IF(MATCH(U84,[1]Docenti!P$3:P$36,0)&gt;0,"1"," ")</f>
        <v>#N/A</v>
      </c>
      <c r="AI84" s="33" t="e">
        <f>IF(MATCH(U84,[1]Docenti!S$3:S$36,0)&gt;0,"1"," ")</f>
        <v>#N/A</v>
      </c>
      <c r="AJ84" s="34" t="e">
        <f>IF(MATCH(U84,[1]Docenti!AA$3:AA$36,0)&gt;0,"1"," ")</f>
        <v>#N/A</v>
      </c>
      <c r="AK84" s="34" t="e">
        <f>IF(MATCH(U84,[1]Docenti!AD$3:AD$36,0)&gt;0,"1"," ")</f>
        <v>#N/A</v>
      </c>
      <c r="AL84" s="34" t="e">
        <f>IF(MATCH(U84,[1]Docenti!AG$3:AG$36,0)&gt;0,"1"," ")</f>
        <v>#N/A</v>
      </c>
      <c r="AM84" s="34" t="e">
        <f>IF(MATCH(U84,[1]Docenti!AM$3:AM$36,0)&gt;0,"1"," ")</f>
        <v>#N/A</v>
      </c>
      <c r="AN84" s="34" t="e">
        <f t="shared" si="25"/>
        <v>#N/A</v>
      </c>
      <c r="AO84" s="34" t="e">
        <f t="shared" si="25"/>
        <v>#N/A</v>
      </c>
      <c r="AP84" s="34" t="e">
        <f t="shared" si="25"/>
        <v>#N/A</v>
      </c>
      <c r="AQ84" s="34" t="e">
        <f t="shared" si="25"/>
        <v>#N/A</v>
      </c>
      <c r="AR84" s="35" t="str">
        <f t="shared" si="22"/>
        <v>PO</v>
      </c>
      <c r="AS84" s="33" t="str">
        <f ca="1">IF(MATCH(AD84,[1]Docenti!E$3:E$36,0)&gt;0,"1"," ")</f>
        <v>1</v>
      </c>
      <c r="AT84" s="33" t="e">
        <f ca="1">IF(MATCH(AD84,[1]Docenti!H$3:H$36,0)&gt;0,"1"," ")</f>
        <v>#N/A</v>
      </c>
      <c r="AU84" s="33" t="e">
        <f ca="1">IF(MATCH(AD84,[1]Docenti!P$3:P$36,0)&gt;0,"1"," ")</f>
        <v>#N/A</v>
      </c>
      <c r="AV84" s="33" t="e">
        <f ca="1">IF(MATCH(AD84,[1]Docenti!S$3:S$36,0)&gt;0,"1"," ")</f>
        <v>#N/A</v>
      </c>
      <c r="AW84" s="34" t="e">
        <f ca="1">IF(MATCH(AD84,[1]Docenti!AA$3:AA$36,0)&gt;0,"1"," ")</f>
        <v>#N/A</v>
      </c>
      <c r="AX84" s="34" t="e">
        <f ca="1">IF(MATCH(AD84,[1]Docenti!AD$3:AD$36,0)&gt;0,"1"," ")</f>
        <v>#N/A</v>
      </c>
      <c r="AY84" s="34" t="e">
        <f ca="1">IF(MATCH(AD84,[1]Docenti!AG$3:AG$36,0)&gt;0,"1"," ")</f>
        <v>#N/A</v>
      </c>
      <c r="AZ84" s="34" t="e">
        <f ca="1">IF(MATCH(AD84,[1]Docenti!AM$3:AM$36,0)&gt;0,"1"," ")</f>
        <v>#N/A</v>
      </c>
      <c r="BA84" s="34" t="e">
        <f t="shared" ca="1" si="26"/>
        <v>#N/A</v>
      </c>
      <c r="BB84" s="34" t="e">
        <f t="shared" ca="1" si="27"/>
        <v>#N/A</v>
      </c>
      <c r="BC84" s="34" t="e">
        <f t="shared" ca="1" si="28"/>
        <v>#N/A</v>
      </c>
      <c r="BD84" s="34" t="e">
        <f t="shared" ca="1" si="29"/>
        <v>#N/A</v>
      </c>
      <c r="BE84" s="35" t="str">
        <f t="shared" ca="1" si="23"/>
        <v>PO</v>
      </c>
      <c r="BF84" s="36"/>
    </row>
    <row r="85" spans="1:58" ht="13.35" hidden="1" customHeight="1" x14ac:dyDescent="0.2">
      <c r="A85" s="16">
        <f t="shared" si="19"/>
        <v>84</v>
      </c>
      <c r="B85" s="42" t="s">
        <v>256</v>
      </c>
      <c r="C85" s="43" t="s">
        <v>257</v>
      </c>
      <c r="D85" s="43" t="s">
        <v>258</v>
      </c>
      <c r="E85" s="44" t="s">
        <v>48</v>
      </c>
      <c r="F85" s="45" t="s">
        <v>60</v>
      </c>
      <c r="G85" s="44" t="s">
        <v>61</v>
      </c>
      <c r="H85" s="20" t="str">
        <f t="shared" si="20"/>
        <v>M</v>
      </c>
      <c r="I85" s="25">
        <v>7</v>
      </c>
      <c r="J85" s="23"/>
      <c r="K85" s="23"/>
      <c r="L85" s="23"/>
      <c r="M85" s="56"/>
      <c r="N85" s="25" t="s">
        <v>62</v>
      </c>
      <c r="O85" s="28" t="s">
        <v>57</v>
      </c>
      <c r="P85" s="46">
        <v>9</v>
      </c>
      <c r="Q85" s="27">
        <f>IF(H85="T",P85*[1]Legenda!$A$11,P85*[1]Legenda!$A$12)</f>
        <v>90</v>
      </c>
      <c r="R85" s="28" t="s">
        <v>62</v>
      </c>
      <c r="S85" s="5" t="b">
        <f t="shared" si="30"/>
        <v>1</v>
      </c>
      <c r="T85" s="28"/>
      <c r="U85" s="44"/>
      <c r="V85" s="47"/>
      <c r="W85" s="29"/>
      <c r="X85" s="30" t="str">
        <f>IF(N85=[1]Legenda!$A$2,"  tace  ",IF(COUNTA(V85,W85)=0,"bandire"," "))</f>
        <v xml:space="preserve">  tace  </v>
      </c>
      <c r="Y85" s="44"/>
      <c r="Z85" s="44"/>
      <c r="AA85" s="44"/>
      <c r="AB85" s="44"/>
      <c r="AC85" s="45"/>
      <c r="AD85" s="31" t="str">
        <f t="shared" ca="1" si="21"/>
        <v xml:space="preserve"> </v>
      </c>
      <c r="AE85" s="32" t="str">
        <f>IF(N85=[1]Legenda!$A$2,"tace",IF(COUNTA(J85)=1,"com",IF(COUNTA(K85)=1,"Ateneo",IF(COUNTA(U85)=1,"T",IF(COUNTA(Y85)=1,"DA",IF(COUNTA(Z85)=1,"SE",IF(COUNTA(AA85)=1,"CA",IF(COUNTA(AB85)=1,"CB"," "))))))))</f>
        <v>tace</v>
      </c>
      <c r="AF85" s="33" t="e">
        <f>IF(MATCH(U85,[1]Docenti!E$3:E$36,0)&gt;0,"1"," ")</f>
        <v>#N/A</v>
      </c>
      <c r="AG85" s="33" t="e">
        <f>IF(MATCH(U85,[1]Docenti!H$3:H$36,0)&gt;0,"1"," ")</f>
        <v>#N/A</v>
      </c>
      <c r="AH85" s="33" t="e">
        <f>IF(MATCH(U85,[1]Docenti!P$3:P$36,0)&gt;0,"1"," ")</f>
        <v>#N/A</v>
      </c>
      <c r="AI85" s="33" t="e">
        <f>IF(MATCH(U85,[1]Docenti!S$3:S$36,0)&gt;0,"1"," ")</f>
        <v>#N/A</v>
      </c>
      <c r="AJ85" s="34" t="e">
        <f>IF(MATCH(U85,[1]Docenti!AA$3:AA$36,0)&gt;0,"1"," ")</f>
        <v>#N/A</v>
      </c>
      <c r="AK85" s="34" t="e">
        <f>IF(MATCH(U85,[1]Docenti!AD$3:AD$36,0)&gt;0,"1"," ")</f>
        <v>#N/A</v>
      </c>
      <c r="AL85" s="34" t="e">
        <f>IF(MATCH(U85,[1]Docenti!AG$3:AG$36,0)&gt;0,"1"," ")</f>
        <v>#N/A</v>
      </c>
      <c r="AM85" s="34" t="e">
        <f>IF(MATCH(U85,[1]Docenti!AM$3:AM$36,0)&gt;0,"1"," ")</f>
        <v>#N/A</v>
      </c>
      <c r="AN85" s="34" t="e">
        <f t="shared" si="25"/>
        <v>#N/A</v>
      </c>
      <c r="AO85" s="34" t="e">
        <f t="shared" si="25"/>
        <v>#N/A</v>
      </c>
      <c r="AP85" s="34" t="e">
        <f t="shared" si="25"/>
        <v>#N/A</v>
      </c>
      <c r="AQ85" s="34" t="e">
        <f t="shared" si="25"/>
        <v>#N/A</v>
      </c>
      <c r="AR85" s="35" t="str">
        <f t="shared" si="22"/>
        <v/>
      </c>
      <c r="AS85" s="33" t="e">
        <f ca="1">IF(MATCH(AD85,[1]Docenti!E$3:E$36,0)&gt;0,"1"," ")</f>
        <v>#N/A</v>
      </c>
      <c r="AT85" s="33" t="e">
        <f ca="1">IF(MATCH(AD85,[1]Docenti!H$3:H$36,0)&gt;0,"1"," ")</f>
        <v>#N/A</v>
      </c>
      <c r="AU85" s="33" t="e">
        <f ca="1">IF(MATCH(AD85,[1]Docenti!P$3:P$36,0)&gt;0,"1"," ")</f>
        <v>#N/A</v>
      </c>
      <c r="AV85" s="33" t="e">
        <f ca="1">IF(MATCH(AD85,[1]Docenti!S$3:S$36,0)&gt;0,"1"," ")</f>
        <v>#N/A</v>
      </c>
      <c r="AW85" s="34" t="e">
        <f ca="1">IF(MATCH(AD85,[1]Docenti!AA$3:AA$36,0)&gt;0,"1"," ")</f>
        <v>#N/A</v>
      </c>
      <c r="AX85" s="34" t="e">
        <f ca="1">IF(MATCH(AD85,[1]Docenti!AD$3:AD$36,0)&gt;0,"1"," ")</f>
        <v>#N/A</v>
      </c>
      <c r="AY85" s="34" t="e">
        <f ca="1">IF(MATCH(AD85,[1]Docenti!AG$3:AG$36,0)&gt;0,"1"," ")</f>
        <v>#N/A</v>
      </c>
      <c r="AZ85" s="34" t="e">
        <f ca="1">IF(MATCH(AD85,[1]Docenti!AM$3:AM$36,0)&gt;0,"1"," ")</f>
        <v>#N/A</v>
      </c>
      <c r="BA85" s="34" t="e">
        <f t="shared" ca="1" si="26"/>
        <v>#N/A</v>
      </c>
      <c r="BB85" s="34" t="e">
        <f t="shared" ca="1" si="27"/>
        <v>#N/A</v>
      </c>
      <c r="BC85" s="34" t="e">
        <f t="shared" ca="1" si="28"/>
        <v>#N/A</v>
      </c>
      <c r="BD85" s="34" t="e">
        <f t="shared" ca="1" si="29"/>
        <v>#N/A</v>
      </c>
      <c r="BE85" s="35" t="str">
        <f t="shared" ca="1" si="23"/>
        <v/>
      </c>
      <c r="BF85" s="36"/>
    </row>
    <row r="86" spans="1:58" ht="13.35" hidden="1" customHeight="1" x14ac:dyDescent="0.2">
      <c r="A86" s="16">
        <f t="shared" si="19"/>
        <v>85</v>
      </c>
      <c r="B86" s="42" t="s">
        <v>259</v>
      </c>
      <c r="C86" s="43" t="s">
        <v>260</v>
      </c>
      <c r="D86" s="43" t="s">
        <v>258</v>
      </c>
      <c r="E86" s="44" t="s">
        <v>48</v>
      </c>
      <c r="F86" s="45" t="s">
        <v>60</v>
      </c>
      <c r="G86" s="44" t="s">
        <v>128</v>
      </c>
      <c r="H86" s="20" t="str">
        <f t="shared" si="20"/>
        <v>M</v>
      </c>
      <c r="I86" s="25">
        <v>7</v>
      </c>
      <c r="J86" s="23"/>
      <c r="K86" s="23"/>
      <c r="L86" s="23"/>
      <c r="M86" s="56">
        <f>ROW(B87)-1</f>
        <v>86</v>
      </c>
      <c r="N86" s="25" t="s">
        <v>62</v>
      </c>
      <c r="O86" s="28" t="s">
        <v>57</v>
      </c>
      <c r="P86" s="46">
        <v>3</v>
      </c>
      <c r="Q86" s="27">
        <f>IF(H86="T",P86*[1]Legenda!$A$11,P86*[1]Legenda!$A$12)</f>
        <v>30</v>
      </c>
      <c r="R86" s="28" t="s">
        <v>51</v>
      </c>
      <c r="S86" s="5" t="b">
        <f t="shared" si="30"/>
        <v>0</v>
      </c>
      <c r="T86" s="28"/>
      <c r="U86" s="44"/>
      <c r="V86" s="47"/>
      <c r="W86" s="29"/>
      <c r="X86" s="30" t="str">
        <f>IF(N86=[1]Legenda!$A$2,"  tace  ",IF(COUNTA(V86,W86)=0,"bandire"," "))</f>
        <v xml:space="preserve">  tace  </v>
      </c>
      <c r="Y86" s="44"/>
      <c r="Z86" s="44"/>
      <c r="AA86" s="44"/>
      <c r="AB86" s="44"/>
      <c r="AC86" s="45"/>
      <c r="AD86" s="31" t="str">
        <f t="shared" ca="1" si="21"/>
        <v xml:space="preserve"> </v>
      </c>
      <c r="AE86" s="32" t="str">
        <f>IF(N86=[1]Legenda!$A$2,"tace",IF(COUNTA(J86)=1,"com",IF(COUNTA(K86)=1,"Ateneo",IF(COUNTA(U86)=1,"T",IF(COUNTA(Y86)=1,"DA",IF(COUNTA(Z86)=1,"SE",IF(COUNTA(AA86)=1,"CA",IF(COUNTA(AB86)=1,"CB"," "))))))))</f>
        <v>tace</v>
      </c>
      <c r="AF86" s="33" t="e">
        <f>IF(MATCH(U86,[1]Docenti!E$3:E$36,0)&gt;0,"1"," ")</f>
        <v>#N/A</v>
      </c>
      <c r="AG86" s="33" t="e">
        <f>IF(MATCH(U86,[1]Docenti!H$3:H$36,0)&gt;0,"1"," ")</f>
        <v>#N/A</v>
      </c>
      <c r="AH86" s="33" t="e">
        <f>IF(MATCH(U86,[1]Docenti!P$3:P$36,0)&gt;0,"1"," ")</f>
        <v>#N/A</v>
      </c>
      <c r="AI86" s="33" t="e">
        <f>IF(MATCH(U86,[1]Docenti!S$3:S$36,0)&gt;0,"1"," ")</f>
        <v>#N/A</v>
      </c>
      <c r="AJ86" s="34" t="e">
        <f>IF(MATCH(U86,[1]Docenti!AA$3:AA$36,0)&gt;0,"1"," ")</f>
        <v>#N/A</v>
      </c>
      <c r="AK86" s="34" t="e">
        <f>IF(MATCH(U86,[1]Docenti!AD$3:AD$36,0)&gt;0,"1"," ")</f>
        <v>#N/A</v>
      </c>
      <c r="AL86" s="34" t="e">
        <f>IF(MATCH(U86,[1]Docenti!AG$3:AG$36,0)&gt;0,"1"," ")</f>
        <v>#N/A</v>
      </c>
      <c r="AM86" s="34" t="e">
        <f>IF(MATCH(U86,[1]Docenti!AM$3:AM$36,0)&gt;0,"1"," ")</f>
        <v>#N/A</v>
      </c>
      <c r="AN86" s="34" t="e">
        <f t="shared" si="25"/>
        <v>#N/A</v>
      </c>
      <c r="AO86" s="34" t="e">
        <f t="shared" si="25"/>
        <v>#N/A</v>
      </c>
      <c r="AP86" s="34" t="e">
        <f t="shared" si="25"/>
        <v>#N/A</v>
      </c>
      <c r="AQ86" s="34" t="e">
        <f t="shared" si="25"/>
        <v>#N/A</v>
      </c>
      <c r="AR86" s="35" t="str">
        <f t="shared" si="22"/>
        <v/>
      </c>
      <c r="AS86" s="33" t="e">
        <f ca="1">IF(MATCH(AD86,[1]Docenti!E$3:E$36,0)&gt;0,"1"," ")</f>
        <v>#N/A</v>
      </c>
      <c r="AT86" s="33" t="e">
        <f ca="1">IF(MATCH(AD86,[1]Docenti!H$3:H$36,0)&gt;0,"1"," ")</f>
        <v>#N/A</v>
      </c>
      <c r="AU86" s="33" t="e">
        <f ca="1">IF(MATCH(AD86,[1]Docenti!P$3:P$36,0)&gt;0,"1"," ")</f>
        <v>#N/A</v>
      </c>
      <c r="AV86" s="33" t="e">
        <f ca="1">IF(MATCH(AD86,[1]Docenti!S$3:S$36,0)&gt;0,"1"," ")</f>
        <v>#N/A</v>
      </c>
      <c r="AW86" s="34" t="e">
        <f ca="1">IF(MATCH(AD86,[1]Docenti!AA$3:AA$36,0)&gt;0,"1"," ")</f>
        <v>#N/A</v>
      </c>
      <c r="AX86" s="34" t="e">
        <f ca="1">IF(MATCH(AD86,[1]Docenti!AD$3:AD$36,0)&gt;0,"1"," ")</f>
        <v>#N/A</v>
      </c>
      <c r="AY86" s="34" t="e">
        <f ca="1">IF(MATCH(AD86,[1]Docenti!AG$3:AG$36,0)&gt;0,"1"," ")</f>
        <v>#N/A</v>
      </c>
      <c r="AZ86" s="34" t="e">
        <f ca="1">IF(MATCH(AD86,[1]Docenti!AM$3:AM$36,0)&gt;0,"1"," ")</f>
        <v>#N/A</v>
      </c>
      <c r="BA86" s="34" t="e">
        <f t="shared" ca="1" si="26"/>
        <v>#N/A</v>
      </c>
      <c r="BB86" s="34" t="e">
        <f t="shared" ca="1" si="27"/>
        <v>#N/A</v>
      </c>
      <c r="BC86" s="34" t="e">
        <f t="shared" ca="1" si="28"/>
        <v>#N/A</v>
      </c>
      <c r="BD86" s="34" t="e">
        <f t="shared" ca="1" si="29"/>
        <v>#N/A</v>
      </c>
      <c r="BE86" s="35" t="str">
        <f t="shared" ca="1" si="23"/>
        <v/>
      </c>
      <c r="BF86" s="36"/>
    </row>
    <row r="87" spans="1:58" ht="12.95" hidden="1" customHeight="1" x14ac:dyDescent="0.2">
      <c r="A87" s="16">
        <f t="shared" si="19"/>
        <v>86</v>
      </c>
      <c r="B87" s="42" t="s">
        <v>262</v>
      </c>
      <c r="C87" s="43" t="s">
        <v>46</v>
      </c>
      <c r="D87" s="43" t="s">
        <v>47</v>
      </c>
      <c r="E87" s="44" t="s">
        <v>48</v>
      </c>
      <c r="F87" s="45" t="s">
        <v>60</v>
      </c>
      <c r="G87" s="44" t="s">
        <v>128</v>
      </c>
      <c r="H87" s="20" t="str">
        <f t="shared" si="20"/>
        <v>M</v>
      </c>
      <c r="I87" s="25">
        <v>7</v>
      </c>
      <c r="J87" s="23"/>
      <c r="K87" s="23"/>
      <c r="L87" s="23"/>
      <c r="M87" s="56">
        <f>ROW(B86)-1</f>
        <v>85</v>
      </c>
      <c r="N87" s="25" t="s">
        <v>62</v>
      </c>
      <c r="O87" s="28" t="s">
        <v>57</v>
      </c>
      <c r="P87" s="46">
        <v>6</v>
      </c>
      <c r="Q87" s="27">
        <f>IF(H87="T",P87*[1]Legenda!$A$11,P87*[1]Legenda!$A$12)</f>
        <v>60</v>
      </c>
      <c r="R87" s="28" t="s">
        <v>51</v>
      </c>
      <c r="S87" s="5" t="b">
        <f t="shared" si="30"/>
        <v>0</v>
      </c>
      <c r="T87" s="28"/>
      <c r="U87" s="44"/>
      <c r="V87" s="47"/>
      <c r="W87" s="29"/>
      <c r="X87" s="30" t="str">
        <f>IF(N87=[1]Legenda!$A$2,"  tace  ",IF(COUNTA(V87,W87)=0,"bandire"," "))</f>
        <v xml:space="preserve">  tace  </v>
      </c>
      <c r="Y87" s="44"/>
      <c r="Z87" s="44"/>
      <c r="AA87" s="44"/>
      <c r="AB87" s="44"/>
      <c r="AC87" s="45"/>
      <c r="AD87" s="31" t="str">
        <f t="shared" ca="1" si="21"/>
        <v xml:space="preserve"> </v>
      </c>
      <c r="AE87" s="32" t="str">
        <f>IF(N87=[1]Legenda!$A$2,"tace",IF(COUNTA(J87)=1,"com",IF(COUNTA(K87)=1,"Ateneo",IF(COUNTA(U87)=1,"T",IF(COUNTA(Y87)=1,"DA",IF(COUNTA(Z87)=1,"SE",IF(COUNTA(AA87)=1,"CA",IF(COUNTA(AB87)=1,"CB"," "))))))))</f>
        <v>tace</v>
      </c>
      <c r="AF87" s="33" t="e">
        <f>IF(MATCH(U87,[1]Docenti!E$3:E$36,0)&gt;0,"1"," ")</f>
        <v>#N/A</v>
      </c>
      <c r="AG87" s="33" t="e">
        <f>IF(MATCH(U87,[1]Docenti!H$3:H$36,0)&gt;0,"1"," ")</f>
        <v>#N/A</v>
      </c>
      <c r="AH87" s="33" t="e">
        <f>IF(MATCH(U87,[1]Docenti!P$3:P$36,0)&gt;0,"1"," ")</f>
        <v>#N/A</v>
      </c>
      <c r="AI87" s="33" t="e">
        <f>IF(MATCH(U87,[1]Docenti!S$3:S$36,0)&gt;0,"1"," ")</f>
        <v>#N/A</v>
      </c>
      <c r="AJ87" s="34" t="e">
        <f>IF(MATCH(U87,[1]Docenti!AA$3:AA$36,0)&gt;0,"1"," ")</f>
        <v>#N/A</v>
      </c>
      <c r="AK87" s="34" t="e">
        <f>IF(MATCH(U87,[1]Docenti!AD$3:AD$36,0)&gt;0,"1"," ")</f>
        <v>#N/A</v>
      </c>
      <c r="AL87" s="34" t="e">
        <f>IF(MATCH(U87,[1]Docenti!AG$3:AG$36,0)&gt;0,"1"," ")</f>
        <v>#N/A</v>
      </c>
      <c r="AM87" s="34" t="e">
        <f>IF(MATCH(U87,[1]Docenti!AM$3:AM$36,0)&gt;0,"1"," ")</f>
        <v>#N/A</v>
      </c>
      <c r="AN87" s="34" t="e">
        <f t="shared" si="25"/>
        <v>#N/A</v>
      </c>
      <c r="AO87" s="34" t="e">
        <f t="shared" si="25"/>
        <v>#N/A</v>
      </c>
      <c r="AP87" s="34" t="e">
        <f t="shared" si="25"/>
        <v>#N/A</v>
      </c>
      <c r="AQ87" s="34" t="e">
        <f t="shared" si="25"/>
        <v>#N/A</v>
      </c>
      <c r="AR87" s="35" t="str">
        <f t="shared" si="22"/>
        <v/>
      </c>
      <c r="AS87" s="33" t="e">
        <f ca="1">IF(MATCH(AD87,[1]Docenti!E$3:E$36,0)&gt;0,"1"," ")</f>
        <v>#N/A</v>
      </c>
      <c r="AT87" s="33" t="e">
        <f ca="1">IF(MATCH(AD87,[1]Docenti!H$3:H$36,0)&gt;0,"1"," ")</f>
        <v>#N/A</v>
      </c>
      <c r="AU87" s="33" t="e">
        <f ca="1">IF(MATCH(AD87,[1]Docenti!P$3:P$36,0)&gt;0,"1"," ")</f>
        <v>#N/A</v>
      </c>
      <c r="AV87" s="33" t="e">
        <f ca="1">IF(MATCH(AD87,[1]Docenti!S$3:S$36,0)&gt;0,"1"," ")</f>
        <v>#N/A</v>
      </c>
      <c r="AW87" s="34" t="e">
        <f ca="1">IF(MATCH(AD87,[1]Docenti!AA$3:AA$36,0)&gt;0,"1"," ")</f>
        <v>#N/A</v>
      </c>
      <c r="AX87" s="34" t="e">
        <f ca="1">IF(MATCH(AD87,[1]Docenti!AD$3:AD$36,0)&gt;0,"1"," ")</f>
        <v>#N/A</v>
      </c>
      <c r="AY87" s="34" t="e">
        <f ca="1">IF(MATCH(AD87,[1]Docenti!AG$3:AG$36,0)&gt;0,"1"," ")</f>
        <v>#N/A</v>
      </c>
      <c r="AZ87" s="34" t="e">
        <f ca="1">IF(MATCH(AD87,[1]Docenti!AM$3:AM$36,0)&gt;0,"1"," ")</f>
        <v>#N/A</v>
      </c>
      <c r="BA87" s="34" t="e">
        <f t="shared" ca="1" si="26"/>
        <v>#N/A</v>
      </c>
      <c r="BB87" s="34" t="e">
        <f t="shared" ca="1" si="27"/>
        <v>#N/A</v>
      </c>
      <c r="BC87" s="34" t="e">
        <f t="shared" ca="1" si="28"/>
        <v>#N/A</v>
      </c>
      <c r="BD87" s="34" t="e">
        <f t="shared" ca="1" si="29"/>
        <v>#N/A</v>
      </c>
      <c r="BE87" s="35" t="str">
        <f t="shared" ca="1" si="23"/>
        <v/>
      </c>
      <c r="BF87" s="36"/>
    </row>
    <row r="88" spans="1:58" ht="24" hidden="1" customHeight="1" x14ac:dyDescent="0.2">
      <c r="A88" s="16">
        <f t="shared" si="19"/>
        <v>87</v>
      </c>
      <c r="B88" s="17" t="s">
        <v>263</v>
      </c>
      <c r="C88" s="43" t="s">
        <v>264</v>
      </c>
      <c r="D88" s="43" t="s">
        <v>99</v>
      </c>
      <c r="E88" s="44" t="s">
        <v>48</v>
      </c>
      <c r="F88" s="45" t="s">
        <v>49</v>
      </c>
      <c r="G88" s="44"/>
      <c r="H88" s="20" t="str">
        <f t="shared" si="20"/>
        <v>M</v>
      </c>
      <c r="I88" s="25">
        <v>9</v>
      </c>
      <c r="J88" s="23"/>
      <c r="K88" s="23"/>
      <c r="L88" s="23"/>
      <c r="M88" s="56"/>
      <c r="N88" s="25" t="s">
        <v>62</v>
      </c>
      <c r="O88" s="28" t="s">
        <v>50</v>
      </c>
      <c r="P88" s="46">
        <v>6</v>
      </c>
      <c r="Q88" s="27">
        <f>IF(H88="T",P88*[1]Legenda!$A$11,P88*[1]Legenda!$A$12)</f>
        <v>60</v>
      </c>
      <c r="R88" s="28" t="s">
        <v>62</v>
      </c>
      <c r="S88" s="5" t="b">
        <f t="shared" si="30"/>
        <v>1</v>
      </c>
      <c r="T88" s="28"/>
      <c r="U88" s="44"/>
      <c r="V88" s="47"/>
      <c r="W88" s="29"/>
      <c r="X88" s="30" t="str">
        <f>IF(N88=[1]Legenda!$A$2,"  tace  ",IF(COUNTA(V88,W88)=0,"bandire"," "))</f>
        <v xml:space="preserve">  tace  </v>
      </c>
      <c r="Y88" s="44"/>
      <c r="Z88" s="44"/>
      <c r="AA88" s="44"/>
      <c r="AB88" s="44"/>
      <c r="AC88" s="45"/>
      <c r="AD88" s="31" t="str">
        <f t="shared" ca="1" si="21"/>
        <v xml:space="preserve"> </v>
      </c>
      <c r="AE88" s="32" t="str">
        <f>IF(N88=[1]Legenda!$A$2,"tace",IF(COUNTA(J88)=1,"com",IF(COUNTA(K88)=1,"Ateneo",IF(COUNTA(U88)=1,"T",IF(COUNTA(Y88)=1,"DA",IF(COUNTA(Z88)=1,"SE",IF(COUNTA(AA88)=1,"CA",IF(COUNTA(AB88)=1,"CB"," "))))))))</f>
        <v>tace</v>
      </c>
      <c r="AF88" s="33" t="e">
        <f>IF(MATCH(U88,[1]Docenti!E$3:E$36,0)&gt;0,"1"," ")</f>
        <v>#N/A</v>
      </c>
      <c r="AG88" s="33" t="e">
        <f>IF(MATCH(U88,[1]Docenti!H$3:H$36,0)&gt;0,"1"," ")</f>
        <v>#N/A</v>
      </c>
      <c r="AH88" s="33" t="e">
        <f>IF(MATCH(U88,[1]Docenti!P$3:P$36,0)&gt;0,"1"," ")</f>
        <v>#N/A</v>
      </c>
      <c r="AI88" s="33" t="e">
        <f>IF(MATCH(U88,[1]Docenti!S$3:S$36,0)&gt;0,"1"," ")</f>
        <v>#N/A</v>
      </c>
      <c r="AJ88" s="34" t="e">
        <f>IF(MATCH(U88,[1]Docenti!AA$3:AA$36,0)&gt;0,"1"," ")</f>
        <v>#N/A</v>
      </c>
      <c r="AK88" s="34" t="e">
        <f>IF(MATCH(U88,[1]Docenti!AD$3:AD$36,0)&gt;0,"1"," ")</f>
        <v>#N/A</v>
      </c>
      <c r="AL88" s="34" t="e">
        <f>IF(MATCH(U88,[1]Docenti!AG$3:AG$36,0)&gt;0,"1"," ")</f>
        <v>#N/A</v>
      </c>
      <c r="AM88" s="34" t="e">
        <f>IF(MATCH(U88,[1]Docenti!AM$3:AM$36,0)&gt;0,"1"," ")</f>
        <v>#N/A</v>
      </c>
      <c r="AN88" s="34" t="e">
        <f t="shared" si="25"/>
        <v>#N/A</v>
      </c>
      <c r="AO88" s="34" t="e">
        <f t="shared" si="25"/>
        <v>#N/A</v>
      </c>
      <c r="AP88" s="34" t="e">
        <f t="shared" si="25"/>
        <v>#N/A</v>
      </c>
      <c r="AQ88" s="34" t="e">
        <f t="shared" si="25"/>
        <v>#N/A</v>
      </c>
      <c r="AR88" s="35" t="str">
        <f t="shared" si="22"/>
        <v/>
      </c>
      <c r="AS88" s="33" t="e">
        <f ca="1">IF(MATCH(AD88,[1]Docenti!E$3:E$36,0)&gt;0,"1"," ")</f>
        <v>#N/A</v>
      </c>
      <c r="AT88" s="33" t="e">
        <f ca="1">IF(MATCH(AD88,[1]Docenti!H$3:H$36,0)&gt;0,"1"," ")</f>
        <v>#N/A</v>
      </c>
      <c r="AU88" s="33" t="e">
        <f ca="1">IF(MATCH(AD88,[1]Docenti!P$3:P$36,0)&gt;0,"1"," ")</f>
        <v>#N/A</v>
      </c>
      <c r="AV88" s="33" t="e">
        <f ca="1">IF(MATCH(AD88,[1]Docenti!S$3:S$36,0)&gt;0,"1"," ")</f>
        <v>#N/A</v>
      </c>
      <c r="AW88" s="34" t="e">
        <f ca="1">IF(MATCH(AD88,[1]Docenti!AA$3:AA$36,0)&gt;0,"1"," ")</f>
        <v>#N/A</v>
      </c>
      <c r="AX88" s="34" t="e">
        <f ca="1">IF(MATCH(AD88,[1]Docenti!AD$3:AD$36,0)&gt;0,"1"," ")</f>
        <v>#N/A</v>
      </c>
      <c r="AY88" s="34" t="e">
        <f ca="1">IF(MATCH(AD88,[1]Docenti!AG$3:AG$36,0)&gt;0,"1"," ")</f>
        <v>#N/A</v>
      </c>
      <c r="AZ88" s="34" t="e">
        <f ca="1">IF(MATCH(AD88,[1]Docenti!AM$3:AM$36,0)&gt;0,"1"," ")</f>
        <v>#N/A</v>
      </c>
      <c r="BA88" s="34" t="e">
        <f t="shared" ca="1" si="26"/>
        <v>#N/A</v>
      </c>
      <c r="BB88" s="34" t="e">
        <f t="shared" ca="1" si="27"/>
        <v>#N/A</v>
      </c>
      <c r="BC88" s="34" t="e">
        <f t="shared" ca="1" si="28"/>
        <v>#N/A</v>
      </c>
      <c r="BD88" s="34" t="e">
        <f t="shared" ca="1" si="29"/>
        <v>#N/A</v>
      </c>
      <c r="BE88" s="35" t="str">
        <f t="shared" ca="1" si="23"/>
        <v/>
      </c>
      <c r="BF88" s="36"/>
    </row>
    <row r="89" spans="1:58" ht="13.35" hidden="1" customHeight="1" x14ac:dyDescent="0.2">
      <c r="A89" s="16">
        <f t="shared" si="19"/>
        <v>88</v>
      </c>
      <c r="B89" s="59" t="s">
        <v>266</v>
      </c>
      <c r="C89" s="48" t="s">
        <v>126</v>
      </c>
      <c r="D89" s="48" t="s">
        <v>127</v>
      </c>
      <c r="E89" s="48" t="s">
        <v>48</v>
      </c>
      <c r="F89" s="49" t="s">
        <v>60</v>
      </c>
      <c r="G89" s="48" t="s">
        <v>128</v>
      </c>
      <c r="H89" s="20" t="str">
        <f t="shared" si="20"/>
        <v>M</v>
      </c>
      <c r="I89" s="5">
        <v>7</v>
      </c>
      <c r="J89" s="50"/>
      <c r="K89" s="50"/>
      <c r="L89" s="23">
        <f>COUNTIF(J$2:J$238,A89)</f>
        <v>0</v>
      </c>
      <c r="M89" s="50"/>
      <c r="N89" s="5" t="s">
        <v>62</v>
      </c>
      <c r="O89" s="3" t="s">
        <v>50</v>
      </c>
      <c r="P89" s="8">
        <v>9</v>
      </c>
      <c r="Q89" s="27">
        <f>IF(H89="T",P89*[1]Legenda!$A$11,P89*[1]Legenda!$A$12)</f>
        <v>90</v>
      </c>
      <c r="R89" s="3" t="s">
        <v>62</v>
      </c>
      <c r="S89" s="5" t="b">
        <f t="shared" si="30"/>
        <v>1</v>
      </c>
      <c r="T89" s="3"/>
      <c r="U89" s="48"/>
      <c r="V89" s="29"/>
      <c r="W89" s="29"/>
      <c r="X89" s="30" t="str">
        <f>IF(N89=[1]Legenda!$A$2,"  tace  ",IF(COUNTA(V89,W89)=0,"bandire"," "))</f>
        <v xml:space="preserve">  tace  </v>
      </c>
      <c r="Y89" s="18"/>
      <c r="Z89" s="18"/>
      <c r="AA89" s="18"/>
      <c r="AB89" s="18"/>
      <c r="AC89" s="19"/>
      <c r="AD89" s="31" t="str">
        <f t="shared" ca="1" si="21"/>
        <v xml:space="preserve"> </v>
      </c>
      <c r="AE89" s="32" t="str">
        <f>IF(N89=[1]Legenda!$A$2,"tace",IF(COUNTA(J89)=1,"com",IF(COUNTA(K89)=1,"Ateneo",IF(COUNTA(U89)=1,"T",IF(COUNTA(Y89)=1,"DA",IF(COUNTA(Z89)=1,"SE",IF(COUNTA(AA89)=1,"CA",IF(COUNTA(AB89)=1,"CB"," "))))))))</f>
        <v>tace</v>
      </c>
      <c r="AF89" s="33" t="e">
        <f>IF(MATCH(U89,[1]Docenti!E$3:E$36,0)&gt;0,"1"," ")</f>
        <v>#N/A</v>
      </c>
      <c r="AG89" s="33" t="e">
        <f>IF(MATCH(U89,[1]Docenti!H$3:H$36,0)&gt;0,"1"," ")</f>
        <v>#N/A</v>
      </c>
      <c r="AH89" s="33" t="e">
        <f>IF(MATCH(U89,[1]Docenti!P$3:P$36,0)&gt;0,"1"," ")</f>
        <v>#N/A</v>
      </c>
      <c r="AI89" s="33" t="e">
        <f>IF(MATCH(U89,[1]Docenti!S$3:S$36,0)&gt;0,"1"," ")</f>
        <v>#N/A</v>
      </c>
      <c r="AJ89" s="34" t="e">
        <f>IF(MATCH(U89,[1]Docenti!AA$3:AA$36,0)&gt;0,"1"," ")</f>
        <v>#N/A</v>
      </c>
      <c r="AK89" s="34" t="e">
        <f>IF(MATCH(U89,[1]Docenti!AD$3:AD$36,0)&gt;0,"1"," ")</f>
        <v>#N/A</v>
      </c>
      <c r="AL89" s="34" t="e">
        <f>IF(MATCH(U89,[1]Docenti!AG$3:AG$36,0)&gt;0,"1"," ")</f>
        <v>#N/A</v>
      </c>
      <c r="AM89" s="34" t="e">
        <f>IF(MATCH(U89,[1]Docenti!AM$3:AM$36,0)&gt;0,"1"," ")</f>
        <v>#N/A</v>
      </c>
      <c r="AN89" s="34" t="e">
        <f t="shared" si="25"/>
        <v>#N/A</v>
      </c>
      <c r="AO89" s="34" t="e">
        <f t="shared" si="25"/>
        <v>#N/A</v>
      </c>
      <c r="AP89" s="34" t="e">
        <f t="shared" si="25"/>
        <v>#N/A</v>
      </c>
      <c r="AQ89" s="34" t="e">
        <f t="shared" si="25"/>
        <v>#N/A</v>
      </c>
      <c r="AR89" s="35" t="str">
        <f t="shared" si="22"/>
        <v/>
      </c>
      <c r="AS89" s="33" t="e">
        <f ca="1">IF(MATCH(AD89,[1]Docenti!E$3:E$36,0)&gt;0,"1"," ")</f>
        <v>#N/A</v>
      </c>
      <c r="AT89" s="33" t="e">
        <f ca="1">IF(MATCH(AD89,[1]Docenti!H$3:H$36,0)&gt;0,"1"," ")</f>
        <v>#N/A</v>
      </c>
      <c r="AU89" s="33" t="e">
        <f ca="1">IF(MATCH(AD89,[1]Docenti!P$3:P$36,0)&gt;0,"1"," ")</f>
        <v>#N/A</v>
      </c>
      <c r="AV89" s="33" t="e">
        <f ca="1">IF(MATCH(AD89,[1]Docenti!S$3:S$36,0)&gt;0,"1"," ")</f>
        <v>#N/A</v>
      </c>
      <c r="AW89" s="34" t="e">
        <f ca="1">IF(MATCH(AD89,[1]Docenti!AA$3:AA$36,0)&gt;0,"1"," ")</f>
        <v>#N/A</v>
      </c>
      <c r="AX89" s="34" t="e">
        <f ca="1">IF(MATCH(AD89,[1]Docenti!AD$3:AD$36,0)&gt;0,"1"," ")</f>
        <v>#N/A</v>
      </c>
      <c r="AY89" s="34" t="e">
        <f ca="1">IF(MATCH(AD89,[1]Docenti!AG$3:AG$36,0)&gt;0,"1"," ")</f>
        <v>#N/A</v>
      </c>
      <c r="AZ89" s="34" t="e">
        <f ca="1">IF(MATCH(AD89,[1]Docenti!AM$3:AM$36,0)&gt;0,"1"," ")</f>
        <v>#N/A</v>
      </c>
      <c r="BA89" s="34" t="e">
        <f t="shared" ca="1" si="26"/>
        <v>#N/A</v>
      </c>
      <c r="BB89" s="34" t="e">
        <f t="shared" ca="1" si="27"/>
        <v>#N/A</v>
      </c>
      <c r="BC89" s="34" t="e">
        <f t="shared" ca="1" si="28"/>
        <v>#N/A</v>
      </c>
      <c r="BD89" s="34" t="e">
        <f t="shared" ca="1" si="29"/>
        <v>#N/A</v>
      </c>
      <c r="BE89" s="35" t="str">
        <f t="shared" ca="1" si="23"/>
        <v/>
      </c>
      <c r="BF89" s="36"/>
    </row>
    <row r="90" spans="1:58" ht="13.35" hidden="1" customHeight="1" x14ac:dyDescent="0.2">
      <c r="A90" s="16">
        <f t="shared" si="19"/>
        <v>89</v>
      </c>
      <c r="B90" s="37" t="s">
        <v>268</v>
      </c>
      <c r="C90" s="18" t="s">
        <v>269</v>
      </c>
      <c r="D90" s="18" t="s">
        <v>270</v>
      </c>
      <c r="E90" s="18"/>
      <c r="F90" s="19" t="s">
        <v>51</v>
      </c>
      <c r="G90" s="18"/>
      <c r="H90" s="20" t="str">
        <f t="shared" si="20"/>
        <v>T</v>
      </c>
      <c r="I90" s="21">
        <v>7</v>
      </c>
      <c r="J90" s="24"/>
      <c r="K90" s="24"/>
      <c r="L90" s="23">
        <f>COUNTIF(J$2:J$238,A90)</f>
        <v>0</v>
      </c>
      <c r="M90" s="24"/>
      <c r="N90" s="21">
        <v>1</v>
      </c>
      <c r="O90" s="26" t="s">
        <v>57</v>
      </c>
      <c r="P90" s="27">
        <v>12</v>
      </c>
      <c r="Q90" s="27">
        <f>IF(H90="T",P90*[1]Legenda!$A$11,P90*[1]Legenda!$A$12)</f>
        <v>120</v>
      </c>
      <c r="R90" s="26" t="s">
        <v>81</v>
      </c>
      <c r="S90" s="5" t="b">
        <f t="shared" si="30"/>
        <v>1</v>
      </c>
      <c r="T90" s="26"/>
      <c r="U90" s="18"/>
      <c r="V90" s="29"/>
      <c r="W90" s="29">
        <v>42523</v>
      </c>
      <c r="X90" s="30" t="str">
        <f>IF(N90=[1]Legenda!$A$2,"  tace  ",IF(COUNTA(V90,W90)=0,"bandire"," "))</f>
        <v xml:space="preserve"> </v>
      </c>
      <c r="Y90" s="18" t="s">
        <v>271</v>
      </c>
      <c r="Z90" s="18"/>
      <c r="AA90" s="18"/>
      <c r="AB90" s="18"/>
      <c r="AC90" s="19"/>
      <c r="AD90" s="31" t="str">
        <f t="shared" ca="1" si="21"/>
        <v>Ionescu Paltin</v>
      </c>
      <c r="AE90" s="32" t="str">
        <f>IF(N90=[1]Legenda!$A$2,"tace",IF(COUNTA(J90)=1,"com",IF(COUNTA(K90)=1,"Ateneo",IF(COUNTA(U90)=1,"T",IF(COUNTA(Y90)=1,"DA",IF(COUNTA(Z90)=1,"SE",IF(COUNTA(AA90)=1,"CA",IF(COUNTA(AB90)=1,"CB"," "))))))))</f>
        <v>DA</v>
      </c>
      <c r="AF90" s="33" t="e">
        <f>IF(MATCH(U90,[1]Docenti!E$3:E$36,0)&gt;0,"1"," ")</f>
        <v>#N/A</v>
      </c>
      <c r="AG90" s="33" t="e">
        <f>IF(MATCH(U90,[1]Docenti!H$3:H$36,0)&gt;0,"1"," ")</f>
        <v>#N/A</v>
      </c>
      <c r="AH90" s="33" t="e">
        <f>IF(MATCH(U90,[1]Docenti!P$3:P$36,0)&gt;0,"1"," ")</f>
        <v>#N/A</v>
      </c>
      <c r="AI90" s="33" t="e">
        <f>IF(MATCH(U90,[1]Docenti!S$3:S$36,0)&gt;0,"1"," ")</f>
        <v>#N/A</v>
      </c>
      <c r="AJ90" s="34" t="e">
        <f>IF(MATCH(U90,[1]Docenti!AA$3:AA$36,0)&gt;0,"1"," ")</f>
        <v>#N/A</v>
      </c>
      <c r="AK90" s="34" t="e">
        <f>IF(MATCH(U90,[1]Docenti!AD$3:AD$36,0)&gt;0,"1"," ")</f>
        <v>#N/A</v>
      </c>
      <c r="AL90" s="34" t="e">
        <f>IF(MATCH(U90,[1]Docenti!AG$3:AG$36,0)&gt;0,"1"," ")</f>
        <v>#N/A</v>
      </c>
      <c r="AM90" s="34" t="e">
        <f>IF(MATCH(U90,[1]Docenti!AM$3:AM$36,0)&gt;0,"1"," ")</f>
        <v>#N/A</v>
      </c>
      <c r="AN90" s="34" t="str">
        <f t="shared" si="25"/>
        <v>1</v>
      </c>
      <c r="AO90" s="34" t="e">
        <f t="shared" si="25"/>
        <v>#N/A</v>
      </c>
      <c r="AP90" s="34" t="e">
        <f t="shared" si="25"/>
        <v>#N/A</v>
      </c>
      <c r="AQ90" s="34" t="e">
        <f t="shared" si="25"/>
        <v>#N/A</v>
      </c>
      <c r="AR90" s="35" t="str">
        <f t="shared" si="22"/>
        <v>DA</v>
      </c>
      <c r="AS90" s="33" t="e">
        <f ca="1">IF(MATCH(AD90,[1]Docenti!E$3:E$36,0)&gt;0,"1"," ")</f>
        <v>#N/A</v>
      </c>
      <c r="AT90" s="33" t="e">
        <f ca="1">IF(MATCH(AD90,[1]Docenti!H$3:H$36,0)&gt;0,"1"," ")</f>
        <v>#N/A</v>
      </c>
      <c r="AU90" s="33" t="e">
        <f ca="1">IF(MATCH(AD90,[1]Docenti!P$3:P$36,0)&gt;0,"1"," ")</f>
        <v>#N/A</v>
      </c>
      <c r="AV90" s="33" t="e">
        <f ca="1">IF(MATCH(AD90,[1]Docenti!S$3:S$36,0)&gt;0,"1"," ")</f>
        <v>#N/A</v>
      </c>
      <c r="AW90" s="34" t="e">
        <f ca="1">IF(MATCH(AD90,[1]Docenti!AA$3:AA$36,0)&gt;0,"1"," ")</f>
        <v>#N/A</v>
      </c>
      <c r="AX90" s="34" t="e">
        <f ca="1">IF(MATCH(AD90,[1]Docenti!AD$3:AD$36,0)&gt;0,"1"," ")</f>
        <v>#N/A</v>
      </c>
      <c r="AY90" s="34" t="e">
        <f ca="1">IF(MATCH(AD90,[1]Docenti!AG$3:AG$36,0)&gt;0,"1"," ")</f>
        <v>#N/A</v>
      </c>
      <c r="AZ90" s="34" t="e">
        <f ca="1">IF(MATCH(AD90,[1]Docenti!AM$3:AM$36,0)&gt;0,"1"," ")</f>
        <v>#N/A</v>
      </c>
      <c r="BA90" s="34" t="str">
        <f t="shared" ca="1" si="26"/>
        <v>1</v>
      </c>
      <c r="BB90" s="34" t="e">
        <f t="shared" ca="1" si="27"/>
        <v>#N/A</v>
      </c>
      <c r="BC90" s="34" t="e">
        <f t="shared" ca="1" si="28"/>
        <v>#N/A</v>
      </c>
      <c r="BD90" s="34" t="e">
        <f t="shared" ca="1" si="29"/>
        <v>#N/A</v>
      </c>
      <c r="BE90" s="35" t="str">
        <f t="shared" ca="1" si="23"/>
        <v>DA</v>
      </c>
      <c r="BF90" s="36"/>
    </row>
    <row r="91" spans="1:58" x14ac:dyDescent="0.2">
      <c r="A91" s="16">
        <f t="shared" si="19"/>
        <v>90</v>
      </c>
      <c r="B91" s="37" t="s">
        <v>272</v>
      </c>
      <c r="C91" s="44" t="s">
        <v>269</v>
      </c>
      <c r="D91" s="44" t="s">
        <v>270</v>
      </c>
      <c r="E91" s="44"/>
      <c r="F91" s="45" t="s">
        <v>73</v>
      </c>
      <c r="G91" s="44"/>
      <c r="H91" s="20" t="str">
        <f t="shared" si="20"/>
        <v>T</v>
      </c>
      <c r="I91" s="25">
        <v>8</v>
      </c>
      <c r="J91" s="23"/>
      <c r="K91" s="23"/>
      <c r="L91" s="23">
        <f>COUNTIF(J$2:J$238,A91)</f>
        <v>0</v>
      </c>
      <c r="M91" s="23"/>
      <c r="N91" s="25">
        <v>1</v>
      </c>
      <c r="O91" s="28" t="s">
        <v>50</v>
      </c>
      <c r="P91" s="46">
        <v>9</v>
      </c>
      <c r="Q91" s="27">
        <f>IF(H91="T",P91*[1]Legenda!$A$11,P91*[1]Legenda!$A$12)</f>
        <v>90</v>
      </c>
      <c r="R91" s="28" t="s">
        <v>51</v>
      </c>
      <c r="S91" s="5" t="b">
        <f t="shared" si="30"/>
        <v>0</v>
      </c>
      <c r="T91" s="28"/>
      <c r="U91" s="44"/>
      <c r="V91" s="47"/>
      <c r="W91" s="29">
        <v>42523</v>
      </c>
      <c r="X91" s="30" t="str">
        <f>IF(N91=[1]Legenda!$A$2,"  tace  ",IF(COUNTA(V91,W91)=0,"bandire"," "))</f>
        <v xml:space="preserve"> </v>
      </c>
      <c r="Y91" s="44"/>
      <c r="Z91" s="44"/>
      <c r="AA91" s="44" t="s">
        <v>273</v>
      </c>
      <c r="AB91" s="44"/>
      <c r="AC91" s="45"/>
      <c r="AD91" s="31" t="str">
        <f t="shared" ca="1" si="21"/>
        <v>Mazzanti Giuliano</v>
      </c>
      <c r="AE91" s="32" t="str">
        <f>IF(N91=[1]Legenda!$A$2,"tace",IF(COUNTA(J91)=1,"com",IF(COUNTA(K91)=1,"Ateneo",IF(COUNTA(U91)=1,"T",IF(COUNTA(Y91)=1,"DA",IF(COUNTA(Z91)=1,"SE",IF(COUNTA(AA91)=1,"CA",IF(COUNTA(AB91)=1,"CB"," "))))))))</f>
        <v>CA</v>
      </c>
      <c r="AF91" s="33" t="e">
        <f>IF(MATCH(U91,[1]Docenti!E$3:E$36,0)&gt;0,"1"," ")</f>
        <v>#N/A</v>
      </c>
      <c r="AG91" s="33" t="e">
        <f>IF(MATCH(U91,[1]Docenti!H$3:H$36,0)&gt;0,"1"," ")</f>
        <v>#N/A</v>
      </c>
      <c r="AH91" s="33" t="e">
        <f>IF(MATCH(U91,[1]Docenti!P$3:P$36,0)&gt;0,"1"," ")</f>
        <v>#N/A</v>
      </c>
      <c r="AI91" s="33" t="e">
        <f>IF(MATCH(U91,[1]Docenti!S$3:S$36,0)&gt;0,"1"," ")</f>
        <v>#N/A</v>
      </c>
      <c r="AJ91" s="34" t="e">
        <f>IF(MATCH(U91,[1]Docenti!AA$3:AA$36,0)&gt;0,"1"," ")</f>
        <v>#N/A</v>
      </c>
      <c r="AK91" s="34" t="e">
        <f>IF(MATCH(U91,[1]Docenti!AD$3:AD$36,0)&gt;0,"1"," ")</f>
        <v>#N/A</v>
      </c>
      <c r="AL91" s="34" t="e">
        <f>IF(MATCH(U91,[1]Docenti!AG$3:AG$36,0)&gt;0,"1"," ")</f>
        <v>#N/A</v>
      </c>
      <c r="AM91" s="34" t="e">
        <f>IF(MATCH(U91,[1]Docenti!AM$3:AM$36,0)&gt;0,"1"," ")</f>
        <v>#N/A</v>
      </c>
      <c r="AN91" s="34" t="e">
        <f t="shared" si="25"/>
        <v>#N/A</v>
      </c>
      <c r="AO91" s="34" t="e">
        <f t="shared" si="25"/>
        <v>#N/A</v>
      </c>
      <c r="AP91" s="34" t="str">
        <f t="shared" si="25"/>
        <v>1</v>
      </c>
      <c r="AQ91" s="34" t="e">
        <f t="shared" si="25"/>
        <v>#N/A</v>
      </c>
      <c r="AR91" s="35" t="str">
        <f t="shared" si="22"/>
        <v>CA</v>
      </c>
      <c r="AS91" s="33" t="e">
        <f ca="1">IF(MATCH(AD91,[1]Docenti!E$3:E$36,0)&gt;0,"1"," ")</f>
        <v>#N/A</v>
      </c>
      <c r="AT91" s="33" t="e">
        <f ca="1">IF(MATCH(AD91,[1]Docenti!H$3:H$36,0)&gt;0,"1"," ")</f>
        <v>#N/A</v>
      </c>
      <c r="AU91" s="33" t="e">
        <f ca="1">IF(MATCH(AD91,[1]Docenti!P$3:P$36,0)&gt;0,"1"," ")</f>
        <v>#N/A</v>
      </c>
      <c r="AV91" s="33" t="e">
        <f ca="1">IF(MATCH(AD91,[1]Docenti!S$3:S$36,0)&gt;0,"1"," ")</f>
        <v>#N/A</v>
      </c>
      <c r="AW91" s="34" t="e">
        <f ca="1">IF(MATCH(AD91,[1]Docenti!AA$3:AA$36,0)&gt;0,"1"," ")</f>
        <v>#N/A</v>
      </c>
      <c r="AX91" s="34" t="e">
        <f ca="1">IF(MATCH(AD91,[1]Docenti!AD$3:AD$36,0)&gt;0,"1"," ")</f>
        <v>#N/A</v>
      </c>
      <c r="AY91" s="34" t="e">
        <f ca="1">IF(MATCH(AD91,[1]Docenti!AG$3:AG$36,0)&gt;0,"1"," ")</f>
        <v>#N/A</v>
      </c>
      <c r="AZ91" s="34" t="e">
        <f ca="1">IF(MATCH(AD91,[1]Docenti!AM$3:AM$36,0)&gt;0,"1"," ")</f>
        <v>#N/A</v>
      </c>
      <c r="BA91" s="34" t="e">
        <f t="shared" ca="1" si="26"/>
        <v>#N/A</v>
      </c>
      <c r="BB91" s="34" t="e">
        <f t="shared" ca="1" si="27"/>
        <v>#N/A</v>
      </c>
      <c r="BC91" s="34" t="str">
        <f t="shared" ca="1" si="28"/>
        <v>1</v>
      </c>
      <c r="BD91" s="34" t="e">
        <f t="shared" ca="1" si="29"/>
        <v>#N/A</v>
      </c>
      <c r="BE91" s="35" t="str">
        <f t="shared" ca="1" si="23"/>
        <v>CA</v>
      </c>
      <c r="BF91" s="36"/>
    </row>
    <row r="92" spans="1:58" hidden="1" x14ac:dyDescent="0.2">
      <c r="A92" s="16">
        <f t="shared" si="19"/>
        <v>91</v>
      </c>
      <c r="B92" s="37" t="s">
        <v>272</v>
      </c>
      <c r="C92" s="18" t="s">
        <v>269</v>
      </c>
      <c r="D92" s="18" t="s">
        <v>270</v>
      </c>
      <c r="E92" s="18"/>
      <c r="F92" s="19" t="s">
        <v>79</v>
      </c>
      <c r="G92" s="18"/>
      <c r="H92" s="20" t="str">
        <f t="shared" si="20"/>
        <v>T</v>
      </c>
      <c r="I92" s="21">
        <v>9</v>
      </c>
      <c r="J92" s="24"/>
      <c r="K92" s="24"/>
      <c r="L92" s="23">
        <f>COUNTIF(J$2:J$238,A92)</f>
        <v>0</v>
      </c>
      <c r="M92" s="24"/>
      <c r="N92" s="21">
        <v>1</v>
      </c>
      <c r="O92" s="26" t="s">
        <v>50</v>
      </c>
      <c r="P92" s="27">
        <v>9</v>
      </c>
      <c r="Q92" s="27">
        <f>IF(H92="T",P92*[1]Legenda!$A$11,P92*[1]Legenda!$A$12)</f>
        <v>90</v>
      </c>
      <c r="R92" s="26" t="s">
        <v>81</v>
      </c>
      <c r="S92" s="5" t="b">
        <f t="shared" si="30"/>
        <v>1</v>
      </c>
      <c r="T92" s="26"/>
      <c r="U92" s="18"/>
      <c r="V92" s="29"/>
      <c r="W92" s="29">
        <v>42523</v>
      </c>
      <c r="X92" s="30" t="str">
        <f>IF(N92=[1]Legenda!$A$2,"  tace  ",IF(COUNTA(V92,W92)=0,"bandire"," "))</f>
        <v xml:space="preserve"> </v>
      </c>
      <c r="Y92" s="18"/>
      <c r="Z92" s="18"/>
      <c r="AA92" s="18" t="s">
        <v>273</v>
      </c>
      <c r="AB92" s="18"/>
      <c r="AC92" s="19"/>
      <c r="AD92" s="31" t="str">
        <f t="shared" ca="1" si="21"/>
        <v>Mazzanti Giuliano</v>
      </c>
      <c r="AE92" s="32" t="str">
        <f>IF(N92=[1]Legenda!$A$2,"tace",IF(COUNTA(J92)=1,"com",IF(COUNTA(K92)=1,"Ateneo",IF(COUNTA(U92)=1,"T",IF(COUNTA(Y92)=1,"DA",IF(COUNTA(Z92)=1,"SE",IF(COUNTA(AA92)=1,"CA",IF(COUNTA(AB92)=1,"CB"," "))))))))</f>
        <v>CA</v>
      </c>
      <c r="AF92" s="33" t="e">
        <f>IF(MATCH(U92,[1]Docenti!E$3:E$36,0)&gt;0,"1"," ")</f>
        <v>#N/A</v>
      </c>
      <c r="AG92" s="33" t="e">
        <f>IF(MATCH(U92,[1]Docenti!H$3:H$36,0)&gt;0,"1"," ")</f>
        <v>#N/A</v>
      </c>
      <c r="AH92" s="33" t="e">
        <f>IF(MATCH(U92,[1]Docenti!P$3:P$36,0)&gt;0,"1"," ")</f>
        <v>#N/A</v>
      </c>
      <c r="AI92" s="33" t="e">
        <f>IF(MATCH(U92,[1]Docenti!S$3:S$36,0)&gt;0,"1"," ")</f>
        <v>#N/A</v>
      </c>
      <c r="AJ92" s="34" t="e">
        <f>IF(MATCH(U92,[1]Docenti!AA$3:AA$36,0)&gt;0,"1"," ")</f>
        <v>#N/A</v>
      </c>
      <c r="AK92" s="34" t="e">
        <f>IF(MATCH(U92,[1]Docenti!AD$3:AD$36,0)&gt;0,"1"," ")</f>
        <v>#N/A</v>
      </c>
      <c r="AL92" s="34" t="e">
        <f>IF(MATCH(U92,[1]Docenti!AG$3:AG$36,0)&gt;0,"1"," ")</f>
        <v>#N/A</v>
      </c>
      <c r="AM92" s="34" t="e">
        <f>IF(MATCH(U92,[1]Docenti!AM$3:AM$36,0)&gt;0,"1"," ")</f>
        <v>#N/A</v>
      </c>
      <c r="AN92" s="34" t="e">
        <f t="shared" si="25"/>
        <v>#N/A</v>
      </c>
      <c r="AO92" s="34" t="e">
        <f t="shared" si="25"/>
        <v>#N/A</v>
      </c>
      <c r="AP92" s="34" t="str">
        <f t="shared" si="25"/>
        <v>1</v>
      </c>
      <c r="AQ92" s="34" t="e">
        <f t="shared" si="25"/>
        <v>#N/A</v>
      </c>
      <c r="AR92" s="35" t="str">
        <f t="shared" si="22"/>
        <v>CA</v>
      </c>
      <c r="AS92" s="33" t="e">
        <f ca="1">IF(MATCH(AD92,[1]Docenti!E$3:E$36,0)&gt;0,"1"," ")</f>
        <v>#N/A</v>
      </c>
      <c r="AT92" s="33" t="e">
        <f ca="1">IF(MATCH(AD92,[1]Docenti!H$3:H$36,0)&gt;0,"1"," ")</f>
        <v>#N/A</v>
      </c>
      <c r="AU92" s="33" t="e">
        <f ca="1">IF(MATCH(AD92,[1]Docenti!P$3:P$36,0)&gt;0,"1"," ")</f>
        <v>#N/A</v>
      </c>
      <c r="AV92" s="33" t="e">
        <f ca="1">IF(MATCH(AD92,[1]Docenti!S$3:S$36,0)&gt;0,"1"," ")</f>
        <v>#N/A</v>
      </c>
      <c r="AW92" s="34" t="e">
        <f ca="1">IF(MATCH(AD92,[1]Docenti!AA$3:AA$36,0)&gt;0,"1"," ")</f>
        <v>#N/A</v>
      </c>
      <c r="AX92" s="34" t="e">
        <f ca="1">IF(MATCH(AD92,[1]Docenti!AD$3:AD$36,0)&gt;0,"1"," ")</f>
        <v>#N/A</v>
      </c>
      <c r="AY92" s="34" t="e">
        <f ca="1">IF(MATCH(AD92,[1]Docenti!AG$3:AG$36,0)&gt;0,"1"," ")</f>
        <v>#N/A</v>
      </c>
      <c r="AZ92" s="34" t="e">
        <f ca="1">IF(MATCH(AD92,[1]Docenti!AM$3:AM$36,0)&gt;0,"1"," ")</f>
        <v>#N/A</v>
      </c>
      <c r="BA92" s="34" t="e">
        <f t="shared" ca="1" si="26"/>
        <v>#N/A</v>
      </c>
      <c r="BB92" s="34" t="e">
        <f t="shared" ca="1" si="27"/>
        <v>#N/A</v>
      </c>
      <c r="BC92" s="34" t="str">
        <f t="shared" ca="1" si="28"/>
        <v>1</v>
      </c>
      <c r="BD92" s="34" t="e">
        <f t="shared" ca="1" si="29"/>
        <v>#N/A</v>
      </c>
      <c r="BE92" s="35" t="str">
        <f t="shared" ca="1" si="23"/>
        <v>CA</v>
      </c>
      <c r="BF92" s="36"/>
    </row>
    <row r="93" spans="1:58" ht="13.35" hidden="1" customHeight="1" x14ac:dyDescent="0.2">
      <c r="A93" s="16">
        <f t="shared" si="19"/>
        <v>92</v>
      </c>
      <c r="B93" s="42" t="s">
        <v>274</v>
      </c>
      <c r="C93" s="18" t="s">
        <v>257</v>
      </c>
      <c r="D93" s="18" t="s">
        <v>258</v>
      </c>
      <c r="E93" s="18"/>
      <c r="F93" s="19" t="s">
        <v>60</v>
      </c>
      <c r="G93" s="18"/>
      <c r="H93" s="20" t="str">
        <f t="shared" si="20"/>
        <v>M</v>
      </c>
      <c r="I93" s="21">
        <v>7</v>
      </c>
      <c r="J93" s="24"/>
      <c r="K93" s="24"/>
      <c r="L93" s="23">
        <f>COUNTIF(J$2:J$238,A93)</f>
        <v>0</v>
      </c>
      <c r="M93" s="24"/>
      <c r="N93" s="60" t="s">
        <v>121</v>
      </c>
      <c r="O93" s="26" t="s">
        <v>50</v>
      </c>
      <c r="P93" s="27">
        <v>12</v>
      </c>
      <c r="Q93" s="27">
        <f>IF(H93="T",P93*[1]Legenda!$A$11,P93*[1]Legenda!$A$12)</f>
        <v>120</v>
      </c>
      <c r="R93" s="26" t="s">
        <v>62</v>
      </c>
      <c r="S93" s="5" t="b">
        <f t="shared" si="30"/>
        <v>1</v>
      </c>
      <c r="T93" s="26"/>
      <c r="U93" s="18" t="s">
        <v>275</v>
      </c>
      <c r="V93" s="29"/>
      <c r="W93" s="29">
        <v>42523</v>
      </c>
      <c r="X93" s="30" t="str">
        <f>IF(N93=[1]Legenda!$A$2,"  tace  ",IF(COUNTA(V93,W93)=0,"bandire"," "))</f>
        <v xml:space="preserve"> </v>
      </c>
      <c r="Y93" s="18"/>
      <c r="Z93" s="18"/>
      <c r="AA93" s="18"/>
      <c r="AB93" s="18"/>
      <c r="AC93" s="19"/>
      <c r="AD93" s="31" t="str">
        <f t="shared" ca="1" si="21"/>
        <v>Fioravante</v>
      </c>
      <c r="AE93" s="32" t="str">
        <f>IF(N93=[1]Legenda!$A$2,"tace",IF(COUNTA(J93)=1,"com",IF(COUNTA(K93)=1,"Ateneo",IF(COUNTA(U93)=1,"T",IF(COUNTA(Y93)=1,"DA",IF(COUNTA(Z93)=1,"SE",IF(COUNTA(AA93)=1,"CA",IF(COUNTA(AB93)=1,"CB"," "))))))))</f>
        <v>T</v>
      </c>
      <c r="AF93" s="33" t="e">
        <f>IF(MATCH(U93,[1]Docenti!E$3:E$36,0)&gt;0,"1"," ")</f>
        <v>#N/A</v>
      </c>
      <c r="AG93" s="33" t="str">
        <f>IF(MATCH(U93,[1]Docenti!H$3:H$36,0)&gt;0,"1"," ")</f>
        <v>1</v>
      </c>
      <c r="AH93" s="33" t="e">
        <f>IF(MATCH(U93,[1]Docenti!P$3:P$36,0)&gt;0,"1"," ")</f>
        <v>#N/A</v>
      </c>
      <c r="AI93" s="33" t="e">
        <f>IF(MATCH(U93,[1]Docenti!S$3:S$36,0)&gt;0,"1"," ")</f>
        <v>#N/A</v>
      </c>
      <c r="AJ93" s="34" t="e">
        <f>IF(MATCH(U93,[1]Docenti!AA$3:AA$36,0)&gt;0,"1"," ")</f>
        <v>#N/A</v>
      </c>
      <c r="AK93" s="34" t="e">
        <f>IF(MATCH(U93,[1]Docenti!AD$3:AD$36,0)&gt;0,"1"," ")</f>
        <v>#N/A</v>
      </c>
      <c r="AL93" s="34" t="e">
        <f>IF(MATCH(U93,[1]Docenti!AG$3:AG$36,0)&gt;0,"1"," ")</f>
        <v>#N/A</v>
      </c>
      <c r="AM93" s="34" t="e">
        <f>IF(MATCH(U93,[1]Docenti!AM$3:AM$36,0)&gt;0,"1"," ")</f>
        <v>#N/A</v>
      </c>
      <c r="AN93" s="34" t="e">
        <f t="shared" si="25"/>
        <v>#N/A</v>
      </c>
      <c r="AO93" s="34" t="e">
        <f t="shared" si="25"/>
        <v>#N/A</v>
      </c>
      <c r="AP93" s="34" t="e">
        <f t="shared" si="25"/>
        <v>#N/A</v>
      </c>
      <c r="AQ93" s="34" t="e">
        <f t="shared" si="25"/>
        <v>#N/A</v>
      </c>
      <c r="AR93" s="35" t="str">
        <f t="shared" si="22"/>
        <v>PO</v>
      </c>
      <c r="AS93" s="33" t="e">
        <f ca="1">IF(MATCH(AD93,[1]Docenti!E$3:E$36,0)&gt;0,"1"," ")</f>
        <v>#N/A</v>
      </c>
      <c r="AT93" s="33" t="str">
        <f ca="1">IF(MATCH(AD93,[1]Docenti!H$3:H$36,0)&gt;0,"1"," ")</f>
        <v>1</v>
      </c>
      <c r="AU93" s="33" t="e">
        <f ca="1">IF(MATCH(AD93,[1]Docenti!P$3:P$36,0)&gt;0,"1"," ")</f>
        <v>#N/A</v>
      </c>
      <c r="AV93" s="33" t="e">
        <f ca="1">IF(MATCH(AD93,[1]Docenti!S$3:S$36,0)&gt;0,"1"," ")</f>
        <v>#N/A</v>
      </c>
      <c r="AW93" s="34" t="e">
        <f ca="1">IF(MATCH(AD93,[1]Docenti!AA$3:AA$36,0)&gt;0,"1"," ")</f>
        <v>#N/A</v>
      </c>
      <c r="AX93" s="34" t="e">
        <f ca="1">IF(MATCH(AD93,[1]Docenti!AD$3:AD$36,0)&gt;0,"1"," ")</f>
        <v>#N/A</v>
      </c>
      <c r="AY93" s="34" t="e">
        <f ca="1">IF(MATCH(AD93,[1]Docenti!AG$3:AG$36,0)&gt;0,"1"," ")</f>
        <v>#N/A</v>
      </c>
      <c r="AZ93" s="34" t="e">
        <f ca="1">IF(MATCH(AD93,[1]Docenti!AM$3:AM$36,0)&gt;0,"1"," ")</f>
        <v>#N/A</v>
      </c>
      <c r="BA93" s="34" t="e">
        <f t="shared" ca="1" si="26"/>
        <v>#N/A</v>
      </c>
      <c r="BB93" s="34" t="e">
        <f t="shared" ca="1" si="27"/>
        <v>#N/A</v>
      </c>
      <c r="BC93" s="34" t="e">
        <f t="shared" ca="1" si="28"/>
        <v>#N/A</v>
      </c>
      <c r="BD93" s="34" t="e">
        <f t="shared" ca="1" si="29"/>
        <v>#N/A</v>
      </c>
      <c r="BE93" s="35" t="str">
        <f t="shared" ca="1" si="23"/>
        <v>PO</v>
      </c>
      <c r="BF93" s="36"/>
    </row>
    <row r="94" spans="1:58" ht="13.35" hidden="1" customHeight="1" x14ac:dyDescent="0.2">
      <c r="A94" s="16">
        <f t="shared" si="19"/>
        <v>93</v>
      </c>
      <c r="B94" s="59" t="s">
        <v>276</v>
      </c>
      <c r="C94" s="48" t="s">
        <v>131</v>
      </c>
      <c r="D94" s="48" t="s">
        <v>132</v>
      </c>
      <c r="E94" s="48" t="s">
        <v>48</v>
      </c>
      <c r="F94" s="49" t="s">
        <v>49</v>
      </c>
      <c r="G94" s="48"/>
      <c r="H94" s="20" t="str">
        <f t="shared" si="20"/>
        <v>M</v>
      </c>
      <c r="I94" s="5">
        <v>9</v>
      </c>
      <c r="L94" s="23"/>
      <c r="M94" s="50"/>
      <c r="N94" s="25">
        <v>2</v>
      </c>
      <c r="O94" s="54" t="s">
        <v>50</v>
      </c>
      <c r="P94" s="8">
        <v>6</v>
      </c>
      <c r="Q94" s="27">
        <f>IF(H94="T",P94*[1]Legenda!$A$11,P94*[1]Legenda!$A$12)</f>
        <v>60</v>
      </c>
      <c r="R94" s="54" t="s">
        <v>51</v>
      </c>
      <c r="S94" s="5" t="b">
        <f t="shared" si="30"/>
        <v>0</v>
      </c>
      <c r="T94" s="3"/>
      <c r="U94" s="48"/>
      <c r="V94" s="29"/>
      <c r="W94" s="29">
        <v>42523</v>
      </c>
      <c r="X94" s="30" t="str">
        <f>IF(N94=[1]Legenda!$A$2,"  tace  ",IF(COUNTA(V94,W94)=0,"bandire"," "))</f>
        <v xml:space="preserve"> </v>
      </c>
      <c r="Y94" s="48"/>
      <c r="Z94" s="48"/>
      <c r="AA94" s="37" t="s">
        <v>277</v>
      </c>
      <c r="AD94" s="31" t="str">
        <f t="shared" ca="1" si="21"/>
        <v>Chiarini Andrea</v>
      </c>
      <c r="AE94" s="32" t="str">
        <f>IF(N94=[1]Legenda!$A$2,"tace",IF(COUNTA(J94)=1,"com",IF(COUNTA(K94)=1,"Ateneo",IF(COUNTA(U94)=1,"T",IF(COUNTA(Y94)=1,"DA",IF(COUNTA(Z94)=1,"SE",IF(COUNTA(AA94)=1,"CA",IF(COUNTA(AB94)=1,"CB"," "))))))))</f>
        <v>CA</v>
      </c>
      <c r="AF94" s="33" t="e">
        <f>IF(MATCH(U94,[1]Docenti!E$3:E$36,0)&gt;0,"1"," ")</f>
        <v>#N/A</v>
      </c>
      <c r="AG94" s="33" t="e">
        <f>IF(MATCH(U94,[1]Docenti!H$3:H$36,0)&gt;0,"1"," ")</f>
        <v>#N/A</v>
      </c>
      <c r="AH94" s="33" t="e">
        <f>IF(MATCH(U94,[1]Docenti!P$3:P$36,0)&gt;0,"1"," ")</f>
        <v>#N/A</v>
      </c>
      <c r="AI94" s="33" t="e">
        <f>IF(MATCH(U94,[1]Docenti!S$3:S$36,0)&gt;0,"1"," ")</f>
        <v>#N/A</v>
      </c>
      <c r="AJ94" s="34" t="e">
        <f>IF(MATCH(U94,[1]Docenti!AA$3:AA$36,0)&gt;0,"1"," ")</f>
        <v>#N/A</v>
      </c>
      <c r="AK94" s="34" t="e">
        <f>IF(MATCH(U94,[1]Docenti!AD$3:AD$36,0)&gt;0,"1"," ")</f>
        <v>#N/A</v>
      </c>
      <c r="AL94" s="34" t="e">
        <f>IF(MATCH(U94,[1]Docenti!AG$3:AG$36,0)&gt;0,"1"," ")</f>
        <v>#N/A</v>
      </c>
      <c r="AM94" s="34" t="e">
        <f>IF(MATCH(U94,[1]Docenti!AM$3:AM$36,0)&gt;0,"1"," ")</f>
        <v>#N/A</v>
      </c>
      <c r="AN94" s="34" t="e">
        <f t="shared" si="25"/>
        <v>#N/A</v>
      </c>
      <c r="AO94" s="34" t="e">
        <f t="shared" si="25"/>
        <v>#N/A</v>
      </c>
      <c r="AP94" s="34" t="str">
        <f t="shared" si="25"/>
        <v>1</v>
      </c>
      <c r="AQ94" s="34" t="e">
        <f t="shared" si="25"/>
        <v>#N/A</v>
      </c>
      <c r="AR94" s="35" t="str">
        <f t="shared" si="22"/>
        <v>CA</v>
      </c>
      <c r="AS94" s="33" t="e">
        <f ca="1">IF(MATCH(AD94,[1]Docenti!E$3:E$36,0)&gt;0,"1"," ")</f>
        <v>#N/A</v>
      </c>
      <c r="AT94" s="33" t="e">
        <f ca="1">IF(MATCH(AD94,[1]Docenti!H$3:H$36,0)&gt;0,"1"," ")</f>
        <v>#N/A</v>
      </c>
      <c r="AU94" s="33" t="e">
        <f ca="1">IF(MATCH(AD94,[1]Docenti!P$3:P$36,0)&gt;0,"1"," ")</f>
        <v>#N/A</v>
      </c>
      <c r="AV94" s="33" t="e">
        <f ca="1">IF(MATCH(AD94,[1]Docenti!S$3:S$36,0)&gt;0,"1"," ")</f>
        <v>#N/A</v>
      </c>
      <c r="AW94" s="34" t="e">
        <f ca="1">IF(MATCH(AD94,[1]Docenti!AA$3:AA$36,0)&gt;0,"1"," ")</f>
        <v>#N/A</v>
      </c>
      <c r="AX94" s="34" t="e">
        <f ca="1">IF(MATCH(AD94,[1]Docenti!AD$3:AD$36,0)&gt;0,"1"," ")</f>
        <v>#N/A</v>
      </c>
      <c r="AY94" s="34" t="e">
        <f ca="1">IF(MATCH(AD94,[1]Docenti!AG$3:AG$36,0)&gt;0,"1"," ")</f>
        <v>#N/A</v>
      </c>
      <c r="AZ94" s="34" t="e">
        <f ca="1">IF(MATCH(AD94,[1]Docenti!AM$3:AM$36,0)&gt;0,"1"," ")</f>
        <v>#N/A</v>
      </c>
      <c r="BA94" s="34" t="e">
        <f t="shared" ca="1" si="26"/>
        <v>#N/A</v>
      </c>
      <c r="BB94" s="34" t="e">
        <f t="shared" ca="1" si="27"/>
        <v>#N/A</v>
      </c>
      <c r="BC94" s="34" t="str">
        <f t="shared" ca="1" si="28"/>
        <v>1</v>
      </c>
      <c r="BD94" s="34" t="e">
        <f t="shared" ca="1" si="29"/>
        <v>#N/A</v>
      </c>
      <c r="BE94" s="35" t="str">
        <f t="shared" ca="1" si="23"/>
        <v>CA</v>
      </c>
      <c r="BF94" s="36"/>
    </row>
    <row r="95" spans="1:58" ht="13.35" hidden="1" customHeight="1" x14ac:dyDescent="0.2">
      <c r="A95" s="16">
        <f t="shared" si="19"/>
        <v>94</v>
      </c>
      <c r="B95" s="17" t="s">
        <v>278</v>
      </c>
      <c r="C95" s="38" t="s">
        <v>264</v>
      </c>
      <c r="D95" s="43" t="s">
        <v>99</v>
      </c>
      <c r="E95" s="38" t="s">
        <v>48</v>
      </c>
      <c r="F95" s="52" t="s">
        <v>49</v>
      </c>
      <c r="G95" s="38"/>
      <c r="H95" s="20" t="str">
        <f t="shared" si="20"/>
        <v>M</v>
      </c>
      <c r="I95" s="53">
        <v>9</v>
      </c>
      <c r="J95" s="50"/>
      <c r="K95" s="50"/>
      <c r="L95" s="23"/>
      <c r="M95" s="22"/>
      <c r="N95" s="25">
        <v>2</v>
      </c>
      <c r="O95" s="54" t="s">
        <v>50</v>
      </c>
      <c r="P95" s="55">
        <v>6</v>
      </c>
      <c r="Q95" s="27">
        <f>IF(H95="T",P95*[1]Legenda!$A$11,P95*[1]Legenda!$A$12)</f>
        <v>60</v>
      </c>
      <c r="R95" s="54" t="s">
        <v>108</v>
      </c>
      <c r="S95" s="5" t="b">
        <f t="shared" si="30"/>
        <v>0</v>
      </c>
      <c r="T95" s="54"/>
      <c r="U95" s="38"/>
      <c r="V95" s="47"/>
      <c r="W95" s="29">
        <v>42523</v>
      </c>
      <c r="X95" s="30" t="str">
        <f>IF(N95=[1]Legenda!$A$2,"  tace  ",IF(COUNTA(V95,W95)=0,"bandire"," "))</f>
        <v xml:space="preserve"> </v>
      </c>
      <c r="Y95" s="38"/>
      <c r="Z95" s="38"/>
      <c r="AA95" s="37" t="s">
        <v>279</v>
      </c>
      <c r="AB95" s="38"/>
      <c r="AC95" s="52"/>
      <c r="AD95" s="31" t="str">
        <f t="shared" ca="1" si="21"/>
        <v>Gilli Guido Romano</v>
      </c>
      <c r="AE95" s="32" t="str">
        <f>IF(N95=[1]Legenda!$A$2,"tace",IF(COUNTA(J95)=1,"com",IF(COUNTA(K95)=1,"Ateneo",IF(COUNTA(U95)=1,"T",IF(COUNTA(Y95)=1,"DA",IF(COUNTA(Z95)=1,"SE",IF(COUNTA(AA95)=1,"CA",IF(COUNTA(AB95)=1,"CB"," "))))))))</f>
        <v>CA</v>
      </c>
      <c r="AF95" s="33" t="e">
        <f>IF(MATCH(U95,[1]Docenti!E$3:E$36,0)&gt;0,"1"," ")</f>
        <v>#N/A</v>
      </c>
      <c r="AG95" s="33" t="e">
        <f>IF(MATCH(U95,[1]Docenti!H$3:H$36,0)&gt;0,"1"," ")</f>
        <v>#N/A</v>
      </c>
      <c r="AH95" s="33" t="e">
        <f>IF(MATCH(U95,[1]Docenti!P$3:P$36,0)&gt;0,"1"," ")</f>
        <v>#N/A</v>
      </c>
      <c r="AI95" s="33" t="e">
        <f>IF(MATCH(U95,[1]Docenti!S$3:S$36,0)&gt;0,"1"," ")</f>
        <v>#N/A</v>
      </c>
      <c r="AJ95" s="34" t="e">
        <f>IF(MATCH(U95,[1]Docenti!AA$3:AA$36,0)&gt;0,"1"," ")</f>
        <v>#N/A</v>
      </c>
      <c r="AK95" s="34" t="e">
        <f>IF(MATCH(U95,[1]Docenti!AD$3:AD$36,0)&gt;0,"1"," ")</f>
        <v>#N/A</v>
      </c>
      <c r="AL95" s="34" t="e">
        <f>IF(MATCH(U95,[1]Docenti!AG$3:AG$36,0)&gt;0,"1"," ")</f>
        <v>#N/A</v>
      </c>
      <c r="AM95" s="34" t="e">
        <f>IF(MATCH(U95,[1]Docenti!AM$3:AM$36,0)&gt;0,"1"," ")</f>
        <v>#N/A</v>
      </c>
      <c r="AN95" s="34" t="e">
        <f t="shared" si="25"/>
        <v>#N/A</v>
      </c>
      <c r="AO95" s="34" t="e">
        <f t="shared" si="25"/>
        <v>#N/A</v>
      </c>
      <c r="AP95" s="34" t="str">
        <f t="shared" si="25"/>
        <v>1</v>
      </c>
      <c r="AQ95" s="34" t="e">
        <f t="shared" si="25"/>
        <v>#N/A</v>
      </c>
      <c r="AR95" s="35" t="str">
        <f t="shared" si="22"/>
        <v>CA</v>
      </c>
      <c r="AS95" s="33" t="e">
        <f ca="1">IF(MATCH(AD95,[1]Docenti!E$3:E$36,0)&gt;0,"1"," ")</f>
        <v>#N/A</v>
      </c>
      <c r="AT95" s="33" t="e">
        <f ca="1">IF(MATCH(AD95,[1]Docenti!H$3:H$36,0)&gt;0,"1"," ")</f>
        <v>#N/A</v>
      </c>
      <c r="AU95" s="33" t="e">
        <f ca="1">IF(MATCH(AD95,[1]Docenti!P$3:P$36,0)&gt;0,"1"," ")</f>
        <v>#N/A</v>
      </c>
      <c r="AV95" s="33" t="e">
        <f ca="1">IF(MATCH(AD95,[1]Docenti!S$3:S$36,0)&gt;0,"1"," ")</f>
        <v>#N/A</v>
      </c>
      <c r="AW95" s="34" t="e">
        <f ca="1">IF(MATCH(AD95,[1]Docenti!AA$3:AA$36,0)&gt;0,"1"," ")</f>
        <v>#N/A</v>
      </c>
      <c r="AX95" s="34" t="e">
        <f ca="1">IF(MATCH(AD95,[1]Docenti!AD$3:AD$36,0)&gt;0,"1"," ")</f>
        <v>#N/A</v>
      </c>
      <c r="AY95" s="34" t="e">
        <f ca="1">IF(MATCH(AD95,[1]Docenti!AG$3:AG$36,0)&gt;0,"1"," ")</f>
        <v>#N/A</v>
      </c>
      <c r="AZ95" s="34" t="e">
        <f ca="1">IF(MATCH(AD95,[1]Docenti!AM$3:AM$36,0)&gt;0,"1"," ")</f>
        <v>#N/A</v>
      </c>
      <c r="BA95" s="34" t="e">
        <f t="shared" ca="1" si="26"/>
        <v>#N/A</v>
      </c>
      <c r="BB95" s="34" t="e">
        <f t="shared" ca="1" si="27"/>
        <v>#N/A</v>
      </c>
      <c r="BC95" s="34" t="str">
        <f t="shared" ca="1" si="28"/>
        <v>1</v>
      </c>
      <c r="BD95" s="34" t="e">
        <f t="shared" ca="1" si="29"/>
        <v>#N/A</v>
      </c>
      <c r="BE95" s="35" t="str">
        <f t="shared" ca="1" si="23"/>
        <v>CA</v>
      </c>
      <c r="BF95" s="36"/>
    </row>
    <row r="96" spans="1:58" ht="13.35" hidden="1" customHeight="1" x14ac:dyDescent="0.2">
      <c r="A96" s="16">
        <f t="shared" si="19"/>
        <v>95</v>
      </c>
      <c r="B96" s="37" t="s">
        <v>280</v>
      </c>
      <c r="C96" s="18" t="s">
        <v>260</v>
      </c>
      <c r="D96" s="18" t="s">
        <v>170</v>
      </c>
      <c r="E96" s="18"/>
      <c r="F96" s="19" t="s">
        <v>51</v>
      </c>
      <c r="G96" s="18"/>
      <c r="H96" s="20" t="str">
        <f t="shared" si="20"/>
        <v>T</v>
      </c>
      <c r="I96" s="21">
        <v>7</v>
      </c>
      <c r="J96" s="24"/>
      <c r="K96" s="24"/>
      <c r="L96" s="23">
        <f>COUNTIF(J$2:J$238,A96)</f>
        <v>2</v>
      </c>
      <c r="M96" s="24"/>
      <c r="N96" s="21">
        <v>2</v>
      </c>
      <c r="O96" s="26" t="s">
        <v>57</v>
      </c>
      <c r="P96" s="27">
        <v>12</v>
      </c>
      <c r="Q96" s="27">
        <f>IF(H96="T",P96*[1]Legenda!$A$11,P96*[1]Legenda!$A$12)</f>
        <v>120</v>
      </c>
      <c r="R96" s="26" t="s">
        <v>217</v>
      </c>
      <c r="S96" s="5" t="b">
        <f t="shared" si="30"/>
        <v>1</v>
      </c>
      <c r="T96" s="26" t="s">
        <v>52</v>
      </c>
      <c r="U96" s="18" t="s">
        <v>261</v>
      </c>
      <c r="V96" s="29"/>
      <c r="W96" s="29">
        <v>42523</v>
      </c>
      <c r="X96" s="30" t="str">
        <f>IF(N96=[1]Legenda!$A$2,"  tace  ",IF(COUNTA(V96,W96)=0,"bandire"," "))</f>
        <v xml:space="preserve"> </v>
      </c>
      <c r="Y96" s="18"/>
      <c r="Z96" s="18"/>
      <c r="AA96" s="18"/>
      <c r="AB96" s="18"/>
      <c r="AC96" s="19"/>
      <c r="AD96" s="31" t="str">
        <f t="shared" ca="1" si="21"/>
        <v>Valiani</v>
      </c>
      <c r="AE96" s="32" t="str">
        <f>IF(N96=[1]Legenda!$A$2,"tace",IF(COUNTA(J96)=1,"com",IF(COUNTA(K96)=1,"Ateneo",IF(COUNTA(U96)=1,"T",IF(COUNTA(Y96)=1,"DA",IF(COUNTA(Z96)=1,"SE",IF(COUNTA(AA96)=1,"CA",IF(COUNTA(AB96)=1,"CB"," "))))))))</f>
        <v>T</v>
      </c>
      <c r="AF96" s="33" t="e">
        <f>IF(MATCH(U96,[1]Docenti!E$3:E$36,0)&gt;0,"1"," ")</f>
        <v>#N/A</v>
      </c>
      <c r="AG96" s="33" t="e">
        <f>IF(MATCH(U96,[1]Docenti!H$3:H$36,0)&gt;0,"1"," ")</f>
        <v>#N/A</v>
      </c>
      <c r="AH96" s="33" t="str">
        <f>IF(MATCH(U96,[1]Docenti!P$3:P$36,0)&gt;0,"1"," ")</f>
        <v>1</v>
      </c>
      <c r="AI96" s="33" t="e">
        <f>IF(MATCH(U96,[1]Docenti!S$3:S$36,0)&gt;0,"1"," ")</f>
        <v>#N/A</v>
      </c>
      <c r="AJ96" s="34" t="e">
        <f>IF(MATCH(U96,[1]Docenti!AA$3:AA$36,0)&gt;0,"1"," ")</f>
        <v>#N/A</v>
      </c>
      <c r="AK96" s="34" t="e">
        <f>IF(MATCH(U96,[1]Docenti!AD$3:AD$36,0)&gt;0,"1"," ")</f>
        <v>#N/A</v>
      </c>
      <c r="AL96" s="34" t="e">
        <f>IF(MATCH(U96,[1]Docenti!AG$3:AG$36,0)&gt;0,"1"," ")</f>
        <v>#N/A</v>
      </c>
      <c r="AM96" s="34" t="e">
        <f>IF(MATCH(U96,[1]Docenti!AM$3:AM$36,0)&gt;0,"1"," ")</f>
        <v>#N/A</v>
      </c>
      <c r="AN96" s="34" t="e">
        <f t="shared" si="25"/>
        <v>#N/A</v>
      </c>
      <c r="AO96" s="34" t="e">
        <f t="shared" si="25"/>
        <v>#N/A</v>
      </c>
      <c r="AP96" s="34" t="e">
        <f t="shared" si="25"/>
        <v>#N/A</v>
      </c>
      <c r="AQ96" s="34" t="e">
        <f t="shared" si="25"/>
        <v>#N/A</v>
      </c>
      <c r="AR96" s="35" t="str">
        <f t="shared" si="22"/>
        <v>PA</v>
      </c>
      <c r="AS96" s="33" t="e">
        <f ca="1">IF(MATCH(AD96,[1]Docenti!E$3:E$36,0)&gt;0,"1"," ")</f>
        <v>#N/A</v>
      </c>
      <c r="AT96" s="33" t="e">
        <f ca="1">IF(MATCH(AD96,[1]Docenti!H$3:H$36,0)&gt;0,"1"," ")</f>
        <v>#N/A</v>
      </c>
      <c r="AU96" s="33" t="str">
        <f ca="1">IF(MATCH(AD96,[1]Docenti!P$3:P$36,0)&gt;0,"1"," ")</f>
        <v>1</v>
      </c>
      <c r="AV96" s="33" t="e">
        <f ca="1">IF(MATCH(AD96,[1]Docenti!S$3:S$36,0)&gt;0,"1"," ")</f>
        <v>#N/A</v>
      </c>
      <c r="AW96" s="34" t="e">
        <f ca="1">IF(MATCH(AD96,[1]Docenti!AA$3:AA$36,0)&gt;0,"1"," ")</f>
        <v>#N/A</v>
      </c>
      <c r="AX96" s="34" t="e">
        <f ca="1">IF(MATCH(AD96,[1]Docenti!AD$3:AD$36,0)&gt;0,"1"," ")</f>
        <v>#N/A</v>
      </c>
      <c r="AY96" s="34" t="e">
        <f ca="1">IF(MATCH(AD96,[1]Docenti!AG$3:AG$36,0)&gt;0,"1"," ")</f>
        <v>#N/A</v>
      </c>
      <c r="AZ96" s="34" t="e">
        <f ca="1">IF(MATCH(AD96,[1]Docenti!AM$3:AM$36,0)&gt;0,"1"," ")</f>
        <v>#N/A</v>
      </c>
      <c r="BA96" s="34" t="e">
        <f t="shared" ca="1" si="26"/>
        <v>#N/A</v>
      </c>
      <c r="BB96" s="34" t="e">
        <f t="shared" ca="1" si="27"/>
        <v>#N/A</v>
      </c>
      <c r="BC96" s="34" t="e">
        <f t="shared" ca="1" si="28"/>
        <v>#N/A</v>
      </c>
      <c r="BD96" s="34" t="e">
        <f t="shared" ca="1" si="29"/>
        <v>#N/A</v>
      </c>
      <c r="BE96" s="35" t="str">
        <f t="shared" ca="1" si="23"/>
        <v>PA</v>
      </c>
      <c r="BF96" s="36"/>
    </row>
    <row r="97" spans="1:58" ht="13.35" hidden="1" customHeight="1" x14ac:dyDescent="0.2">
      <c r="A97" s="16">
        <f t="shared" si="19"/>
        <v>96</v>
      </c>
      <c r="B97" s="37" t="s">
        <v>281</v>
      </c>
      <c r="C97" s="18" t="s">
        <v>260</v>
      </c>
      <c r="D97" s="18" t="s">
        <v>170</v>
      </c>
      <c r="E97" s="18" t="s">
        <v>48</v>
      </c>
      <c r="F97" s="19" t="s">
        <v>51</v>
      </c>
      <c r="G97" s="18"/>
      <c r="H97" s="20" t="str">
        <f t="shared" si="20"/>
        <v>T</v>
      </c>
      <c r="I97" s="21">
        <v>7</v>
      </c>
      <c r="J97" s="24"/>
      <c r="K97" s="24"/>
      <c r="L97" s="23"/>
      <c r="M97" s="24"/>
      <c r="N97" s="21">
        <v>3</v>
      </c>
      <c r="O97" s="26" t="s">
        <v>50</v>
      </c>
      <c r="P97" s="27">
        <v>6</v>
      </c>
      <c r="Q97" s="27">
        <f>IF(H97="T",P97*[1]Legenda!$A$11,P97*[1]Legenda!$A$12)</f>
        <v>60</v>
      </c>
      <c r="R97" s="26" t="s">
        <v>206</v>
      </c>
      <c r="S97" s="5" t="b">
        <f t="shared" si="30"/>
        <v>0</v>
      </c>
      <c r="T97" s="26"/>
      <c r="U97" s="18" t="s">
        <v>282</v>
      </c>
      <c r="V97" s="29"/>
      <c r="W97" s="29">
        <v>42523</v>
      </c>
      <c r="X97" s="30" t="str">
        <f>IF(N97=[1]Legenda!$A$2,"  tace  ",IF(COUNTA(V97,W97)=0,"bandire"," "))</f>
        <v xml:space="preserve"> </v>
      </c>
      <c r="Y97" s="18"/>
      <c r="Z97" s="18"/>
      <c r="AA97" s="18"/>
      <c r="AB97" s="18"/>
      <c r="AC97" s="19"/>
      <c r="AD97" s="31" t="str">
        <f t="shared" ca="1" si="21"/>
        <v>Caleffi</v>
      </c>
      <c r="AE97" s="32" t="str">
        <f>IF(N97=[1]Legenda!$A$2,"tace",IF(COUNTA(J97)=1,"com",IF(COUNTA(K97)=1,"Ateneo",IF(COUNTA(U97)=1,"T",IF(COUNTA(Y97)=1,"DA",IF(COUNTA(Z97)=1,"SE",IF(COUNTA(AA97)=1,"CA",IF(COUNTA(AB97)=1,"CB"," "))))))))</f>
        <v>T</v>
      </c>
      <c r="AF97" s="33" t="e">
        <f>IF(MATCH(U97,[1]Docenti!E$3:E$36,0)&gt;0,"1"," ")</f>
        <v>#N/A</v>
      </c>
      <c r="AG97" s="33" t="e">
        <f>IF(MATCH(U97,[1]Docenti!H$3:H$36,0)&gt;0,"1"," ")</f>
        <v>#N/A</v>
      </c>
      <c r="AH97" s="33" t="e">
        <f>IF(MATCH(U97,[1]Docenti!P$3:P$36,0)&gt;0,"1"," ")</f>
        <v>#N/A</v>
      </c>
      <c r="AI97" s="33" t="e">
        <f>IF(MATCH(U97,[1]Docenti!S$3:S$36,0)&gt;0,"1"," ")</f>
        <v>#N/A</v>
      </c>
      <c r="AJ97" s="34" t="str">
        <f>IF(MATCH(U97,[1]Docenti!AA$3:AA$36,0)&gt;0,"1"," ")</f>
        <v>1</v>
      </c>
      <c r="AK97" s="34" t="e">
        <f>IF(MATCH(U97,[1]Docenti!AD$3:AD$36,0)&gt;0,"1"," ")</f>
        <v>#N/A</v>
      </c>
      <c r="AL97" s="34" t="e">
        <f>IF(MATCH(U97,[1]Docenti!AG$3:AG$36,0)&gt;0,"1"," ")</f>
        <v>#N/A</v>
      </c>
      <c r="AM97" s="34" t="e">
        <f>IF(MATCH(U97,[1]Docenti!AM$3:AM$36,0)&gt;0,"1"," ")</f>
        <v>#N/A</v>
      </c>
      <c r="AN97" s="34" t="e">
        <f t="shared" si="25"/>
        <v>#N/A</v>
      </c>
      <c r="AO97" s="34" t="e">
        <f t="shared" si="25"/>
        <v>#N/A</v>
      </c>
      <c r="AP97" s="34" t="e">
        <f t="shared" si="25"/>
        <v>#N/A</v>
      </c>
      <c r="AQ97" s="34" t="e">
        <f t="shared" si="25"/>
        <v>#N/A</v>
      </c>
      <c r="AR97" s="35" t="str">
        <f t="shared" si="22"/>
        <v>RTI</v>
      </c>
      <c r="AS97" s="33" t="e">
        <f ca="1">IF(MATCH(AD97,[1]Docenti!E$3:E$36,0)&gt;0,"1"," ")</f>
        <v>#N/A</v>
      </c>
      <c r="AT97" s="33" t="e">
        <f ca="1">IF(MATCH(AD97,[1]Docenti!H$3:H$36,0)&gt;0,"1"," ")</f>
        <v>#N/A</v>
      </c>
      <c r="AU97" s="33" t="e">
        <f ca="1">IF(MATCH(AD97,[1]Docenti!P$3:P$36,0)&gt;0,"1"," ")</f>
        <v>#N/A</v>
      </c>
      <c r="AV97" s="33" t="e">
        <f ca="1">IF(MATCH(AD97,[1]Docenti!S$3:S$36,0)&gt;0,"1"," ")</f>
        <v>#N/A</v>
      </c>
      <c r="AW97" s="34" t="str">
        <f ca="1">IF(MATCH(AD97,[1]Docenti!AA$3:AA$36,0)&gt;0,"1"," ")</f>
        <v>1</v>
      </c>
      <c r="AX97" s="34" t="e">
        <f ca="1">IF(MATCH(AD97,[1]Docenti!AD$3:AD$36,0)&gt;0,"1"," ")</f>
        <v>#N/A</v>
      </c>
      <c r="AY97" s="34" t="e">
        <f ca="1">IF(MATCH(AD97,[1]Docenti!AG$3:AG$36,0)&gt;0,"1"," ")</f>
        <v>#N/A</v>
      </c>
      <c r="AZ97" s="34" t="e">
        <f ca="1">IF(MATCH(AD97,[1]Docenti!AM$3:AM$36,0)&gt;0,"1"," ")</f>
        <v>#N/A</v>
      </c>
      <c r="BA97" s="34" t="e">
        <f t="shared" ca="1" si="26"/>
        <v>#N/A</v>
      </c>
      <c r="BB97" s="34" t="e">
        <f t="shared" ca="1" si="27"/>
        <v>#N/A</v>
      </c>
      <c r="BC97" s="34" t="e">
        <f t="shared" ca="1" si="28"/>
        <v>#N/A</v>
      </c>
      <c r="BD97" s="34" t="e">
        <f t="shared" ca="1" si="29"/>
        <v>#N/A</v>
      </c>
      <c r="BE97" s="35" t="str">
        <f t="shared" ca="1" si="23"/>
        <v>RTI</v>
      </c>
      <c r="BF97" s="36"/>
    </row>
    <row r="98" spans="1:58" ht="13.35" hidden="1" customHeight="1" x14ac:dyDescent="0.2">
      <c r="A98" s="16">
        <f t="shared" si="19"/>
        <v>97</v>
      </c>
      <c r="B98" s="42" t="s">
        <v>283</v>
      </c>
      <c r="C98" s="44" t="s">
        <v>260</v>
      </c>
      <c r="D98" s="48" t="s">
        <v>170</v>
      </c>
      <c r="E98" s="44" t="s">
        <v>48</v>
      </c>
      <c r="F98" s="45" t="s">
        <v>60</v>
      </c>
      <c r="G98" s="44" t="s">
        <v>128</v>
      </c>
      <c r="H98" s="20" t="str">
        <f t="shared" si="20"/>
        <v>M</v>
      </c>
      <c r="I98" s="25">
        <v>7</v>
      </c>
      <c r="J98" s="67"/>
      <c r="K98" s="67"/>
      <c r="L98" s="23">
        <f>COUNTIF(J$2:J$238,A98)</f>
        <v>0</v>
      </c>
      <c r="M98" s="23"/>
      <c r="N98" s="60" t="s">
        <v>121</v>
      </c>
      <c r="O98" s="28" t="s">
        <v>50</v>
      </c>
      <c r="P98" s="46">
        <v>9</v>
      </c>
      <c r="Q98" s="27">
        <f>IF(H98="T",P98*[1]Legenda!$A$11,P98*[1]Legenda!$A$12)</f>
        <v>90</v>
      </c>
      <c r="R98" s="28" t="s">
        <v>62</v>
      </c>
      <c r="S98" s="5" t="b">
        <f t="shared" si="30"/>
        <v>1</v>
      </c>
      <c r="T98" s="28"/>
      <c r="U98" s="44" t="s">
        <v>284</v>
      </c>
      <c r="V98" s="47"/>
      <c r="W98" s="29">
        <v>42523</v>
      </c>
      <c r="X98" s="30" t="str">
        <f>IF(N98=[1]Legenda!$A$2,"  tace  ",IF(COUNTA(V98,W98)=0,"bandire"," "))</f>
        <v xml:space="preserve"> </v>
      </c>
      <c r="Y98" s="18"/>
      <c r="Z98" s="18"/>
      <c r="AA98" s="18"/>
      <c r="AB98" s="18"/>
      <c r="AC98" s="19"/>
      <c r="AD98" s="31" t="str">
        <f t="shared" ca="1" si="21"/>
        <v>Schippa</v>
      </c>
      <c r="AE98" s="32" t="str">
        <f>IF(N98=[1]Legenda!$A$2,"tace",IF(COUNTA(J98)=1,"com",IF(COUNTA(K98)=1,"Ateneo",IF(COUNTA(U98)=1,"T",IF(COUNTA(Y98)=1,"DA",IF(COUNTA(Z98)=1,"SE",IF(COUNTA(AA98)=1,"CA",IF(COUNTA(AB98)=1,"CB"," "))))))))</f>
        <v>T</v>
      </c>
      <c r="AF98" s="33" t="e">
        <f>IF(MATCH(U98,[1]Docenti!E$3:E$36,0)&gt;0,"1"," ")</f>
        <v>#N/A</v>
      </c>
      <c r="AG98" s="33" t="e">
        <f>IF(MATCH(U98,[1]Docenti!H$3:H$36,0)&gt;0,"1"," ")</f>
        <v>#N/A</v>
      </c>
      <c r="AH98" s="33" t="e">
        <f>IF(MATCH(U98,[1]Docenti!P$3:P$36,0)&gt;0,"1"," ")</f>
        <v>#N/A</v>
      </c>
      <c r="AI98" s="33" t="e">
        <f>IF(MATCH(U98,[1]Docenti!S$3:S$36,0)&gt;0,"1"," ")</f>
        <v>#N/A</v>
      </c>
      <c r="AJ98" s="34" t="e">
        <f>IF(MATCH(U98,[1]Docenti!AA$3:AA$36,0)&gt;0,"1"," ")</f>
        <v>#N/A</v>
      </c>
      <c r="AK98" s="34" t="str">
        <f>IF(MATCH(U98,[1]Docenti!AD$3:AD$36,0)&gt;0,"1"," ")</f>
        <v>1</v>
      </c>
      <c r="AL98" s="34" t="e">
        <f>IF(MATCH(U98,[1]Docenti!AG$3:AG$36,0)&gt;0,"1"," ")</f>
        <v>#N/A</v>
      </c>
      <c r="AM98" s="34" t="e">
        <f>IF(MATCH(U98,[1]Docenti!AM$3:AM$36,0)&gt;0,"1"," ")</f>
        <v>#N/A</v>
      </c>
      <c r="AN98" s="34" t="e">
        <f t="shared" si="25"/>
        <v>#N/A</v>
      </c>
      <c r="AO98" s="34" t="e">
        <f t="shared" si="25"/>
        <v>#N/A</v>
      </c>
      <c r="AP98" s="34" t="e">
        <f t="shared" si="25"/>
        <v>#N/A</v>
      </c>
      <c r="AQ98" s="34" t="e">
        <f t="shared" si="25"/>
        <v>#N/A</v>
      </c>
      <c r="AR98" s="35" t="str">
        <f t="shared" si="22"/>
        <v>RTI</v>
      </c>
      <c r="AS98" s="33" t="e">
        <f ca="1">IF(MATCH(AD98,[1]Docenti!E$3:E$36,0)&gt;0,"1"," ")</f>
        <v>#N/A</v>
      </c>
      <c r="AT98" s="33" t="e">
        <f ca="1">IF(MATCH(AD98,[1]Docenti!H$3:H$36,0)&gt;0,"1"," ")</f>
        <v>#N/A</v>
      </c>
      <c r="AU98" s="33" t="e">
        <f ca="1">IF(MATCH(AD98,[1]Docenti!P$3:P$36,0)&gt;0,"1"," ")</f>
        <v>#N/A</v>
      </c>
      <c r="AV98" s="33" t="e">
        <f ca="1">IF(MATCH(AD98,[1]Docenti!S$3:S$36,0)&gt;0,"1"," ")</f>
        <v>#N/A</v>
      </c>
      <c r="AW98" s="34" t="e">
        <f ca="1">IF(MATCH(AD98,[1]Docenti!AA$3:AA$36,0)&gt;0,"1"," ")</f>
        <v>#N/A</v>
      </c>
      <c r="AX98" s="34" t="str">
        <f ca="1">IF(MATCH(AD98,[1]Docenti!AD$3:AD$36,0)&gt;0,"1"," ")</f>
        <v>1</v>
      </c>
      <c r="AY98" s="34" t="e">
        <f ca="1">IF(MATCH(AD98,[1]Docenti!AG$3:AG$36,0)&gt;0,"1"," ")</f>
        <v>#N/A</v>
      </c>
      <c r="AZ98" s="34" t="e">
        <f ca="1">IF(MATCH(AD98,[1]Docenti!AM$3:AM$36,0)&gt;0,"1"," ")</f>
        <v>#N/A</v>
      </c>
      <c r="BA98" s="34" t="e">
        <f t="shared" ca="1" si="26"/>
        <v>#N/A</v>
      </c>
      <c r="BB98" s="34" t="e">
        <f t="shared" ca="1" si="27"/>
        <v>#N/A</v>
      </c>
      <c r="BC98" s="34" t="e">
        <f t="shared" ca="1" si="28"/>
        <v>#N/A</v>
      </c>
      <c r="BD98" s="34" t="e">
        <f t="shared" ca="1" si="29"/>
        <v>#N/A</v>
      </c>
      <c r="BE98" s="35" t="str">
        <f t="shared" ca="1" si="23"/>
        <v>RTI</v>
      </c>
      <c r="BF98" s="36"/>
    </row>
    <row r="99" spans="1:58" ht="12.95" hidden="1" customHeight="1" x14ac:dyDescent="0.2">
      <c r="A99" s="16">
        <f t="shared" si="19"/>
        <v>98</v>
      </c>
      <c r="B99" s="42" t="s">
        <v>285</v>
      </c>
      <c r="C99" s="44" t="s">
        <v>169</v>
      </c>
      <c r="D99" s="48" t="s">
        <v>170</v>
      </c>
      <c r="E99" s="44" t="s">
        <v>48</v>
      </c>
      <c r="F99" s="45" t="s">
        <v>60</v>
      </c>
      <c r="G99" s="44" t="s">
        <v>128</v>
      </c>
      <c r="H99" s="20" t="str">
        <f t="shared" si="20"/>
        <v>M</v>
      </c>
      <c r="I99" s="25">
        <v>7</v>
      </c>
      <c r="J99" s="67"/>
      <c r="K99" s="67"/>
      <c r="L99" s="23"/>
      <c r="M99" s="23"/>
      <c r="N99" s="25" t="s">
        <v>121</v>
      </c>
      <c r="O99" s="28" t="s">
        <v>50</v>
      </c>
      <c r="P99" s="46">
        <v>9</v>
      </c>
      <c r="Q99" s="27">
        <f>IF(H99="T",P99*[1]Legenda!$A$11,P99*[1]Legenda!$A$12)</f>
        <v>90</v>
      </c>
      <c r="R99" s="28" t="s">
        <v>62</v>
      </c>
      <c r="S99" s="5" t="b">
        <f t="shared" si="30"/>
        <v>1</v>
      </c>
      <c r="T99" s="28"/>
      <c r="U99" s="44" t="s">
        <v>286</v>
      </c>
      <c r="V99" s="47"/>
      <c r="W99" s="29">
        <v>42523</v>
      </c>
      <c r="X99" s="30" t="str">
        <f>IF(N99=[1]Legenda!$A$2,"  tace  ",IF(COUNTA(V99,W99)=0,"bandire"," "))</f>
        <v xml:space="preserve"> </v>
      </c>
      <c r="Y99" s="18"/>
      <c r="Z99" s="18"/>
      <c r="AA99" s="18"/>
      <c r="AB99" s="18"/>
      <c r="AC99" s="19"/>
      <c r="AD99" s="31" t="str">
        <f t="shared" ca="1" si="21"/>
        <v>Alvisi</v>
      </c>
      <c r="AE99" s="32" t="str">
        <f>IF(N99=[1]Legenda!$A$2,"tace",IF(COUNTA(J99)=1,"com",IF(COUNTA(K99)=1,"Ateneo",IF(COUNTA(U99)=1,"T",IF(COUNTA(Y99)=1,"DA",IF(COUNTA(Z99)=1,"SE",IF(COUNTA(AA99)=1,"CA",IF(COUNTA(AB99)=1,"CB"," "))))))))</f>
        <v>T</v>
      </c>
      <c r="AF99" s="33" t="e">
        <f>IF(MATCH(U99,[1]Docenti!E$3:E$36,0)&gt;0,"1"," ")</f>
        <v>#N/A</v>
      </c>
      <c r="AG99" s="33" t="e">
        <f>IF(MATCH(U99,[1]Docenti!H$3:H$36,0)&gt;0,"1"," ")</f>
        <v>#N/A</v>
      </c>
      <c r="AH99" s="33" t="str">
        <f>IF(MATCH(U99,[1]Docenti!P$3:P$36,0)&gt;0,"1"," ")</f>
        <v>1</v>
      </c>
      <c r="AI99" s="33" t="e">
        <f>IF(MATCH(U99,[1]Docenti!S$3:S$36,0)&gt;0,"1"," ")</f>
        <v>#N/A</v>
      </c>
      <c r="AJ99" s="34" t="e">
        <f>IF(MATCH(U99,[1]Docenti!AA$3:AA$36,0)&gt;0,"1"," ")</f>
        <v>#N/A</v>
      </c>
      <c r="AK99" s="34" t="e">
        <f>IF(MATCH(U99,[1]Docenti!AD$3:AD$36,0)&gt;0,"1"," ")</f>
        <v>#N/A</v>
      </c>
      <c r="AL99" s="34" t="e">
        <f>IF(MATCH(U99,[1]Docenti!AG$3:AG$36,0)&gt;0,"1"," ")</f>
        <v>#N/A</v>
      </c>
      <c r="AM99" s="34" t="e">
        <f>IF(MATCH(U99,[1]Docenti!AM$3:AM$36,0)&gt;0,"1"," ")</f>
        <v>#N/A</v>
      </c>
      <c r="AN99" s="34" t="e">
        <f t="shared" si="25"/>
        <v>#N/A</v>
      </c>
      <c r="AO99" s="34" t="e">
        <f t="shared" si="25"/>
        <v>#N/A</v>
      </c>
      <c r="AP99" s="34" t="e">
        <f t="shared" si="25"/>
        <v>#N/A</v>
      </c>
      <c r="AQ99" s="34" t="e">
        <f t="shared" si="25"/>
        <v>#N/A</v>
      </c>
      <c r="AR99" s="35" t="str">
        <f t="shared" si="22"/>
        <v>PA</v>
      </c>
      <c r="AS99" s="33" t="e">
        <f ca="1">IF(MATCH(AD99,[1]Docenti!E$3:E$36,0)&gt;0,"1"," ")</f>
        <v>#N/A</v>
      </c>
      <c r="AT99" s="33" t="e">
        <f ca="1">IF(MATCH(AD99,[1]Docenti!H$3:H$36,0)&gt;0,"1"," ")</f>
        <v>#N/A</v>
      </c>
      <c r="AU99" s="33" t="str">
        <f ca="1">IF(MATCH(AD99,[1]Docenti!P$3:P$36,0)&gt;0,"1"," ")</f>
        <v>1</v>
      </c>
      <c r="AV99" s="33" t="e">
        <f ca="1">IF(MATCH(AD99,[1]Docenti!S$3:S$36,0)&gt;0,"1"," ")</f>
        <v>#N/A</v>
      </c>
      <c r="AW99" s="34" t="e">
        <f ca="1">IF(MATCH(AD99,[1]Docenti!AA$3:AA$36,0)&gt;0,"1"," ")</f>
        <v>#N/A</v>
      </c>
      <c r="AX99" s="34" t="e">
        <f ca="1">IF(MATCH(AD99,[1]Docenti!AD$3:AD$36,0)&gt;0,"1"," ")</f>
        <v>#N/A</v>
      </c>
      <c r="AY99" s="34" t="e">
        <f ca="1">IF(MATCH(AD99,[1]Docenti!AG$3:AG$36,0)&gt;0,"1"," ")</f>
        <v>#N/A</v>
      </c>
      <c r="AZ99" s="34" t="e">
        <f ca="1">IF(MATCH(AD99,[1]Docenti!AM$3:AM$36,0)&gt;0,"1"," ")</f>
        <v>#N/A</v>
      </c>
      <c r="BA99" s="34" t="e">
        <f t="shared" ca="1" si="26"/>
        <v>#N/A</v>
      </c>
      <c r="BB99" s="34" t="e">
        <f t="shared" ca="1" si="27"/>
        <v>#N/A</v>
      </c>
      <c r="BC99" s="34" t="e">
        <f t="shared" ca="1" si="28"/>
        <v>#N/A</v>
      </c>
      <c r="BD99" s="34" t="e">
        <f t="shared" ca="1" si="29"/>
        <v>#N/A</v>
      </c>
      <c r="BE99" s="35" t="str">
        <f t="shared" ca="1" si="23"/>
        <v>PA</v>
      </c>
      <c r="BF99" s="36"/>
    </row>
    <row r="100" spans="1:58" ht="12.95" hidden="1" customHeight="1" x14ac:dyDescent="0.2">
      <c r="A100" s="16">
        <f t="shared" si="19"/>
        <v>99</v>
      </c>
      <c r="B100" s="42" t="s">
        <v>287</v>
      </c>
      <c r="C100" s="44" t="s">
        <v>288</v>
      </c>
      <c r="D100" s="48" t="s">
        <v>289</v>
      </c>
      <c r="E100" s="44" t="s">
        <v>48</v>
      </c>
      <c r="F100" s="45" t="s">
        <v>60</v>
      </c>
      <c r="G100" s="44" t="s">
        <v>128</v>
      </c>
      <c r="H100" s="20" t="str">
        <f t="shared" si="20"/>
        <v>M</v>
      </c>
      <c r="I100" s="25">
        <v>7</v>
      </c>
      <c r="J100" s="67"/>
      <c r="K100" s="67"/>
      <c r="L100" s="23"/>
      <c r="M100" s="66" t="str">
        <f>ROW(B190)-1&amp;" ,"&amp;ROW(B214)-1</f>
        <v>189 ,213</v>
      </c>
      <c r="N100" s="25" t="s">
        <v>62</v>
      </c>
      <c r="O100" s="28" t="s">
        <v>57</v>
      </c>
      <c r="P100" s="46">
        <v>3</v>
      </c>
      <c r="Q100" s="27">
        <f>IF(H100="T",P100*[1]Legenda!$A$11,P100*[1]Legenda!$A$12)</f>
        <v>30</v>
      </c>
      <c r="R100" s="28" t="s">
        <v>51</v>
      </c>
      <c r="S100" s="5" t="b">
        <f t="shared" si="30"/>
        <v>0</v>
      </c>
      <c r="T100" s="28"/>
      <c r="U100" s="44"/>
      <c r="V100" s="47"/>
      <c r="W100" s="29"/>
      <c r="X100" s="30" t="str">
        <f>IF(N100=[1]Legenda!$A$2,"  tace  ",IF(COUNTA(V100,W100)=0,"bandire"," "))</f>
        <v xml:space="preserve">  tace  </v>
      </c>
      <c r="Y100" s="18"/>
      <c r="Z100" s="18"/>
      <c r="AA100" s="18"/>
      <c r="AB100" s="18"/>
      <c r="AC100" s="19"/>
      <c r="AD100" s="31" t="str">
        <f t="shared" ca="1" si="21"/>
        <v xml:space="preserve"> </v>
      </c>
      <c r="AE100" s="32" t="str">
        <f>IF(N100=[1]Legenda!$A$2,"tace",IF(COUNTA(J100)=1,"com",IF(COUNTA(K100)=1,"Ateneo",IF(COUNTA(U100)=1,"T",IF(COUNTA(Y100)=1,"DA",IF(COUNTA(Z100)=1,"SE",IF(COUNTA(AA100)=1,"CA",IF(COUNTA(AB100)=1,"CB"," "))))))))</f>
        <v>tace</v>
      </c>
      <c r="AF100" s="33" t="e">
        <f>IF(MATCH(U100,[1]Docenti!E$3:E$36,0)&gt;0,"1"," ")</f>
        <v>#N/A</v>
      </c>
      <c r="AG100" s="33" t="e">
        <f>IF(MATCH(U100,[1]Docenti!H$3:H$36,0)&gt;0,"1"," ")</f>
        <v>#N/A</v>
      </c>
      <c r="AH100" s="33" t="e">
        <f>IF(MATCH(U100,[1]Docenti!P$3:P$36,0)&gt;0,"1"," ")</f>
        <v>#N/A</v>
      </c>
      <c r="AI100" s="33" t="e">
        <f>IF(MATCH(U100,[1]Docenti!S$3:S$36,0)&gt;0,"1"," ")</f>
        <v>#N/A</v>
      </c>
      <c r="AJ100" s="34" t="e">
        <f>IF(MATCH(U100,[1]Docenti!AA$3:AA$36,0)&gt;0,"1"," ")</f>
        <v>#N/A</v>
      </c>
      <c r="AK100" s="34" t="e">
        <f>IF(MATCH(U100,[1]Docenti!AD$3:AD$36,0)&gt;0,"1"," ")</f>
        <v>#N/A</v>
      </c>
      <c r="AL100" s="34" t="e">
        <f>IF(MATCH(U100,[1]Docenti!AG$3:AG$36,0)&gt;0,"1"," ")</f>
        <v>#N/A</v>
      </c>
      <c r="AM100" s="34" t="e">
        <f>IF(MATCH(U100,[1]Docenti!AM$3:AM$36,0)&gt;0,"1"," ")</f>
        <v>#N/A</v>
      </c>
      <c r="AN100" s="34" t="e">
        <f t="shared" si="25"/>
        <v>#N/A</v>
      </c>
      <c r="AO100" s="34" t="e">
        <f t="shared" si="25"/>
        <v>#N/A</v>
      </c>
      <c r="AP100" s="34" t="e">
        <f t="shared" si="25"/>
        <v>#N/A</v>
      </c>
      <c r="AQ100" s="34" t="e">
        <f t="shared" si="25"/>
        <v>#N/A</v>
      </c>
      <c r="AR100" s="35" t="str">
        <f t="shared" si="22"/>
        <v/>
      </c>
      <c r="AS100" s="33" t="e">
        <f ca="1">IF(MATCH(AD100,[1]Docenti!E$3:E$36,0)&gt;0,"1"," ")</f>
        <v>#N/A</v>
      </c>
      <c r="AT100" s="33" t="e">
        <f ca="1">IF(MATCH(AD100,[1]Docenti!H$3:H$36,0)&gt;0,"1"," ")</f>
        <v>#N/A</v>
      </c>
      <c r="AU100" s="33" t="e">
        <f ca="1">IF(MATCH(AD100,[1]Docenti!P$3:P$36,0)&gt;0,"1"," ")</f>
        <v>#N/A</v>
      </c>
      <c r="AV100" s="33" t="e">
        <f ca="1">IF(MATCH(AD100,[1]Docenti!S$3:S$36,0)&gt;0,"1"," ")</f>
        <v>#N/A</v>
      </c>
      <c r="AW100" s="34" t="e">
        <f ca="1">IF(MATCH(AD100,[1]Docenti!AA$3:AA$36,0)&gt;0,"1"," ")</f>
        <v>#N/A</v>
      </c>
      <c r="AX100" s="34" t="e">
        <f ca="1">IF(MATCH(AD100,[1]Docenti!AD$3:AD$36,0)&gt;0,"1"," ")</f>
        <v>#N/A</v>
      </c>
      <c r="AY100" s="34" t="e">
        <f ca="1">IF(MATCH(AD100,[1]Docenti!AG$3:AG$36,0)&gt;0,"1"," ")</f>
        <v>#N/A</v>
      </c>
      <c r="AZ100" s="34" t="e">
        <f ca="1">IF(MATCH(AD100,[1]Docenti!AM$3:AM$36,0)&gt;0,"1"," ")</f>
        <v>#N/A</v>
      </c>
      <c r="BA100" s="34" t="e">
        <f t="shared" ca="1" si="26"/>
        <v>#N/A</v>
      </c>
      <c r="BB100" s="34" t="e">
        <f t="shared" ca="1" si="27"/>
        <v>#N/A</v>
      </c>
      <c r="BC100" s="34" t="e">
        <f t="shared" ca="1" si="28"/>
        <v>#N/A</v>
      </c>
      <c r="BD100" s="34" t="e">
        <f t="shared" ca="1" si="29"/>
        <v>#N/A</v>
      </c>
      <c r="BE100" s="35" t="str">
        <f t="shared" ca="1" si="23"/>
        <v/>
      </c>
      <c r="BF100" s="36"/>
    </row>
    <row r="101" spans="1:58" ht="13.35" hidden="1" customHeight="1" x14ac:dyDescent="0.2">
      <c r="A101" s="16">
        <f t="shared" si="19"/>
        <v>100</v>
      </c>
      <c r="B101" s="37" t="s">
        <v>290</v>
      </c>
      <c r="C101" s="48" t="s">
        <v>291</v>
      </c>
      <c r="D101" s="48" t="s">
        <v>292</v>
      </c>
      <c r="E101" s="48" t="s">
        <v>48</v>
      </c>
      <c r="F101" s="49" t="s">
        <v>79</v>
      </c>
      <c r="G101" s="48"/>
      <c r="H101" s="20" t="str">
        <f t="shared" si="20"/>
        <v>T</v>
      </c>
      <c r="I101" s="5">
        <v>9</v>
      </c>
      <c r="J101" s="24"/>
      <c r="K101" s="24"/>
      <c r="L101" s="23">
        <f>COUNTIF(J$2:J$238,A101)</f>
        <v>0</v>
      </c>
      <c r="M101" s="50"/>
      <c r="N101" s="5" t="s">
        <v>56</v>
      </c>
      <c r="O101" s="3" t="s">
        <v>57</v>
      </c>
      <c r="P101" s="8">
        <v>9</v>
      </c>
      <c r="Q101" s="27">
        <f>IF(H101="T",P101*[1]Legenda!$A$11,P101*[1]Legenda!$A$12)</f>
        <v>90</v>
      </c>
      <c r="R101" s="3" t="s">
        <v>51</v>
      </c>
      <c r="S101" s="5" t="b">
        <f t="shared" si="30"/>
        <v>0</v>
      </c>
      <c r="T101" s="3"/>
      <c r="U101" s="48"/>
      <c r="V101" s="29"/>
      <c r="W101" s="29">
        <v>42523</v>
      </c>
      <c r="X101" s="30" t="str">
        <f>IF(N101=[1]Legenda!$A$2,"  tace  ",IF(COUNTA(V101,W101)=0,"bandire"," "))</f>
        <v xml:space="preserve"> </v>
      </c>
      <c r="Y101" s="18"/>
      <c r="Z101" s="18"/>
      <c r="AA101" s="37" t="s">
        <v>277</v>
      </c>
      <c r="AD101" s="31" t="str">
        <f t="shared" ca="1" si="21"/>
        <v>Chiarini Andrea</v>
      </c>
      <c r="AE101" s="32" t="str">
        <f>IF(N101=[1]Legenda!$A$2,"tace",IF(COUNTA(J101)=1,"com",IF(COUNTA(K101)=1,"Ateneo",IF(COUNTA(U101)=1,"T",IF(COUNTA(Y101)=1,"DA",IF(COUNTA(Z101)=1,"SE",IF(COUNTA(AA101)=1,"CA",IF(COUNTA(AB101)=1,"CB"," "))))))))</f>
        <v>CA</v>
      </c>
      <c r="AF101" s="33" t="e">
        <f>IF(MATCH(U101,[1]Docenti!E$3:E$36,0)&gt;0,"1"," ")</f>
        <v>#N/A</v>
      </c>
      <c r="AG101" s="33" t="e">
        <f>IF(MATCH(U101,[1]Docenti!H$3:H$36,0)&gt;0,"1"," ")</f>
        <v>#N/A</v>
      </c>
      <c r="AH101" s="33" t="e">
        <f>IF(MATCH(U101,[1]Docenti!P$3:P$36,0)&gt;0,"1"," ")</f>
        <v>#N/A</v>
      </c>
      <c r="AI101" s="33" t="e">
        <f>IF(MATCH(U101,[1]Docenti!S$3:S$36,0)&gt;0,"1"," ")</f>
        <v>#N/A</v>
      </c>
      <c r="AJ101" s="34" t="e">
        <f>IF(MATCH(U101,[1]Docenti!AA$3:AA$36,0)&gt;0,"1"," ")</f>
        <v>#N/A</v>
      </c>
      <c r="AK101" s="34" t="e">
        <f>IF(MATCH(U101,[1]Docenti!AD$3:AD$36,0)&gt;0,"1"," ")</f>
        <v>#N/A</v>
      </c>
      <c r="AL101" s="34" t="e">
        <f>IF(MATCH(U101,[1]Docenti!AG$3:AG$36,0)&gt;0,"1"," ")</f>
        <v>#N/A</v>
      </c>
      <c r="AM101" s="34" t="e">
        <f>IF(MATCH(U101,[1]Docenti!AM$3:AM$36,0)&gt;0,"1"," ")</f>
        <v>#N/A</v>
      </c>
      <c r="AN101" s="34" t="e">
        <f t="shared" si="25"/>
        <v>#N/A</v>
      </c>
      <c r="AO101" s="34" t="e">
        <f t="shared" si="25"/>
        <v>#N/A</v>
      </c>
      <c r="AP101" s="34" t="str">
        <f t="shared" si="25"/>
        <v>1</v>
      </c>
      <c r="AQ101" s="34" t="e">
        <f t="shared" si="25"/>
        <v>#N/A</v>
      </c>
      <c r="AR101" s="35" t="str">
        <f t="shared" si="22"/>
        <v>CA</v>
      </c>
      <c r="AS101" s="33" t="e">
        <f ca="1">IF(MATCH(AD101,[1]Docenti!E$3:E$36,0)&gt;0,"1"," ")</f>
        <v>#N/A</v>
      </c>
      <c r="AT101" s="33" t="e">
        <f ca="1">IF(MATCH(AD101,[1]Docenti!H$3:H$36,0)&gt;0,"1"," ")</f>
        <v>#N/A</v>
      </c>
      <c r="AU101" s="33" t="e">
        <f ca="1">IF(MATCH(AD101,[1]Docenti!P$3:P$36,0)&gt;0,"1"," ")</f>
        <v>#N/A</v>
      </c>
      <c r="AV101" s="33" t="e">
        <f ca="1">IF(MATCH(AD101,[1]Docenti!S$3:S$36,0)&gt;0,"1"," ")</f>
        <v>#N/A</v>
      </c>
      <c r="AW101" s="34" t="e">
        <f ca="1">IF(MATCH(AD101,[1]Docenti!AA$3:AA$36,0)&gt;0,"1"," ")</f>
        <v>#N/A</v>
      </c>
      <c r="AX101" s="34" t="e">
        <f ca="1">IF(MATCH(AD101,[1]Docenti!AD$3:AD$36,0)&gt;0,"1"," ")</f>
        <v>#N/A</v>
      </c>
      <c r="AY101" s="34" t="e">
        <f ca="1">IF(MATCH(AD101,[1]Docenti!AG$3:AG$36,0)&gt;0,"1"," ")</f>
        <v>#N/A</v>
      </c>
      <c r="AZ101" s="34" t="e">
        <f ca="1">IF(MATCH(AD101,[1]Docenti!AM$3:AM$36,0)&gt;0,"1"," ")</f>
        <v>#N/A</v>
      </c>
      <c r="BA101" s="34" t="e">
        <f t="shared" ca="1" si="26"/>
        <v>#N/A</v>
      </c>
      <c r="BB101" s="34" t="e">
        <f t="shared" ca="1" si="27"/>
        <v>#N/A</v>
      </c>
      <c r="BC101" s="34" t="str">
        <f t="shared" ca="1" si="28"/>
        <v>1</v>
      </c>
      <c r="BD101" s="34" t="e">
        <f t="shared" ca="1" si="29"/>
        <v>#N/A</v>
      </c>
      <c r="BE101" s="35" t="str">
        <f t="shared" ca="1" si="23"/>
        <v>CA</v>
      </c>
      <c r="BF101" s="36"/>
    </row>
    <row r="102" spans="1:58" ht="13.35" hidden="1" customHeight="1" x14ac:dyDescent="0.2">
      <c r="A102" s="16">
        <f t="shared" si="19"/>
        <v>101</v>
      </c>
      <c r="B102" s="59" t="s">
        <v>293</v>
      </c>
      <c r="C102" s="48" t="s">
        <v>46</v>
      </c>
      <c r="D102" s="38" t="s">
        <v>47</v>
      </c>
      <c r="E102" s="48" t="s">
        <v>48</v>
      </c>
      <c r="F102" s="49" t="s">
        <v>60</v>
      </c>
      <c r="G102" s="48" t="s">
        <v>61</v>
      </c>
      <c r="H102" s="20" t="str">
        <f t="shared" si="20"/>
        <v>M</v>
      </c>
      <c r="I102" s="5">
        <v>7</v>
      </c>
      <c r="J102" s="50"/>
      <c r="K102" s="50"/>
      <c r="L102" s="23">
        <f>COUNTIF(J$2:J$238,A102)</f>
        <v>0</v>
      </c>
      <c r="M102" s="50"/>
      <c r="N102" s="25" t="s">
        <v>68</v>
      </c>
      <c r="O102" s="3" t="s">
        <v>50</v>
      </c>
      <c r="P102" s="8">
        <v>9</v>
      </c>
      <c r="Q102" s="27">
        <f>IF(H102="T",P102*[1]Legenda!$A$11,P102*[1]Legenda!$A$12)</f>
        <v>90</v>
      </c>
      <c r="R102" s="3" t="s">
        <v>51</v>
      </c>
      <c r="S102" s="5" t="b">
        <f t="shared" si="30"/>
        <v>0</v>
      </c>
      <c r="T102" s="3"/>
      <c r="U102" s="48" t="s">
        <v>63</v>
      </c>
      <c r="V102" s="29"/>
      <c r="W102" s="29">
        <v>42523</v>
      </c>
      <c r="X102" s="30" t="str">
        <f>IF(N102=[1]Legenda!$A$2,"  tace  ",IF(COUNTA(V102,W102)=0,"bandire"," "))</f>
        <v xml:space="preserve"> </v>
      </c>
      <c r="Y102" s="48"/>
      <c r="Z102" s="48"/>
      <c r="AA102" s="48"/>
      <c r="AB102" s="38"/>
      <c r="AC102" s="52"/>
      <c r="AD102" s="31" t="str">
        <f t="shared" ca="1" si="21"/>
        <v>Fausti</v>
      </c>
      <c r="AE102" s="32" t="str">
        <f>IF(N102=[1]Legenda!$A$2,"tace",IF(COUNTA(J102)=1,"com",IF(COUNTA(K102)=1,"Ateneo",IF(COUNTA(U102)=1,"T",IF(COUNTA(Y102)=1,"DA",IF(COUNTA(Z102)=1,"SE",IF(COUNTA(AA102)=1,"CA",IF(COUNTA(AB102)=1,"CB"," "))))))))</f>
        <v>T</v>
      </c>
      <c r="AF102" s="33" t="e">
        <f>IF(MATCH(U102,[1]Docenti!E$3:E$36,0)&gt;0,"1"," ")</f>
        <v>#N/A</v>
      </c>
      <c r="AG102" s="33" t="e">
        <f>IF(MATCH(U102,[1]Docenti!H$3:H$36,0)&gt;0,"1"," ")</f>
        <v>#N/A</v>
      </c>
      <c r="AH102" s="33" t="str">
        <f>IF(MATCH(U102,[1]Docenti!P$3:P$36,0)&gt;0,"1"," ")</f>
        <v>1</v>
      </c>
      <c r="AI102" s="33" t="e">
        <f>IF(MATCH(U102,[1]Docenti!S$3:S$36,0)&gt;0,"1"," ")</f>
        <v>#N/A</v>
      </c>
      <c r="AJ102" s="34" t="e">
        <f>IF(MATCH(U102,[1]Docenti!AA$3:AA$36,0)&gt;0,"1"," ")</f>
        <v>#N/A</v>
      </c>
      <c r="AK102" s="34" t="e">
        <f>IF(MATCH(U102,[1]Docenti!AD$3:AD$36,0)&gt;0,"1"," ")</f>
        <v>#N/A</v>
      </c>
      <c r="AL102" s="34" t="e">
        <f>IF(MATCH(U102,[1]Docenti!AG$3:AG$36,0)&gt;0,"1"," ")</f>
        <v>#N/A</v>
      </c>
      <c r="AM102" s="34" t="e">
        <f>IF(MATCH(U102,[1]Docenti!AM$3:AM$36,0)&gt;0,"1"," ")</f>
        <v>#N/A</v>
      </c>
      <c r="AN102" s="34" t="e">
        <f t="shared" ref="AN102:AQ125" si="31">IF(MATCH(Y102,Y$2:Y$239,0)&gt;0,"1"," ")</f>
        <v>#N/A</v>
      </c>
      <c r="AO102" s="34" t="e">
        <f t="shared" si="31"/>
        <v>#N/A</v>
      </c>
      <c r="AP102" s="34" t="e">
        <f t="shared" si="31"/>
        <v>#N/A</v>
      </c>
      <c r="AQ102" s="34" t="e">
        <f t="shared" si="31"/>
        <v>#N/A</v>
      </c>
      <c r="AR102" s="35" t="str">
        <f t="shared" si="22"/>
        <v>PA</v>
      </c>
      <c r="AS102" s="33" t="e">
        <f ca="1">IF(MATCH(AD102,[1]Docenti!E$3:E$36,0)&gt;0,"1"," ")</f>
        <v>#N/A</v>
      </c>
      <c r="AT102" s="33" t="e">
        <f ca="1">IF(MATCH(AD102,[1]Docenti!H$3:H$36,0)&gt;0,"1"," ")</f>
        <v>#N/A</v>
      </c>
      <c r="AU102" s="33" t="str">
        <f ca="1">IF(MATCH(AD102,[1]Docenti!P$3:P$36,0)&gt;0,"1"," ")</f>
        <v>1</v>
      </c>
      <c r="AV102" s="33" t="e">
        <f ca="1">IF(MATCH(AD102,[1]Docenti!S$3:S$36,0)&gt;0,"1"," ")</f>
        <v>#N/A</v>
      </c>
      <c r="AW102" s="34" t="e">
        <f ca="1">IF(MATCH(AD102,[1]Docenti!AA$3:AA$36,0)&gt;0,"1"," ")</f>
        <v>#N/A</v>
      </c>
      <c r="AX102" s="34" t="e">
        <f ca="1">IF(MATCH(AD102,[1]Docenti!AD$3:AD$36,0)&gt;0,"1"," ")</f>
        <v>#N/A</v>
      </c>
      <c r="AY102" s="34" t="e">
        <f ca="1">IF(MATCH(AD102,[1]Docenti!AG$3:AG$36,0)&gt;0,"1"," ")</f>
        <v>#N/A</v>
      </c>
      <c r="AZ102" s="34" t="e">
        <f ca="1">IF(MATCH(AD102,[1]Docenti!AM$3:AM$36,0)&gt;0,"1"," ")</f>
        <v>#N/A</v>
      </c>
      <c r="BA102" s="34" t="e">
        <f t="shared" ca="1" si="26"/>
        <v>#N/A</v>
      </c>
      <c r="BB102" s="34" t="e">
        <f t="shared" ca="1" si="27"/>
        <v>#N/A</v>
      </c>
      <c r="BC102" s="34" t="e">
        <f t="shared" ca="1" si="28"/>
        <v>#N/A</v>
      </c>
      <c r="BD102" s="34" t="e">
        <f t="shared" ca="1" si="29"/>
        <v>#N/A</v>
      </c>
      <c r="BE102" s="35" t="str">
        <f t="shared" ca="1" si="23"/>
        <v>PA</v>
      </c>
      <c r="BF102" s="36"/>
    </row>
    <row r="103" spans="1:58" ht="13.35" hidden="1" customHeight="1" x14ac:dyDescent="0.2">
      <c r="A103" s="16">
        <f t="shared" si="19"/>
        <v>102</v>
      </c>
      <c r="B103" s="59" t="s">
        <v>294</v>
      </c>
      <c r="C103" s="48" t="s">
        <v>240</v>
      </c>
      <c r="D103" s="18" t="s">
        <v>47</v>
      </c>
      <c r="E103" s="48" t="s">
        <v>48</v>
      </c>
      <c r="F103" s="49" t="s">
        <v>49</v>
      </c>
      <c r="G103" s="48"/>
      <c r="H103" s="20" t="str">
        <f t="shared" si="20"/>
        <v>M</v>
      </c>
      <c r="I103" s="5">
        <v>9</v>
      </c>
      <c r="J103" s="67"/>
      <c r="K103" s="67"/>
      <c r="L103" s="23">
        <f>COUNTIF(J$2:J$238,A103)</f>
        <v>0</v>
      </c>
      <c r="M103" s="50"/>
      <c r="N103" s="25">
        <v>2</v>
      </c>
      <c r="O103" s="3" t="s">
        <v>50</v>
      </c>
      <c r="P103" s="8">
        <v>6</v>
      </c>
      <c r="Q103" s="27">
        <f>IF(H103="T",P103*[1]Legenda!$A$11,P103*[1]Legenda!$A$12)</f>
        <v>60</v>
      </c>
      <c r="R103" s="3" t="s">
        <v>51</v>
      </c>
      <c r="S103" s="5" t="b">
        <f t="shared" si="30"/>
        <v>0</v>
      </c>
      <c r="T103" s="3"/>
      <c r="U103" s="48" t="s">
        <v>241</v>
      </c>
      <c r="V103" s="29"/>
      <c r="W103" s="29">
        <v>42523</v>
      </c>
      <c r="X103" s="30" t="str">
        <f>IF(N103=[1]Legenda!$A$2,"  tace  ",IF(COUNTA(V103,W103)=0,"bandire"," "))</f>
        <v xml:space="preserve"> </v>
      </c>
      <c r="Y103" s="48"/>
      <c r="Z103" s="48"/>
      <c r="AA103" s="48"/>
      <c r="AB103" s="48"/>
      <c r="AC103" s="49"/>
      <c r="AD103" s="31" t="str">
        <f t="shared" ca="1" si="21"/>
        <v>Piva</v>
      </c>
      <c r="AE103" s="32" t="str">
        <f>IF(N103=[1]Legenda!$A$2,"tace",IF(COUNTA(J103)=1,"com",IF(COUNTA(K103)=1,"Ateneo",IF(COUNTA(U103)=1,"T",IF(COUNTA(Y103)=1,"DA",IF(COUNTA(Z103)=1,"SE",IF(COUNTA(AA103)=1,"CA",IF(COUNTA(AB103)=1,"CB"," "))))))))</f>
        <v>T</v>
      </c>
      <c r="AF103" s="33" t="str">
        <f>IF(MATCH(U103,[1]Docenti!E$3:E$36,0)&gt;0,"1"," ")</f>
        <v>1</v>
      </c>
      <c r="AG103" s="33" t="e">
        <f>IF(MATCH(U103,[1]Docenti!H$3:H$36,0)&gt;0,"1"," ")</f>
        <v>#N/A</v>
      </c>
      <c r="AH103" s="33" t="e">
        <f>IF(MATCH(U103,[1]Docenti!P$3:P$36,0)&gt;0,"1"," ")</f>
        <v>#N/A</v>
      </c>
      <c r="AI103" s="33" t="e">
        <f>IF(MATCH(U103,[1]Docenti!S$3:S$36,0)&gt;0,"1"," ")</f>
        <v>#N/A</v>
      </c>
      <c r="AJ103" s="34" t="e">
        <f>IF(MATCH(U103,[1]Docenti!AA$3:AA$36,0)&gt;0,"1"," ")</f>
        <v>#N/A</v>
      </c>
      <c r="AK103" s="34" t="e">
        <f>IF(MATCH(U103,[1]Docenti!AD$3:AD$36,0)&gt;0,"1"," ")</f>
        <v>#N/A</v>
      </c>
      <c r="AL103" s="34" t="e">
        <f>IF(MATCH(U103,[1]Docenti!AG$3:AG$36,0)&gt;0,"1"," ")</f>
        <v>#N/A</v>
      </c>
      <c r="AM103" s="34" t="e">
        <f>IF(MATCH(U103,[1]Docenti!AM$3:AM$36,0)&gt;0,"1"," ")</f>
        <v>#N/A</v>
      </c>
      <c r="AN103" s="34" t="e">
        <f t="shared" si="31"/>
        <v>#N/A</v>
      </c>
      <c r="AO103" s="34" t="e">
        <f t="shared" si="31"/>
        <v>#N/A</v>
      </c>
      <c r="AP103" s="34" t="e">
        <f t="shared" si="31"/>
        <v>#N/A</v>
      </c>
      <c r="AQ103" s="34" t="e">
        <f t="shared" si="31"/>
        <v>#N/A</v>
      </c>
      <c r="AR103" s="35" t="str">
        <f t="shared" si="22"/>
        <v>PO</v>
      </c>
      <c r="AS103" s="33" t="str">
        <f ca="1">IF(MATCH(AD103,[1]Docenti!E$3:E$36,0)&gt;0,"1"," ")</f>
        <v>1</v>
      </c>
      <c r="AT103" s="33" t="e">
        <f ca="1">IF(MATCH(AD103,[1]Docenti!H$3:H$36,0)&gt;0,"1"," ")</f>
        <v>#N/A</v>
      </c>
      <c r="AU103" s="33" t="e">
        <f ca="1">IF(MATCH(AD103,[1]Docenti!P$3:P$36,0)&gt;0,"1"," ")</f>
        <v>#N/A</v>
      </c>
      <c r="AV103" s="33" t="e">
        <f ca="1">IF(MATCH(AD103,[1]Docenti!S$3:S$36,0)&gt;0,"1"," ")</f>
        <v>#N/A</v>
      </c>
      <c r="AW103" s="34" t="e">
        <f ca="1">IF(MATCH(AD103,[1]Docenti!AA$3:AA$36,0)&gt;0,"1"," ")</f>
        <v>#N/A</v>
      </c>
      <c r="AX103" s="34" t="e">
        <f ca="1">IF(MATCH(AD103,[1]Docenti!AD$3:AD$36,0)&gt;0,"1"," ")</f>
        <v>#N/A</v>
      </c>
      <c r="AY103" s="34" t="e">
        <f ca="1">IF(MATCH(AD103,[1]Docenti!AG$3:AG$36,0)&gt;0,"1"," ")</f>
        <v>#N/A</v>
      </c>
      <c r="AZ103" s="34" t="e">
        <f ca="1">IF(MATCH(AD103,[1]Docenti!AM$3:AM$36,0)&gt;0,"1"," ")</f>
        <v>#N/A</v>
      </c>
      <c r="BA103" s="34" t="e">
        <f t="shared" ca="1" si="26"/>
        <v>#N/A</v>
      </c>
      <c r="BB103" s="34" t="e">
        <f t="shared" ca="1" si="27"/>
        <v>#N/A</v>
      </c>
      <c r="BC103" s="34" t="e">
        <f t="shared" ca="1" si="28"/>
        <v>#N/A</v>
      </c>
      <c r="BD103" s="34" t="e">
        <f t="shared" ca="1" si="29"/>
        <v>#N/A</v>
      </c>
      <c r="BE103" s="35" t="str">
        <f t="shared" ca="1" si="23"/>
        <v>PO</v>
      </c>
      <c r="BF103" s="36"/>
    </row>
    <row r="104" spans="1:58" ht="13.35" customHeight="1" x14ac:dyDescent="0.2">
      <c r="A104" s="16">
        <f t="shared" si="19"/>
        <v>103</v>
      </c>
      <c r="B104" s="51" t="s">
        <v>295</v>
      </c>
      <c r="C104" s="48" t="s">
        <v>197</v>
      </c>
      <c r="D104" s="18" t="s">
        <v>198</v>
      </c>
      <c r="E104" s="48" t="s">
        <v>48</v>
      </c>
      <c r="F104" s="49" t="s">
        <v>67</v>
      </c>
      <c r="G104" s="48"/>
      <c r="H104" s="20" t="str">
        <f t="shared" si="20"/>
        <v>M</v>
      </c>
      <c r="I104" s="5">
        <v>8</v>
      </c>
      <c r="J104" s="22"/>
      <c r="K104" s="67" t="s">
        <v>296</v>
      </c>
      <c r="L104" s="23"/>
      <c r="M104" s="50"/>
      <c r="N104" s="25">
        <v>2</v>
      </c>
      <c r="O104" s="3" t="s">
        <v>57</v>
      </c>
      <c r="P104" s="8">
        <v>6</v>
      </c>
      <c r="Q104" s="27">
        <f>IF(H104="T",P104*[1]Legenda!$A$11,P104*[1]Legenda!$A$12)</f>
        <v>60</v>
      </c>
      <c r="R104" s="3" t="s">
        <v>199</v>
      </c>
      <c r="S104" s="5" t="b">
        <f t="shared" si="30"/>
        <v>0</v>
      </c>
      <c r="T104" s="3"/>
      <c r="U104" s="48"/>
      <c r="V104" s="29"/>
      <c r="W104" s="29">
        <v>42523</v>
      </c>
      <c r="X104" s="30" t="str">
        <f>IF(N104=[1]Legenda!$A$2,"  tace  ",IF(COUNTA(V104,W104)=0,"bandire"," "))</f>
        <v xml:space="preserve"> </v>
      </c>
      <c r="Y104" s="48"/>
      <c r="Z104" s="48"/>
      <c r="AA104" s="48"/>
      <c r="AB104" s="48"/>
      <c r="AC104" s="49"/>
      <c r="AD104" s="31" t="str">
        <f t="shared" ca="1" si="21"/>
        <v>com. Ateneo</v>
      </c>
      <c r="AE104" s="32" t="str">
        <f>IF(N104=[1]Legenda!$A$2,"tace",IF(COUNTA(J104)=1,"com",IF(COUNTA(K104)=1,"Ateneo",IF(COUNTA(U104)=1,"T",IF(COUNTA(Y104)=1,"DA",IF(COUNTA(Z104)=1,"SE",IF(COUNTA(AA104)=1,"CA",IF(COUNTA(AB104)=1,"CB"," "))))))))</f>
        <v>Ateneo</v>
      </c>
      <c r="AF104" s="33" t="e">
        <f>IF(MATCH(U104,[1]Docenti!E$3:E$36,0)&gt;0,"1"," ")</f>
        <v>#N/A</v>
      </c>
      <c r="AG104" s="33" t="e">
        <f>IF(MATCH(U104,[1]Docenti!H$3:H$36,0)&gt;0,"1"," ")</f>
        <v>#N/A</v>
      </c>
      <c r="AH104" s="33" t="e">
        <f>IF(MATCH(U104,[1]Docenti!P$3:P$36,0)&gt;0,"1"," ")</f>
        <v>#N/A</v>
      </c>
      <c r="AI104" s="33" t="e">
        <f>IF(MATCH(U104,[1]Docenti!S$3:S$36,0)&gt;0,"1"," ")</f>
        <v>#N/A</v>
      </c>
      <c r="AJ104" s="34" t="e">
        <f>IF(MATCH(U104,[1]Docenti!AA$3:AA$36,0)&gt;0,"1"," ")</f>
        <v>#N/A</v>
      </c>
      <c r="AK104" s="34" t="e">
        <f>IF(MATCH(U104,[1]Docenti!AD$3:AD$36,0)&gt;0,"1"," ")</f>
        <v>#N/A</v>
      </c>
      <c r="AL104" s="34" t="e">
        <f>IF(MATCH(U104,[1]Docenti!AG$3:AG$36,0)&gt;0,"1"," ")</f>
        <v>#N/A</v>
      </c>
      <c r="AM104" s="34" t="e">
        <f>IF(MATCH(U104,[1]Docenti!AM$3:AM$36,0)&gt;0,"1"," ")</f>
        <v>#N/A</v>
      </c>
      <c r="AN104" s="34" t="e">
        <f t="shared" si="31"/>
        <v>#N/A</v>
      </c>
      <c r="AO104" s="34" t="e">
        <f t="shared" si="31"/>
        <v>#N/A</v>
      </c>
      <c r="AP104" s="34" t="e">
        <f t="shared" si="31"/>
        <v>#N/A</v>
      </c>
      <c r="AQ104" s="34" t="e">
        <f t="shared" si="31"/>
        <v>#N/A</v>
      </c>
      <c r="AR104" s="35" t="str">
        <f t="shared" si="22"/>
        <v/>
      </c>
      <c r="AS104" s="33" t="e">
        <f ca="1">IF(MATCH(AD104,[1]Docenti!E$3:E$36,0)&gt;0,"1"," ")</f>
        <v>#N/A</v>
      </c>
      <c r="AT104" s="33" t="e">
        <f ca="1">IF(MATCH(AD104,[1]Docenti!H$3:H$36,0)&gt;0,"1"," ")</f>
        <v>#N/A</v>
      </c>
      <c r="AU104" s="33" t="e">
        <f ca="1">IF(MATCH(AD104,[1]Docenti!P$3:P$36,0)&gt;0,"1"," ")</f>
        <v>#N/A</v>
      </c>
      <c r="AV104" s="33" t="e">
        <f ca="1">IF(MATCH(AD104,[1]Docenti!S$3:S$36,0)&gt;0,"1"," ")</f>
        <v>#N/A</v>
      </c>
      <c r="AW104" s="34" t="e">
        <f ca="1">IF(MATCH(AD104,[1]Docenti!AA$3:AA$36,0)&gt;0,"1"," ")</f>
        <v>#N/A</v>
      </c>
      <c r="AX104" s="34" t="e">
        <f ca="1">IF(MATCH(AD104,[1]Docenti!AD$3:AD$36,0)&gt;0,"1"," ")</f>
        <v>#N/A</v>
      </c>
      <c r="AY104" s="34" t="e">
        <f ca="1">IF(MATCH(AD104,[1]Docenti!AG$3:AG$36,0)&gt;0,"1"," ")</f>
        <v>#N/A</v>
      </c>
      <c r="AZ104" s="34" t="e">
        <f ca="1">IF(MATCH(AD104,[1]Docenti!AM$3:AM$36,0)&gt;0,"1"," ")</f>
        <v>#N/A</v>
      </c>
      <c r="BA104" s="34" t="e">
        <f t="shared" ca="1" si="26"/>
        <v>#N/A</v>
      </c>
      <c r="BB104" s="34" t="e">
        <f t="shared" ca="1" si="27"/>
        <v>#N/A</v>
      </c>
      <c r="BC104" s="34" t="e">
        <f t="shared" ca="1" si="28"/>
        <v>#N/A</v>
      </c>
      <c r="BD104" s="34" t="e">
        <f t="shared" ca="1" si="29"/>
        <v>#N/A</v>
      </c>
      <c r="BE104" s="35" t="str">
        <f t="shared" ca="1" si="23"/>
        <v>AT</v>
      </c>
      <c r="BF104" s="36"/>
    </row>
    <row r="105" spans="1:58" ht="13.35" customHeight="1" x14ac:dyDescent="0.2">
      <c r="A105" s="16">
        <f t="shared" si="19"/>
        <v>104</v>
      </c>
      <c r="B105" s="51" t="s">
        <v>295</v>
      </c>
      <c r="C105" s="48" t="s">
        <v>197</v>
      </c>
      <c r="D105" s="18" t="s">
        <v>198</v>
      </c>
      <c r="E105" s="48" t="s">
        <v>48</v>
      </c>
      <c r="F105" s="49" t="s">
        <v>95</v>
      </c>
      <c r="G105" s="48"/>
      <c r="H105" s="20" t="str">
        <f t="shared" si="20"/>
        <v>M</v>
      </c>
      <c r="I105" s="5">
        <v>8</v>
      </c>
      <c r="J105" s="22"/>
      <c r="K105" s="67" t="s">
        <v>296</v>
      </c>
      <c r="L105" s="23"/>
      <c r="M105" s="50"/>
      <c r="N105" s="25">
        <v>2</v>
      </c>
      <c r="O105" s="3" t="s">
        <v>57</v>
      </c>
      <c r="P105" s="8">
        <v>6</v>
      </c>
      <c r="Q105" s="27">
        <f>IF(H105="T",P105*[1]Legenda!$A$11,P105*[1]Legenda!$A$12)</f>
        <v>60</v>
      </c>
      <c r="R105" s="3" t="s">
        <v>90</v>
      </c>
      <c r="S105" s="5" t="b">
        <f t="shared" si="30"/>
        <v>0</v>
      </c>
      <c r="T105" s="3"/>
      <c r="U105" s="48"/>
      <c r="V105" s="29"/>
      <c r="W105" s="29">
        <v>42523</v>
      </c>
      <c r="X105" s="30" t="str">
        <f>IF(N105=[1]Legenda!$A$2,"  tace  ",IF(COUNTA(V105,W105)=0,"bandire"," "))</f>
        <v xml:space="preserve"> </v>
      </c>
      <c r="Y105" s="48"/>
      <c r="Z105" s="48"/>
      <c r="AA105" s="48"/>
      <c r="AB105" s="48"/>
      <c r="AC105" s="49"/>
      <c r="AD105" s="31" t="str">
        <f t="shared" ca="1" si="21"/>
        <v>com. Ateneo</v>
      </c>
      <c r="AE105" s="32" t="str">
        <f>IF(N105=[1]Legenda!$A$2,"tace",IF(COUNTA(J105)=1,"com",IF(COUNTA(K105)=1,"Ateneo",IF(COUNTA(U105)=1,"T",IF(COUNTA(Y105)=1,"DA",IF(COUNTA(Z105)=1,"SE",IF(COUNTA(AA105)=1,"CA",IF(COUNTA(AB105)=1,"CB"," "))))))))</f>
        <v>Ateneo</v>
      </c>
      <c r="AF105" s="33" t="e">
        <f>IF(MATCH(U105,[1]Docenti!E$3:E$36,0)&gt;0,"1"," ")</f>
        <v>#N/A</v>
      </c>
      <c r="AG105" s="33" t="e">
        <f>IF(MATCH(U105,[1]Docenti!H$3:H$36,0)&gt;0,"1"," ")</f>
        <v>#N/A</v>
      </c>
      <c r="AH105" s="33" t="e">
        <f>IF(MATCH(U105,[1]Docenti!P$3:P$36,0)&gt;0,"1"," ")</f>
        <v>#N/A</v>
      </c>
      <c r="AI105" s="33" t="e">
        <f>IF(MATCH(U105,[1]Docenti!S$3:S$36,0)&gt;0,"1"," ")</f>
        <v>#N/A</v>
      </c>
      <c r="AJ105" s="34" t="e">
        <f>IF(MATCH(U105,[1]Docenti!AA$3:AA$36,0)&gt;0,"1"," ")</f>
        <v>#N/A</v>
      </c>
      <c r="AK105" s="34" t="e">
        <f>IF(MATCH(U105,[1]Docenti!AD$3:AD$36,0)&gt;0,"1"," ")</f>
        <v>#N/A</v>
      </c>
      <c r="AL105" s="34" t="e">
        <f>IF(MATCH(U105,[1]Docenti!AG$3:AG$36,0)&gt;0,"1"," ")</f>
        <v>#N/A</v>
      </c>
      <c r="AM105" s="34" t="e">
        <f>IF(MATCH(U105,[1]Docenti!AM$3:AM$36,0)&gt;0,"1"," ")</f>
        <v>#N/A</v>
      </c>
      <c r="AN105" s="34" t="e">
        <f t="shared" si="31"/>
        <v>#N/A</v>
      </c>
      <c r="AO105" s="34" t="e">
        <f t="shared" si="31"/>
        <v>#N/A</v>
      </c>
      <c r="AP105" s="34" t="e">
        <f t="shared" si="31"/>
        <v>#N/A</v>
      </c>
      <c r="AQ105" s="34" t="e">
        <f t="shared" si="31"/>
        <v>#N/A</v>
      </c>
      <c r="AR105" s="35" t="str">
        <f t="shared" si="22"/>
        <v/>
      </c>
      <c r="AS105" s="33" t="e">
        <f ca="1">IF(MATCH(AD105,[1]Docenti!E$3:E$36,0)&gt;0,"1"," ")</f>
        <v>#N/A</v>
      </c>
      <c r="AT105" s="33" t="e">
        <f ca="1">IF(MATCH(AD105,[1]Docenti!H$3:H$36,0)&gt;0,"1"," ")</f>
        <v>#N/A</v>
      </c>
      <c r="AU105" s="33" t="e">
        <f ca="1">IF(MATCH(AD105,[1]Docenti!P$3:P$36,0)&gt;0,"1"," ")</f>
        <v>#N/A</v>
      </c>
      <c r="AV105" s="33" t="e">
        <f ca="1">IF(MATCH(AD105,[1]Docenti!S$3:S$36,0)&gt;0,"1"," ")</f>
        <v>#N/A</v>
      </c>
      <c r="AW105" s="34" t="e">
        <f ca="1">IF(MATCH(AD105,[1]Docenti!AA$3:AA$36,0)&gt;0,"1"," ")</f>
        <v>#N/A</v>
      </c>
      <c r="AX105" s="34" t="e">
        <f ca="1">IF(MATCH(AD105,[1]Docenti!AD$3:AD$36,0)&gt;0,"1"," ")</f>
        <v>#N/A</v>
      </c>
      <c r="AY105" s="34" t="e">
        <f ca="1">IF(MATCH(AD105,[1]Docenti!AG$3:AG$36,0)&gt;0,"1"," ")</f>
        <v>#N/A</v>
      </c>
      <c r="AZ105" s="34" t="e">
        <f ca="1">IF(MATCH(AD105,[1]Docenti!AM$3:AM$36,0)&gt;0,"1"," ")</f>
        <v>#N/A</v>
      </c>
      <c r="BA105" s="34" t="e">
        <f t="shared" ca="1" si="26"/>
        <v>#N/A</v>
      </c>
      <c r="BB105" s="34" t="e">
        <f t="shared" ca="1" si="27"/>
        <v>#N/A</v>
      </c>
      <c r="BC105" s="34" t="e">
        <f t="shared" ca="1" si="28"/>
        <v>#N/A</v>
      </c>
      <c r="BD105" s="34" t="e">
        <f t="shared" ca="1" si="29"/>
        <v>#N/A</v>
      </c>
      <c r="BE105" s="35" t="str">
        <f t="shared" ca="1" si="23"/>
        <v>AT</v>
      </c>
      <c r="BF105" s="36"/>
    </row>
    <row r="106" spans="1:58" ht="13.35" hidden="1" customHeight="1" x14ac:dyDescent="0.2">
      <c r="A106" s="16">
        <f t="shared" si="19"/>
        <v>105</v>
      </c>
      <c r="B106" s="59" t="s">
        <v>295</v>
      </c>
      <c r="C106" s="48" t="s">
        <v>197</v>
      </c>
      <c r="D106" s="18" t="s">
        <v>198</v>
      </c>
      <c r="E106" s="48" t="s">
        <v>48</v>
      </c>
      <c r="F106" s="49" t="s">
        <v>49</v>
      </c>
      <c r="G106" s="48"/>
      <c r="H106" s="20" t="str">
        <f t="shared" si="20"/>
        <v>M</v>
      </c>
      <c r="I106" s="5">
        <v>9</v>
      </c>
      <c r="J106" s="22"/>
      <c r="K106" s="67" t="s">
        <v>296</v>
      </c>
      <c r="L106" s="23"/>
      <c r="M106" s="50"/>
      <c r="N106" s="25">
        <v>2</v>
      </c>
      <c r="O106" s="3" t="s">
        <v>57</v>
      </c>
      <c r="P106" s="8">
        <v>6</v>
      </c>
      <c r="Q106" s="27">
        <f>IF(H106="T",P106*[1]Legenda!$A$11,P106*[1]Legenda!$A$12)</f>
        <v>60</v>
      </c>
      <c r="R106" s="3" t="s">
        <v>108</v>
      </c>
      <c r="S106" s="5" t="b">
        <f t="shared" si="30"/>
        <v>0</v>
      </c>
      <c r="T106" s="3"/>
      <c r="U106" s="48"/>
      <c r="V106" s="29"/>
      <c r="W106" s="29">
        <v>42523</v>
      </c>
      <c r="X106" s="30" t="str">
        <f>IF(N106=[1]Legenda!$A$2,"  tace  ",IF(COUNTA(V106,W106)=0,"bandire"," "))</f>
        <v xml:space="preserve"> </v>
      </c>
      <c r="Y106" s="48"/>
      <c r="Z106" s="48"/>
      <c r="AA106" s="48"/>
      <c r="AB106" s="48"/>
      <c r="AC106" s="49"/>
      <c r="AD106" s="31" t="str">
        <f t="shared" ca="1" si="21"/>
        <v>com. Ateneo</v>
      </c>
      <c r="AE106" s="32" t="str">
        <f>IF(N106=[1]Legenda!$A$2,"tace",IF(COUNTA(J106)=1,"com",IF(COUNTA(K106)=1,"Ateneo",IF(COUNTA(U106)=1,"T",IF(COUNTA(Y106)=1,"DA",IF(COUNTA(Z106)=1,"SE",IF(COUNTA(AA106)=1,"CA",IF(COUNTA(AB106)=1,"CB"," "))))))))</f>
        <v>Ateneo</v>
      </c>
      <c r="AF106" s="33" t="e">
        <f>IF(MATCH(U106,[1]Docenti!E$3:E$36,0)&gt;0,"1"," ")</f>
        <v>#N/A</v>
      </c>
      <c r="AG106" s="33" t="e">
        <f>IF(MATCH(U106,[1]Docenti!H$3:H$36,0)&gt;0,"1"," ")</f>
        <v>#N/A</v>
      </c>
      <c r="AH106" s="33" t="e">
        <f>IF(MATCH(U106,[1]Docenti!P$3:P$36,0)&gt;0,"1"," ")</f>
        <v>#N/A</v>
      </c>
      <c r="AI106" s="33" t="e">
        <f>IF(MATCH(U106,[1]Docenti!S$3:S$36,0)&gt;0,"1"," ")</f>
        <v>#N/A</v>
      </c>
      <c r="AJ106" s="34" t="e">
        <f>IF(MATCH(U106,[1]Docenti!AA$3:AA$36,0)&gt;0,"1"," ")</f>
        <v>#N/A</v>
      </c>
      <c r="AK106" s="34" t="e">
        <f>IF(MATCH(U106,[1]Docenti!AD$3:AD$36,0)&gt;0,"1"," ")</f>
        <v>#N/A</v>
      </c>
      <c r="AL106" s="34" t="e">
        <f>IF(MATCH(U106,[1]Docenti!AG$3:AG$36,0)&gt;0,"1"," ")</f>
        <v>#N/A</v>
      </c>
      <c r="AM106" s="34" t="e">
        <f>IF(MATCH(U106,[1]Docenti!AM$3:AM$36,0)&gt;0,"1"," ")</f>
        <v>#N/A</v>
      </c>
      <c r="AN106" s="34" t="e">
        <f t="shared" si="31"/>
        <v>#N/A</v>
      </c>
      <c r="AO106" s="34" t="e">
        <f t="shared" si="31"/>
        <v>#N/A</v>
      </c>
      <c r="AP106" s="34" t="e">
        <f t="shared" si="31"/>
        <v>#N/A</v>
      </c>
      <c r="AQ106" s="34" t="e">
        <f t="shared" si="31"/>
        <v>#N/A</v>
      </c>
      <c r="AR106" s="35" t="str">
        <f t="shared" si="22"/>
        <v/>
      </c>
      <c r="AS106" s="33" t="e">
        <f ca="1">IF(MATCH(AD106,[1]Docenti!E$3:E$36,0)&gt;0,"1"," ")</f>
        <v>#N/A</v>
      </c>
      <c r="AT106" s="33" t="e">
        <f ca="1">IF(MATCH(AD106,[1]Docenti!H$3:H$36,0)&gt;0,"1"," ")</f>
        <v>#N/A</v>
      </c>
      <c r="AU106" s="33" t="e">
        <f ca="1">IF(MATCH(AD106,[1]Docenti!P$3:P$36,0)&gt;0,"1"," ")</f>
        <v>#N/A</v>
      </c>
      <c r="AV106" s="33" t="e">
        <f ca="1">IF(MATCH(AD106,[1]Docenti!S$3:S$36,0)&gt;0,"1"," ")</f>
        <v>#N/A</v>
      </c>
      <c r="AW106" s="34" t="e">
        <f ca="1">IF(MATCH(AD106,[1]Docenti!AA$3:AA$36,0)&gt;0,"1"," ")</f>
        <v>#N/A</v>
      </c>
      <c r="AX106" s="34" t="e">
        <f ca="1">IF(MATCH(AD106,[1]Docenti!AD$3:AD$36,0)&gt;0,"1"," ")</f>
        <v>#N/A</v>
      </c>
      <c r="AY106" s="34" t="e">
        <f ca="1">IF(MATCH(AD106,[1]Docenti!AG$3:AG$36,0)&gt;0,"1"," ")</f>
        <v>#N/A</v>
      </c>
      <c r="AZ106" s="34" t="e">
        <f ca="1">IF(MATCH(AD106,[1]Docenti!AM$3:AM$36,0)&gt;0,"1"," ")</f>
        <v>#N/A</v>
      </c>
      <c r="BA106" s="34" t="e">
        <f t="shared" ca="1" si="26"/>
        <v>#N/A</v>
      </c>
      <c r="BB106" s="34" t="e">
        <f t="shared" ca="1" si="27"/>
        <v>#N/A</v>
      </c>
      <c r="BC106" s="34" t="e">
        <f t="shared" ca="1" si="28"/>
        <v>#N/A</v>
      </c>
      <c r="BD106" s="34" t="e">
        <f t="shared" ca="1" si="29"/>
        <v>#N/A</v>
      </c>
      <c r="BE106" s="35" t="str">
        <f t="shared" ca="1" si="23"/>
        <v>AT</v>
      </c>
      <c r="BF106" s="36"/>
    </row>
    <row r="107" spans="1:58" ht="13.35" hidden="1" customHeight="1" x14ac:dyDescent="0.2">
      <c r="A107" s="16">
        <f t="shared" si="19"/>
        <v>106</v>
      </c>
      <c r="B107" s="37" t="s">
        <v>297</v>
      </c>
      <c r="C107" s="48" t="s">
        <v>71</v>
      </c>
      <c r="D107" s="38" t="s">
        <v>72</v>
      </c>
      <c r="E107" s="48" t="s">
        <v>55</v>
      </c>
      <c r="F107" s="49" t="s">
        <v>79</v>
      </c>
      <c r="G107" s="48"/>
      <c r="H107" s="20" t="str">
        <f t="shared" si="20"/>
        <v>T</v>
      </c>
      <c r="I107" s="21">
        <v>9</v>
      </c>
      <c r="J107" s="50"/>
      <c r="K107" s="50"/>
      <c r="L107" s="23">
        <f t="shared" ref="L107:L112" si="32">COUNTIF(J$2:J$238,A107)</f>
        <v>0</v>
      </c>
      <c r="M107" s="66"/>
      <c r="N107" s="53">
        <v>1</v>
      </c>
      <c r="O107" s="3" t="s">
        <v>57</v>
      </c>
      <c r="P107" s="8">
        <v>6</v>
      </c>
      <c r="Q107" s="27">
        <f>IF(H107="T",P107*[1]Legenda!$A$11,P107*[1]Legenda!$A$12)</f>
        <v>60</v>
      </c>
      <c r="R107" s="54" t="s">
        <v>51</v>
      </c>
      <c r="S107" s="5" t="b">
        <f t="shared" si="30"/>
        <v>0</v>
      </c>
      <c r="T107" s="3"/>
      <c r="U107" s="48"/>
      <c r="W107" s="29">
        <v>42523</v>
      </c>
      <c r="X107" s="30" t="str">
        <f>IF(N107=[1]Legenda!$A$2,"  tace  ",IF(COUNTA(V107,W107)=0,"bandire"," "))</f>
        <v xml:space="preserve"> </v>
      </c>
      <c r="Y107" s="48"/>
      <c r="Z107" s="48"/>
      <c r="AA107" s="48" t="s">
        <v>298</v>
      </c>
      <c r="AD107" s="31" t="str">
        <f t="shared" ca="1" si="21"/>
        <v>Gamberoni Giacomo</v>
      </c>
      <c r="AE107" s="32" t="str">
        <f>IF(N107=[1]Legenda!$A$2,"tace",IF(COUNTA(J107)=1,"com",IF(COUNTA(K107)=1,"Ateneo",IF(COUNTA(U107)=1,"T",IF(COUNTA(Y107)=1,"DA",IF(COUNTA(Z107)=1,"SE",IF(COUNTA(AA107)=1,"CA",IF(COUNTA(AB107)=1,"CB"," "))))))))</f>
        <v>CA</v>
      </c>
      <c r="AF107" s="33" t="e">
        <f>IF(MATCH(U107,[1]Docenti!E$3:E$36,0)&gt;0,"1"," ")</f>
        <v>#N/A</v>
      </c>
      <c r="AG107" s="33" t="e">
        <f>IF(MATCH(U107,[1]Docenti!H$3:H$36,0)&gt;0,"1"," ")</f>
        <v>#N/A</v>
      </c>
      <c r="AH107" s="33" t="e">
        <f>IF(MATCH(U107,[1]Docenti!P$3:P$36,0)&gt;0,"1"," ")</f>
        <v>#N/A</v>
      </c>
      <c r="AI107" s="33" t="e">
        <f>IF(MATCH(U107,[1]Docenti!S$3:S$36,0)&gt;0,"1"," ")</f>
        <v>#N/A</v>
      </c>
      <c r="AJ107" s="34" t="e">
        <f>IF(MATCH(U107,[1]Docenti!AA$3:AA$36,0)&gt;0,"1"," ")</f>
        <v>#N/A</v>
      </c>
      <c r="AK107" s="34" t="e">
        <f>IF(MATCH(U107,[1]Docenti!AD$3:AD$36,0)&gt;0,"1"," ")</f>
        <v>#N/A</v>
      </c>
      <c r="AL107" s="34" t="e">
        <f>IF(MATCH(U107,[1]Docenti!AG$3:AG$36,0)&gt;0,"1"," ")</f>
        <v>#N/A</v>
      </c>
      <c r="AM107" s="34" t="e">
        <f>IF(MATCH(U107,[1]Docenti!AM$3:AM$36,0)&gt;0,"1"," ")</f>
        <v>#N/A</v>
      </c>
      <c r="AN107" s="34" t="e">
        <f t="shared" si="31"/>
        <v>#N/A</v>
      </c>
      <c r="AO107" s="34" t="e">
        <f t="shared" si="31"/>
        <v>#N/A</v>
      </c>
      <c r="AP107" s="34" t="str">
        <f t="shared" si="31"/>
        <v>1</v>
      </c>
      <c r="AQ107" s="34" t="e">
        <f t="shared" si="31"/>
        <v>#N/A</v>
      </c>
      <c r="AR107" s="35" t="str">
        <f t="shared" si="22"/>
        <v>CA</v>
      </c>
      <c r="AS107" s="33" t="e">
        <f ca="1">IF(MATCH(AD107,[1]Docenti!E$3:E$36,0)&gt;0,"1"," ")</f>
        <v>#N/A</v>
      </c>
      <c r="AT107" s="33" t="e">
        <f ca="1">IF(MATCH(AD107,[1]Docenti!H$3:H$36,0)&gt;0,"1"," ")</f>
        <v>#N/A</v>
      </c>
      <c r="AU107" s="33" t="e">
        <f ca="1">IF(MATCH(AD107,[1]Docenti!P$3:P$36,0)&gt;0,"1"," ")</f>
        <v>#N/A</v>
      </c>
      <c r="AV107" s="33" t="e">
        <f ca="1">IF(MATCH(AD107,[1]Docenti!S$3:S$36,0)&gt;0,"1"," ")</f>
        <v>#N/A</v>
      </c>
      <c r="AW107" s="34" t="e">
        <f ca="1">IF(MATCH(AD107,[1]Docenti!AA$3:AA$36,0)&gt;0,"1"," ")</f>
        <v>#N/A</v>
      </c>
      <c r="AX107" s="34" t="e">
        <f ca="1">IF(MATCH(AD107,[1]Docenti!AD$3:AD$36,0)&gt;0,"1"," ")</f>
        <v>#N/A</v>
      </c>
      <c r="AY107" s="34" t="e">
        <f ca="1">IF(MATCH(AD107,[1]Docenti!AG$3:AG$36,0)&gt;0,"1"," ")</f>
        <v>#N/A</v>
      </c>
      <c r="AZ107" s="34" t="e">
        <f ca="1">IF(MATCH(AD107,[1]Docenti!AM$3:AM$36,0)&gt;0,"1"," ")</f>
        <v>#N/A</v>
      </c>
      <c r="BA107" s="34" t="e">
        <f t="shared" ca="1" si="26"/>
        <v>#N/A</v>
      </c>
      <c r="BB107" s="34" t="e">
        <f t="shared" ca="1" si="27"/>
        <v>#N/A</v>
      </c>
      <c r="BC107" s="34" t="str">
        <f t="shared" ca="1" si="28"/>
        <v>1</v>
      </c>
      <c r="BD107" s="34" t="e">
        <f t="shared" ca="1" si="29"/>
        <v>#N/A</v>
      </c>
      <c r="BE107" s="35" t="str">
        <f t="shared" ca="1" si="23"/>
        <v>CA</v>
      </c>
      <c r="BF107" s="36"/>
    </row>
    <row r="108" spans="1:58" ht="13.35" customHeight="1" x14ac:dyDescent="0.2">
      <c r="A108" s="16">
        <f t="shared" si="19"/>
        <v>107</v>
      </c>
      <c r="B108" s="41" t="s">
        <v>299</v>
      </c>
      <c r="C108" s="44" t="s">
        <v>71</v>
      </c>
      <c r="D108" s="43" t="s">
        <v>72</v>
      </c>
      <c r="E108" s="44" t="s">
        <v>48</v>
      </c>
      <c r="F108" s="45" t="s">
        <v>95</v>
      </c>
      <c r="G108" s="44"/>
      <c r="H108" s="20" t="str">
        <f t="shared" si="20"/>
        <v>M</v>
      </c>
      <c r="I108" s="25">
        <v>8</v>
      </c>
      <c r="J108" s="22">
        <f>ROW(B109)-1</f>
        <v>108</v>
      </c>
      <c r="K108" s="22"/>
      <c r="L108" s="23">
        <f t="shared" si="32"/>
        <v>0</v>
      </c>
      <c r="M108" s="23"/>
      <c r="N108" s="25" t="s">
        <v>121</v>
      </c>
      <c r="O108" s="28" t="s">
        <v>57</v>
      </c>
      <c r="P108" s="46">
        <v>6</v>
      </c>
      <c r="Q108" s="27">
        <f>IF(H108="T",P108*[1]Legenda!$A$11,P108*[1]Legenda!$A$12)</f>
        <v>60</v>
      </c>
      <c r="R108" s="28" t="s">
        <v>62</v>
      </c>
      <c r="S108" s="5" t="b">
        <f t="shared" si="30"/>
        <v>1</v>
      </c>
      <c r="T108" s="28"/>
      <c r="U108" s="44"/>
      <c r="V108" s="47"/>
      <c r="W108" s="29">
        <v>42523</v>
      </c>
      <c r="X108" s="30" t="str">
        <f>IF(N108=[1]Legenda!$A$2,"  tace  ",IF(COUNTA(V108,W108)=0,"bandire"," "))</f>
        <v xml:space="preserve"> </v>
      </c>
      <c r="Y108" s="44"/>
      <c r="Z108" s="44"/>
      <c r="AA108" s="44"/>
      <c r="AB108" s="44"/>
      <c r="AC108" s="45"/>
      <c r="AD108" s="31" t="str">
        <f t="shared" ca="1" si="21"/>
        <v>Zambrini Mario</v>
      </c>
      <c r="AE108" s="32" t="str">
        <f>IF(N108=[1]Legenda!$A$2,"tace",IF(COUNTA(J108)=1,"com",IF(COUNTA(K108)=1,"Ateneo",IF(COUNTA(U108)=1,"T",IF(COUNTA(Y108)=1,"DA",IF(COUNTA(Z108)=1,"SE",IF(COUNTA(AA108)=1,"CA",IF(COUNTA(AB108)=1,"CB"," "))))))))</f>
        <v>com</v>
      </c>
      <c r="AF108" s="33" t="e">
        <f>IF(MATCH(U108,[1]Docenti!E$3:E$36,0)&gt;0,"1"," ")</f>
        <v>#N/A</v>
      </c>
      <c r="AG108" s="33" t="e">
        <f>IF(MATCH(U108,[1]Docenti!H$3:H$36,0)&gt;0,"1"," ")</f>
        <v>#N/A</v>
      </c>
      <c r="AH108" s="33" t="e">
        <f>IF(MATCH(U108,[1]Docenti!P$3:P$36,0)&gt;0,"1"," ")</f>
        <v>#N/A</v>
      </c>
      <c r="AI108" s="33" t="e">
        <f>IF(MATCH(U108,[1]Docenti!S$3:S$36,0)&gt;0,"1"," ")</f>
        <v>#N/A</v>
      </c>
      <c r="AJ108" s="34" t="e">
        <f>IF(MATCH(U108,[1]Docenti!AA$3:AA$36,0)&gt;0,"1"," ")</f>
        <v>#N/A</v>
      </c>
      <c r="AK108" s="34" t="e">
        <f>IF(MATCH(U108,[1]Docenti!AD$3:AD$36,0)&gt;0,"1"," ")</f>
        <v>#N/A</v>
      </c>
      <c r="AL108" s="34" t="e">
        <f>IF(MATCH(U108,[1]Docenti!AG$3:AG$36,0)&gt;0,"1"," ")</f>
        <v>#N/A</v>
      </c>
      <c r="AM108" s="34" t="e">
        <f>IF(MATCH(U108,[1]Docenti!AM$3:AM$36,0)&gt;0,"1"," ")</f>
        <v>#N/A</v>
      </c>
      <c r="AN108" s="34" t="e">
        <f t="shared" si="31"/>
        <v>#N/A</v>
      </c>
      <c r="AO108" s="34" t="e">
        <f t="shared" si="31"/>
        <v>#N/A</v>
      </c>
      <c r="AP108" s="34" t="e">
        <f t="shared" si="31"/>
        <v>#N/A</v>
      </c>
      <c r="AQ108" s="34" t="e">
        <f t="shared" si="31"/>
        <v>#N/A</v>
      </c>
      <c r="AR108" s="35" t="str">
        <f t="shared" si="22"/>
        <v/>
      </c>
      <c r="AS108" s="33" t="e">
        <f ca="1">IF(MATCH(AD108,[1]Docenti!E$3:E$36,0)&gt;0,"1"," ")</f>
        <v>#N/A</v>
      </c>
      <c r="AT108" s="33" t="e">
        <f ca="1">IF(MATCH(AD108,[1]Docenti!H$3:H$36,0)&gt;0,"1"," ")</f>
        <v>#N/A</v>
      </c>
      <c r="AU108" s="33" t="e">
        <f ca="1">IF(MATCH(AD108,[1]Docenti!P$3:P$36,0)&gt;0,"1"," ")</f>
        <v>#N/A</v>
      </c>
      <c r="AV108" s="33" t="e">
        <f ca="1">IF(MATCH(AD108,[1]Docenti!S$3:S$36,0)&gt;0,"1"," ")</f>
        <v>#N/A</v>
      </c>
      <c r="AW108" s="34" t="e">
        <f ca="1">IF(MATCH(AD108,[1]Docenti!AA$3:AA$36,0)&gt;0,"1"," ")</f>
        <v>#N/A</v>
      </c>
      <c r="AX108" s="34" t="e">
        <f ca="1">IF(MATCH(AD108,[1]Docenti!AD$3:AD$36,0)&gt;0,"1"," ")</f>
        <v>#N/A</v>
      </c>
      <c r="AY108" s="34" t="e">
        <f ca="1">IF(MATCH(AD108,[1]Docenti!AG$3:AG$36,0)&gt;0,"1"," ")</f>
        <v>#N/A</v>
      </c>
      <c r="AZ108" s="34" t="e">
        <f ca="1">IF(MATCH(AD108,[1]Docenti!AM$3:AM$36,0)&gt;0,"1"," ")</f>
        <v>#N/A</v>
      </c>
      <c r="BA108" s="34" t="e">
        <f t="shared" ca="1" si="26"/>
        <v>#N/A</v>
      </c>
      <c r="BB108" s="34" t="e">
        <f t="shared" ca="1" si="27"/>
        <v>#N/A</v>
      </c>
      <c r="BC108" s="34" t="str">
        <f t="shared" ca="1" si="28"/>
        <v>1</v>
      </c>
      <c r="BD108" s="34" t="e">
        <f t="shared" ca="1" si="29"/>
        <v>#N/A</v>
      </c>
      <c r="BE108" s="35" t="str">
        <f t="shared" ca="1" si="23"/>
        <v>CA</v>
      </c>
      <c r="BF108" s="36"/>
    </row>
    <row r="109" spans="1:58" ht="13.35" customHeight="1" x14ac:dyDescent="0.2">
      <c r="A109" s="16">
        <f t="shared" si="19"/>
        <v>108</v>
      </c>
      <c r="B109" s="42" t="s">
        <v>299</v>
      </c>
      <c r="C109" s="44" t="s">
        <v>71</v>
      </c>
      <c r="D109" s="38" t="s">
        <v>72</v>
      </c>
      <c r="E109" s="44" t="s">
        <v>48</v>
      </c>
      <c r="F109" s="45" t="s">
        <v>73</v>
      </c>
      <c r="G109" s="44" t="s">
        <v>300</v>
      </c>
      <c r="H109" s="20" t="str">
        <f t="shared" si="20"/>
        <v>T</v>
      </c>
      <c r="I109" s="25">
        <v>8</v>
      </c>
      <c r="J109" s="22"/>
      <c r="K109" s="22"/>
      <c r="L109" s="23">
        <f t="shared" si="32"/>
        <v>1</v>
      </c>
      <c r="M109" s="23"/>
      <c r="N109" s="25">
        <v>3</v>
      </c>
      <c r="O109" s="28" t="s">
        <v>57</v>
      </c>
      <c r="P109" s="46">
        <v>6</v>
      </c>
      <c r="Q109" s="27">
        <f>IF(H109="T",P109*[1]Legenda!$A$11,P109*[1]Legenda!$A$12)</f>
        <v>60</v>
      </c>
      <c r="R109" s="28" t="s">
        <v>74</v>
      </c>
      <c r="S109" s="5" t="b">
        <f t="shared" si="30"/>
        <v>1</v>
      </c>
      <c r="T109" s="28"/>
      <c r="U109" s="44"/>
      <c r="V109" s="47"/>
      <c r="W109" s="29">
        <v>42523</v>
      </c>
      <c r="X109" s="30" t="str">
        <f>IF(N109=[1]Legenda!$A$2,"  tace  ",IF(COUNTA(V109,W109)=0,"bandire"," "))</f>
        <v xml:space="preserve"> </v>
      </c>
      <c r="Y109" s="44"/>
      <c r="Z109" s="44"/>
      <c r="AA109" s="37" t="s">
        <v>301</v>
      </c>
      <c r="AD109" s="31" t="str">
        <f t="shared" ca="1" si="21"/>
        <v>Zambrini Mario</v>
      </c>
      <c r="AE109" s="32" t="str">
        <f>IF(N109=[1]Legenda!$A$2,"tace",IF(COUNTA(J109)=1,"com",IF(COUNTA(K109)=1,"Ateneo",IF(COUNTA(U109)=1,"T",IF(COUNTA(Y109)=1,"DA",IF(COUNTA(Z109)=1,"SE",IF(COUNTA(AA109)=1,"CA",IF(COUNTA(AB109)=1,"CB"," "))))))))</f>
        <v>CA</v>
      </c>
      <c r="AF109" s="33" t="e">
        <f>IF(MATCH(U109,[1]Docenti!E$3:E$36,0)&gt;0,"1"," ")</f>
        <v>#N/A</v>
      </c>
      <c r="AG109" s="33" t="e">
        <f>IF(MATCH(U109,[1]Docenti!H$3:H$36,0)&gt;0,"1"," ")</f>
        <v>#N/A</v>
      </c>
      <c r="AH109" s="33" t="e">
        <f>IF(MATCH(U109,[1]Docenti!P$3:P$36,0)&gt;0,"1"," ")</f>
        <v>#N/A</v>
      </c>
      <c r="AI109" s="33" t="e">
        <f>IF(MATCH(U109,[1]Docenti!S$3:S$36,0)&gt;0,"1"," ")</f>
        <v>#N/A</v>
      </c>
      <c r="AJ109" s="34" t="e">
        <f>IF(MATCH(U109,[1]Docenti!AA$3:AA$36,0)&gt;0,"1"," ")</f>
        <v>#N/A</v>
      </c>
      <c r="AK109" s="34" t="e">
        <f>IF(MATCH(U109,[1]Docenti!AD$3:AD$36,0)&gt;0,"1"," ")</f>
        <v>#N/A</v>
      </c>
      <c r="AL109" s="34" t="e">
        <f>IF(MATCH(U109,[1]Docenti!AG$3:AG$36,0)&gt;0,"1"," ")</f>
        <v>#N/A</v>
      </c>
      <c r="AM109" s="34" t="e">
        <f>IF(MATCH(U109,[1]Docenti!AM$3:AM$36,0)&gt;0,"1"," ")</f>
        <v>#N/A</v>
      </c>
      <c r="AN109" s="34" t="e">
        <f t="shared" si="31"/>
        <v>#N/A</v>
      </c>
      <c r="AO109" s="34" t="e">
        <f t="shared" si="31"/>
        <v>#N/A</v>
      </c>
      <c r="AP109" s="34" t="str">
        <f t="shared" si="31"/>
        <v>1</v>
      </c>
      <c r="AQ109" s="34" t="e">
        <f t="shared" si="31"/>
        <v>#N/A</v>
      </c>
      <c r="AR109" s="35" t="str">
        <f t="shared" si="22"/>
        <v>CA</v>
      </c>
      <c r="AS109" s="33" t="e">
        <f ca="1">IF(MATCH(AD109,[1]Docenti!E$3:E$36,0)&gt;0,"1"," ")</f>
        <v>#N/A</v>
      </c>
      <c r="AT109" s="33" t="e">
        <f ca="1">IF(MATCH(AD109,[1]Docenti!H$3:H$36,0)&gt;0,"1"," ")</f>
        <v>#N/A</v>
      </c>
      <c r="AU109" s="33" t="e">
        <f ca="1">IF(MATCH(AD109,[1]Docenti!P$3:P$36,0)&gt;0,"1"," ")</f>
        <v>#N/A</v>
      </c>
      <c r="AV109" s="33" t="e">
        <f ca="1">IF(MATCH(AD109,[1]Docenti!S$3:S$36,0)&gt;0,"1"," ")</f>
        <v>#N/A</v>
      </c>
      <c r="AW109" s="34" t="e">
        <f ca="1">IF(MATCH(AD109,[1]Docenti!AA$3:AA$36,0)&gt;0,"1"," ")</f>
        <v>#N/A</v>
      </c>
      <c r="AX109" s="34" t="e">
        <f ca="1">IF(MATCH(AD109,[1]Docenti!AD$3:AD$36,0)&gt;0,"1"," ")</f>
        <v>#N/A</v>
      </c>
      <c r="AY109" s="34" t="e">
        <f ca="1">IF(MATCH(AD109,[1]Docenti!AG$3:AG$36,0)&gt;0,"1"," ")</f>
        <v>#N/A</v>
      </c>
      <c r="AZ109" s="34" t="e">
        <f ca="1">IF(MATCH(AD109,[1]Docenti!AM$3:AM$36,0)&gt;0,"1"," ")</f>
        <v>#N/A</v>
      </c>
      <c r="BA109" s="34" t="e">
        <f t="shared" ca="1" si="26"/>
        <v>#N/A</v>
      </c>
      <c r="BB109" s="34" t="e">
        <f t="shared" ca="1" si="27"/>
        <v>#N/A</v>
      </c>
      <c r="BC109" s="34" t="str">
        <f t="shared" ca="1" si="28"/>
        <v>1</v>
      </c>
      <c r="BD109" s="34" t="e">
        <f t="shared" ca="1" si="29"/>
        <v>#N/A</v>
      </c>
      <c r="BE109" s="35" t="str">
        <f t="shared" ca="1" si="23"/>
        <v>CA</v>
      </c>
      <c r="BF109" s="36"/>
    </row>
    <row r="110" spans="1:58" ht="13.35" customHeight="1" x14ac:dyDescent="0.2">
      <c r="A110" s="16">
        <f t="shared" si="19"/>
        <v>109</v>
      </c>
      <c r="B110" s="42" t="s">
        <v>302</v>
      </c>
      <c r="C110" s="44" t="s">
        <v>71</v>
      </c>
      <c r="D110" s="43" t="s">
        <v>72</v>
      </c>
      <c r="E110" s="44" t="s">
        <v>48</v>
      </c>
      <c r="F110" s="45" t="s">
        <v>73</v>
      </c>
      <c r="G110" s="44" t="s">
        <v>300</v>
      </c>
      <c r="H110" s="20" t="str">
        <f t="shared" si="20"/>
        <v>T</v>
      </c>
      <c r="I110" s="25">
        <v>8</v>
      </c>
      <c r="J110" s="23"/>
      <c r="K110" s="23"/>
      <c r="L110" s="23">
        <f t="shared" si="32"/>
        <v>1</v>
      </c>
      <c r="M110" s="23"/>
      <c r="N110" s="25">
        <v>3</v>
      </c>
      <c r="O110" s="28" t="s">
        <v>57</v>
      </c>
      <c r="P110" s="46">
        <v>6</v>
      </c>
      <c r="Q110" s="27">
        <f>IF(H110="T",P110*[1]Legenda!$A$11,P110*[1]Legenda!$A$12)</f>
        <v>60</v>
      </c>
      <c r="R110" s="28" t="s">
        <v>81</v>
      </c>
      <c r="S110" s="5" t="b">
        <f t="shared" si="30"/>
        <v>1</v>
      </c>
      <c r="T110" s="28"/>
      <c r="U110" s="44"/>
      <c r="V110" s="47"/>
      <c r="W110" s="29">
        <v>42523</v>
      </c>
      <c r="X110" s="30" t="str">
        <f>IF(N110=[1]Legenda!$A$2,"  tace  ",IF(COUNTA(V110,W110)=0,"bandire"," "))</f>
        <v xml:space="preserve"> </v>
      </c>
      <c r="Y110" s="44"/>
      <c r="Z110" s="44"/>
      <c r="AA110" s="37" t="s">
        <v>303</v>
      </c>
      <c r="AD110" s="31" t="str">
        <f t="shared" ca="1" si="21"/>
        <v>Luglio Fabrizio</v>
      </c>
      <c r="AE110" s="32" t="str">
        <f>IF(N110=[1]Legenda!$A$2,"tace",IF(COUNTA(J110)=1,"com",IF(COUNTA(K110)=1,"Ateneo",IF(COUNTA(U110)=1,"T",IF(COUNTA(Y110)=1,"DA",IF(COUNTA(Z110)=1,"SE",IF(COUNTA(AA110)=1,"CA",IF(COUNTA(AB110)=1,"CB"," "))))))))</f>
        <v>CA</v>
      </c>
      <c r="AF110" s="33" t="e">
        <f>IF(MATCH(U110,[1]Docenti!E$3:E$36,0)&gt;0,"1"," ")</f>
        <v>#N/A</v>
      </c>
      <c r="AG110" s="33" t="e">
        <f>IF(MATCH(U110,[1]Docenti!H$3:H$36,0)&gt;0,"1"," ")</f>
        <v>#N/A</v>
      </c>
      <c r="AH110" s="33" t="e">
        <f>IF(MATCH(U110,[1]Docenti!P$3:P$36,0)&gt;0,"1"," ")</f>
        <v>#N/A</v>
      </c>
      <c r="AI110" s="33" t="e">
        <f>IF(MATCH(U110,[1]Docenti!S$3:S$36,0)&gt;0,"1"," ")</f>
        <v>#N/A</v>
      </c>
      <c r="AJ110" s="34" t="e">
        <f>IF(MATCH(U110,[1]Docenti!AA$3:AA$36,0)&gt;0,"1"," ")</f>
        <v>#N/A</v>
      </c>
      <c r="AK110" s="34" t="e">
        <f>IF(MATCH(U110,[1]Docenti!AD$3:AD$36,0)&gt;0,"1"," ")</f>
        <v>#N/A</v>
      </c>
      <c r="AL110" s="34" t="e">
        <f>IF(MATCH(U110,[1]Docenti!AG$3:AG$36,0)&gt;0,"1"," ")</f>
        <v>#N/A</v>
      </c>
      <c r="AM110" s="34" t="e">
        <f>IF(MATCH(U110,[1]Docenti!AM$3:AM$36,0)&gt;0,"1"," ")</f>
        <v>#N/A</v>
      </c>
      <c r="AN110" s="34" t="e">
        <f t="shared" si="31"/>
        <v>#N/A</v>
      </c>
      <c r="AO110" s="34" t="e">
        <f t="shared" si="31"/>
        <v>#N/A</v>
      </c>
      <c r="AP110" s="34" t="str">
        <f t="shared" si="31"/>
        <v>1</v>
      </c>
      <c r="AQ110" s="34" t="e">
        <f t="shared" si="31"/>
        <v>#N/A</v>
      </c>
      <c r="AR110" s="35" t="str">
        <f t="shared" si="22"/>
        <v>CA</v>
      </c>
      <c r="AS110" s="33" t="e">
        <f ca="1">IF(MATCH(AD110,[1]Docenti!E$3:E$36,0)&gt;0,"1"," ")</f>
        <v>#N/A</v>
      </c>
      <c r="AT110" s="33" t="e">
        <f ca="1">IF(MATCH(AD110,[1]Docenti!H$3:H$36,0)&gt;0,"1"," ")</f>
        <v>#N/A</v>
      </c>
      <c r="AU110" s="33" t="e">
        <f ca="1">IF(MATCH(AD110,[1]Docenti!P$3:P$36,0)&gt;0,"1"," ")</f>
        <v>#N/A</v>
      </c>
      <c r="AV110" s="33" t="e">
        <f ca="1">IF(MATCH(AD110,[1]Docenti!S$3:S$36,0)&gt;0,"1"," ")</f>
        <v>#N/A</v>
      </c>
      <c r="AW110" s="34" t="e">
        <f ca="1">IF(MATCH(AD110,[1]Docenti!AA$3:AA$36,0)&gt;0,"1"," ")</f>
        <v>#N/A</v>
      </c>
      <c r="AX110" s="34" t="e">
        <f ca="1">IF(MATCH(AD110,[1]Docenti!AD$3:AD$36,0)&gt;0,"1"," ")</f>
        <v>#N/A</v>
      </c>
      <c r="AY110" s="34" t="e">
        <f ca="1">IF(MATCH(AD110,[1]Docenti!AG$3:AG$36,0)&gt;0,"1"," ")</f>
        <v>#N/A</v>
      </c>
      <c r="AZ110" s="34" t="e">
        <f ca="1">IF(MATCH(AD110,[1]Docenti!AM$3:AM$36,0)&gt;0,"1"," ")</f>
        <v>#N/A</v>
      </c>
      <c r="BA110" s="34" t="e">
        <f t="shared" ca="1" si="26"/>
        <v>#N/A</v>
      </c>
      <c r="BB110" s="34" t="e">
        <f t="shared" ca="1" si="27"/>
        <v>#N/A</v>
      </c>
      <c r="BC110" s="34" t="str">
        <f t="shared" ca="1" si="28"/>
        <v>1</v>
      </c>
      <c r="BD110" s="34" t="e">
        <f t="shared" ca="1" si="29"/>
        <v>#N/A</v>
      </c>
      <c r="BE110" s="35" t="str">
        <f t="shared" ca="1" si="23"/>
        <v>CA</v>
      </c>
      <c r="BF110" s="36"/>
    </row>
    <row r="111" spans="1:58" ht="13.35" customHeight="1" x14ac:dyDescent="0.2">
      <c r="A111" s="16">
        <f t="shared" si="19"/>
        <v>110</v>
      </c>
      <c r="B111" s="41" t="s">
        <v>302</v>
      </c>
      <c r="C111" s="44" t="s">
        <v>71</v>
      </c>
      <c r="D111" s="38" t="s">
        <v>72</v>
      </c>
      <c r="E111" s="44" t="s">
        <v>48</v>
      </c>
      <c r="F111" s="45" t="s">
        <v>95</v>
      </c>
      <c r="G111" s="44"/>
      <c r="H111" s="20" t="str">
        <f t="shared" si="20"/>
        <v>M</v>
      </c>
      <c r="I111" s="25">
        <v>8</v>
      </c>
      <c r="J111" s="22">
        <f>ROW(B110)-1</f>
        <v>109</v>
      </c>
      <c r="K111" s="22"/>
      <c r="L111" s="23">
        <f t="shared" si="32"/>
        <v>0</v>
      </c>
      <c r="M111" s="23"/>
      <c r="N111" s="25" t="s">
        <v>121</v>
      </c>
      <c r="O111" s="28" t="s">
        <v>57</v>
      </c>
      <c r="P111" s="46">
        <v>6</v>
      </c>
      <c r="Q111" s="27">
        <f>IF(H111="T",P111*[1]Legenda!$A$11,P111*[1]Legenda!$A$12)</f>
        <v>60</v>
      </c>
      <c r="R111" s="28" t="s">
        <v>62</v>
      </c>
      <c r="S111" s="5" t="b">
        <f t="shared" si="30"/>
        <v>1</v>
      </c>
      <c r="T111" s="28"/>
      <c r="U111" s="44"/>
      <c r="V111" s="47"/>
      <c r="W111" s="29">
        <v>42523</v>
      </c>
      <c r="X111" s="30" t="str">
        <f>IF(N111=[1]Legenda!$A$2,"  tace  ",IF(COUNTA(V111,W111)=0,"bandire"," "))</f>
        <v xml:space="preserve"> </v>
      </c>
      <c r="Y111" s="44"/>
      <c r="Z111" s="44"/>
      <c r="AA111" s="44"/>
      <c r="AB111" s="44"/>
      <c r="AC111" s="45"/>
      <c r="AD111" s="31" t="str">
        <f t="shared" ca="1" si="21"/>
        <v>Luglio Fabrizio</v>
      </c>
      <c r="AE111" s="32" t="str">
        <f>IF(N111=[1]Legenda!$A$2,"tace",IF(COUNTA(J111)=1,"com",IF(COUNTA(K111)=1,"Ateneo",IF(COUNTA(U111)=1,"T",IF(COUNTA(Y111)=1,"DA",IF(COUNTA(Z111)=1,"SE",IF(COUNTA(AA111)=1,"CA",IF(COUNTA(AB111)=1,"CB"," "))))))))</f>
        <v>com</v>
      </c>
      <c r="AF111" s="33" t="e">
        <f>IF(MATCH(U111,[1]Docenti!E$3:E$36,0)&gt;0,"1"," ")</f>
        <v>#N/A</v>
      </c>
      <c r="AG111" s="33" t="e">
        <f>IF(MATCH(U111,[1]Docenti!H$3:H$36,0)&gt;0,"1"," ")</f>
        <v>#N/A</v>
      </c>
      <c r="AH111" s="33" t="e">
        <f>IF(MATCH(U111,[1]Docenti!P$3:P$36,0)&gt;0,"1"," ")</f>
        <v>#N/A</v>
      </c>
      <c r="AI111" s="33" t="e">
        <f>IF(MATCH(U111,[1]Docenti!S$3:S$36,0)&gt;0,"1"," ")</f>
        <v>#N/A</v>
      </c>
      <c r="AJ111" s="34" t="e">
        <f>IF(MATCH(U111,[1]Docenti!AA$3:AA$36,0)&gt;0,"1"," ")</f>
        <v>#N/A</v>
      </c>
      <c r="AK111" s="34" t="e">
        <f>IF(MATCH(U111,[1]Docenti!AD$3:AD$36,0)&gt;0,"1"," ")</f>
        <v>#N/A</v>
      </c>
      <c r="AL111" s="34" t="e">
        <f>IF(MATCH(U111,[1]Docenti!AG$3:AG$36,0)&gt;0,"1"," ")</f>
        <v>#N/A</v>
      </c>
      <c r="AM111" s="34" t="e">
        <f>IF(MATCH(U111,[1]Docenti!AM$3:AM$36,0)&gt;0,"1"," ")</f>
        <v>#N/A</v>
      </c>
      <c r="AN111" s="34" t="e">
        <f t="shared" si="31"/>
        <v>#N/A</v>
      </c>
      <c r="AO111" s="34" t="e">
        <f t="shared" si="31"/>
        <v>#N/A</v>
      </c>
      <c r="AP111" s="34" t="e">
        <f t="shared" si="31"/>
        <v>#N/A</v>
      </c>
      <c r="AQ111" s="34" t="e">
        <f t="shared" si="31"/>
        <v>#N/A</v>
      </c>
      <c r="AR111" s="35" t="str">
        <f t="shared" si="22"/>
        <v/>
      </c>
      <c r="AS111" s="33" t="e">
        <f ca="1">IF(MATCH(AD111,[1]Docenti!E$3:E$36,0)&gt;0,"1"," ")</f>
        <v>#N/A</v>
      </c>
      <c r="AT111" s="33" t="e">
        <f ca="1">IF(MATCH(AD111,[1]Docenti!H$3:H$36,0)&gt;0,"1"," ")</f>
        <v>#N/A</v>
      </c>
      <c r="AU111" s="33" t="e">
        <f ca="1">IF(MATCH(AD111,[1]Docenti!P$3:P$36,0)&gt;0,"1"," ")</f>
        <v>#N/A</v>
      </c>
      <c r="AV111" s="33" t="e">
        <f ca="1">IF(MATCH(AD111,[1]Docenti!S$3:S$36,0)&gt;0,"1"," ")</f>
        <v>#N/A</v>
      </c>
      <c r="AW111" s="34" t="e">
        <f ca="1">IF(MATCH(AD111,[1]Docenti!AA$3:AA$36,0)&gt;0,"1"," ")</f>
        <v>#N/A</v>
      </c>
      <c r="AX111" s="34" t="e">
        <f ca="1">IF(MATCH(AD111,[1]Docenti!AD$3:AD$36,0)&gt;0,"1"," ")</f>
        <v>#N/A</v>
      </c>
      <c r="AY111" s="34" t="e">
        <f ca="1">IF(MATCH(AD111,[1]Docenti!AG$3:AG$36,0)&gt;0,"1"," ")</f>
        <v>#N/A</v>
      </c>
      <c r="AZ111" s="34" t="e">
        <f ca="1">IF(MATCH(AD111,[1]Docenti!AM$3:AM$36,0)&gt;0,"1"," ")</f>
        <v>#N/A</v>
      </c>
      <c r="BA111" s="34" t="e">
        <f t="shared" ca="1" si="26"/>
        <v>#N/A</v>
      </c>
      <c r="BB111" s="34" t="e">
        <f t="shared" ca="1" si="27"/>
        <v>#N/A</v>
      </c>
      <c r="BC111" s="34" t="str">
        <f t="shared" ca="1" si="28"/>
        <v>1</v>
      </c>
      <c r="BD111" s="34" t="e">
        <f t="shared" ca="1" si="29"/>
        <v>#N/A</v>
      </c>
      <c r="BE111" s="35" t="str">
        <f t="shared" ca="1" si="23"/>
        <v>CA</v>
      </c>
      <c r="BF111" s="36"/>
    </row>
    <row r="112" spans="1:58" ht="13.35" hidden="1" customHeight="1" x14ac:dyDescent="0.2">
      <c r="A112" s="16">
        <f t="shared" si="19"/>
        <v>111</v>
      </c>
      <c r="B112" s="59" t="s">
        <v>304</v>
      </c>
      <c r="C112" s="38" t="s">
        <v>288</v>
      </c>
      <c r="D112" s="43" t="s">
        <v>289</v>
      </c>
      <c r="E112" s="38" t="s">
        <v>48</v>
      </c>
      <c r="F112" s="52" t="s">
        <v>60</v>
      </c>
      <c r="G112" s="38" t="s">
        <v>128</v>
      </c>
      <c r="H112" s="20" t="str">
        <f t="shared" si="20"/>
        <v>M</v>
      </c>
      <c r="I112" s="53">
        <v>7</v>
      </c>
      <c r="J112" s="22"/>
      <c r="K112" s="22"/>
      <c r="L112" s="23">
        <f t="shared" si="32"/>
        <v>0</v>
      </c>
      <c r="M112" s="22"/>
      <c r="N112" s="25" t="s">
        <v>121</v>
      </c>
      <c r="O112" s="54" t="s">
        <v>50</v>
      </c>
      <c r="P112" s="55">
        <v>9</v>
      </c>
      <c r="Q112" s="27">
        <f>IF(H112="T",P112*[1]Legenda!$A$11,P112*[1]Legenda!$A$12)</f>
        <v>90</v>
      </c>
      <c r="R112" s="54" t="s">
        <v>51</v>
      </c>
      <c r="S112" s="5" t="b">
        <f t="shared" si="30"/>
        <v>0</v>
      </c>
      <c r="T112" s="54"/>
      <c r="U112" s="38" t="s">
        <v>305</v>
      </c>
      <c r="V112" s="47"/>
      <c r="W112" s="29">
        <v>42523</v>
      </c>
      <c r="X112" s="30" t="str">
        <f>IF(N112=[1]Legenda!$A$2,"  tace  ",IF(COUNTA(V112,W112)=0,"bandire"," "))</f>
        <v xml:space="preserve"> </v>
      </c>
      <c r="Y112" s="38"/>
      <c r="Z112" s="38"/>
      <c r="AB112" s="38"/>
      <c r="AC112" s="52"/>
      <c r="AD112" s="31" t="str">
        <f t="shared" ca="1" si="21"/>
        <v>Verlicchi</v>
      </c>
      <c r="AE112" s="32" t="str">
        <f>IF(N112=[1]Legenda!$A$2,"tace",IF(COUNTA(J112)=1,"com",IF(COUNTA(K112)=1,"Ateneo",IF(COUNTA(U112)=1,"T",IF(COUNTA(Y112)=1,"DA",IF(COUNTA(Z112)=1,"SE",IF(COUNTA(AA112)=1,"CA",IF(COUNTA(AB112)=1,"CB"," "))))))))</f>
        <v>T</v>
      </c>
      <c r="AF112" s="33" t="e">
        <f>IF(MATCH(U112,[1]Docenti!E$3:E$36,0)&gt;0,"1"," ")</f>
        <v>#N/A</v>
      </c>
      <c r="AG112" s="33" t="e">
        <f>IF(MATCH(U112,[1]Docenti!H$3:H$36,0)&gt;0,"1"," ")</f>
        <v>#N/A</v>
      </c>
      <c r="AH112" s="33" t="e">
        <f>IF(MATCH(U112,[1]Docenti!P$3:P$36,0)&gt;0,"1"," ")</f>
        <v>#N/A</v>
      </c>
      <c r="AI112" s="33" t="e">
        <f>IF(MATCH(U112,[1]Docenti!S$3:S$36,0)&gt;0,"1"," ")</f>
        <v>#N/A</v>
      </c>
      <c r="AJ112" s="34" t="str">
        <f>IF(MATCH(U112,[1]Docenti!AA$3:AA$36,0)&gt;0,"1"," ")</f>
        <v>1</v>
      </c>
      <c r="AK112" s="34" t="e">
        <f>IF(MATCH(U112,[1]Docenti!AD$3:AD$36,0)&gt;0,"1"," ")</f>
        <v>#N/A</v>
      </c>
      <c r="AL112" s="34" t="e">
        <f>IF(MATCH(U112,[1]Docenti!AG$3:AG$36,0)&gt;0,"1"," ")</f>
        <v>#N/A</v>
      </c>
      <c r="AM112" s="34" t="e">
        <f>IF(MATCH(U112,[1]Docenti!AM$3:AM$36,0)&gt;0,"1"," ")</f>
        <v>#N/A</v>
      </c>
      <c r="AN112" s="34" t="e">
        <f t="shared" si="31"/>
        <v>#N/A</v>
      </c>
      <c r="AO112" s="34" t="e">
        <f t="shared" si="31"/>
        <v>#N/A</v>
      </c>
      <c r="AP112" s="34" t="e">
        <f t="shared" si="31"/>
        <v>#N/A</v>
      </c>
      <c r="AQ112" s="34" t="e">
        <f t="shared" si="31"/>
        <v>#N/A</v>
      </c>
      <c r="AR112" s="35" t="str">
        <f t="shared" si="22"/>
        <v>RTI</v>
      </c>
      <c r="AS112" s="33" t="e">
        <f ca="1">IF(MATCH(AD112,[1]Docenti!E$3:E$36,0)&gt;0,"1"," ")</f>
        <v>#N/A</v>
      </c>
      <c r="AT112" s="33" t="e">
        <f ca="1">IF(MATCH(AD112,[1]Docenti!H$3:H$36,0)&gt;0,"1"," ")</f>
        <v>#N/A</v>
      </c>
      <c r="AU112" s="33" t="e">
        <f ca="1">IF(MATCH(AD112,[1]Docenti!P$3:P$36,0)&gt;0,"1"," ")</f>
        <v>#N/A</v>
      </c>
      <c r="AV112" s="33" t="e">
        <f ca="1">IF(MATCH(AD112,[1]Docenti!S$3:S$36,0)&gt;0,"1"," ")</f>
        <v>#N/A</v>
      </c>
      <c r="AW112" s="34" t="str">
        <f ca="1">IF(MATCH(AD112,[1]Docenti!AA$3:AA$36,0)&gt;0,"1"," ")</f>
        <v>1</v>
      </c>
      <c r="AX112" s="34" t="e">
        <f ca="1">IF(MATCH(AD112,[1]Docenti!AD$3:AD$36,0)&gt;0,"1"," ")</f>
        <v>#N/A</v>
      </c>
      <c r="AY112" s="34" t="e">
        <f ca="1">IF(MATCH(AD112,[1]Docenti!AG$3:AG$36,0)&gt;0,"1"," ")</f>
        <v>#N/A</v>
      </c>
      <c r="AZ112" s="34" t="e">
        <f ca="1">IF(MATCH(AD112,[1]Docenti!AM$3:AM$36,0)&gt;0,"1"," ")</f>
        <v>#N/A</v>
      </c>
      <c r="BA112" s="34" t="e">
        <f t="shared" ca="1" si="26"/>
        <v>#N/A</v>
      </c>
      <c r="BB112" s="34" t="e">
        <f t="shared" ca="1" si="27"/>
        <v>#N/A</v>
      </c>
      <c r="BC112" s="34" t="e">
        <f t="shared" ca="1" si="28"/>
        <v>#N/A</v>
      </c>
      <c r="BD112" s="34" t="e">
        <f t="shared" ca="1" si="29"/>
        <v>#N/A</v>
      </c>
      <c r="BE112" s="35" t="str">
        <f t="shared" ca="1" si="23"/>
        <v>RTI</v>
      </c>
      <c r="BF112" s="36"/>
    </row>
    <row r="113" spans="1:58" ht="13.35" hidden="1" customHeight="1" x14ac:dyDescent="0.2">
      <c r="A113" s="16">
        <f t="shared" si="19"/>
        <v>112</v>
      </c>
      <c r="B113" s="17" t="s">
        <v>306</v>
      </c>
      <c r="C113" s="38" t="s">
        <v>204</v>
      </c>
      <c r="D113" s="43" t="s">
        <v>205</v>
      </c>
      <c r="E113" s="38"/>
      <c r="F113" s="52" t="s">
        <v>49</v>
      </c>
      <c r="G113" s="38"/>
      <c r="H113" s="20" t="str">
        <f t="shared" si="20"/>
        <v>M</v>
      </c>
      <c r="I113" s="53">
        <v>9</v>
      </c>
      <c r="J113" s="22"/>
      <c r="K113" s="22"/>
      <c r="L113" s="23"/>
      <c r="M113" s="66">
        <f>ROW(B114)-1</f>
        <v>113</v>
      </c>
      <c r="N113" s="25">
        <v>1</v>
      </c>
      <c r="O113" s="54" t="s">
        <v>50</v>
      </c>
      <c r="P113" s="55">
        <v>6</v>
      </c>
      <c r="Q113" s="27">
        <f>IF(H113="T",P113*[1]Legenda!$A$11,P113*[1]Legenda!$A$12)</f>
        <v>60</v>
      </c>
      <c r="R113" s="54" t="s">
        <v>51</v>
      </c>
      <c r="S113" s="5" t="b">
        <f t="shared" si="30"/>
        <v>0</v>
      </c>
      <c r="T113" s="54"/>
      <c r="U113" s="38" t="s">
        <v>307</v>
      </c>
      <c r="V113" s="47"/>
      <c r="W113" s="29">
        <v>42523</v>
      </c>
      <c r="X113" s="30" t="str">
        <f>IF(N113=[1]Legenda!$A$2,"  tace  ",IF(COUNTA(V113,W113)=0,"bandire"," "))</f>
        <v xml:space="preserve"> </v>
      </c>
      <c r="Y113" s="38"/>
      <c r="Z113" s="38"/>
      <c r="AB113" s="38"/>
      <c r="AC113" s="52"/>
      <c r="AD113" s="31" t="str">
        <f t="shared" ca="1" si="21"/>
        <v>Rizzoni</v>
      </c>
      <c r="AE113" s="32" t="str">
        <f>IF(N113=[1]Legenda!$A$2,"tace",IF(COUNTA(J113)=1,"com",IF(COUNTA(K113)=1,"Ateneo",IF(COUNTA(U113)=1,"T",IF(COUNTA(Y113)=1,"DA",IF(COUNTA(Z113)=1,"SE",IF(COUNTA(AA113)=1,"CA",IF(COUNTA(AB113)=1,"CB"," "))))))))</f>
        <v>T</v>
      </c>
      <c r="AF113" s="33" t="e">
        <f>IF(MATCH(U113,[1]Docenti!E$3:E$36,0)&gt;0,"1"," ")</f>
        <v>#N/A</v>
      </c>
      <c r="AG113" s="33" t="e">
        <f>IF(MATCH(U113,[1]Docenti!H$3:H$36,0)&gt;0,"1"," ")</f>
        <v>#N/A</v>
      </c>
      <c r="AH113" s="33" t="e">
        <f>IF(MATCH(U113,[1]Docenti!P$3:P$36,0)&gt;0,"1"," ")</f>
        <v>#N/A</v>
      </c>
      <c r="AI113" s="33" t="e">
        <f>IF(MATCH(U113,[1]Docenti!S$3:S$36,0)&gt;0,"1"," ")</f>
        <v>#N/A</v>
      </c>
      <c r="AJ113" s="34" t="str">
        <f>IF(MATCH(U113,[1]Docenti!AA$3:AA$36,0)&gt;0,"1"," ")</f>
        <v>1</v>
      </c>
      <c r="AK113" s="34" t="e">
        <f>IF(MATCH(U113,[1]Docenti!AD$3:AD$36,0)&gt;0,"1"," ")</f>
        <v>#N/A</v>
      </c>
      <c r="AL113" s="34" t="e">
        <f>IF(MATCH(U113,[1]Docenti!AG$3:AG$36,0)&gt;0,"1"," ")</f>
        <v>#N/A</v>
      </c>
      <c r="AM113" s="34" t="e">
        <f>IF(MATCH(U113,[1]Docenti!AM$3:AM$36,0)&gt;0,"1"," ")</f>
        <v>#N/A</v>
      </c>
      <c r="AN113" s="34" t="e">
        <f t="shared" si="31"/>
        <v>#N/A</v>
      </c>
      <c r="AO113" s="34" t="e">
        <f t="shared" si="31"/>
        <v>#N/A</v>
      </c>
      <c r="AP113" s="34" t="e">
        <f t="shared" si="31"/>
        <v>#N/A</v>
      </c>
      <c r="AQ113" s="34" t="e">
        <f t="shared" si="31"/>
        <v>#N/A</v>
      </c>
      <c r="AR113" s="35" t="str">
        <f t="shared" si="22"/>
        <v>RTI</v>
      </c>
      <c r="AS113" s="33" t="e">
        <f ca="1">IF(MATCH(AD113,[1]Docenti!E$3:E$36,0)&gt;0,"1"," ")</f>
        <v>#N/A</v>
      </c>
      <c r="AT113" s="33" t="e">
        <f ca="1">IF(MATCH(AD113,[1]Docenti!H$3:H$36,0)&gt;0,"1"," ")</f>
        <v>#N/A</v>
      </c>
      <c r="AU113" s="33" t="e">
        <f ca="1">IF(MATCH(AD113,[1]Docenti!P$3:P$36,0)&gt;0,"1"," ")</f>
        <v>#N/A</v>
      </c>
      <c r="AV113" s="33" t="e">
        <f ca="1">IF(MATCH(AD113,[1]Docenti!S$3:S$36,0)&gt;0,"1"," ")</f>
        <v>#N/A</v>
      </c>
      <c r="AW113" s="34" t="str">
        <f ca="1">IF(MATCH(AD113,[1]Docenti!AA$3:AA$36,0)&gt;0,"1"," ")</f>
        <v>1</v>
      </c>
      <c r="AX113" s="34" t="e">
        <f ca="1">IF(MATCH(AD113,[1]Docenti!AD$3:AD$36,0)&gt;0,"1"," ")</f>
        <v>#N/A</v>
      </c>
      <c r="AY113" s="34" t="e">
        <f ca="1">IF(MATCH(AD113,[1]Docenti!AG$3:AG$36,0)&gt;0,"1"," ")</f>
        <v>#N/A</v>
      </c>
      <c r="AZ113" s="34" t="e">
        <f ca="1">IF(MATCH(AD113,[1]Docenti!AM$3:AM$36,0)&gt;0,"1"," ")</f>
        <v>#N/A</v>
      </c>
      <c r="BA113" s="34" t="e">
        <f t="shared" ca="1" si="26"/>
        <v>#N/A</v>
      </c>
      <c r="BB113" s="34" t="e">
        <f t="shared" ca="1" si="27"/>
        <v>#N/A</v>
      </c>
      <c r="BC113" s="34" t="e">
        <f t="shared" ca="1" si="28"/>
        <v>#N/A</v>
      </c>
      <c r="BD113" s="34" t="e">
        <f t="shared" ca="1" si="29"/>
        <v>#N/A</v>
      </c>
      <c r="BE113" s="35" t="str">
        <f t="shared" ca="1" si="23"/>
        <v>RTI</v>
      </c>
      <c r="BF113" s="36"/>
    </row>
    <row r="114" spans="1:58" ht="13.35" hidden="1" customHeight="1" x14ac:dyDescent="0.2">
      <c r="A114" s="16">
        <f t="shared" si="19"/>
        <v>113</v>
      </c>
      <c r="B114" s="59" t="s">
        <v>308</v>
      </c>
      <c r="C114" s="38" t="s">
        <v>162</v>
      </c>
      <c r="D114" s="43" t="s">
        <v>163</v>
      </c>
      <c r="E114" s="38"/>
      <c r="F114" s="52" t="s">
        <v>49</v>
      </c>
      <c r="G114" s="38"/>
      <c r="H114" s="20" t="str">
        <f t="shared" si="20"/>
        <v>M</v>
      </c>
      <c r="I114" s="53">
        <v>9</v>
      </c>
      <c r="J114" s="22"/>
      <c r="K114" s="22"/>
      <c r="L114" s="23"/>
      <c r="M114" s="66">
        <f>ROW(B113)-1</f>
        <v>112</v>
      </c>
      <c r="N114" s="25">
        <v>1</v>
      </c>
      <c r="O114" s="54" t="s">
        <v>50</v>
      </c>
      <c r="P114" s="55">
        <v>6</v>
      </c>
      <c r="Q114" s="27">
        <f>IF(H114="T",P114*[1]Legenda!$A$11,P114*[1]Legenda!$A$12)</f>
        <v>60</v>
      </c>
      <c r="R114" s="54" t="s">
        <v>62</v>
      </c>
      <c r="S114" s="5" t="b">
        <f t="shared" si="30"/>
        <v>1</v>
      </c>
      <c r="T114" s="54"/>
      <c r="U114" s="38" t="s">
        <v>164</v>
      </c>
      <c r="V114" s="47"/>
      <c r="W114" s="29">
        <v>42523</v>
      </c>
      <c r="X114" s="30" t="str">
        <f>IF(N114=[1]Legenda!$A$2,"  tace  ",IF(COUNTA(V114,W114)=0,"bandire"," "))</f>
        <v xml:space="preserve"> </v>
      </c>
      <c r="Y114" s="38"/>
      <c r="Z114" s="38"/>
      <c r="AB114" s="38"/>
      <c r="AC114" s="52"/>
      <c r="AD114" s="31" t="str">
        <f t="shared" ca="1" si="21"/>
        <v>Tovo</v>
      </c>
      <c r="AE114" s="32" t="str">
        <f>IF(N114=[1]Legenda!$A$2,"tace",IF(COUNTA(J114)=1,"com",IF(COUNTA(K114)=1,"Ateneo",IF(COUNTA(U114)=1,"T",IF(COUNTA(Y114)=1,"DA",IF(COUNTA(Z114)=1,"SE",IF(COUNTA(AA114)=1,"CA",IF(COUNTA(AB114)=1,"CB"," "))))))))</f>
        <v>T</v>
      </c>
      <c r="AF114" s="33" t="str">
        <f>IF(MATCH(U114,[1]Docenti!E$3:E$36,0)&gt;0,"1"," ")</f>
        <v>1</v>
      </c>
      <c r="AG114" s="33" t="e">
        <f>IF(MATCH(U114,[1]Docenti!H$3:H$36,0)&gt;0,"1"," ")</f>
        <v>#N/A</v>
      </c>
      <c r="AH114" s="33" t="e">
        <f>IF(MATCH(U114,[1]Docenti!P$3:P$36,0)&gt;0,"1"," ")</f>
        <v>#N/A</v>
      </c>
      <c r="AI114" s="33" t="e">
        <f>IF(MATCH(U114,[1]Docenti!S$3:S$36,0)&gt;0,"1"," ")</f>
        <v>#N/A</v>
      </c>
      <c r="AJ114" s="34" t="e">
        <f>IF(MATCH(U114,[1]Docenti!AA$3:AA$36,0)&gt;0,"1"," ")</f>
        <v>#N/A</v>
      </c>
      <c r="AK114" s="34" t="e">
        <f>IF(MATCH(U114,[1]Docenti!AD$3:AD$36,0)&gt;0,"1"," ")</f>
        <v>#N/A</v>
      </c>
      <c r="AL114" s="34" t="e">
        <f>IF(MATCH(U114,[1]Docenti!AG$3:AG$36,0)&gt;0,"1"," ")</f>
        <v>#N/A</v>
      </c>
      <c r="AM114" s="34" t="e">
        <f>IF(MATCH(U114,[1]Docenti!AM$3:AM$36,0)&gt;0,"1"," ")</f>
        <v>#N/A</v>
      </c>
      <c r="AN114" s="34" t="e">
        <f t="shared" si="31"/>
        <v>#N/A</v>
      </c>
      <c r="AO114" s="34" t="e">
        <f t="shared" si="31"/>
        <v>#N/A</v>
      </c>
      <c r="AP114" s="34" t="e">
        <f t="shared" si="31"/>
        <v>#N/A</v>
      </c>
      <c r="AQ114" s="34" t="e">
        <f t="shared" si="31"/>
        <v>#N/A</v>
      </c>
      <c r="AR114" s="35" t="str">
        <f t="shared" si="22"/>
        <v>PO</v>
      </c>
      <c r="AS114" s="33" t="str">
        <f ca="1">IF(MATCH(AD114,[1]Docenti!E$3:E$36,0)&gt;0,"1"," ")</f>
        <v>1</v>
      </c>
      <c r="AT114" s="33" t="e">
        <f ca="1">IF(MATCH(AD114,[1]Docenti!H$3:H$36,0)&gt;0,"1"," ")</f>
        <v>#N/A</v>
      </c>
      <c r="AU114" s="33" t="e">
        <f ca="1">IF(MATCH(AD114,[1]Docenti!P$3:P$36,0)&gt;0,"1"," ")</f>
        <v>#N/A</v>
      </c>
      <c r="AV114" s="33" t="e">
        <f ca="1">IF(MATCH(AD114,[1]Docenti!S$3:S$36,0)&gt;0,"1"," ")</f>
        <v>#N/A</v>
      </c>
      <c r="AW114" s="34" t="e">
        <f ca="1">IF(MATCH(AD114,[1]Docenti!AA$3:AA$36,0)&gt;0,"1"," ")</f>
        <v>#N/A</v>
      </c>
      <c r="AX114" s="34" t="e">
        <f ca="1">IF(MATCH(AD114,[1]Docenti!AD$3:AD$36,0)&gt;0,"1"," ")</f>
        <v>#N/A</v>
      </c>
      <c r="AY114" s="34" t="e">
        <f ca="1">IF(MATCH(AD114,[1]Docenti!AG$3:AG$36,0)&gt;0,"1"," ")</f>
        <v>#N/A</v>
      </c>
      <c r="AZ114" s="34" t="e">
        <f ca="1">IF(MATCH(AD114,[1]Docenti!AM$3:AM$36,0)&gt;0,"1"," ")</f>
        <v>#N/A</v>
      </c>
      <c r="BA114" s="34" t="e">
        <f t="shared" ca="1" si="26"/>
        <v>#N/A</v>
      </c>
      <c r="BB114" s="34" t="e">
        <f t="shared" ca="1" si="27"/>
        <v>#N/A</v>
      </c>
      <c r="BC114" s="34" t="e">
        <f t="shared" ca="1" si="28"/>
        <v>#N/A</v>
      </c>
      <c r="BD114" s="34" t="e">
        <f t="shared" ca="1" si="29"/>
        <v>#N/A</v>
      </c>
      <c r="BE114" s="35" t="str">
        <f t="shared" ca="1" si="23"/>
        <v>PO</v>
      </c>
      <c r="BF114" s="36"/>
    </row>
    <row r="115" spans="1:58" ht="13.35" customHeight="1" x14ac:dyDescent="0.2">
      <c r="A115" s="16">
        <f t="shared" si="19"/>
        <v>114</v>
      </c>
      <c r="B115" s="51" t="s">
        <v>309</v>
      </c>
      <c r="C115" s="48" t="s">
        <v>71</v>
      </c>
      <c r="D115" s="48" t="s">
        <v>72</v>
      </c>
      <c r="E115" s="48" t="s">
        <v>48</v>
      </c>
      <c r="F115" s="49" t="s">
        <v>95</v>
      </c>
      <c r="G115" s="48"/>
      <c r="H115" s="20" t="str">
        <f t="shared" si="20"/>
        <v>M</v>
      </c>
      <c r="I115" s="5">
        <v>8</v>
      </c>
      <c r="J115" s="50"/>
      <c r="K115" s="50"/>
      <c r="L115" s="23"/>
      <c r="M115" s="50"/>
      <c r="N115" s="5" t="s">
        <v>68</v>
      </c>
      <c r="O115" s="3" t="s">
        <v>80</v>
      </c>
      <c r="P115" s="8">
        <v>3</v>
      </c>
      <c r="Q115" s="27">
        <f>IF(H115="T",P115*[1]Legenda!$A$11,P115*[1]Legenda!$A$12)</f>
        <v>30</v>
      </c>
      <c r="R115" s="3" t="s">
        <v>108</v>
      </c>
      <c r="S115" s="5" t="b">
        <f t="shared" si="30"/>
        <v>0</v>
      </c>
      <c r="T115" s="3"/>
      <c r="U115" s="48" t="s">
        <v>251</v>
      </c>
      <c r="V115" s="29"/>
      <c r="W115" s="29">
        <v>42523</v>
      </c>
      <c r="X115" s="30" t="str">
        <f>IF(N115=[1]Legenda!$A$2,"  tace  ",IF(COUNTA(V115,W115)=0,"bandire"," "))</f>
        <v xml:space="preserve"> </v>
      </c>
      <c r="Y115" s="48"/>
      <c r="Z115" s="48"/>
      <c r="AA115" s="48"/>
      <c r="AB115" s="48"/>
      <c r="AC115" s="49"/>
      <c r="AD115" s="31" t="str">
        <f t="shared" ca="1" si="21"/>
        <v>Lamma</v>
      </c>
      <c r="AE115" s="32" t="str">
        <f>IF(N115=[1]Legenda!$A$2,"tace",IF(COUNTA(J115)=1,"com",IF(COUNTA(K115)=1,"Ateneo",IF(COUNTA(U115)=1,"T",IF(COUNTA(Y115)=1,"DA",IF(COUNTA(Z115)=1,"SE",IF(COUNTA(AA115)=1,"CA",IF(COUNTA(AB115)=1,"CB"," "))))))))</f>
        <v>T</v>
      </c>
      <c r="AF115" s="33" t="str">
        <f>IF(MATCH(U115,[1]Docenti!E$3:E$36,0)&gt;0,"1"," ")</f>
        <v>1</v>
      </c>
      <c r="AG115" s="33" t="e">
        <f>IF(MATCH(U115,[1]Docenti!H$3:H$36,0)&gt;0,"1"," ")</f>
        <v>#N/A</v>
      </c>
      <c r="AH115" s="33" t="e">
        <f>IF(MATCH(U115,[1]Docenti!P$3:P$36,0)&gt;0,"1"," ")</f>
        <v>#N/A</v>
      </c>
      <c r="AI115" s="33" t="e">
        <f>IF(MATCH(U115,[1]Docenti!S$3:S$36,0)&gt;0,"1"," ")</f>
        <v>#N/A</v>
      </c>
      <c r="AJ115" s="34" t="e">
        <f>IF(MATCH(U115,[1]Docenti!AA$3:AA$36,0)&gt;0,"1"," ")</f>
        <v>#N/A</v>
      </c>
      <c r="AK115" s="34" t="e">
        <f>IF(MATCH(U115,[1]Docenti!AD$3:AD$36,0)&gt;0,"1"," ")</f>
        <v>#N/A</v>
      </c>
      <c r="AL115" s="34" t="e">
        <f>IF(MATCH(U115,[1]Docenti!AG$3:AG$36,0)&gt;0,"1"," ")</f>
        <v>#N/A</v>
      </c>
      <c r="AM115" s="34" t="e">
        <f>IF(MATCH(U115,[1]Docenti!AM$3:AM$36,0)&gt;0,"1"," ")</f>
        <v>#N/A</v>
      </c>
      <c r="AN115" s="34" t="e">
        <f t="shared" si="31"/>
        <v>#N/A</v>
      </c>
      <c r="AO115" s="34" t="e">
        <f t="shared" si="31"/>
        <v>#N/A</v>
      </c>
      <c r="AP115" s="34" t="e">
        <f t="shared" si="31"/>
        <v>#N/A</v>
      </c>
      <c r="AQ115" s="34" t="e">
        <f t="shared" si="31"/>
        <v>#N/A</v>
      </c>
      <c r="AR115" s="35" t="str">
        <f t="shared" si="22"/>
        <v>PO</v>
      </c>
      <c r="AS115" s="33" t="str">
        <f ca="1">IF(MATCH(AD115,[1]Docenti!E$3:E$36,0)&gt;0,"1"," ")</f>
        <v>1</v>
      </c>
      <c r="AT115" s="33" t="e">
        <f ca="1">IF(MATCH(AD115,[1]Docenti!H$3:H$36,0)&gt;0,"1"," ")</f>
        <v>#N/A</v>
      </c>
      <c r="AU115" s="33" t="e">
        <f ca="1">IF(MATCH(AD115,[1]Docenti!P$3:P$36,0)&gt;0,"1"," ")</f>
        <v>#N/A</v>
      </c>
      <c r="AV115" s="33" t="e">
        <f ca="1">IF(MATCH(AD115,[1]Docenti!S$3:S$36,0)&gt;0,"1"," ")</f>
        <v>#N/A</v>
      </c>
      <c r="AW115" s="34" t="e">
        <f ca="1">IF(MATCH(AD115,[1]Docenti!AA$3:AA$36,0)&gt;0,"1"," ")</f>
        <v>#N/A</v>
      </c>
      <c r="AX115" s="34" t="e">
        <f ca="1">IF(MATCH(AD115,[1]Docenti!AD$3:AD$36,0)&gt;0,"1"," ")</f>
        <v>#N/A</v>
      </c>
      <c r="AY115" s="34" t="e">
        <f ca="1">IF(MATCH(AD115,[1]Docenti!AG$3:AG$36,0)&gt;0,"1"," ")</f>
        <v>#N/A</v>
      </c>
      <c r="AZ115" s="34" t="e">
        <f ca="1">IF(MATCH(AD115,[1]Docenti!AM$3:AM$36,0)&gt;0,"1"," ")</f>
        <v>#N/A</v>
      </c>
      <c r="BA115" s="34" t="e">
        <f t="shared" ca="1" si="26"/>
        <v>#N/A</v>
      </c>
      <c r="BB115" s="34" t="e">
        <f t="shared" ca="1" si="27"/>
        <v>#N/A</v>
      </c>
      <c r="BC115" s="34" t="e">
        <f t="shared" ca="1" si="28"/>
        <v>#N/A</v>
      </c>
      <c r="BD115" s="34" t="e">
        <f t="shared" ca="1" si="29"/>
        <v>#N/A</v>
      </c>
      <c r="BE115" s="35" t="str">
        <f t="shared" ca="1" si="23"/>
        <v>PO</v>
      </c>
      <c r="BF115" s="36"/>
    </row>
    <row r="116" spans="1:58" ht="12.75" hidden="1" customHeight="1" x14ac:dyDescent="0.2">
      <c r="A116" s="16">
        <f t="shared" si="19"/>
        <v>115</v>
      </c>
      <c r="B116" s="59" t="s">
        <v>310</v>
      </c>
      <c r="C116" s="48" t="s">
        <v>204</v>
      </c>
      <c r="D116" s="48" t="s">
        <v>205</v>
      </c>
      <c r="E116" s="48" t="s">
        <v>48</v>
      </c>
      <c r="F116" s="49" t="s">
        <v>60</v>
      </c>
      <c r="G116" s="48" t="s">
        <v>61</v>
      </c>
      <c r="H116" s="20" t="str">
        <f t="shared" si="20"/>
        <v>M</v>
      </c>
      <c r="I116" s="5">
        <v>7</v>
      </c>
      <c r="J116" s="22"/>
      <c r="K116" s="22"/>
      <c r="L116" s="23">
        <f>COUNTIF(J$2:J$238,A116)</f>
        <v>0</v>
      </c>
      <c r="M116" s="50"/>
      <c r="N116" s="25" t="s">
        <v>121</v>
      </c>
      <c r="O116" s="3" t="s">
        <v>57</v>
      </c>
      <c r="P116" s="8">
        <v>6</v>
      </c>
      <c r="Q116" s="27">
        <f>IF(H116="T",P116*[1]Legenda!$A$11,P116*[1]Legenda!$A$12)</f>
        <v>60</v>
      </c>
      <c r="R116" s="3" t="s">
        <v>206</v>
      </c>
      <c r="S116" s="5" t="b">
        <f t="shared" si="30"/>
        <v>0</v>
      </c>
      <c r="T116" s="3"/>
      <c r="U116" s="48" t="s">
        <v>311</v>
      </c>
      <c r="V116" s="29"/>
      <c r="W116" s="29">
        <v>42523</v>
      </c>
      <c r="X116" s="30" t="str">
        <f>IF(N116=[1]Legenda!$A$2,"  tace  ",IF(COUNTA(V116,W116)=0,"bandire"," "))</f>
        <v xml:space="preserve"> </v>
      </c>
      <c r="Y116" s="48"/>
      <c r="Z116" s="48"/>
      <c r="AA116" s="48"/>
      <c r="AB116" s="48"/>
      <c r="AC116" s="49"/>
      <c r="AD116" s="31" t="str">
        <f t="shared" ca="1" si="21"/>
        <v>Tralli</v>
      </c>
      <c r="AE116" s="32" t="str">
        <f>IF(N116=[1]Legenda!$A$2,"tace",IF(COUNTA(J116)=1,"com",IF(COUNTA(K116)=1,"Ateneo",IF(COUNTA(U116)=1,"T",IF(COUNTA(Y116)=1,"DA",IF(COUNTA(Z116)=1,"SE",IF(COUNTA(AA116)=1,"CA",IF(COUNTA(AB116)=1,"CB"," "))))))))</f>
        <v>T</v>
      </c>
      <c r="AF116" s="33" t="str">
        <f>IF(MATCH(U116,[1]Docenti!E$3:E$36,0)&gt;0,"1"," ")</f>
        <v>1</v>
      </c>
      <c r="AG116" s="33" t="e">
        <f>IF(MATCH(U116,[1]Docenti!H$3:H$36,0)&gt;0,"1"," ")</f>
        <v>#N/A</v>
      </c>
      <c r="AH116" s="33" t="e">
        <f>IF(MATCH(U116,[1]Docenti!P$3:P$36,0)&gt;0,"1"," ")</f>
        <v>#N/A</v>
      </c>
      <c r="AI116" s="33" t="e">
        <f>IF(MATCH(U116,[1]Docenti!S$3:S$36,0)&gt;0,"1"," ")</f>
        <v>#N/A</v>
      </c>
      <c r="AJ116" s="34" t="e">
        <f>IF(MATCH(U116,[1]Docenti!AA$3:AA$36,0)&gt;0,"1"," ")</f>
        <v>#N/A</v>
      </c>
      <c r="AK116" s="34" t="e">
        <f>IF(MATCH(U116,[1]Docenti!AD$3:AD$36,0)&gt;0,"1"," ")</f>
        <v>#N/A</v>
      </c>
      <c r="AL116" s="34" t="e">
        <f>IF(MATCH(U116,[1]Docenti!AG$3:AG$36,0)&gt;0,"1"," ")</f>
        <v>#N/A</v>
      </c>
      <c r="AM116" s="34" t="e">
        <f>IF(MATCH(U116,[1]Docenti!AM$3:AM$36,0)&gt;0,"1"," ")</f>
        <v>#N/A</v>
      </c>
      <c r="AN116" s="34" t="e">
        <f t="shared" si="31"/>
        <v>#N/A</v>
      </c>
      <c r="AO116" s="34" t="e">
        <f t="shared" si="31"/>
        <v>#N/A</v>
      </c>
      <c r="AP116" s="34" t="e">
        <f t="shared" si="31"/>
        <v>#N/A</v>
      </c>
      <c r="AQ116" s="34" t="e">
        <f t="shared" si="31"/>
        <v>#N/A</v>
      </c>
      <c r="AR116" s="35" t="str">
        <f t="shared" si="22"/>
        <v>PO</v>
      </c>
      <c r="AS116" s="33" t="str">
        <f ca="1">IF(MATCH(AD116,[1]Docenti!E$3:E$36,0)&gt;0,"1"," ")</f>
        <v>1</v>
      </c>
      <c r="AT116" s="33" t="e">
        <f ca="1">IF(MATCH(AD116,[1]Docenti!H$3:H$36,0)&gt;0,"1"," ")</f>
        <v>#N/A</v>
      </c>
      <c r="AU116" s="33" t="e">
        <f ca="1">IF(MATCH(AD116,[1]Docenti!P$3:P$36,0)&gt;0,"1"," ")</f>
        <v>#N/A</v>
      </c>
      <c r="AV116" s="33" t="e">
        <f ca="1">IF(MATCH(AD116,[1]Docenti!S$3:S$36,0)&gt;0,"1"," ")</f>
        <v>#N/A</v>
      </c>
      <c r="AW116" s="34" t="e">
        <f ca="1">IF(MATCH(AD116,[1]Docenti!AA$3:AA$36,0)&gt;0,"1"," ")</f>
        <v>#N/A</v>
      </c>
      <c r="AX116" s="34" t="e">
        <f ca="1">IF(MATCH(AD116,[1]Docenti!AD$3:AD$36,0)&gt;0,"1"," ")</f>
        <v>#N/A</v>
      </c>
      <c r="AY116" s="34" t="e">
        <f ca="1">IF(MATCH(AD116,[1]Docenti!AG$3:AG$36,0)&gt;0,"1"," ")</f>
        <v>#N/A</v>
      </c>
      <c r="AZ116" s="34" t="e">
        <f ca="1">IF(MATCH(AD116,[1]Docenti!AM$3:AM$36,0)&gt;0,"1"," ")</f>
        <v>#N/A</v>
      </c>
      <c r="BA116" s="34" t="e">
        <f t="shared" ca="1" si="26"/>
        <v>#N/A</v>
      </c>
      <c r="BB116" s="34" t="e">
        <f t="shared" ca="1" si="27"/>
        <v>#N/A</v>
      </c>
      <c r="BC116" s="34" t="e">
        <f t="shared" ca="1" si="28"/>
        <v>#N/A</v>
      </c>
      <c r="BD116" s="34" t="e">
        <f t="shared" ca="1" si="29"/>
        <v>#N/A</v>
      </c>
      <c r="BE116" s="35" t="str">
        <f t="shared" ca="1" si="23"/>
        <v>PO</v>
      </c>
      <c r="BF116" s="36"/>
    </row>
    <row r="117" spans="1:58" ht="12.75" hidden="1" customHeight="1" x14ac:dyDescent="0.2">
      <c r="A117" s="16">
        <f t="shared" si="19"/>
        <v>116</v>
      </c>
      <c r="B117" s="51" t="s">
        <v>312</v>
      </c>
      <c r="C117" s="48" t="s">
        <v>71</v>
      </c>
      <c r="D117" s="38" t="s">
        <v>72</v>
      </c>
      <c r="E117" s="48" t="s">
        <v>48</v>
      </c>
      <c r="F117" s="49" t="s">
        <v>95</v>
      </c>
      <c r="G117" s="48"/>
      <c r="H117" s="20" t="str">
        <f t="shared" si="20"/>
        <v>M</v>
      </c>
      <c r="I117" s="5">
        <v>8</v>
      </c>
      <c r="J117" s="22"/>
      <c r="K117" s="22"/>
      <c r="L117" s="23"/>
      <c r="M117" s="50"/>
      <c r="N117" s="69" t="s">
        <v>62</v>
      </c>
      <c r="O117" s="3" t="s">
        <v>50</v>
      </c>
      <c r="P117" s="8">
        <v>3</v>
      </c>
      <c r="Q117" s="27">
        <f>IF(H117="T",P117*[1]Legenda!$A$11,P117*[1]Legenda!$A$12)</f>
        <v>30</v>
      </c>
      <c r="R117" s="3" t="s">
        <v>108</v>
      </c>
      <c r="S117" s="5" t="b">
        <f t="shared" si="30"/>
        <v>0</v>
      </c>
      <c r="T117" s="3"/>
      <c r="V117" s="29"/>
      <c r="W117" s="29"/>
      <c r="X117" s="30" t="str">
        <f>IF(N117=[1]Legenda!$A$2,"  tace  ",IF(COUNTA(V117,W117)=0,"bandire"," "))</f>
        <v xml:space="preserve">  tace  </v>
      </c>
      <c r="Y117" s="48"/>
      <c r="Z117" s="48"/>
      <c r="AA117" s="48"/>
      <c r="AB117" s="48"/>
      <c r="AC117" s="49"/>
      <c r="AD117" s="31" t="str">
        <f t="shared" ca="1" si="21"/>
        <v xml:space="preserve"> </v>
      </c>
      <c r="AE117" s="32" t="str">
        <f>IF(N117=[1]Legenda!$A$2,"tace",IF(COUNTA(J117)=1,"com",IF(COUNTA(K117)=1,"Ateneo",IF(COUNTA(U117)=1,"T",IF(COUNTA(Y117)=1,"DA",IF(COUNTA(Z117)=1,"SE",IF(COUNTA(AA117)=1,"CA",IF(COUNTA(AB117)=1,"CB"," "))))))))</f>
        <v>tace</v>
      </c>
      <c r="AF117" s="33" t="e">
        <f>IF(MATCH(U117,[1]Docenti!E$3:E$36,0)&gt;0,"1"," ")</f>
        <v>#N/A</v>
      </c>
      <c r="AG117" s="33" t="e">
        <f>IF(MATCH(U117,[1]Docenti!H$3:H$36,0)&gt;0,"1"," ")</f>
        <v>#N/A</v>
      </c>
      <c r="AH117" s="33" t="e">
        <f>IF(MATCH(U117,[1]Docenti!P$3:P$36,0)&gt;0,"1"," ")</f>
        <v>#N/A</v>
      </c>
      <c r="AI117" s="33" t="e">
        <f>IF(MATCH(U117,[1]Docenti!S$3:S$36,0)&gt;0,"1"," ")</f>
        <v>#N/A</v>
      </c>
      <c r="AJ117" s="34" t="e">
        <f>IF(MATCH(U117,[1]Docenti!AA$3:AA$36,0)&gt;0,"1"," ")</f>
        <v>#N/A</v>
      </c>
      <c r="AK117" s="34" t="e">
        <f>IF(MATCH(U117,[1]Docenti!AD$3:AD$36,0)&gt;0,"1"," ")</f>
        <v>#N/A</v>
      </c>
      <c r="AL117" s="34" t="e">
        <f>IF(MATCH(U117,[1]Docenti!AG$3:AG$36,0)&gt;0,"1"," ")</f>
        <v>#N/A</v>
      </c>
      <c r="AM117" s="34" t="e">
        <f>IF(MATCH(U117,[1]Docenti!AM$3:AM$36,0)&gt;0,"1"," ")</f>
        <v>#N/A</v>
      </c>
      <c r="AN117" s="34" t="e">
        <f t="shared" si="31"/>
        <v>#N/A</v>
      </c>
      <c r="AO117" s="34" t="e">
        <f t="shared" si="31"/>
        <v>#N/A</v>
      </c>
      <c r="AP117" s="34" t="e">
        <f t="shared" si="31"/>
        <v>#N/A</v>
      </c>
      <c r="AQ117" s="34" t="e">
        <f t="shared" si="31"/>
        <v>#N/A</v>
      </c>
      <c r="AR117" s="35" t="str">
        <f t="shared" si="22"/>
        <v/>
      </c>
      <c r="AS117" s="33" t="e">
        <f ca="1">IF(MATCH(AD117,[1]Docenti!E$3:E$36,0)&gt;0,"1"," ")</f>
        <v>#N/A</v>
      </c>
      <c r="AT117" s="33" t="e">
        <f ca="1">IF(MATCH(AD117,[1]Docenti!H$3:H$36,0)&gt;0,"1"," ")</f>
        <v>#N/A</v>
      </c>
      <c r="AU117" s="33" t="e">
        <f ca="1">IF(MATCH(AD117,[1]Docenti!P$3:P$36,0)&gt;0,"1"," ")</f>
        <v>#N/A</v>
      </c>
      <c r="AV117" s="33" t="e">
        <f ca="1">IF(MATCH(AD117,[1]Docenti!S$3:S$36,0)&gt;0,"1"," ")</f>
        <v>#N/A</v>
      </c>
      <c r="AW117" s="34" t="e">
        <f ca="1">IF(MATCH(AD117,[1]Docenti!AA$3:AA$36,0)&gt;0,"1"," ")</f>
        <v>#N/A</v>
      </c>
      <c r="AX117" s="34" t="e">
        <f ca="1">IF(MATCH(AD117,[1]Docenti!AD$3:AD$36,0)&gt;0,"1"," ")</f>
        <v>#N/A</v>
      </c>
      <c r="AY117" s="34" t="e">
        <f ca="1">IF(MATCH(AD117,[1]Docenti!AG$3:AG$36,0)&gt;0,"1"," ")</f>
        <v>#N/A</v>
      </c>
      <c r="AZ117" s="34" t="e">
        <f ca="1">IF(MATCH(AD117,[1]Docenti!AM$3:AM$36,0)&gt;0,"1"," ")</f>
        <v>#N/A</v>
      </c>
      <c r="BA117" s="34" t="e">
        <f t="shared" ca="1" si="26"/>
        <v>#N/A</v>
      </c>
      <c r="BB117" s="34" t="e">
        <f t="shared" ca="1" si="27"/>
        <v>#N/A</v>
      </c>
      <c r="BC117" s="34" t="e">
        <f t="shared" ca="1" si="28"/>
        <v>#N/A</v>
      </c>
      <c r="BD117" s="34" t="e">
        <f t="shared" ca="1" si="29"/>
        <v>#N/A</v>
      </c>
      <c r="BE117" s="35" t="str">
        <f t="shared" ca="1" si="23"/>
        <v/>
      </c>
      <c r="BF117" s="36"/>
    </row>
    <row r="118" spans="1:58" ht="12.75" customHeight="1" x14ac:dyDescent="0.2">
      <c r="A118" s="16">
        <f t="shared" si="19"/>
        <v>117</v>
      </c>
      <c r="B118" s="51" t="s">
        <v>314</v>
      </c>
      <c r="C118" s="48" t="s">
        <v>146</v>
      </c>
      <c r="D118" s="48" t="s">
        <v>147</v>
      </c>
      <c r="E118" s="48"/>
      <c r="F118" s="49" t="s">
        <v>67</v>
      </c>
      <c r="G118" s="48"/>
      <c r="H118" s="20" t="str">
        <f t="shared" si="20"/>
        <v>M</v>
      </c>
      <c r="I118" s="5">
        <v>8</v>
      </c>
      <c r="J118" s="50"/>
      <c r="K118" s="50"/>
      <c r="L118" s="23">
        <f>COUNTIF(J$2:J$238,A118)</f>
        <v>0</v>
      </c>
      <c r="M118" s="56"/>
      <c r="N118" s="5" t="s">
        <v>68</v>
      </c>
      <c r="O118" s="3" t="s">
        <v>57</v>
      </c>
      <c r="P118" s="8">
        <v>6</v>
      </c>
      <c r="Q118" s="27">
        <f>IF(H118="T",P118*[1]Legenda!$A$11,P118*[1]Legenda!$A$12)</f>
        <v>60</v>
      </c>
      <c r="R118" s="3" t="s">
        <v>206</v>
      </c>
      <c r="S118" s="5" t="b">
        <f t="shared" si="30"/>
        <v>0</v>
      </c>
      <c r="T118" s="3"/>
      <c r="U118" s="37" t="s">
        <v>315</v>
      </c>
      <c r="W118" s="29">
        <v>42523</v>
      </c>
      <c r="X118" s="30" t="str">
        <f>IF(N118=[1]Legenda!$A$2,"  tace  ",IF(COUNTA(V118,W118)=0,"bandire"," "))</f>
        <v xml:space="preserve"> </v>
      </c>
      <c r="Y118" s="48"/>
      <c r="Z118" s="48"/>
      <c r="AA118" s="48"/>
      <c r="AB118" s="48"/>
      <c r="AD118" s="31" t="str">
        <f t="shared" ca="1" si="21"/>
        <v>Conti</v>
      </c>
      <c r="AE118" s="32" t="str">
        <f>IF(N118=[1]Legenda!$A$2,"tace",IF(COUNTA(J118)=1,"com",IF(COUNTA(K118)=1,"Ateneo",IF(COUNTA(U118)=1,"T",IF(COUNTA(Y118)=1,"DA",IF(COUNTA(Z118)=1,"SE",IF(COUNTA(AA118)=1,"CA",IF(COUNTA(AB118)=1,"CB"," "))))))))</f>
        <v>T</v>
      </c>
      <c r="AF118" s="33" t="e">
        <f>IF(MATCH(U118,[1]Docenti!E$3:E$36,0)&gt;0,"1"," ")</f>
        <v>#N/A</v>
      </c>
      <c r="AG118" s="33" t="e">
        <f>IF(MATCH(U118,[1]Docenti!H$3:H$36,0)&gt;0,"1"," ")</f>
        <v>#N/A</v>
      </c>
      <c r="AH118" s="33" t="str">
        <f>IF(MATCH(U118,[1]Docenti!P$3:P$36,0)&gt;0,"1"," ")</f>
        <v>1</v>
      </c>
      <c r="AI118" s="33" t="e">
        <f>IF(MATCH(U118,[1]Docenti!S$3:S$36,0)&gt;0,"1"," ")</f>
        <v>#N/A</v>
      </c>
      <c r="AJ118" s="34" t="e">
        <f>IF(MATCH(U118,[1]Docenti!AA$3:AA$36,0)&gt;0,"1"," ")</f>
        <v>#N/A</v>
      </c>
      <c r="AK118" s="34" t="e">
        <f>IF(MATCH(U118,[1]Docenti!AD$3:AD$36,0)&gt;0,"1"," ")</f>
        <v>#N/A</v>
      </c>
      <c r="AL118" s="34" t="e">
        <f>IF(MATCH(U118,[1]Docenti!AG$3:AG$36,0)&gt;0,"1"," ")</f>
        <v>#N/A</v>
      </c>
      <c r="AM118" s="34" t="e">
        <f>IF(MATCH(U118,[1]Docenti!AM$3:AM$36,0)&gt;0,"1"," ")</f>
        <v>#N/A</v>
      </c>
      <c r="AN118" s="34" t="e">
        <f t="shared" si="31"/>
        <v>#N/A</v>
      </c>
      <c r="AO118" s="34" t="e">
        <f t="shared" si="31"/>
        <v>#N/A</v>
      </c>
      <c r="AP118" s="34" t="e">
        <f t="shared" si="31"/>
        <v>#N/A</v>
      </c>
      <c r="AQ118" s="34" t="e">
        <f t="shared" si="31"/>
        <v>#N/A</v>
      </c>
      <c r="AR118" s="35" t="str">
        <f t="shared" si="22"/>
        <v>PA</v>
      </c>
      <c r="AS118" s="33" t="e">
        <f ca="1">IF(MATCH(AD118,[1]Docenti!E$3:E$36,0)&gt;0,"1"," ")</f>
        <v>#N/A</v>
      </c>
      <c r="AT118" s="33" t="e">
        <f ca="1">IF(MATCH(AD118,[1]Docenti!H$3:H$36,0)&gt;0,"1"," ")</f>
        <v>#N/A</v>
      </c>
      <c r="AU118" s="33" t="str">
        <f ca="1">IF(MATCH(AD118,[1]Docenti!P$3:P$36,0)&gt;0,"1"," ")</f>
        <v>1</v>
      </c>
      <c r="AV118" s="33" t="e">
        <f ca="1">IF(MATCH(AD118,[1]Docenti!S$3:S$36,0)&gt;0,"1"," ")</f>
        <v>#N/A</v>
      </c>
      <c r="AW118" s="34" t="e">
        <f ca="1">IF(MATCH(AD118,[1]Docenti!AA$3:AA$36,0)&gt;0,"1"," ")</f>
        <v>#N/A</v>
      </c>
      <c r="AX118" s="34" t="e">
        <f ca="1">IF(MATCH(AD118,[1]Docenti!AD$3:AD$36,0)&gt;0,"1"," ")</f>
        <v>#N/A</v>
      </c>
      <c r="AY118" s="34" t="e">
        <f ca="1">IF(MATCH(AD118,[1]Docenti!AG$3:AG$36,0)&gt;0,"1"," ")</f>
        <v>#N/A</v>
      </c>
      <c r="AZ118" s="34" t="e">
        <f ca="1">IF(MATCH(AD118,[1]Docenti!AM$3:AM$36,0)&gt;0,"1"," ")</f>
        <v>#N/A</v>
      </c>
      <c r="BA118" s="34" t="e">
        <f t="shared" ca="1" si="26"/>
        <v>#N/A</v>
      </c>
      <c r="BB118" s="34" t="e">
        <f t="shared" ca="1" si="27"/>
        <v>#N/A</v>
      </c>
      <c r="BC118" s="34" t="e">
        <f t="shared" ca="1" si="28"/>
        <v>#N/A</v>
      </c>
      <c r="BD118" s="34" t="e">
        <f t="shared" ca="1" si="29"/>
        <v>#N/A</v>
      </c>
      <c r="BE118" s="35" t="str">
        <f t="shared" ca="1" si="23"/>
        <v>PA</v>
      </c>
      <c r="BF118" s="36"/>
    </row>
    <row r="119" spans="1:58" ht="12.75" hidden="1" customHeight="1" x14ac:dyDescent="0.2">
      <c r="A119" s="16">
        <f t="shared" si="19"/>
        <v>118</v>
      </c>
      <c r="B119" s="51" t="s">
        <v>316</v>
      </c>
      <c r="C119" s="48" t="s">
        <v>65</v>
      </c>
      <c r="D119" s="48" t="s">
        <v>93</v>
      </c>
      <c r="E119" s="48" t="s">
        <v>48</v>
      </c>
      <c r="F119" s="49" t="s">
        <v>67</v>
      </c>
      <c r="G119" s="48"/>
      <c r="H119" s="20" t="str">
        <f t="shared" si="20"/>
        <v>M</v>
      </c>
      <c r="I119" s="5">
        <v>8</v>
      </c>
      <c r="J119" s="50"/>
      <c r="K119" s="50"/>
      <c r="L119" s="23"/>
      <c r="M119" s="56"/>
      <c r="N119" s="5" t="s">
        <v>62</v>
      </c>
      <c r="O119" s="3" t="s">
        <v>57</v>
      </c>
      <c r="P119" s="8">
        <v>6</v>
      </c>
      <c r="Q119" s="27">
        <f>IF(H119="T",P119*[1]Legenda!$A$11,P119*[1]Legenda!$A$12)</f>
        <v>60</v>
      </c>
      <c r="R119" s="3" t="s">
        <v>206</v>
      </c>
      <c r="S119" s="5" t="b">
        <f t="shared" si="30"/>
        <v>0</v>
      </c>
      <c r="T119" s="3"/>
      <c r="W119" s="29"/>
      <c r="X119" s="30" t="str">
        <f>IF(N119=[1]Legenda!$A$2,"  tace  ",IF(COUNTA(V119,W119)=0,"bandire"," "))</f>
        <v xml:space="preserve">  tace  </v>
      </c>
      <c r="Y119" s="48"/>
      <c r="Z119" s="48"/>
      <c r="AA119" s="48"/>
      <c r="AB119" s="48"/>
      <c r="AD119" s="31" t="str">
        <f t="shared" ca="1" si="21"/>
        <v xml:space="preserve"> </v>
      </c>
      <c r="AE119" s="32" t="str">
        <f>IF(N119=[1]Legenda!$A$2,"tace",IF(COUNTA(J119)=1,"com",IF(COUNTA(K119)=1,"Ateneo",IF(COUNTA(U119)=1,"T",IF(COUNTA(Y119)=1,"DA",IF(COUNTA(Z119)=1,"SE",IF(COUNTA(AA119)=1,"CA",IF(COUNTA(AB119)=1,"CB"," "))))))))</f>
        <v>tace</v>
      </c>
      <c r="AF119" s="33" t="e">
        <f>IF(MATCH(U119,[1]Docenti!E$3:E$36,0)&gt;0,"1"," ")</f>
        <v>#N/A</v>
      </c>
      <c r="AG119" s="33" t="e">
        <f>IF(MATCH(U119,[1]Docenti!H$3:H$36,0)&gt;0,"1"," ")</f>
        <v>#N/A</v>
      </c>
      <c r="AH119" s="33" t="e">
        <f>IF(MATCH(U119,[1]Docenti!P$3:P$36,0)&gt;0,"1"," ")</f>
        <v>#N/A</v>
      </c>
      <c r="AI119" s="33" t="e">
        <f>IF(MATCH(U119,[1]Docenti!S$3:S$36,0)&gt;0,"1"," ")</f>
        <v>#N/A</v>
      </c>
      <c r="AJ119" s="34" t="e">
        <f>IF(MATCH(U119,[1]Docenti!AA$3:AA$36,0)&gt;0,"1"," ")</f>
        <v>#N/A</v>
      </c>
      <c r="AK119" s="34" t="e">
        <f>IF(MATCH(U119,[1]Docenti!AD$3:AD$36,0)&gt;0,"1"," ")</f>
        <v>#N/A</v>
      </c>
      <c r="AL119" s="34" t="e">
        <f>IF(MATCH(U119,[1]Docenti!AG$3:AG$36,0)&gt;0,"1"," ")</f>
        <v>#N/A</v>
      </c>
      <c r="AM119" s="34" t="e">
        <f>IF(MATCH(U119,[1]Docenti!AM$3:AM$36,0)&gt;0,"1"," ")</f>
        <v>#N/A</v>
      </c>
      <c r="AN119" s="34" t="e">
        <f t="shared" si="31"/>
        <v>#N/A</v>
      </c>
      <c r="AO119" s="34" t="e">
        <f t="shared" si="31"/>
        <v>#N/A</v>
      </c>
      <c r="AP119" s="34" t="e">
        <f t="shared" si="31"/>
        <v>#N/A</v>
      </c>
      <c r="AQ119" s="34" t="e">
        <f t="shared" si="31"/>
        <v>#N/A</v>
      </c>
      <c r="AR119" s="35" t="str">
        <f t="shared" si="22"/>
        <v/>
      </c>
      <c r="AS119" s="33" t="e">
        <f ca="1">IF(MATCH(AD119,[1]Docenti!E$3:E$36,0)&gt;0,"1"," ")</f>
        <v>#N/A</v>
      </c>
      <c r="AT119" s="33" t="e">
        <f ca="1">IF(MATCH(AD119,[1]Docenti!H$3:H$36,0)&gt;0,"1"," ")</f>
        <v>#N/A</v>
      </c>
      <c r="AU119" s="33" t="e">
        <f ca="1">IF(MATCH(AD119,[1]Docenti!P$3:P$36,0)&gt;0,"1"," ")</f>
        <v>#N/A</v>
      </c>
      <c r="AV119" s="33" t="e">
        <f ca="1">IF(MATCH(AD119,[1]Docenti!S$3:S$36,0)&gt;0,"1"," ")</f>
        <v>#N/A</v>
      </c>
      <c r="AW119" s="34" t="e">
        <f ca="1">IF(MATCH(AD119,[1]Docenti!AA$3:AA$36,0)&gt;0,"1"," ")</f>
        <v>#N/A</v>
      </c>
      <c r="AX119" s="34" t="e">
        <f ca="1">IF(MATCH(AD119,[1]Docenti!AD$3:AD$36,0)&gt;0,"1"," ")</f>
        <v>#N/A</v>
      </c>
      <c r="AY119" s="34" t="e">
        <f ca="1">IF(MATCH(AD119,[1]Docenti!AG$3:AG$36,0)&gt;0,"1"," ")</f>
        <v>#N/A</v>
      </c>
      <c r="AZ119" s="34" t="e">
        <f ca="1">IF(MATCH(AD119,[1]Docenti!AM$3:AM$36,0)&gt;0,"1"," ")</f>
        <v>#N/A</v>
      </c>
      <c r="BA119" s="34" t="e">
        <f t="shared" ca="1" si="26"/>
        <v>#N/A</v>
      </c>
      <c r="BB119" s="34" t="e">
        <f t="shared" ca="1" si="27"/>
        <v>#N/A</v>
      </c>
      <c r="BC119" s="34" t="e">
        <f t="shared" ca="1" si="28"/>
        <v>#N/A</v>
      </c>
      <c r="BD119" s="34" t="e">
        <f t="shared" ca="1" si="29"/>
        <v>#N/A</v>
      </c>
      <c r="BE119" s="35" t="str">
        <f t="shared" ca="1" si="23"/>
        <v/>
      </c>
      <c r="BF119" s="36"/>
    </row>
    <row r="120" spans="1:58" ht="12.75" hidden="1" customHeight="1" x14ac:dyDescent="0.2">
      <c r="A120" s="16">
        <f t="shared" si="19"/>
        <v>119</v>
      </c>
      <c r="B120" s="59" t="s">
        <v>317</v>
      </c>
      <c r="C120" s="48" t="s">
        <v>318</v>
      </c>
      <c r="D120" s="38" t="s">
        <v>319</v>
      </c>
      <c r="E120" s="48" t="s">
        <v>48</v>
      </c>
      <c r="F120" s="49" t="s">
        <v>60</v>
      </c>
      <c r="G120" s="48" t="s">
        <v>128</v>
      </c>
      <c r="H120" s="20" t="str">
        <f t="shared" si="20"/>
        <v>M</v>
      </c>
      <c r="I120" s="5">
        <v>7</v>
      </c>
      <c r="J120" s="50"/>
      <c r="K120" s="50"/>
      <c r="L120" s="23"/>
      <c r="M120" s="56"/>
      <c r="N120" s="69" t="s">
        <v>68</v>
      </c>
      <c r="O120" s="3" t="s">
        <v>57</v>
      </c>
      <c r="P120" s="8">
        <v>6</v>
      </c>
      <c r="Q120" s="27">
        <f>IF(H120="T",P120*[1]Legenda!$A$11,P120*[1]Legenda!$A$12)</f>
        <v>60</v>
      </c>
      <c r="R120" s="3" t="s">
        <v>206</v>
      </c>
      <c r="S120" s="5" t="b">
        <f t="shared" si="30"/>
        <v>0</v>
      </c>
      <c r="T120" s="3"/>
      <c r="W120" s="29">
        <v>42523</v>
      </c>
      <c r="X120" s="30" t="str">
        <f>IF(N120=[1]Legenda!$A$2,"  tace  ",IF(COUNTA(V120,W120)=0,"bandire"," "))</f>
        <v xml:space="preserve"> </v>
      </c>
      <c r="Y120" s="48"/>
      <c r="Z120" s="48"/>
      <c r="AA120" s="49" t="s">
        <v>320</v>
      </c>
      <c r="AB120" s="48"/>
      <c r="AD120" s="31" t="str">
        <f t="shared" ca="1" si="21"/>
        <v>Diolaiti Donatella</v>
      </c>
      <c r="AE120" s="32" t="str">
        <f>IF(N120=[1]Legenda!$A$2,"tace",IF(COUNTA(J120)=1,"com",IF(COUNTA(K120)=1,"Ateneo",IF(COUNTA(U120)=1,"T",IF(COUNTA(Y120)=1,"DA",IF(COUNTA(Z120)=1,"SE",IF(COUNTA(AA120)=1,"CA",IF(COUNTA(AB120)=1,"CB"," "))))))))</f>
        <v>CA</v>
      </c>
      <c r="AF120" s="33" t="e">
        <f>IF(MATCH(U120,[1]Docenti!E$3:E$36,0)&gt;0,"1"," ")</f>
        <v>#N/A</v>
      </c>
      <c r="AG120" s="33" t="e">
        <f>IF(MATCH(U120,[1]Docenti!H$3:H$36,0)&gt;0,"1"," ")</f>
        <v>#N/A</v>
      </c>
      <c r="AH120" s="33" t="e">
        <f>IF(MATCH(U120,[1]Docenti!P$3:P$36,0)&gt;0,"1"," ")</f>
        <v>#N/A</v>
      </c>
      <c r="AI120" s="33" t="e">
        <f>IF(MATCH(U120,[1]Docenti!S$3:S$36,0)&gt;0,"1"," ")</f>
        <v>#N/A</v>
      </c>
      <c r="AJ120" s="34" t="e">
        <f>IF(MATCH(U120,[1]Docenti!AA$3:AA$36,0)&gt;0,"1"," ")</f>
        <v>#N/A</v>
      </c>
      <c r="AK120" s="34" t="e">
        <f>IF(MATCH(U120,[1]Docenti!AD$3:AD$36,0)&gt;0,"1"," ")</f>
        <v>#N/A</v>
      </c>
      <c r="AL120" s="34" t="e">
        <f>IF(MATCH(U120,[1]Docenti!AG$3:AG$36,0)&gt;0,"1"," ")</f>
        <v>#N/A</v>
      </c>
      <c r="AM120" s="34" t="e">
        <f>IF(MATCH(U120,[1]Docenti!AM$3:AM$36,0)&gt;0,"1"," ")</f>
        <v>#N/A</v>
      </c>
      <c r="AN120" s="34" t="e">
        <f t="shared" si="31"/>
        <v>#N/A</v>
      </c>
      <c r="AO120" s="34" t="e">
        <f t="shared" si="31"/>
        <v>#N/A</v>
      </c>
      <c r="AP120" s="34" t="str">
        <f t="shared" si="31"/>
        <v>1</v>
      </c>
      <c r="AQ120" s="34" t="e">
        <f t="shared" si="31"/>
        <v>#N/A</v>
      </c>
      <c r="AR120" s="35" t="str">
        <f t="shared" si="22"/>
        <v>CA</v>
      </c>
      <c r="AS120" s="33" t="e">
        <f ca="1">IF(MATCH(AD120,[1]Docenti!E$3:E$36,0)&gt;0,"1"," ")</f>
        <v>#N/A</v>
      </c>
      <c r="AT120" s="33" t="e">
        <f ca="1">IF(MATCH(AD120,[1]Docenti!H$3:H$36,0)&gt;0,"1"," ")</f>
        <v>#N/A</v>
      </c>
      <c r="AU120" s="33" t="e">
        <f ca="1">IF(MATCH(AD120,[1]Docenti!P$3:P$36,0)&gt;0,"1"," ")</f>
        <v>#N/A</v>
      </c>
      <c r="AV120" s="33" t="e">
        <f ca="1">IF(MATCH(AD120,[1]Docenti!S$3:S$36,0)&gt;0,"1"," ")</f>
        <v>#N/A</v>
      </c>
      <c r="AW120" s="34" t="e">
        <f ca="1">IF(MATCH(AD120,[1]Docenti!AA$3:AA$36,0)&gt;0,"1"," ")</f>
        <v>#N/A</v>
      </c>
      <c r="AX120" s="34" t="e">
        <f ca="1">IF(MATCH(AD120,[1]Docenti!AD$3:AD$36,0)&gt;0,"1"," ")</f>
        <v>#N/A</v>
      </c>
      <c r="AY120" s="34" t="e">
        <f ca="1">IF(MATCH(AD120,[1]Docenti!AG$3:AG$36,0)&gt;0,"1"," ")</f>
        <v>#N/A</v>
      </c>
      <c r="AZ120" s="34" t="e">
        <f ca="1">IF(MATCH(AD120,[1]Docenti!AM$3:AM$36,0)&gt;0,"1"," ")</f>
        <v>#N/A</v>
      </c>
      <c r="BA120" s="34" t="e">
        <f t="shared" ca="1" si="26"/>
        <v>#N/A</v>
      </c>
      <c r="BB120" s="34" t="e">
        <f t="shared" ca="1" si="27"/>
        <v>#N/A</v>
      </c>
      <c r="BC120" s="34" t="str">
        <f t="shared" ca="1" si="28"/>
        <v>1</v>
      </c>
      <c r="BD120" s="34" t="e">
        <f t="shared" ca="1" si="29"/>
        <v>#N/A</v>
      </c>
      <c r="BE120" s="35" t="str">
        <f t="shared" ca="1" si="23"/>
        <v>CA</v>
      </c>
      <c r="BF120" s="36"/>
    </row>
    <row r="121" spans="1:58" ht="12.75" customHeight="1" x14ac:dyDescent="0.2">
      <c r="A121" s="16">
        <f t="shared" si="19"/>
        <v>120</v>
      </c>
      <c r="B121" s="59" t="s">
        <v>321</v>
      </c>
      <c r="C121" s="48" t="s">
        <v>71</v>
      </c>
      <c r="D121" s="38" t="s">
        <v>72</v>
      </c>
      <c r="E121" s="48" t="s">
        <v>48</v>
      </c>
      <c r="F121" s="49" t="s">
        <v>67</v>
      </c>
      <c r="G121" s="48"/>
      <c r="H121" s="20" t="str">
        <f t="shared" si="20"/>
        <v>M</v>
      </c>
      <c r="I121" s="5">
        <v>8</v>
      </c>
      <c r="J121" s="22">
        <f>ROW(B123)-1</f>
        <v>122</v>
      </c>
      <c r="K121" s="22"/>
      <c r="L121" s="23">
        <f>COUNTIF(J$2:J$238,A121)</f>
        <v>0</v>
      </c>
      <c r="M121" s="50"/>
      <c r="N121" s="5" t="s">
        <v>121</v>
      </c>
      <c r="O121" s="3" t="s">
        <v>50</v>
      </c>
      <c r="P121" s="8">
        <v>6</v>
      </c>
      <c r="Q121" s="27">
        <f>IF(H121="T",P121*[1]Legenda!$A$11,P121*[1]Legenda!$A$12)</f>
        <v>60</v>
      </c>
      <c r="R121" s="3" t="s">
        <v>148</v>
      </c>
      <c r="S121" s="5" t="b">
        <f t="shared" si="30"/>
        <v>0</v>
      </c>
      <c r="T121" s="3"/>
      <c r="U121" s="48"/>
      <c r="W121" s="29">
        <v>42523</v>
      </c>
      <c r="X121" s="30" t="str">
        <f>IF(N121=[1]Legenda!$A$2,"  tace  ",IF(COUNTA(V121,W121)=0,"bandire"," "))</f>
        <v xml:space="preserve"> </v>
      </c>
      <c r="Y121" s="48"/>
      <c r="Z121" s="48"/>
      <c r="AA121" s="48"/>
      <c r="AB121" s="48"/>
      <c r="AC121" s="49"/>
      <c r="AD121" s="31" t="str">
        <f t="shared" ca="1" si="21"/>
        <v>Favalli</v>
      </c>
      <c r="AE121" s="32" t="str">
        <f>IF(N121=[1]Legenda!$A$2,"tace",IF(COUNTA(J121)=1,"com",IF(COUNTA(K121)=1,"Ateneo",IF(COUNTA(U121)=1,"T",IF(COUNTA(Y121)=1,"DA",IF(COUNTA(Z121)=1,"SE",IF(COUNTA(AA121)=1,"CA",IF(COUNTA(AB121)=1,"CB"," "))))))))</f>
        <v>com</v>
      </c>
      <c r="AF121" s="33" t="e">
        <f>IF(MATCH(U121,[1]Docenti!E$3:E$36,0)&gt;0,"1"," ")</f>
        <v>#N/A</v>
      </c>
      <c r="AG121" s="33" t="e">
        <f>IF(MATCH(U121,[1]Docenti!H$3:H$36,0)&gt;0,"1"," ")</f>
        <v>#N/A</v>
      </c>
      <c r="AH121" s="33" t="e">
        <f>IF(MATCH(U121,[1]Docenti!P$3:P$36,0)&gt;0,"1"," ")</f>
        <v>#N/A</v>
      </c>
      <c r="AI121" s="33" t="e">
        <f>IF(MATCH(U121,[1]Docenti!S$3:S$36,0)&gt;0,"1"," ")</f>
        <v>#N/A</v>
      </c>
      <c r="AJ121" s="34" t="e">
        <f>IF(MATCH(U121,[1]Docenti!AA$3:AA$36,0)&gt;0,"1"," ")</f>
        <v>#N/A</v>
      </c>
      <c r="AK121" s="34" t="e">
        <f>IF(MATCH(U121,[1]Docenti!AD$3:AD$36,0)&gt;0,"1"," ")</f>
        <v>#N/A</v>
      </c>
      <c r="AL121" s="34" t="e">
        <f>IF(MATCH(U121,[1]Docenti!AG$3:AG$36,0)&gt;0,"1"," ")</f>
        <v>#N/A</v>
      </c>
      <c r="AM121" s="34" t="e">
        <f>IF(MATCH(U121,[1]Docenti!AM$3:AM$36,0)&gt;0,"1"," ")</f>
        <v>#N/A</v>
      </c>
      <c r="AN121" s="34" t="e">
        <f t="shared" si="31"/>
        <v>#N/A</v>
      </c>
      <c r="AO121" s="34" t="e">
        <f t="shared" si="31"/>
        <v>#N/A</v>
      </c>
      <c r="AP121" s="34" t="e">
        <f t="shared" si="31"/>
        <v>#N/A</v>
      </c>
      <c r="AQ121" s="34" t="e">
        <f t="shared" si="31"/>
        <v>#N/A</v>
      </c>
      <c r="AR121" s="35" t="str">
        <f t="shared" si="22"/>
        <v/>
      </c>
      <c r="AS121" s="33" t="e">
        <f ca="1">IF(MATCH(AD121,[1]Docenti!E$3:E$36,0)&gt;0,"1"," ")</f>
        <v>#N/A</v>
      </c>
      <c r="AT121" s="33" t="e">
        <f ca="1">IF(MATCH(AD121,[1]Docenti!H$3:H$36,0)&gt;0,"1"," ")</f>
        <v>#N/A</v>
      </c>
      <c r="AU121" s="33" t="str">
        <f ca="1">IF(MATCH(AD121,[1]Docenti!P$3:P$36,0)&gt;0,"1"," ")</f>
        <v>1</v>
      </c>
      <c r="AV121" s="33" t="e">
        <f ca="1">IF(MATCH(AD121,[1]Docenti!S$3:S$36,0)&gt;0,"1"," ")</f>
        <v>#N/A</v>
      </c>
      <c r="AW121" s="34" t="e">
        <f ca="1">IF(MATCH(AD121,[1]Docenti!AA$3:AA$36,0)&gt;0,"1"," ")</f>
        <v>#N/A</v>
      </c>
      <c r="AX121" s="34" t="e">
        <f ca="1">IF(MATCH(AD121,[1]Docenti!AD$3:AD$36,0)&gt;0,"1"," ")</f>
        <v>#N/A</v>
      </c>
      <c r="AY121" s="34" t="e">
        <f ca="1">IF(MATCH(AD121,[1]Docenti!AG$3:AG$36,0)&gt;0,"1"," ")</f>
        <v>#N/A</v>
      </c>
      <c r="AZ121" s="34" t="e">
        <f ca="1">IF(MATCH(AD121,[1]Docenti!AM$3:AM$36,0)&gt;0,"1"," ")</f>
        <v>#N/A</v>
      </c>
      <c r="BA121" s="34" t="e">
        <f t="shared" ca="1" si="26"/>
        <v>#N/A</v>
      </c>
      <c r="BB121" s="34" t="e">
        <f t="shared" ca="1" si="27"/>
        <v>#N/A</v>
      </c>
      <c r="BC121" s="34" t="e">
        <f t="shared" ca="1" si="28"/>
        <v>#N/A</v>
      </c>
      <c r="BD121" s="34" t="e">
        <f t="shared" ca="1" si="29"/>
        <v>#N/A</v>
      </c>
      <c r="BE121" s="35" t="str">
        <f t="shared" ca="1" si="23"/>
        <v>PA</v>
      </c>
      <c r="BF121" s="36"/>
    </row>
    <row r="122" spans="1:58" ht="12.75" customHeight="1" x14ac:dyDescent="0.2">
      <c r="A122" s="16">
        <f t="shared" si="19"/>
        <v>121</v>
      </c>
      <c r="B122" s="42" t="s">
        <v>321</v>
      </c>
      <c r="C122" s="44" t="s">
        <v>71</v>
      </c>
      <c r="D122" s="43" t="s">
        <v>72</v>
      </c>
      <c r="E122" s="44" t="s">
        <v>48</v>
      </c>
      <c r="F122" s="45" t="s">
        <v>73</v>
      </c>
      <c r="G122" s="44" t="s">
        <v>322</v>
      </c>
      <c r="H122" s="20" t="str">
        <f t="shared" si="20"/>
        <v>T</v>
      </c>
      <c r="I122" s="25">
        <v>8</v>
      </c>
      <c r="J122" s="22">
        <f>ROW(B123)-1</f>
        <v>122</v>
      </c>
      <c r="K122" s="22"/>
      <c r="L122" s="23">
        <f>COUNTIF(J$2:J$238,A122)</f>
        <v>0</v>
      </c>
      <c r="M122" s="50"/>
      <c r="N122" s="25">
        <v>3</v>
      </c>
      <c r="O122" s="28" t="s">
        <v>50</v>
      </c>
      <c r="P122" s="46">
        <v>6</v>
      </c>
      <c r="Q122" s="27">
        <f>IF(H122="T",P122*[1]Legenda!$A$11,P122*[1]Legenda!$A$12)</f>
        <v>60</v>
      </c>
      <c r="R122" s="28" t="s">
        <v>81</v>
      </c>
      <c r="S122" s="5" t="b">
        <f t="shared" si="30"/>
        <v>1</v>
      </c>
      <c r="T122" s="3"/>
      <c r="W122" s="29">
        <v>42523</v>
      </c>
      <c r="X122" s="30" t="str">
        <f>IF(N122=[1]Legenda!$A$2,"  tace  ",IF(COUNTA(V122,W122)=0,"bandire"," "))</f>
        <v xml:space="preserve"> </v>
      </c>
      <c r="Y122" s="48"/>
      <c r="Z122" s="48"/>
      <c r="AA122" s="48"/>
      <c r="AB122" s="48"/>
      <c r="AC122" s="49"/>
      <c r="AD122" s="31" t="str">
        <f t="shared" ca="1" si="21"/>
        <v>Favalli</v>
      </c>
      <c r="AE122" s="32" t="str">
        <f>IF(N122=[1]Legenda!$A$2,"tace",IF(COUNTA(J122)=1,"com",IF(COUNTA(K122)=1,"Ateneo",IF(COUNTA(U122)=1,"T",IF(COUNTA(Y122)=1,"DA",IF(COUNTA(Z122)=1,"SE",IF(COUNTA(AA122)=1,"CA",IF(COUNTA(AB122)=1,"CB"," "))))))))</f>
        <v>com</v>
      </c>
      <c r="AF122" s="33" t="e">
        <f>IF(MATCH(U122,[1]Docenti!E$3:E$36,0)&gt;0,"1"," ")</f>
        <v>#N/A</v>
      </c>
      <c r="AG122" s="33" t="e">
        <f>IF(MATCH(U122,[1]Docenti!H$3:H$36,0)&gt;0,"1"," ")</f>
        <v>#N/A</v>
      </c>
      <c r="AH122" s="33" t="e">
        <f>IF(MATCH(U122,[1]Docenti!P$3:P$36,0)&gt;0,"1"," ")</f>
        <v>#N/A</v>
      </c>
      <c r="AI122" s="33" t="e">
        <f>IF(MATCH(U122,[1]Docenti!S$3:S$36,0)&gt;0,"1"," ")</f>
        <v>#N/A</v>
      </c>
      <c r="AJ122" s="34" t="e">
        <f>IF(MATCH(U122,[1]Docenti!AA$3:AA$36,0)&gt;0,"1"," ")</f>
        <v>#N/A</v>
      </c>
      <c r="AK122" s="34" t="e">
        <f>IF(MATCH(U122,[1]Docenti!AD$3:AD$36,0)&gt;0,"1"," ")</f>
        <v>#N/A</v>
      </c>
      <c r="AL122" s="34" t="e">
        <f>IF(MATCH(U122,[1]Docenti!AG$3:AG$36,0)&gt;0,"1"," ")</f>
        <v>#N/A</v>
      </c>
      <c r="AM122" s="34" t="e">
        <f>IF(MATCH(U122,[1]Docenti!AM$3:AM$36,0)&gt;0,"1"," ")</f>
        <v>#N/A</v>
      </c>
      <c r="AN122" s="34" t="e">
        <f t="shared" si="31"/>
        <v>#N/A</v>
      </c>
      <c r="AO122" s="34" t="e">
        <f t="shared" si="31"/>
        <v>#N/A</v>
      </c>
      <c r="AP122" s="34" t="e">
        <f t="shared" si="31"/>
        <v>#N/A</v>
      </c>
      <c r="AQ122" s="34" t="e">
        <f t="shared" si="31"/>
        <v>#N/A</v>
      </c>
      <c r="AR122" s="35" t="str">
        <f t="shared" si="22"/>
        <v/>
      </c>
      <c r="AS122" s="33" t="e">
        <f ca="1">IF(MATCH(AD122,[1]Docenti!E$3:E$36,0)&gt;0,"1"," ")</f>
        <v>#N/A</v>
      </c>
      <c r="AT122" s="33" t="e">
        <f ca="1">IF(MATCH(AD122,[1]Docenti!H$3:H$36,0)&gt;0,"1"," ")</f>
        <v>#N/A</v>
      </c>
      <c r="AU122" s="33" t="str">
        <f ca="1">IF(MATCH(AD122,[1]Docenti!P$3:P$36,0)&gt;0,"1"," ")</f>
        <v>1</v>
      </c>
      <c r="AV122" s="33" t="e">
        <f ca="1">IF(MATCH(AD122,[1]Docenti!S$3:S$36,0)&gt;0,"1"," ")</f>
        <v>#N/A</v>
      </c>
      <c r="AW122" s="34" t="e">
        <f ca="1">IF(MATCH(AD122,[1]Docenti!AA$3:AA$36,0)&gt;0,"1"," ")</f>
        <v>#N/A</v>
      </c>
      <c r="AX122" s="34" t="e">
        <f ca="1">IF(MATCH(AD122,[1]Docenti!AD$3:AD$36,0)&gt;0,"1"," ")</f>
        <v>#N/A</v>
      </c>
      <c r="AY122" s="34" t="e">
        <f ca="1">IF(MATCH(AD122,[1]Docenti!AG$3:AG$36,0)&gt;0,"1"," ")</f>
        <v>#N/A</v>
      </c>
      <c r="AZ122" s="34" t="e">
        <f ca="1">IF(MATCH(AD122,[1]Docenti!AM$3:AM$36,0)&gt;0,"1"," ")</f>
        <v>#N/A</v>
      </c>
      <c r="BA122" s="34" t="e">
        <f t="shared" ca="1" si="26"/>
        <v>#N/A</v>
      </c>
      <c r="BB122" s="34" t="e">
        <f t="shared" ca="1" si="27"/>
        <v>#N/A</v>
      </c>
      <c r="BC122" s="34" t="e">
        <f t="shared" ca="1" si="28"/>
        <v>#N/A</v>
      </c>
      <c r="BD122" s="34" t="e">
        <f t="shared" ca="1" si="29"/>
        <v>#N/A</v>
      </c>
      <c r="BE122" s="35" t="str">
        <f t="shared" ca="1" si="23"/>
        <v>PA</v>
      </c>
      <c r="BF122" s="36"/>
    </row>
    <row r="123" spans="1:58" ht="13.35" customHeight="1" x14ac:dyDescent="0.2">
      <c r="A123" s="16">
        <f t="shared" si="19"/>
        <v>122</v>
      </c>
      <c r="B123" s="51" t="s">
        <v>321</v>
      </c>
      <c r="C123" s="38" t="s">
        <v>71</v>
      </c>
      <c r="D123" s="38" t="s">
        <v>72</v>
      </c>
      <c r="E123" s="38" t="s">
        <v>48</v>
      </c>
      <c r="F123" s="52" t="s">
        <v>95</v>
      </c>
      <c r="G123" s="38"/>
      <c r="H123" s="20" t="str">
        <f t="shared" si="20"/>
        <v>M</v>
      </c>
      <c r="I123" s="53">
        <v>8</v>
      </c>
      <c r="L123" s="23">
        <f>COUNTIF(J$2:J$238,A123)</f>
        <v>2</v>
      </c>
      <c r="M123" s="22"/>
      <c r="N123" s="53" t="s">
        <v>109</v>
      </c>
      <c r="O123" s="54" t="s">
        <v>50</v>
      </c>
      <c r="P123" s="55">
        <v>6</v>
      </c>
      <c r="Q123" s="27">
        <f>IF(H123="T",P123*[1]Legenda!$A$11,P123*[1]Legenda!$A$12)</f>
        <v>60</v>
      </c>
      <c r="R123" s="54" t="s">
        <v>62</v>
      </c>
      <c r="S123" s="5" t="b">
        <f t="shared" si="30"/>
        <v>1</v>
      </c>
      <c r="T123" s="54" t="s">
        <v>52</v>
      </c>
      <c r="U123" s="48" t="s">
        <v>75</v>
      </c>
      <c r="V123" s="47"/>
      <c r="W123" s="29">
        <v>42523</v>
      </c>
      <c r="X123" s="30" t="str">
        <f>IF(N123=[1]Legenda!$A$2,"  tace  ",IF(COUNTA(V123,W123)=0,"bandire"," "))</f>
        <v xml:space="preserve"> </v>
      </c>
      <c r="Y123" s="44"/>
      <c r="Z123" s="44"/>
      <c r="AA123" s="44"/>
      <c r="AB123" s="44"/>
      <c r="AC123" s="45"/>
      <c r="AD123" s="31" t="str">
        <f t="shared" ca="1" si="21"/>
        <v>Favalli</v>
      </c>
      <c r="AE123" s="32" t="str">
        <f>IF(N123=[1]Legenda!$A$2,"tace",IF(COUNTA(J123)=1,"com",IF(COUNTA(K123)=1,"Ateneo",IF(COUNTA(U123)=1,"T",IF(COUNTA(Y123)=1,"DA",IF(COUNTA(Z123)=1,"SE",IF(COUNTA(AA123)=1,"CA",IF(COUNTA(AB123)=1,"CB"," "))))))))</f>
        <v>T</v>
      </c>
      <c r="AF123" s="33" t="e">
        <f>IF(MATCH(U123,[1]Docenti!E$3:E$36,0)&gt;0,"1"," ")</f>
        <v>#N/A</v>
      </c>
      <c r="AG123" s="33" t="e">
        <f>IF(MATCH(U123,[1]Docenti!H$3:H$36,0)&gt;0,"1"," ")</f>
        <v>#N/A</v>
      </c>
      <c r="AH123" s="33" t="str">
        <f>IF(MATCH(U123,[1]Docenti!P$3:P$36,0)&gt;0,"1"," ")</f>
        <v>1</v>
      </c>
      <c r="AI123" s="33" t="e">
        <f>IF(MATCH(U123,[1]Docenti!S$3:S$36,0)&gt;0,"1"," ")</f>
        <v>#N/A</v>
      </c>
      <c r="AJ123" s="34" t="e">
        <f>IF(MATCH(U123,[1]Docenti!AA$3:AA$36,0)&gt;0,"1"," ")</f>
        <v>#N/A</v>
      </c>
      <c r="AK123" s="34" t="e">
        <f>IF(MATCH(U123,[1]Docenti!AD$3:AD$36,0)&gt;0,"1"," ")</f>
        <v>#N/A</v>
      </c>
      <c r="AL123" s="34" t="e">
        <f>IF(MATCH(U123,[1]Docenti!AG$3:AG$36,0)&gt;0,"1"," ")</f>
        <v>#N/A</v>
      </c>
      <c r="AM123" s="34" t="e">
        <f>IF(MATCH(U123,[1]Docenti!AM$3:AM$36,0)&gt;0,"1"," ")</f>
        <v>#N/A</v>
      </c>
      <c r="AN123" s="34" t="e">
        <f t="shared" si="31"/>
        <v>#N/A</v>
      </c>
      <c r="AO123" s="34" t="e">
        <f t="shared" si="31"/>
        <v>#N/A</v>
      </c>
      <c r="AP123" s="34" t="e">
        <f t="shared" si="31"/>
        <v>#N/A</v>
      </c>
      <c r="AQ123" s="34" t="e">
        <f t="shared" si="31"/>
        <v>#N/A</v>
      </c>
      <c r="AR123" s="35" t="str">
        <f t="shared" si="22"/>
        <v>PA</v>
      </c>
      <c r="AS123" s="33" t="e">
        <f ca="1">IF(MATCH(AD123,[1]Docenti!E$3:E$36,0)&gt;0,"1"," ")</f>
        <v>#N/A</v>
      </c>
      <c r="AT123" s="33" t="e">
        <f ca="1">IF(MATCH(AD123,[1]Docenti!H$3:H$36,0)&gt;0,"1"," ")</f>
        <v>#N/A</v>
      </c>
      <c r="AU123" s="33" t="str">
        <f ca="1">IF(MATCH(AD123,[1]Docenti!P$3:P$36,0)&gt;0,"1"," ")</f>
        <v>1</v>
      </c>
      <c r="AV123" s="33" t="e">
        <f ca="1">IF(MATCH(AD123,[1]Docenti!S$3:S$36,0)&gt;0,"1"," ")</f>
        <v>#N/A</v>
      </c>
      <c r="AW123" s="34" t="e">
        <f ca="1">IF(MATCH(AD123,[1]Docenti!AA$3:AA$36,0)&gt;0,"1"," ")</f>
        <v>#N/A</v>
      </c>
      <c r="AX123" s="34" t="e">
        <f ca="1">IF(MATCH(AD123,[1]Docenti!AD$3:AD$36,0)&gt;0,"1"," ")</f>
        <v>#N/A</v>
      </c>
      <c r="AY123" s="34" t="e">
        <f ca="1">IF(MATCH(AD123,[1]Docenti!AG$3:AG$36,0)&gt;0,"1"," ")</f>
        <v>#N/A</v>
      </c>
      <c r="AZ123" s="34" t="e">
        <f ca="1">IF(MATCH(AD123,[1]Docenti!AM$3:AM$36,0)&gt;0,"1"," ")</f>
        <v>#N/A</v>
      </c>
      <c r="BA123" s="34" t="e">
        <f t="shared" ca="1" si="26"/>
        <v>#N/A</v>
      </c>
      <c r="BB123" s="34" t="e">
        <f t="shared" ca="1" si="27"/>
        <v>#N/A</v>
      </c>
      <c r="BC123" s="34" t="e">
        <f t="shared" ca="1" si="28"/>
        <v>#N/A</v>
      </c>
      <c r="BD123" s="34" t="e">
        <f t="shared" ca="1" si="29"/>
        <v>#N/A</v>
      </c>
      <c r="BE123" s="35" t="str">
        <f t="shared" ca="1" si="23"/>
        <v>PA</v>
      </c>
      <c r="BF123" s="36"/>
    </row>
    <row r="124" spans="1:58" ht="13.35" hidden="1" customHeight="1" x14ac:dyDescent="0.2">
      <c r="A124" s="16">
        <f t="shared" si="19"/>
        <v>123</v>
      </c>
      <c r="B124" s="51" t="s">
        <v>323</v>
      </c>
      <c r="C124" s="38" t="s">
        <v>71</v>
      </c>
      <c r="D124" s="38" t="s">
        <v>72</v>
      </c>
      <c r="E124" s="38" t="s">
        <v>48</v>
      </c>
      <c r="F124" s="52" t="s">
        <v>95</v>
      </c>
      <c r="G124" s="38"/>
      <c r="H124" s="20" t="str">
        <f t="shared" si="20"/>
        <v>M</v>
      </c>
      <c r="I124" s="53">
        <v>8</v>
      </c>
      <c r="L124" s="23"/>
      <c r="M124" s="66">
        <f>ROW(B198)-1</f>
        <v>197</v>
      </c>
      <c r="N124" s="53" t="s">
        <v>62</v>
      </c>
      <c r="O124" s="54" t="s">
        <v>57</v>
      </c>
      <c r="P124" s="55">
        <v>6</v>
      </c>
      <c r="Q124" s="27">
        <f>IF(H124="T",P124*[1]Legenda!$A$11,P124*[1]Legenda!$A$12)</f>
        <v>60</v>
      </c>
      <c r="R124" s="54" t="s">
        <v>62</v>
      </c>
      <c r="S124" s="5" t="b">
        <f t="shared" si="30"/>
        <v>1</v>
      </c>
      <c r="T124" s="54"/>
      <c r="U124" s="48"/>
      <c r="V124" s="47"/>
      <c r="W124" s="29"/>
      <c r="X124" s="30" t="str">
        <f>IF(N124=[1]Legenda!$A$2,"  tace  ",IF(COUNTA(V124,W124)=0,"bandire"," "))</f>
        <v xml:space="preserve">  tace  </v>
      </c>
      <c r="Y124" s="44"/>
      <c r="Z124" s="44"/>
      <c r="AA124" s="44"/>
      <c r="AB124" s="44"/>
      <c r="AC124" s="45"/>
      <c r="AD124" s="31" t="str">
        <f t="shared" ca="1" si="21"/>
        <v xml:space="preserve"> </v>
      </c>
      <c r="AE124" s="32" t="str">
        <f>IF(N124=[1]Legenda!$A$2,"tace",IF(COUNTA(J124)=1,"com",IF(COUNTA(K124)=1,"Ateneo",IF(COUNTA(U124)=1,"T",IF(COUNTA(Y124)=1,"DA",IF(COUNTA(Z124)=1,"SE",IF(COUNTA(AA124)=1,"CA",IF(COUNTA(AB124)=1,"CB"," "))))))))</f>
        <v>tace</v>
      </c>
      <c r="AF124" s="33" t="e">
        <f>IF(MATCH(U124,[1]Docenti!E$3:E$36,0)&gt;0,"1"," ")</f>
        <v>#N/A</v>
      </c>
      <c r="AG124" s="33" t="e">
        <f>IF(MATCH(U124,[1]Docenti!H$3:H$36,0)&gt;0,"1"," ")</f>
        <v>#N/A</v>
      </c>
      <c r="AH124" s="33" t="e">
        <f>IF(MATCH(U124,[1]Docenti!P$3:P$36,0)&gt;0,"1"," ")</f>
        <v>#N/A</v>
      </c>
      <c r="AI124" s="33" t="e">
        <f>IF(MATCH(U124,[1]Docenti!S$3:S$36,0)&gt;0,"1"," ")</f>
        <v>#N/A</v>
      </c>
      <c r="AJ124" s="34" t="e">
        <f>IF(MATCH(U124,[1]Docenti!AA$3:AA$36,0)&gt;0,"1"," ")</f>
        <v>#N/A</v>
      </c>
      <c r="AK124" s="34" t="e">
        <f>IF(MATCH(U124,[1]Docenti!AD$3:AD$36,0)&gt;0,"1"," ")</f>
        <v>#N/A</v>
      </c>
      <c r="AL124" s="34" t="e">
        <f>IF(MATCH(U124,[1]Docenti!AG$3:AG$36,0)&gt;0,"1"," ")</f>
        <v>#N/A</v>
      </c>
      <c r="AM124" s="34" t="e">
        <f>IF(MATCH(U124,[1]Docenti!AM$3:AM$36,0)&gt;0,"1"," ")</f>
        <v>#N/A</v>
      </c>
      <c r="AN124" s="34" t="e">
        <f t="shared" si="31"/>
        <v>#N/A</v>
      </c>
      <c r="AO124" s="34" t="e">
        <f t="shared" si="31"/>
        <v>#N/A</v>
      </c>
      <c r="AP124" s="34" t="e">
        <f t="shared" si="31"/>
        <v>#N/A</v>
      </c>
      <c r="AQ124" s="34" t="e">
        <f t="shared" si="31"/>
        <v>#N/A</v>
      </c>
      <c r="AR124" s="35" t="str">
        <f t="shared" si="22"/>
        <v/>
      </c>
      <c r="AS124" s="33" t="e">
        <f ca="1">IF(MATCH(AD124,[1]Docenti!E$3:E$36,0)&gt;0,"1"," ")</f>
        <v>#N/A</v>
      </c>
      <c r="AT124" s="33" t="e">
        <f ca="1">IF(MATCH(AD124,[1]Docenti!H$3:H$36,0)&gt;0,"1"," ")</f>
        <v>#N/A</v>
      </c>
      <c r="AU124" s="33" t="e">
        <f ca="1">IF(MATCH(AD124,[1]Docenti!P$3:P$36,0)&gt;0,"1"," ")</f>
        <v>#N/A</v>
      </c>
      <c r="AV124" s="33" t="e">
        <f ca="1">IF(MATCH(AD124,[1]Docenti!S$3:S$36,0)&gt;0,"1"," ")</f>
        <v>#N/A</v>
      </c>
      <c r="AW124" s="34" t="e">
        <f ca="1">IF(MATCH(AD124,[1]Docenti!AA$3:AA$36,0)&gt;0,"1"," ")</f>
        <v>#N/A</v>
      </c>
      <c r="AX124" s="34" t="e">
        <f ca="1">IF(MATCH(AD124,[1]Docenti!AD$3:AD$36,0)&gt;0,"1"," ")</f>
        <v>#N/A</v>
      </c>
      <c r="AY124" s="34" t="e">
        <f ca="1">IF(MATCH(AD124,[1]Docenti!AG$3:AG$36,0)&gt;0,"1"," ")</f>
        <v>#N/A</v>
      </c>
      <c r="AZ124" s="34" t="e">
        <f ca="1">IF(MATCH(AD124,[1]Docenti!AM$3:AM$36,0)&gt;0,"1"," ")</f>
        <v>#N/A</v>
      </c>
      <c r="BA124" s="34" t="e">
        <f t="shared" ca="1" si="26"/>
        <v>#N/A</v>
      </c>
      <c r="BB124" s="34" t="e">
        <f t="shared" ca="1" si="27"/>
        <v>#N/A</v>
      </c>
      <c r="BC124" s="34" t="e">
        <f t="shared" ca="1" si="28"/>
        <v>#N/A</v>
      </c>
      <c r="BD124" s="34" t="e">
        <f t="shared" ca="1" si="29"/>
        <v>#N/A</v>
      </c>
      <c r="BE124" s="35" t="str">
        <f t="shared" ca="1" si="23"/>
        <v/>
      </c>
      <c r="BF124" s="36"/>
    </row>
    <row r="125" spans="1:58" ht="13.35" hidden="1" customHeight="1" x14ac:dyDescent="0.2">
      <c r="A125" s="16">
        <f t="shared" si="19"/>
        <v>124</v>
      </c>
      <c r="B125" s="37" t="s">
        <v>324</v>
      </c>
      <c r="C125" s="18" t="s">
        <v>264</v>
      </c>
      <c r="D125" s="18" t="s">
        <v>99</v>
      </c>
      <c r="E125" s="18"/>
      <c r="F125" s="19" t="s">
        <v>79</v>
      </c>
      <c r="G125" s="18"/>
      <c r="H125" s="20" t="str">
        <f t="shared" si="20"/>
        <v>T</v>
      </c>
      <c r="I125" s="21">
        <v>9</v>
      </c>
      <c r="J125" s="24"/>
      <c r="K125" s="24"/>
      <c r="L125" s="23">
        <f>COUNTIF(J$2:J$238,A125)</f>
        <v>0</v>
      </c>
      <c r="M125" s="56">
        <f>ROW(B224)-1</f>
        <v>223</v>
      </c>
      <c r="N125" s="21">
        <v>3</v>
      </c>
      <c r="O125" s="28" t="s">
        <v>50</v>
      </c>
      <c r="P125" s="27">
        <v>6</v>
      </c>
      <c r="Q125" s="27">
        <f>IF(H125="T",P125*[1]Legenda!$A$11,P125*[1]Legenda!$A$12)</f>
        <v>60</v>
      </c>
      <c r="R125" s="26" t="s">
        <v>103</v>
      </c>
      <c r="S125" s="5" t="b">
        <f t="shared" si="30"/>
        <v>1</v>
      </c>
      <c r="T125" s="26"/>
      <c r="U125" s="18" t="s">
        <v>243</v>
      </c>
      <c r="V125" s="29"/>
      <c r="W125" s="29">
        <v>42523</v>
      </c>
      <c r="X125" s="30" t="str">
        <f>IF(N125=[1]Legenda!$A$2,"  tace  ",IF(COUNTA(V125,W125)=0,"bandire"," "))</f>
        <v xml:space="preserve"> </v>
      </c>
      <c r="Y125" s="18"/>
      <c r="Z125" s="18"/>
      <c r="AA125" s="18"/>
      <c r="AB125" s="18"/>
      <c r="AC125" s="19"/>
      <c r="AD125" s="31" t="str">
        <f t="shared" ca="1" si="21"/>
        <v>Spina</v>
      </c>
      <c r="AE125" s="32" t="str">
        <f>IF(N125=[1]Legenda!$A$2,"tace",IF(COUNTA(J125)=1,"com",IF(COUNTA(K125)=1,"Ateneo",IF(COUNTA(U125)=1,"T",IF(COUNTA(Y125)=1,"DA",IF(COUNTA(Z125)=1,"SE",IF(COUNTA(AA125)=1,"CA",IF(COUNTA(AB125)=1,"CB"," "))))))))</f>
        <v>T</v>
      </c>
      <c r="AF125" s="33" t="str">
        <f>IF(MATCH(U125,[1]Docenti!E$3:E$36,0)&gt;0,"1"," ")</f>
        <v>1</v>
      </c>
      <c r="AG125" s="33" t="e">
        <f>IF(MATCH(U125,[1]Docenti!H$3:H$36,0)&gt;0,"1"," ")</f>
        <v>#N/A</v>
      </c>
      <c r="AH125" s="33" t="e">
        <f>IF(MATCH(U125,[1]Docenti!P$3:P$36,0)&gt;0,"1"," ")</f>
        <v>#N/A</v>
      </c>
      <c r="AI125" s="33" t="e">
        <f>IF(MATCH(U125,[1]Docenti!S$3:S$36,0)&gt;0,"1"," ")</f>
        <v>#N/A</v>
      </c>
      <c r="AJ125" s="34" t="e">
        <f>IF(MATCH(U125,[1]Docenti!AA$3:AA$36,0)&gt;0,"1"," ")</f>
        <v>#N/A</v>
      </c>
      <c r="AK125" s="34" t="e">
        <f>IF(MATCH(U125,[1]Docenti!AD$3:AD$36,0)&gt;0,"1"," ")</f>
        <v>#N/A</v>
      </c>
      <c r="AL125" s="34" t="e">
        <f>IF(MATCH(U125,[1]Docenti!AG$3:AG$36,0)&gt;0,"1"," ")</f>
        <v>#N/A</v>
      </c>
      <c r="AM125" s="34" t="e">
        <f>IF(MATCH(U125,[1]Docenti!AM$3:AM$36,0)&gt;0,"1"," ")</f>
        <v>#N/A</v>
      </c>
      <c r="AN125" s="34" t="e">
        <f t="shared" si="31"/>
        <v>#N/A</v>
      </c>
      <c r="AO125" s="34" t="e">
        <f t="shared" si="31"/>
        <v>#N/A</v>
      </c>
      <c r="AP125" s="34" t="e">
        <f t="shared" si="31"/>
        <v>#N/A</v>
      </c>
      <c r="AQ125" s="34" t="e">
        <f t="shared" si="31"/>
        <v>#N/A</v>
      </c>
      <c r="AR125" s="35" t="str">
        <f t="shared" si="22"/>
        <v>PO</v>
      </c>
      <c r="AS125" s="33" t="str">
        <f ca="1">IF(MATCH(AD125,[1]Docenti!E$3:E$36,0)&gt;0,"1"," ")</f>
        <v>1</v>
      </c>
      <c r="AT125" s="33" t="e">
        <f ca="1">IF(MATCH(AD125,[1]Docenti!H$3:H$36,0)&gt;0,"1"," ")</f>
        <v>#N/A</v>
      </c>
      <c r="AU125" s="33" t="e">
        <f ca="1">IF(MATCH(AD125,[1]Docenti!P$3:P$36,0)&gt;0,"1"," ")</f>
        <v>#N/A</v>
      </c>
      <c r="AV125" s="33" t="e">
        <f ca="1">IF(MATCH(AD125,[1]Docenti!S$3:S$36,0)&gt;0,"1"," ")</f>
        <v>#N/A</v>
      </c>
      <c r="AW125" s="34" t="e">
        <f ca="1">IF(MATCH(AD125,[1]Docenti!AA$3:AA$36,0)&gt;0,"1"," ")</f>
        <v>#N/A</v>
      </c>
      <c r="AX125" s="34" t="e">
        <f ca="1">IF(MATCH(AD125,[1]Docenti!AD$3:AD$36,0)&gt;0,"1"," ")</f>
        <v>#N/A</v>
      </c>
      <c r="AY125" s="34" t="e">
        <f ca="1">IF(MATCH(AD125,[1]Docenti!AG$3:AG$36,0)&gt;0,"1"," ")</f>
        <v>#N/A</v>
      </c>
      <c r="AZ125" s="34" t="e">
        <f ca="1">IF(MATCH(AD125,[1]Docenti!AM$3:AM$36,0)&gt;0,"1"," ")</f>
        <v>#N/A</v>
      </c>
      <c r="BA125" s="34" t="e">
        <f t="shared" ca="1" si="26"/>
        <v>#N/A</v>
      </c>
      <c r="BB125" s="34" t="e">
        <f t="shared" ca="1" si="27"/>
        <v>#N/A</v>
      </c>
      <c r="BC125" s="34" t="e">
        <f t="shared" ca="1" si="28"/>
        <v>#N/A</v>
      </c>
      <c r="BD125" s="34" t="e">
        <f t="shared" ca="1" si="29"/>
        <v>#N/A</v>
      </c>
      <c r="BE125" s="35" t="str">
        <f t="shared" ca="1" si="23"/>
        <v>PO</v>
      </c>
      <c r="BF125" s="36"/>
    </row>
    <row r="126" spans="1:58" ht="13.35" hidden="1" customHeight="1" x14ac:dyDescent="0.2">
      <c r="A126" s="16">
        <f t="shared" si="19"/>
        <v>125</v>
      </c>
      <c r="B126" s="42" t="s">
        <v>325</v>
      </c>
      <c r="C126" s="48" t="s">
        <v>326</v>
      </c>
      <c r="D126" s="48" t="s">
        <v>327</v>
      </c>
      <c r="E126" s="48" t="s">
        <v>48</v>
      </c>
      <c r="F126" s="49" t="s">
        <v>49</v>
      </c>
      <c r="G126" s="48"/>
      <c r="H126" s="20" t="str">
        <f t="shared" si="20"/>
        <v>M</v>
      </c>
      <c r="I126" s="8">
        <v>9</v>
      </c>
      <c r="J126" s="50"/>
      <c r="K126" s="24"/>
      <c r="L126" s="50"/>
      <c r="M126" s="21"/>
      <c r="N126" s="3" t="s">
        <v>328</v>
      </c>
      <c r="O126" s="28" t="s">
        <v>57</v>
      </c>
      <c r="P126" s="27">
        <v>6</v>
      </c>
      <c r="Q126" s="27">
        <f>IF(H126="T",P126*[1]Legenda!$A$11,P126*[1]Legenda!$A$12)</f>
        <v>60</v>
      </c>
      <c r="R126" s="26" t="s">
        <v>51</v>
      </c>
      <c r="S126" s="5" t="b">
        <f t="shared" si="30"/>
        <v>0</v>
      </c>
      <c r="T126" s="26"/>
      <c r="U126" s="18"/>
      <c r="V126" s="29"/>
      <c r="W126" s="29">
        <v>42523</v>
      </c>
      <c r="X126" s="30"/>
      <c r="Y126" s="18"/>
      <c r="Z126" s="18"/>
      <c r="AA126" s="18" t="s">
        <v>329</v>
      </c>
      <c r="AB126" s="18"/>
      <c r="AC126" s="19"/>
      <c r="AD126" s="31"/>
      <c r="AE126" s="32"/>
      <c r="AF126" s="33"/>
      <c r="AG126" s="33"/>
      <c r="AH126" s="33"/>
      <c r="AI126" s="33"/>
      <c r="AJ126" s="34"/>
      <c r="AK126" s="34"/>
      <c r="AL126" s="34"/>
      <c r="AM126" s="34"/>
      <c r="AN126" s="34"/>
      <c r="AO126" s="34"/>
      <c r="AP126" s="34"/>
      <c r="AQ126" s="34"/>
      <c r="AR126" s="35"/>
      <c r="AS126" s="33"/>
      <c r="AT126" s="33"/>
      <c r="AU126" s="33"/>
      <c r="AV126" s="33"/>
      <c r="AW126" s="34"/>
      <c r="AX126" s="34"/>
      <c r="AY126" s="34"/>
      <c r="AZ126" s="34"/>
      <c r="BA126" s="34"/>
      <c r="BB126" s="34"/>
      <c r="BC126" s="34"/>
      <c r="BD126" s="34"/>
      <c r="BE126" s="35"/>
      <c r="BF126" s="36"/>
    </row>
    <row r="127" spans="1:58" ht="13.35" customHeight="1" x14ac:dyDescent="0.2">
      <c r="A127" s="16">
        <f t="shared" si="19"/>
        <v>126</v>
      </c>
      <c r="B127" s="37" t="s">
        <v>330</v>
      </c>
      <c r="C127" s="44" t="s">
        <v>77</v>
      </c>
      <c r="D127" s="18" t="s">
        <v>78</v>
      </c>
      <c r="E127" s="44"/>
      <c r="F127" s="45" t="s">
        <v>73</v>
      </c>
      <c r="G127" s="44"/>
      <c r="H127" s="20" t="str">
        <f t="shared" si="20"/>
        <v>T</v>
      </c>
      <c r="I127" s="25">
        <v>8</v>
      </c>
      <c r="J127" s="50"/>
      <c r="K127" s="50"/>
      <c r="L127" s="23">
        <f>COUNTIF(J$2:J$238,A127)</f>
        <v>2</v>
      </c>
      <c r="M127" s="50"/>
      <c r="N127" s="25">
        <v>3</v>
      </c>
      <c r="O127" s="28" t="s">
        <v>50</v>
      </c>
      <c r="P127" s="46">
        <v>6</v>
      </c>
      <c r="Q127" s="27">
        <f>IF(H127="T",P127*[1]Legenda!$A$11,P127*[1]Legenda!$A$12)</f>
        <v>60</v>
      </c>
      <c r="R127" s="28" t="s">
        <v>81</v>
      </c>
      <c r="S127" s="5" t="b">
        <f t="shared" si="30"/>
        <v>1</v>
      </c>
      <c r="T127" s="3"/>
      <c r="U127" s="48"/>
      <c r="V127" s="29"/>
      <c r="W127" s="29">
        <v>42523</v>
      </c>
      <c r="X127" s="30" t="str">
        <f>IF(N127=[1]Legenda!$A$2,"  tace  ",IF(COUNTA(V127,W127)=0,"bandire"," "))</f>
        <v xml:space="preserve"> </v>
      </c>
      <c r="Y127" s="48" t="s">
        <v>331</v>
      </c>
      <c r="Z127" s="48"/>
      <c r="AA127" s="48"/>
      <c r="AB127" s="48"/>
      <c r="AC127" s="49"/>
      <c r="AD127" s="31" t="str">
        <f t="shared" ca="1" si="21"/>
        <v>Bisi</v>
      </c>
      <c r="AE127" s="32" t="str">
        <f>IF(N127=[1]Legenda!$A$2,"tace",IF(COUNTA(J127)=1,"com",IF(COUNTA(K127)=1,"Ateneo",IF(COUNTA(U127)=1,"T",IF(COUNTA(Y127)=1,"DA",IF(COUNTA(Z127)=1,"SE",IF(COUNTA(AA127)=1,"CA",IF(COUNTA(AB127)=1,"CB"," "))))))))</f>
        <v>DA</v>
      </c>
      <c r="AF127" s="33" t="e">
        <f>IF(MATCH(U127,[1]Docenti!E$3:E$36,0)&gt;0,"1"," ")</f>
        <v>#N/A</v>
      </c>
      <c r="AG127" s="33" t="e">
        <f>IF(MATCH(U127,[1]Docenti!H$3:H$36,0)&gt;0,"1"," ")</f>
        <v>#N/A</v>
      </c>
      <c r="AH127" s="33" t="e">
        <f>IF(MATCH(U127,[1]Docenti!P$3:P$36,0)&gt;0,"1"," ")</f>
        <v>#N/A</v>
      </c>
      <c r="AI127" s="33" t="e">
        <f>IF(MATCH(U127,[1]Docenti!S$3:S$36,0)&gt;0,"1"," ")</f>
        <v>#N/A</v>
      </c>
      <c r="AJ127" s="34" t="e">
        <f>IF(MATCH(U127,[1]Docenti!AA$3:AA$36,0)&gt;0,"1"," ")</f>
        <v>#N/A</v>
      </c>
      <c r="AK127" s="34" t="e">
        <f>IF(MATCH(U127,[1]Docenti!AD$3:AD$36,0)&gt;0,"1"," ")</f>
        <v>#N/A</v>
      </c>
      <c r="AL127" s="34" t="e">
        <f>IF(MATCH(U127,[1]Docenti!AG$3:AG$36,0)&gt;0,"1"," ")</f>
        <v>#N/A</v>
      </c>
      <c r="AM127" s="34" t="e">
        <f>IF(MATCH(U127,[1]Docenti!AM$3:AM$36,0)&gt;0,"1"," ")</f>
        <v>#N/A</v>
      </c>
      <c r="AN127" s="34" t="str">
        <f t="shared" ref="AN127:AQ135" si="33">IF(MATCH(Y127,Y$2:Y$239,0)&gt;0,"1"," ")</f>
        <v>1</v>
      </c>
      <c r="AO127" s="34" t="e">
        <f t="shared" si="33"/>
        <v>#N/A</v>
      </c>
      <c r="AP127" s="34" t="e">
        <f t="shared" si="33"/>
        <v>#N/A</v>
      </c>
      <c r="AQ127" s="34" t="e">
        <f t="shared" si="33"/>
        <v>#N/A</v>
      </c>
      <c r="AR127" s="35" t="str">
        <f t="shared" si="22"/>
        <v>DA</v>
      </c>
      <c r="AS127" s="33" t="e">
        <f ca="1">IF(MATCH(AD127,[1]Docenti!E$3:E$36,0)&gt;0,"1"," ")</f>
        <v>#N/A</v>
      </c>
      <c r="AT127" s="33" t="e">
        <f ca="1">IF(MATCH(AD127,[1]Docenti!H$3:H$36,0)&gt;0,"1"," ")</f>
        <v>#N/A</v>
      </c>
      <c r="AU127" s="33" t="e">
        <f ca="1">IF(MATCH(AD127,[1]Docenti!P$3:P$36,0)&gt;0,"1"," ")</f>
        <v>#N/A</v>
      </c>
      <c r="AV127" s="33" t="e">
        <f ca="1">IF(MATCH(AD127,[1]Docenti!S$3:S$36,0)&gt;0,"1"," ")</f>
        <v>#N/A</v>
      </c>
      <c r="AW127" s="34" t="e">
        <f ca="1">IF(MATCH(AD127,[1]Docenti!AA$3:AA$36,0)&gt;0,"1"," ")</f>
        <v>#N/A</v>
      </c>
      <c r="AX127" s="34" t="e">
        <f ca="1">IF(MATCH(AD127,[1]Docenti!AD$3:AD$36,0)&gt;0,"1"," ")</f>
        <v>#N/A</v>
      </c>
      <c r="AY127" s="34" t="e">
        <f ca="1">IF(MATCH(AD127,[1]Docenti!AG$3:AG$36,0)&gt;0,"1"," ")</f>
        <v>#N/A</v>
      </c>
      <c r="AZ127" s="34" t="e">
        <f ca="1">IF(MATCH(AD127,[1]Docenti!AM$3:AM$36,0)&gt;0,"1"," ")</f>
        <v>#N/A</v>
      </c>
      <c r="BA127" s="34" t="str">
        <f t="shared" ref="BA127:BA135" ca="1" si="34">IF(MATCH(AD127,Y$2:Y$239,0)&gt;0,"1"," ")</f>
        <v>1</v>
      </c>
      <c r="BB127" s="34" t="e">
        <f t="shared" ref="BB127:BB135" ca="1" si="35">IF(MATCH(AD127,Z$2:Z$239,0)&gt;0,"1"," ")</f>
        <v>#N/A</v>
      </c>
      <c r="BC127" s="34" t="e">
        <f t="shared" ref="BC127:BC135" ca="1" si="36">IF(MATCH(AD127,AA$2:AA$239,0)&gt;0,"1"," ")</f>
        <v>#N/A</v>
      </c>
      <c r="BD127" s="34" t="e">
        <f t="shared" ref="BD127:BD135" ca="1" si="37">IF(MATCH(AD127,AB$2:AB$239,0)&gt;0,"1"," ")</f>
        <v>#N/A</v>
      </c>
      <c r="BE127" s="35" t="str">
        <f t="shared" ca="1" si="23"/>
        <v>DA</v>
      </c>
      <c r="BF127" s="36"/>
    </row>
    <row r="128" spans="1:58" ht="13.35" customHeight="1" x14ac:dyDescent="0.2">
      <c r="A128" s="16">
        <f t="shared" si="19"/>
        <v>127</v>
      </c>
      <c r="B128" s="42" t="s">
        <v>330</v>
      </c>
      <c r="C128" s="44" t="s">
        <v>77</v>
      </c>
      <c r="D128" s="18" t="s">
        <v>78</v>
      </c>
      <c r="E128" s="44" t="s">
        <v>48</v>
      </c>
      <c r="F128" s="45" t="s">
        <v>67</v>
      </c>
      <c r="G128" s="44"/>
      <c r="H128" s="20" t="str">
        <f t="shared" si="20"/>
        <v>M</v>
      </c>
      <c r="I128" s="25">
        <v>8</v>
      </c>
      <c r="J128" s="23">
        <f>ROW(B127)-1</f>
        <v>126</v>
      </c>
      <c r="K128" s="23"/>
      <c r="L128" s="23"/>
      <c r="M128" s="50"/>
      <c r="N128" s="25">
        <v>1</v>
      </c>
      <c r="O128" s="28" t="s">
        <v>50</v>
      </c>
      <c r="P128" s="46">
        <v>6</v>
      </c>
      <c r="Q128" s="27">
        <f>IF(H128="T",P128*[1]Legenda!$A$11,P128*[1]Legenda!$A$12)</f>
        <v>60</v>
      </c>
      <c r="R128" s="28" t="s">
        <v>175</v>
      </c>
      <c r="S128" s="5" t="b">
        <f t="shared" si="30"/>
        <v>0</v>
      </c>
      <c r="T128" s="3"/>
      <c r="U128" s="48"/>
      <c r="V128" s="29"/>
      <c r="W128" s="29">
        <v>42523</v>
      </c>
      <c r="X128" s="30" t="str">
        <f>IF(N128=[1]Legenda!$A$2,"  tace  ",IF(COUNTA(V128,W128)=0,"bandire"," "))</f>
        <v xml:space="preserve"> </v>
      </c>
      <c r="Y128" s="48"/>
      <c r="Z128" s="48"/>
      <c r="AA128" s="48"/>
      <c r="AB128" s="48"/>
      <c r="AC128" s="49"/>
      <c r="AD128" s="31" t="str">
        <f t="shared" ca="1" si="21"/>
        <v>Bisi</v>
      </c>
      <c r="AE128" s="32" t="str">
        <f>IF(N128=[1]Legenda!$A$2,"tace",IF(COUNTA(J128)=1,"com",IF(COUNTA(K128)=1,"Ateneo",IF(COUNTA(U128)=1,"T",IF(COUNTA(Y128)=1,"DA",IF(COUNTA(Z128)=1,"SE",IF(COUNTA(AA128)=1,"CA",IF(COUNTA(AB128)=1,"CB"," "))))))))</f>
        <v>com</v>
      </c>
      <c r="AF128" s="33" t="e">
        <f>IF(MATCH(U128,[1]Docenti!E$3:E$36,0)&gt;0,"1"," ")</f>
        <v>#N/A</v>
      </c>
      <c r="AG128" s="33" t="e">
        <f>IF(MATCH(U128,[1]Docenti!H$3:H$36,0)&gt;0,"1"," ")</f>
        <v>#N/A</v>
      </c>
      <c r="AH128" s="33" t="e">
        <f>IF(MATCH(U128,[1]Docenti!P$3:P$36,0)&gt;0,"1"," ")</f>
        <v>#N/A</v>
      </c>
      <c r="AI128" s="33" t="e">
        <f>IF(MATCH(U128,[1]Docenti!S$3:S$36,0)&gt;0,"1"," ")</f>
        <v>#N/A</v>
      </c>
      <c r="AJ128" s="34" t="e">
        <f>IF(MATCH(U128,[1]Docenti!AA$3:AA$36,0)&gt;0,"1"," ")</f>
        <v>#N/A</v>
      </c>
      <c r="AK128" s="34" t="e">
        <f>IF(MATCH(U128,[1]Docenti!AD$3:AD$36,0)&gt;0,"1"," ")</f>
        <v>#N/A</v>
      </c>
      <c r="AL128" s="34" t="e">
        <f>IF(MATCH(U128,[1]Docenti!AG$3:AG$36,0)&gt;0,"1"," ")</f>
        <v>#N/A</v>
      </c>
      <c r="AM128" s="34" t="e">
        <f>IF(MATCH(U128,[1]Docenti!AM$3:AM$36,0)&gt;0,"1"," ")</f>
        <v>#N/A</v>
      </c>
      <c r="AN128" s="34" t="e">
        <f t="shared" si="33"/>
        <v>#N/A</v>
      </c>
      <c r="AO128" s="34" t="e">
        <f t="shared" si="33"/>
        <v>#N/A</v>
      </c>
      <c r="AP128" s="34" t="e">
        <f t="shared" si="33"/>
        <v>#N/A</v>
      </c>
      <c r="AQ128" s="34" t="e">
        <f t="shared" si="33"/>
        <v>#N/A</v>
      </c>
      <c r="AR128" s="35" t="str">
        <f t="shared" si="22"/>
        <v/>
      </c>
      <c r="AS128" s="33" t="e">
        <f ca="1">IF(MATCH(AD128,[1]Docenti!E$3:E$36,0)&gt;0,"1"," ")</f>
        <v>#N/A</v>
      </c>
      <c r="AT128" s="33" t="e">
        <f ca="1">IF(MATCH(AD128,[1]Docenti!H$3:H$36,0)&gt;0,"1"," ")</f>
        <v>#N/A</v>
      </c>
      <c r="AU128" s="33" t="e">
        <f ca="1">IF(MATCH(AD128,[1]Docenti!P$3:P$36,0)&gt;0,"1"," ")</f>
        <v>#N/A</v>
      </c>
      <c r="AV128" s="33" t="e">
        <f ca="1">IF(MATCH(AD128,[1]Docenti!S$3:S$36,0)&gt;0,"1"," ")</f>
        <v>#N/A</v>
      </c>
      <c r="AW128" s="34" t="e">
        <f ca="1">IF(MATCH(AD128,[1]Docenti!AA$3:AA$36,0)&gt;0,"1"," ")</f>
        <v>#N/A</v>
      </c>
      <c r="AX128" s="34" t="e">
        <f ca="1">IF(MATCH(AD128,[1]Docenti!AD$3:AD$36,0)&gt;0,"1"," ")</f>
        <v>#N/A</v>
      </c>
      <c r="AY128" s="34" t="e">
        <f ca="1">IF(MATCH(AD128,[1]Docenti!AG$3:AG$36,0)&gt;0,"1"," ")</f>
        <v>#N/A</v>
      </c>
      <c r="AZ128" s="34" t="e">
        <f ca="1">IF(MATCH(AD128,[1]Docenti!AM$3:AM$36,0)&gt;0,"1"," ")</f>
        <v>#N/A</v>
      </c>
      <c r="BA128" s="34" t="str">
        <f t="shared" ca="1" si="34"/>
        <v>1</v>
      </c>
      <c r="BB128" s="34" t="e">
        <f t="shared" ca="1" si="35"/>
        <v>#N/A</v>
      </c>
      <c r="BC128" s="34" t="e">
        <f t="shared" ca="1" si="36"/>
        <v>#N/A</v>
      </c>
      <c r="BD128" s="34" t="e">
        <f t="shared" ca="1" si="37"/>
        <v>#N/A</v>
      </c>
      <c r="BE128" s="35" t="str">
        <f t="shared" ca="1" si="23"/>
        <v>DA</v>
      </c>
      <c r="BF128" s="36"/>
    </row>
    <row r="129" spans="1:58" ht="13.35" customHeight="1" x14ac:dyDescent="0.2">
      <c r="A129" s="16">
        <f t="shared" si="19"/>
        <v>128</v>
      </c>
      <c r="B129" s="41" t="s">
        <v>330</v>
      </c>
      <c r="C129" s="44" t="s">
        <v>77</v>
      </c>
      <c r="D129" s="18" t="s">
        <v>78</v>
      </c>
      <c r="E129" s="44" t="s">
        <v>48</v>
      </c>
      <c r="F129" s="45" t="s">
        <v>95</v>
      </c>
      <c r="G129" s="44"/>
      <c r="H129" s="20" t="str">
        <f t="shared" si="20"/>
        <v>M</v>
      </c>
      <c r="I129" s="25">
        <v>8</v>
      </c>
      <c r="J129" s="23">
        <f>ROW(B127)-1</f>
        <v>126</v>
      </c>
      <c r="K129" s="23"/>
      <c r="L129" s="23"/>
      <c r="M129" s="50"/>
      <c r="N129" s="25">
        <v>1</v>
      </c>
      <c r="O129" s="28" t="s">
        <v>50</v>
      </c>
      <c r="P129" s="46">
        <v>6</v>
      </c>
      <c r="Q129" s="27">
        <f>IF(H129="T",P129*[1]Legenda!$A$11,P129*[1]Legenda!$A$12)</f>
        <v>60</v>
      </c>
      <c r="R129" s="28" t="s">
        <v>175</v>
      </c>
      <c r="S129" s="5" t="b">
        <f t="shared" si="30"/>
        <v>0</v>
      </c>
      <c r="T129" s="3"/>
      <c r="U129" s="48"/>
      <c r="V129" s="29"/>
      <c r="W129" s="29">
        <v>42523</v>
      </c>
      <c r="X129" s="30" t="str">
        <f>IF(N129=[1]Legenda!$A$2,"  tace  ",IF(COUNTA(V129,W129)=0,"bandire"," "))</f>
        <v xml:space="preserve"> </v>
      </c>
      <c r="Y129" s="48"/>
      <c r="Z129" s="48"/>
      <c r="AA129" s="48"/>
      <c r="AB129" s="48"/>
      <c r="AC129" s="49"/>
      <c r="AD129" s="31" t="str">
        <f t="shared" ca="1" si="21"/>
        <v>Bisi</v>
      </c>
      <c r="AE129" s="32" t="str">
        <f>IF(N129=[1]Legenda!$A$2,"tace",IF(COUNTA(J129)=1,"com",IF(COUNTA(K129)=1,"Ateneo",IF(COUNTA(U129)=1,"T",IF(COUNTA(Y129)=1,"DA",IF(COUNTA(Z129)=1,"SE",IF(COUNTA(AA129)=1,"CA",IF(COUNTA(AB129)=1,"CB"," "))))))))</f>
        <v>com</v>
      </c>
      <c r="AF129" s="33" t="e">
        <f>IF(MATCH(U129,[1]Docenti!E$3:E$36,0)&gt;0,"1"," ")</f>
        <v>#N/A</v>
      </c>
      <c r="AG129" s="33" t="e">
        <f>IF(MATCH(U129,[1]Docenti!H$3:H$36,0)&gt;0,"1"," ")</f>
        <v>#N/A</v>
      </c>
      <c r="AH129" s="33" t="e">
        <f>IF(MATCH(U129,[1]Docenti!P$3:P$36,0)&gt;0,"1"," ")</f>
        <v>#N/A</v>
      </c>
      <c r="AI129" s="33" t="e">
        <f>IF(MATCH(U129,[1]Docenti!S$3:S$36,0)&gt;0,"1"," ")</f>
        <v>#N/A</v>
      </c>
      <c r="AJ129" s="34" t="e">
        <f>IF(MATCH(U129,[1]Docenti!AA$3:AA$36,0)&gt;0,"1"," ")</f>
        <v>#N/A</v>
      </c>
      <c r="AK129" s="34" t="e">
        <f>IF(MATCH(U129,[1]Docenti!AD$3:AD$36,0)&gt;0,"1"," ")</f>
        <v>#N/A</v>
      </c>
      <c r="AL129" s="34" t="e">
        <f>IF(MATCH(U129,[1]Docenti!AG$3:AG$36,0)&gt;0,"1"," ")</f>
        <v>#N/A</v>
      </c>
      <c r="AM129" s="34" t="e">
        <f>IF(MATCH(U129,[1]Docenti!AM$3:AM$36,0)&gt;0,"1"," ")</f>
        <v>#N/A</v>
      </c>
      <c r="AN129" s="34" t="e">
        <f t="shared" si="33"/>
        <v>#N/A</v>
      </c>
      <c r="AO129" s="34" t="e">
        <f t="shared" si="33"/>
        <v>#N/A</v>
      </c>
      <c r="AP129" s="34" t="e">
        <f t="shared" si="33"/>
        <v>#N/A</v>
      </c>
      <c r="AQ129" s="34" t="e">
        <f t="shared" si="33"/>
        <v>#N/A</v>
      </c>
      <c r="AR129" s="35" t="str">
        <f t="shared" si="22"/>
        <v/>
      </c>
      <c r="AS129" s="33" t="e">
        <f ca="1">IF(MATCH(AD129,[1]Docenti!E$3:E$36,0)&gt;0,"1"," ")</f>
        <v>#N/A</v>
      </c>
      <c r="AT129" s="33" t="e">
        <f ca="1">IF(MATCH(AD129,[1]Docenti!H$3:H$36,0)&gt;0,"1"," ")</f>
        <v>#N/A</v>
      </c>
      <c r="AU129" s="33" t="e">
        <f ca="1">IF(MATCH(AD129,[1]Docenti!P$3:P$36,0)&gt;0,"1"," ")</f>
        <v>#N/A</v>
      </c>
      <c r="AV129" s="33" t="e">
        <f ca="1">IF(MATCH(AD129,[1]Docenti!S$3:S$36,0)&gt;0,"1"," ")</f>
        <v>#N/A</v>
      </c>
      <c r="AW129" s="34" t="e">
        <f ca="1">IF(MATCH(AD129,[1]Docenti!AA$3:AA$36,0)&gt;0,"1"," ")</f>
        <v>#N/A</v>
      </c>
      <c r="AX129" s="34" t="e">
        <f ca="1">IF(MATCH(AD129,[1]Docenti!AD$3:AD$36,0)&gt;0,"1"," ")</f>
        <v>#N/A</v>
      </c>
      <c r="AY129" s="34" t="e">
        <f ca="1">IF(MATCH(AD129,[1]Docenti!AG$3:AG$36,0)&gt;0,"1"," ")</f>
        <v>#N/A</v>
      </c>
      <c r="AZ129" s="34" t="e">
        <f ca="1">IF(MATCH(AD129,[1]Docenti!AM$3:AM$36,0)&gt;0,"1"," ")</f>
        <v>#N/A</v>
      </c>
      <c r="BA129" s="34" t="str">
        <f t="shared" ca="1" si="34"/>
        <v>1</v>
      </c>
      <c r="BB129" s="34" t="e">
        <f t="shared" ca="1" si="35"/>
        <v>#N/A</v>
      </c>
      <c r="BC129" s="34" t="e">
        <f t="shared" ca="1" si="36"/>
        <v>#N/A</v>
      </c>
      <c r="BD129" s="34" t="e">
        <f t="shared" ca="1" si="37"/>
        <v>#N/A</v>
      </c>
      <c r="BE129" s="35" t="str">
        <f t="shared" ca="1" si="23"/>
        <v>DA</v>
      </c>
      <c r="BF129" s="36"/>
    </row>
    <row r="130" spans="1:58" ht="13.35" hidden="1" customHeight="1" x14ac:dyDescent="0.2">
      <c r="A130" s="16">
        <f t="shared" ref="A130:A193" si="38">ROW()-1</f>
        <v>129</v>
      </c>
      <c r="B130" s="17" t="s">
        <v>332</v>
      </c>
      <c r="C130" s="48" t="s">
        <v>156</v>
      </c>
      <c r="D130" s="18" t="s">
        <v>157</v>
      </c>
      <c r="E130" s="48" t="s">
        <v>48</v>
      </c>
      <c r="F130" s="49" t="s">
        <v>49</v>
      </c>
      <c r="G130" s="48"/>
      <c r="H130" s="20" t="str">
        <f t="shared" si="20"/>
        <v>M</v>
      </c>
      <c r="I130" s="5">
        <v>9</v>
      </c>
      <c r="J130" s="67"/>
      <c r="K130" s="67"/>
      <c r="L130" s="23"/>
      <c r="M130" s="39"/>
      <c r="N130" s="5">
        <v>1</v>
      </c>
      <c r="O130" s="54" t="s">
        <v>57</v>
      </c>
      <c r="P130" s="8">
        <v>6</v>
      </c>
      <c r="Q130" s="27">
        <f>IF(H130="T",P130*[1]Legenda!$A$11,P130*[1]Legenda!$A$12)</f>
        <v>60</v>
      </c>
      <c r="R130" s="3" t="s">
        <v>51</v>
      </c>
      <c r="S130" s="5" t="b">
        <f t="shared" si="30"/>
        <v>0</v>
      </c>
      <c r="T130" s="3"/>
      <c r="U130" s="48" t="s">
        <v>333</v>
      </c>
      <c r="V130" s="29"/>
      <c r="W130" s="29">
        <v>42523</v>
      </c>
      <c r="X130" s="30" t="str">
        <f>IF(N130=[1]Legenda!$A$2,"  tace  ",IF(COUNTA(V130,W130)=0,"bandire"," "))</f>
        <v xml:space="preserve"> </v>
      </c>
      <c r="Y130" s="18"/>
      <c r="Z130" s="18"/>
      <c r="AA130" s="18"/>
      <c r="AB130" s="18"/>
      <c r="AC130" s="19"/>
      <c r="AD130" s="31" t="str">
        <f t="shared" ca="1" si="21"/>
        <v>Mollica</v>
      </c>
      <c r="AE130" s="32" t="str">
        <f>IF(N130=[1]Legenda!$A$2,"tace",IF(COUNTA(J130)=1,"com",IF(COUNTA(K130)=1,"Ateneo",IF(COUNTA(U130)=1,"T",IF(COUNTA(Y130)=1,"DA",IF(COUNTA(Z130)=1,"SE",IF(COUNTA(AA130)=1,"CA",IF(COUNTA(AB130)=1,"CB"," "))))))))</f>
        <v>T</v>
      </c>
      <c r="AF130" s="33" t="e">
        <f>IF(MATCH(U130,[1]Docenti!E$3:E$36,0)&gt;0,"1"," ")</f>
        <v>#N/A</v>
      </c>
      <c r="AG130" s="33" t="e">
        <f>IF(MATCH(U130,[1]Docenti!H$3:H$36,0)&gt;0,"1"," ")</f>
        <v>#N/A</v>
      </c>
      <c r="AH130" s="33" t="str">
        <f>IF(MATCH(U130,[1]Docenti!P$3:P$36,0)&gt;0,"1"," ")</f>
        <v>1</v>
      </c>
      <c r="AI130" s="33" t="e">
        <f>IF(MATCH(U130,[1]Docenti!S$3:S$36,0)&gt;0,"1"," ")</f>
        <v>#N/A</v>
      </c>
      <c r="AJ130" s="34" t="e">
        <f>IF(MATCH(U130,[1]Docenti!AA$3:AA$36,0)&gt;0,"1"," ")</f>
        <v>#N/A</v>
      </c>
      <c r="AK130" s="34" t="e">
        <f>IF(MATCH(U130,[1]Docenti!AD$3:AD$36,0)&gt;0,"1"," ")</f>
        <v>#N/A</v>
      </c>
      <c r="AL130" s="34" t="e">
        <f>IF(MATCH(U130,[1]Docenti!AG$3:AG$36,0)&gt;0,"1"," ")</f>
        <v>#N/A</v>
      </c>
      <c r="AM130" s="34" t="e">
        <f>IF(MATCH(U130,[1]Docenti!AM$3:AM$36,0)&gt;0,"1"," ")</f>
        <v>#N/A</v>
      </c>
      <c r="AN130" s="34" t="e">
        <f t="shared" si="33"/>
        <v>#N/A</v>
      </c>
      <c r="AO130" s="34" t="e">
        <f t="shared" si="33"/>
        <v>#N/A</v>
      </c>
      <c r="AP130" s="34" t="e">
        <f t="shared" si="33"/>
        <v>#N/A</v>
      </c>
      <c r="AQ130" s="34" t="e">
        <f t="shared" si="33"/>
        <v>#N/A</v>
      </c>
      <c r="AR130" s="35" t="str">
        <f t="shared" si="22"/>
        <v>PA</v>
      </c>
      <c r="AS130" s="33" t="e">
        <f ca="1">IF(MATCH(AD130,[1]Docenti!E$3:E$36,0)&gt;0,"1"," ")</f>
        <v>#N/A</v>
      </c>
      <c r="AT130" s="33" t="e">
        <f ca="1">IF(MATCH(AD130,[1]Docenti!H$3:H$36,0)&gt;0,"1"," ")</f>
        <v>#N/A</v>
      </c>
      <c r="AU130" s="33" t="str">
        <f ca="1">IF(MATCH(AD130,[1]Docenti!P$3:P$36,0)&gt;0,"1"," ")</f>
        <v>1</v>
      </c>
      <c r="AV130" s="33" t="e">
        <f ca="1">IF(MATCH(AD130,[1]Docenti!S$3:S$36,0)&gt;0,"1"," ")</f>
        <v>#N/A</v>
      </c>
      <c r="AW130" s="34" t="e">
        <f ca="1">IF(MATCH(AD130,[1]Docenti!AA$3:AA$36,0)&gt;0,"1"," ")</f>
        <v>#N/A</v>
      </c>
      <c r="AX130" s="34" t="e">
        <f ca="1">IF(MATCH(AD130,[1]Docenti!AD$3:AD$36,0)&gt;0,"1"," ")</f>
        <v>#N/A</v>
      </c>
      <c r="AY130" s="34" t="e">
        <f ca="1">IF(MATCH(AD130,[1]Docenti!AG$3:AG$36,0)&gt;0,"1"," ")</f>
        <v>#N/A</v>
      </c>
      <c r="AZ130" s="34" t="e">
        <f ca="1">IF(MATCH(AD130,[1]Docenti!AM$3:AM$36,0)&gt;0,"1"," ")</f>
        <v>#N/A</v>
      </c>
      <c r="BA130" s="34" t="e">
        <f t="shared" ca="1" si="34"/>
        <v>#N/A</v>
      </c>
      <c r="BB130" s="34" t="e">
        <f t="shared" ca="1" si="35"/>
        <v>#N/A</v>
      </c>
      <c r="BC130" s="34" t="e">
        <f t="shared" ca="1" si="36"/>
        <v>#N/A</v>
      </c>
      <c r="BD130" s="34" t="e">
        <f t="shared" ca="1" si="37"/>
        <v>#N/A</v>
      </c>
      <c r="BE130" s="35" t="str">
        <f t="shared" ca="1" si="23"/>
        <v>PA</v>
      </c>
      <c r="BF130" s="36"/>
    </row>
    <row r="131" spans="1:58" ht="13.35" hidden="1" customHeight="1" x14ac:dyDescent="0.2">
      <c r="A131" s="16">
        <f t="shared" si="38"/>
        <v>130</v>
      </c>
      <c r="B131" s="37" t="s">
        <v>334</v>
      </c>
      <c r="C131" s="18" t="s">
        <v>180</v>
      </c>
      <c r="D131" s="18" t="s">
        <v>181</v>
      </c>
      <c r="E131" s="18"/>
      <c r="F131" s="19" t="s">
        <v>79</v>
      </c>
      <c r="G131" s="18"/>
      <c r="H131" s="20" t="str">
        <f t="shared" ref="H131:H195" si="39">IF(OR(F131="C",F131="I",F131="M",F131="EI"),"T","M")</f>
        <v>T</v>
      </c>
      <c r="I131" s="21">
        <v>9</v>
      </c>
      <c r="J131" s="24"/>
      <c r="K131" s="24"/>
      <c r="L131" s="23">
        <f>COUNTIF(J$2:J$238,A131)</f>
        <v>1</v>
      </c>
      <c r="M131" s="39">
        <f>ROW(B133)-1</f>
        <v>132</v>
      </c>
      <c r="N131" s="21">
        <v>2</v>
      </c>
      <c r="O131" s="26" t="s">
        <v>57</v>
      </c>
      <c r="P131" s="27">
        <v>6</v>
      </c>
      <c r="Q131" s="27">
        <f>IF(H131="T",P131*[1]Legenda!$A$11,P131*[1]Legenda!$A$12)</f>
        <v>60</v>
      </c>
      <c r="R131" s="26" t="s">
        <v>74</v>
      </c>
      <c r="S131" s="5" t="b">
        <f t="shared" si="30"/>
        <v>1</v>
      </c>
      <c r="T131" s="26"/>
      <c r="U131" s="18" t="s">
        <v>255</v>
      </c>
      <c r="V131" s="29"/>
      <c r="W131" s="29">
        <v>42523</v>
      </c>
      <c r="X131" s="30" t="str">
        <f>IF(N131=[1]Legenda!$A$2,"  tace  ",IF(COUNTA(V131,W131)=0,"bandire"," "))</f>
        <v xml:space="preserve"> </v>
      </c>
      <c r="Y131" s="18"/>
      <c r="Z131" s="18"/>
      <c r="AA131" s="18"/>
      <c r="AB131" s="18"/>
      <c r="AC131" s="19"/>
      <c r="AD131" s="31" t="str">
        <f t="shared" ca="1" si="21"/>
        <v>Di Gregorio</v>
      </c>
      <c r="AE131" s="32" t="str">
        <f>IF(N131=[1]Legenda!$A$2,"tace",IF(COUNTA(J131)=1,"com",IF(COUNTA(K131)=1,"Ateneo",IF(COUNTA(U131)=1,"T",IF(COUNTA(Y131)=1,"DA",IF(COUNTA(Z131)=1,"SE",IF(COUNTA(AA131)=1,"CA",IF(COUNTA(AB131)=1,"CB"," "))))))))</f>
        <v>T</v>
      </c>
      <c r="AF131" s="33" t="str">
        <f>IF(MATCH(U131,[1]Docenti!E$3:E$36,0)&gt;0,"1"," ")</f>
        <v>1</v>
      </c>
      <c r="AG131" s="33" t="e">
        <f>IF(MATCH(U131,[1]Docenti!H$3:H$36,0)&gt;0,"1"," ")</f>
        <v>#N/A</v>
      </c>
      <c r="AH131" s="33" t="e">
        <f>IF(MATCH(U131,[1]Docenti!P$3:P$36,0)&gt;0,"1"," ")</f>
        <v>#N/A</v>
      </c>
      <c r="AI131" s="33" t="e">
        <f>IF(MATCH(U131,[1]Docenti!S$3:S$36,0)&gt;0,"1"," ")</f>
        <v>#N/A</v>
      </c>
      <c r="AJ131" s="34" t="e">
        <f>IF(MATCH(U131,[1]Docenti!AA$3:AA$36,0)&gt;0,"1"," ")</f>
        <v>#N/A</v>
      </c>
      <c r="AK131" s="34" t="e">
        <f>IF(MATCH(U131,[1]Docenti!AD$3:AD$36,0)&gt;0,"1"," ")</f>
        <v>#N/A</v>
      </c>
      <c r="AL131" s="34" t="e">
        <f>IF(MATCH(U131,[1]Docenti!AG$3:AG$36,0)&gt;0,"1"," ")</f>
        <v>#N/A</v>
      </c>
      <c r="AM131" s="34" t="e">
        <f>IF(MATCH(U131,[1]Docenti!AM$3:AM$36,0)&gt;0,"1"," ")</f>
        <v>#N/A</v>
      </c>
      <c r="AN131" s="34" t="e">
        <f t="shared" si="33"/>
        <v>#N/A</v>
      </c>
      <c r="AO131" s="34" t="e">
        <f t="shared" si="33"/>
        <v>#N/A</v>
      </c>
      <c r="AP131" s="34" t="e">
        <f t="shared" si="33"/>
        <v>#N/A</v>
      </c>
      <c r="AQ131" s="34" t="e">
        <f t="shared" si="33"/>
        <v>#N/A</v>
      </c>
      <c r="AR131" s="35" t="str">
        <f t="shared" si="22"/>
        <v>PO</v>
      </c>
      <c r="AS131" s="33" t="str">
        <f ca="1">IF(MATCH(AD131,[1]Docenti!E$3:E$36,0)&gt;0,"1"," ")</f>
        <v>1</v>
      </c>
      <c r="AT131" s="33" t="e">
        <f ca="1">IF(MATCH(AD131,[1]Docenti!H$3:H$36,0)&gt;0,"1"," ")</f>
        <v>#N/A</v>
      </c>
      <c r="AU131" s="33" t="e">
        <f ca="1">IF(MATCH(AD131,[1]Docenti!P$3:P$36,0)&gt;0,"1"," ")</f>
        <v>#N/A</v>
      </c>
      <c r="AV131" s="33" t="e">
        <f ca="1">IF(MATCH(AD131,[1]Docenti!S$3:S$36,0)&gt;0,"1"," ")</f>
        <v>#N/A</v>
      </c>
      <c r="AW131" s="34" t="e">
        <f ca="1">IF(MATCH(AD131,[1]Docenti!AA$3:AA$36,0)&gt;0,"1"," ")</f>
        <v>#N/A</v>
      </c>
      <c r="AX131" s="34" t="e">
        <f ca="1">IF(MATCH(AD131,[1]Docenti!AD$3:AD$36,0)&gt;0,"1"," ")</f>
        <v>#N/A</v>
      </c>
      <c r="AY131" s="34" t="e">
        <f ca="1">IF(MATCH(AD131,[1]Docenti!AG$3:AG$36,0)&gt;0,"1"," ")</f>
        <v>#N/A</v>
      </c>
      <c r="AZ131" s="34" t="e">
        <f ca="1">IF(MATCH(AD131,[1]Docenti!AM$3:AM$36,0)&gt;0,"1"," ")</f>
        <v>#N/A</v>
      </c>
      <c r="BA131" s="34" t="e">
        <f t="shared" ca="1" si="34"/>
        <v>#N/A</v>
      </c>
      <c r="BB131" s="34" t="e">
        <f t="shared" ca="1" si="35"/>
        <v>#N/A</v>
      </c>
      <c r="BC131" s="34" t="e">
        <f t="shared" ca="1" si="36"/>
        <v>#N/A</v>
      </c>
      <c r="BD131" s="34" t="e">
        <f t="shared" ca="1" si="37"/>
        <v>#N/A</v>
      </c>
      <c r="BE131" s="35" t="str">
        <f t="shared" ca="1" si="23"/>
        <v>PO</v>
      </c>
      <c r="BF131" s="36"/>
    </row>
    <row r="132" spans="1:58" ht="13.35" customHeight="1" x14ac:dyDescent="0.2">
      <c r="A132" s="16">
        <f t="shared" si="38"/>
        <v>131</v>
      </c>
      <c r="B132" s="51" t="s">
        <v>335</v>
      </c>
      <c r="C132" s="48" t="s">
        <v>180</v>
      </c>
      <c r="D132" s="43" t="s">
        <v>181</v>
      </c>
      <c r="E132" s="48" t="s">
        <v>48</v>
      </c>
      <c r="F132" s="49" t="s">
        <v>95</v>
      </c>
      <c r="G132" s="48"/>
      <c r="H132" s="20" t="str">
        <f t="shared" si="39"/>
        <v>M</v>
      </c>
      <c r="I132" s="21">
        <v>8</v>
      </c>
      <c r="J132" s="22">
        <f>ROW(B131)-1</f>
        <v>130</v>
      </c>
      <c r="K132" s="22"/>
      <c r="L132" s="23">
        <f>COUNTIF(J$2:J$238,A132)</f>
        <v>0</v>
      </c>
      <c r="M132" s="70">
        <f>ROW(B84)-1</f>
        <v>83</v>
      </c>
      <c r="N132" s="25">
        <v>1</v>
      </c>
      <c r="O132" s="3" t="s">
        <v>57</v>
      </c>
      <c r="P132" s="8">
        <v>6</v>
      </c>
      <c r="Q132" s="27">
        <f>IF(H132="T",P132*[1]Legenda!$A$11,P132*[1]Legenda!$A$12)</f>
        <v>60</v>
      </c>
      <c r="R132" s="3" t="s">
        <v>254</v>
      </c>
      <c r="S132" s="5" t="b">
        <f t="shared" si="30"/>
        <v>0</v>
      </c>
      <c r="T132" s="3"/>
      <c r="U132" s="48"/>
      <c r="V132" s="29"/>
      <c r="W132" s="29">
        <v>42523</v>
      </c>
      <c r="X132" s="30" t="str">
        <f>IF(N132=[1]Legenda!$A$2,"  tace  ",IF(COUNTA(V132,W132)=0,"bandire"," "))</f>
        <v xml:space="preserve"> </v>
      </c>
      <c r="Y132" s="18"/>
      <c r="Z132" s="18"/>
      <c r="AA132" s="18"/>
      <c r="AB132" s="18"/>
      <c r="AC132" s="19"/>
      <c r="AD132" s="31" t="str">
        <f t="shared" ref="AD132:AD201" ca="1" si="40">IF(COUNTA(J132)=1,INDIRECT("Ad"&amp;(J132+1)),IF(COUNTA(K132)=1,"com. Ateneo",IF(COUNTA(U132)=1,U132,IF(COUNTA(Y132)=1,Y132,IF(COUNTA(Z132)=1,Z132,IF(COUNTA(AA132)=1,AA132,IF(COUNTA(AB132)=1,AB132,IF(COUNTA(AC132)=1,AC132," "))))))))</f>
        <v>Di Gregorio</v>
      </c>
      <c r="AE132" s="32" t="str">
        <f>IF(N132=[1]Legenda!$A$2,"tace",IF(COUNTA(J132)=1,"com",IF(COUNTA(K132)=1,"Ateneo",IF(COUNTA(U132)=1,"T",IF(COUNTA(Y132)=1,"DA",IF(COUNTA(Z132)=1,"SE",IF(COUNTA(AA132)=1,"CA",IF(COUNTA(AB132)=1,"CB"," "))))))))</f>
        <v>com</v>
      </c>
      <c r="AF132" s="33" t="e">
        <f>IF(MATCH(U132,[1]Docenti!E$3:E$36,0)&gt;0,"1"," ")</f>
        <v>#N/A</v>
      </c>
      <c r="AG132" s="33" t="e">
        <f>IF(MATCH(U132,[1]Docenti!H$3:H$36,0)&gt;0,"1"," ")</f>
        <v>#N/A</v>
      </c>
      <c r="AH132" s="33" t="e">
        <f>IF(MATCH(U132,[1]Docenti!P$3:P$36,0)&gt;0,"1"," ")</f>
        <v>#N/A</v>
      </c>
      <c r="AI132" s="33" t="e">
        <f>IF(MATCH(U132,[1]Docenti!S$3:S$36,0)&gt;0,"1"," ")</f>
        <v>#N/A</v>
      </c>
      <c r="AJ132" s="34" t="e">
        <f>IF(MATCH(U132,[1]Docenti!AA$3:AA$36,0)&gt;0,"1"," ")</f>
        <v>#N/A</v>
      </c>
      <c r="AK132" s="34" t="e">
        <f>IF(MATCH(U132,[1]Docenti!AD$3:AD$36,0)&gt;0,"1"," ")</f>
        <v>#N/A</v>
      </c>
      <c r="AL132" s="34" t="e">
        <f>IF(MATCH(U132,[1]Docenti!AG$3:AG$36,0)&gt;0,"1"," ")</f>
        <v>#N/A</v>
      </c>
      <c r="AM132" s="34" t="e">
        <f>IF(MATCH(U132,[1]Docenti!AM$3:AM$36,0)&gt;0,"1"," ")</f>
        <v>#N/A</v>
      </c>
      <c r="AN132" s="34" t="e">
        <f t="shared" si="33"/>
        <v>#N/A</v>
      </c>
      <c r="AO132" s="34" t="e">
        <f t="shared" si="33"/>
        <v>#N/A</v>
      </c>
      <c r="AP132" s="34" t="e">
        <f t="shared" si="33"/>
        <v>#N/A</v>
      </c>
      <c r="AQ132" s="34" t="e">
        <f t="shared" si="33"/>
        <v>#N/A</v>
      </c>
      <c r="AR132" s="35" t="str">
        <f t="shared" ref="AR132:AR201" si="41">IF(ISERROR(AF132),"","PO")&amp;IF(ISERROR(AG132),"","PO")&amp;IF(ISERROR(AH132),"","PA")&amp;IF(ISERROR(AI132),"","PA")&amp;IF(ISERROR(AJ132),"","RTI")&amp;IF(ISERROR(AK132),"","RTI")&amp;IF(ISERROR(AL132),"","RTD")&amp;IF(ISERROR(AM132),"","RTD")&amp;IF(ISERROR(AN132),"","DA")&amp;IF(ISERROR(AO132),"","SE")&amp;IF(ISERROR(AP132),"","CA")&amp;IF(ISERROR(AQ132),"","CB")</f>
        <v/>
      </c>
      <c r="AS132" s="33" t="str">
        <f ca="1">IF(MATCH(AD132,[1]Docenti!E$3:E$36,0)&gt;0,"1"," ")</f>
        <v>1</v>
      </c>
      <c r="AT132" s="33" t="e">
        <f ca="1">IF(MATCH(AD132,[1]Docenti!H$3:H$36,0)&gt;0,"1"," ")</f>
        <v>#N/A</v>
      </c>
      <c r="AU132" s="33" t="e">
        <f ca="1">IF(MATCH(AD132,[1]Docenti!P$3:P$36,0)&gt;0,"1"," ")</f>
        <v>#N/A</v>
      </c>
      <c r="AV132" s="33" t="e">
        <f ca="1">IF(MATCH(AD132,[1]Docenti!S$3:S$36,0)&gt;0,"1"," ")</f>
        <v>#N/A</v>
      </c>
      <c r="AW132" s="34" t="e">
        <f ca="1">IF(MATCH(AD132,[1]Docenti!AA$3:AA$36,0)&gt;0,"1"," ")</f>
        <v>#N/A</v>
      </c>
      <c r="AX132" s="34" t="e">
        <f ca="1">IF(MATCH(AD132,[1]Docenti!AD$3:AD$36,0)&gt;0,"1"," ")</f>
        <v>#N/A</v>
      </c>
      <c r="AY132" s="34" t="e">
        <f ca="1">IF(MATCH(AD132,[1]Docenti!AG$3:AG$36,0)&gt;0,"1"," ")</f>
        <v>#N/A</v>
      </c>
      <c r="AZ132" s="34" t="e">
        <f ca="1">IF(MATCH(AD132,[1]Docenti!AM$3:AM$36,0)&gt;0,"1"," ")</f>
        <v>#N/A</v>
      </c>
      <c r="BA132" s="34" t="e">
        <f t="shared" ca="1" si="34"/>
        <v>#N/A</v>
      </c>
      <c r="BB132" s="34" t="e">
        <f t="shared" ca="1" si="35"/>
        <v>#N/A</v>
      </c>
      <c r="BC132" s="34" t="e">
        <f t="shared" ca="1" si="36"/>
        <v>#N/A</v>
      </c>
      <c r="BD132" s="34" t="e">
        <f t="shared" ca="1" si="37"/>
        <v>#N/A</v>
      </c>
      <c r="BE132" s="35" t="str">
        <f t="shared" ref="BE132:BE201" ca="1" si="42">IF(ISERROR(AS132),"","PO")&amp;IF(ISERROR(AT132),"","PO")&amp;IF(ISERROR(AU132),"","PA")&amp;IF(ISERROR(AV132),"","PA")&amp;IF(ISERROR(AW132),"","RTI")&amp;IF(ISERROR(AX132),"","RTI")&amp;IF(ISERROR(AY132),"","RTD")&amp;IF(ISERROR(AZ132),"","RTD")&amp;IF(ISERROR(  BA132),"","DA")&amp;IF(ISERROR(BB132),"","SE")&amp;IF(ISERROR(BC132),"","CA")&amp;IF(ISERROR(BD132),"","CB")&amp;IF(AE132="Ateneo","AT",)</f>
        <v>PO</v>
      </c>
      <c r="BF132" s="36"/>
    </row>
    <row r="133" spans="1:58" ht="13.35" hidden="1" customHeight="1" x14ac:dyDescent="0.2">
      <c r="A133" s="16">
        <f t="shared" si="38"/>
        <v>132</v>
      </c>
      <c r="B133" s="37" t="s">
        <v>336</v>
      </c>
      <c r="C133" s="18" t="s">
        <v>180</v>
      </c>
      <c r="D133" s="18" t="s">
        <v>181</v>
      </c>
      <c r="E133" s="18"/>
      <c r="F133" s="19" t="s">
        <v>79</v>
      </c>
      <c r="G133" s="18"/>
      <c r="H133" s="20" t="str">
        <f t="shared" si="39"/>
        <v>T</v>
      </c>
      <c r="I133" s="21">
        <v>9</v>
      </c>
      <c r="J133" s="24"/>
      <c r="K133" s="24"/>
      <c r="L133" s="23">
        <f>COUNTIF(J$2:J$238,A133)</f>
        <v>0</v>
      </c>
      <c r="M133" s="24">
        <f>ROW(B131)-1</f>
        <v>130</v>
      </c>
      <c r="N133" s="25" t="s">
        <v>328</v>
      </c>
      <c r="O133" s="26" t="s">
        <v>57</v>
      </c>
      <c r="P133" s="27">
        <v>6</v>
      </c>
      <c r="Q133" s="27">
        <f>IF(H133="T",P133*[1]Legenda!$A$11,P133*[1]Legenda!$A$12)</f>
        <v>60</v>
      </c>
      <c r="R133" s="26" t="s">
        <v>74</v>
      </c>
      <c r="S133" s="5" t="b">
        <f t="shared" si="30"/>
        <v>1</v>
      </c>
      <c r="T133" s="26"/>
      <c r="U133" s="18" t="s">
        <v>337</v>
      </c>
      <c r="V133" s="29"/>
      <c r="W133" s="29">
        <v>42523</v>
      </c>
      <c r="X133" s="30" t="str">
        <f>IF(N133=[1]Legenda!$A$2,"  tace  ",IF(COUNTA(V133,W133)=0,"bandire"," "))</f>
        <v xml:space="preserve"> </v>
      </c>
      <c r="Y133" s="18"/>
      <c r="Z133" s="18"/>
      <c r="AA133" s="18"/>
      <c r="AB133" s="18"/>
      <c r="AC133" s="19"/>
      <c r="AD133" s="31" t="str">
        <f t="shared" ca="1" si="40"/>
        <v>Dalpiaz</v>
      </c>
      <c r="AE133" s="32" t="str">
        <f>IF(N133=[1]Legenda!$A$2,"tace",IF(COUNTA(J133)=1,"com",IF(COUNTA(K133)=1,"Ateneo",IF(COUNTA(U133)=1,"T",IF(COUNTA(Y133)=1,"DA",IF(COUNTA(Z133)=1,"SE",IF(COUNTA(AA133)=1,"CA",IF(COUNTA(AB133)=1,"CB"," "))))))))</f>
        <v>T</v>
      </c>
      <c r="AF133" s="33" t="str">
        <f>IF(MATCH(U133,[1]Docenti!E$3:E$36,0)&gt;0,"1"," ")</f>
        <v>1</v>
      </c>
      <c r="AG133" s="33" t="e">
        <f>IF(MATCH(U133,[1]Docenti!H$3:H$36,0)&gt;0,"1"," ")</f>
        <v>#N/A</v>
      </c>
      <c r="AH133" s="33" t="e">
        <f>IF(MATCH(U133,[1]Docenti!P$3:P$36,0)&gt;0,"1"," ")</f>
        <v>#N/A</v>
      </c>
      <c r="AI133" s="33" t="e">
        <f>IF(MATCH(U133,[1]Docenti!S$3:S$36,0)&gt;0,"1"," ")</f>
        <v>#N/A</v>
      </c>
      <c r="AJ133" s="34" t="e">
        <f>IF(MATCH(U133,[1]Docenti!AA$3:AA$36,0)&gt;0,"1"," ")</f>
        <v>#N/A</v>
      </c>
      <c r="AK133" s="34" t="e">
        <f>IF(MATCH(U133,[1]Docenti!AD$3:AD$36,0)&gt;0,"1"," ")</f>
        <v>#N/A</v>
      </c>
      <c r="AL133" s="34" t="e">
        <f>IF(MATCH(U133,[1]Docenti!AG$3:AG$36,0)&gt;0,"1"," ")</f>
        <v>#N/A</v>
      </c>
      <c r="AM133" s="34" t="e">
        <f>IF(MATCH(U133,[1]Docenti!AM$3:AM$36,0)&gt;0,"1"," ")</f>
        <v>#N/A</v>
      </c>
      <c r="AN133" s="34" t="e">
        <f t="shared" si="33"/>
        <v>#N/A</v>
      </c>
      <c r="AO133" s="34" t="e">
        <f t="shared" si="33"/>
        <v>#N/A</v>
      </c>
      <c r="AP133" s="34" t="e">
        <f t="shared" si="33"/>
        <v>#N/A</v>
      </c>
      <c r="AQ133" s="34" t="e">
        <f t="shared" si="33"/>
        <v>#N/A</v>
      </c>
      <c r="AR133" s="35" t="str">
        <f t="shared" si="41"/>
        <v>PO</v>
      </c>
      <c r="AS133" s="33" t="str">
        <f ca="1">IF(MATCH(AD133,[1]Docenti!E$3:E$36,0)&gt;0,"1"," ")</f>
        <v>1</v>
      </c>
      <c r="AT133" s="33" t="e">
        <f ca="1">IF(MATCH(AD133,[1]Docenti!H$3:H$36,0)&gt;0,"1"," ")</f>
        <v>#N/A</v>
      </c>
      <c r="AU133" s="33" t="e">
        <f ca="1">IF(MATCH(AD133,[1]Docenti!P$3:P$36,0)&gt;0,"1"," ")</f>
        <v>#N/A</v>
      </c>
      <c r="AV133" s="33" t="e">
        <f ca="1">IF(MATCH(AD133,[1]Docenti!S$3:S$36,0)&gt;0,"1"," ")</f>
        <v>#N/A</v>
      </c>
      <c r="AW133" s="34" t="e">
        <f ca="1">IF(MATCH(AD133,[1]Docenti!AA$3:AA$36,0)&gt;0,"1"," ")</f>
        <v>#N/A</v>
      </c>
      <c r="AX133" s="34" t="e">
        <f ca="1">IF(MATCH(AD133,[1]Docenti!AD$3:AD$36,0)&gt;0,"1"," ")</f>
        <v>#N/A</v>
      </c>
      <c r="AY133" s="34" t="e">
        <f ca="1">IF(MATCH(AD133,[1]Docenti!AG$3:AG$36,0)&gt;0,"1"," ")</f>
        <v>#N/A</v>
      </c>
      <c r="AZ133" s="34" t="e">
        <f ca="1">IF(MATCH(AD133,[1]Docenti!AM$3:AM$36,0)&gt;0,"1"," ")</f>
        <v>#N/A</v>
      </c>
      <c r="BA133" s="34" t="e">
        <f t="shared" ca="1" si="34"/>
        <v>#N/A</v>
      </c>
      <c r="BB133" s="34" t="e">
        <f t="shared" ca="1" si="35"/>
        <v>#N/A</v>
      </c>
      <c r="BC133" s="34" t="e">
        <f t="shared" ca="1" si="36"/>
        <v>#N/A</v>
      </c>
      <c r="BD133" s="34" t="e">
        <f t="shared" ca="1" si="37"/>
        <v>#N/A</v>
      </c>
      <c r="BE133" s="35" t="str">
        <f t="shared" ca="1" si="42"/>
        <v>PO</v>
      </c>
      <c r="BF133" s="36"/>
    </row>
    <row r="134" spans="1:58" ht="13.35" hidden="1" customHeight="1" x14ac:dyDescent="0.2">
      <c r="A134" s="16">
        <f t="shared" si="38"/>
        <v>133</v>
      </c>
      <c r="B134" s="37" t="s">
        <v>338</v>
      </c>
      <c r="C134" s="48" t="s">
        <v>180</v>
      </c>
      <c r="D134" s="43" t="s">
        <v>181</v>
      </c>
      <c r="E134" s="48"/>
      <c r="F134" s="49" t="s">
        <v>79</v>
      </c>
      <c r="G134" s="48"/>
      <c r="H134" s="20" t="str">
        <f t="shared" si="39"/>
        <v>T</v>
      </c>
      <c r="I134" s="21">
        <v>9</v>
      </c>
      <c r="J134" s="50"/>
      <c r="K134" s="50"/>
      <c r="L134" s="23">
        <f>COUNTIF(J$2:J$238,A134)</f>
        <v>1</v>
      </c>
      <c r="M134" s="50"/>
      <c r="N134" s="53">
        <v>3</v>
      </c>
      <c r="O134" s="3" t="s">
        <v>50</v>
      </c>
      <c r="P134" s="8">
        <v>6</v>
      </c>
      <c r="Q134" s="27">
        <f>IF(H134="T",P134*[1]Legenda!$A$11,P134*[1]Legenda!$A$12)</f>
        <v>60</v>
      </c>
      <c r="R134" s="3" t="s">
        <v>74</v>
      </c>
      <c r="S134" s="5" t="b">
        <f t="shared" si="30"/>
        <v>1</v>
      </c>
      <c r="T134" s="3" t="s">
        <v>52</v>
      </c>
      <c r="U134" s="48" t="s">
        <v>337</v>
      </c>
      <c r="V134" s="29"/>
      <c r="W134" s="29">
        <v>42523</v>
      </c>
      <c r="X134" s="30" t="str">
        <f>IF(N134=[1]Legenda!$A$2,"  tace  ",IF(COUNTA(V134,W134)=0,"bandire"," "))</f>
        <v xml:space="preserve"> </v>
      </c>
      <c r="Y134" s="18"/>
      <c r="Z134" s="18"/>
      <c r="AA134" s="18"/>
      <c r="AB134" s="18"/>
      <c r="AC134" s="19"/>
      <c r="AD134" s="31" t="str">
        <f t="shared" ca="1" si="40"/>
        <v>Dalpiaz</v>
      </c>
      <c r="AE134" s="32" t="str">
        <f>IF(N134=[1]Legenda!$A$2,"tace",IF(COUNTA(J134)=1,"com",IF(COUNTA(K134)=1,"Ateneo",IF(COUNTA(U134)=1,"T",IF(COUNTA(Y134)=1,"DA",IF(COUNTA(Z134)=1,"SE",IF(COUNTA(AA134)=1,"CA",IF(COUNTA(AB134)=1,"CB"," "))))))))</f>
        <v>T</v>
      </c>
      <c r="AF134" s="33" t="str">
        <f>IF(MATCH(U134,[1]Docenti!E$3:E$36,0)&gt;0,"1"," ")</f>
        <v>1</v>
      </c>
      <c r="AG134" s="33" t="e">
        <f>IF(MATCH(U134,[1]Docenti!H$3:H$36,0)&gt;0,"1"," ")</f>
        <v>#N/A</v>
      </c>
      <c r="AH134" s="33" t="e">
        <f>IF(MATCH(U134,[1]Docenti!P$3:P$36,0)&gt;0,"1"," ")</f>
        <v>#N/A</v>
      </c>
      <c r="AI134" s="33" t="e">
        <f>IF(MATCH(U134,[1]Docenti!S$3:S$36,0)&gt;0,"1"," ")</f>
        <v>#N/A</v>
      </c>
      <c r="AJ134" s="34" t="e">
        <f>IF(MATCH(U134,[1]Docenti!AA$3:AA$36,0)&gt;0,"1"," ")</f>
        <v>#N/A</v>
      </c>
      <c r="AK134" s="34" t="e">
        <f>IF(MATCH(U134,[1]Docenti!AD$3:AD$36,0)&gt;0,"1"," ")</f>
        <v>#N/A</v>
      </c>
      <c r="AL134" s="34" t="e">
        <f>IF(MATCH(U134,[1]Docenti!AG$3:AG$36,0)&gt;0,"1"," ")</f>
        <v>#N/A</v>
      </c>
      <c r="AM134" s="34" t="e">
        <f>IF(MATCH(U134,[1]Docenti!AM$3:AM$36,0)&gt;0,"1"," ")</f>
        <v>#N/A</v>
      </c>
      <c r="AN134" s="34" t="e">
        <f t="shared" si="33"/>
        <v>#N/A</v>
      </c>
      <c r="AO134" s="34" t="e">
        <f t="shared" si="33"/>
        <v>#N/A</v>
      </c>
      <c r="AP134" s="34" t="e">
        <f t="shared" si="33"/>
        <v>#N/A</v>
      </c>
      <c r="AQ134" s="34" t="e">
        <f t="shared" si="33"/>
        <v>#N/A</v>
      </c>
      <c r="AR134" s="35" t="str">
        <f t="shared" si="41"/>
        <v>PO</v>
      </c>
      <c r="AS134" s="33" t="str">
        <f ca="1">IF(MATCH(AD134,[1]Docenti!E$3:E$36,0)&gt;0,"1"," ")</f>
        <v>1</v>
      </c>
      <c r="AT134" s="33" t="e">
        <f ca="1">IF(MATCH(AD134,[1]Docenti!H$3:H$36,0)&gt;0,"1"," ")</f>
        <v>#N/A</v>
      </c>
      <c r="AU134" s="33" t="e">
        <f ca="1">IF(MATCH(AD134,[1]Docenti!P$3:P$36,0)&gt;0,"1"," ")</f>
        <v>#N/A</v>
      </c>
      <c r="AV134" s="33" t="e">
        <f ca="1">IF(MATCH(AD134,[1]Docenti!S$3:S$36,0)&gt;0,"1"," ")</f>
        <v>#N/A</v>
      </c>
      <c r="AW134" s="34" t="e">
        <f ca="1">IF(MATCH(AD134,[1]Docenti!AA$3:AA$36,0)&gt;0,"1"," ")</f>
        <v>#N/A</v>
      </c>
      <c r="AX134" s="34" t="e">
        <f ca="1">IF(MATCH(AD134,[1]Docenti!AD$3:AD$36,0)&gt;0,"1"," ")</f>
        <v>#N/A</v>
      </c>
      <c r="AY134" s="34" t="e">
        <f ca="1">IF(MATCH(AD134,[1]Docenti!AG$3:AG$36,0)&gt;0,"1"," ")</f>
        <v>#N/A</v>
      </c>
      <c r="AZ134" s="34" t="e">
        <f ca="1">IF(MATCH(AD134,[1]Docenti!AM$3:AM$36,0)&gt;0,"1"," ")</f>
        <v>#N/A</v>
      </c>
      <c r="BA134" s="34" t="e">
        <f t="shared" ca="1" si="34"/>
        <v>#N/A</v>
      </c>
      <c r="BB134" s="34" t="e">
        <f t="shared" ca="1" si="35"/>
        <v>#N/A</v>
      </c>
      <c r="BC134" s="34" t="e">
        <f t="shared" ca="1" si="36"/>
        <v>#N/A</v>
      </c>
      <c r="BD134" s="34" t="e">
        <f t="shared" ca="1" si="37"/>
        <v>#N/A</v>
      </c>
      <c r="BE134" s="35" t="str">
        <f t="shared" ca="1" si="42"/>
        <v>PO</v>
      </c>
      <c r="BF134" s="36"/>
    </row>
    <row r="135" spans="1:58" ht="12.75" customHeight="1" x14ac:dyDescent="0.2">
      <c r="A135" s="16">
        <f t="shared" si="38"/>
        <v>134</v>
      </c>
      <c r="B135" s="51" t="s">
        <v>338</v>
      </c>
      <c r="C135" s="48" t="s">
        <v>180</v>
      </c>
      <c r="D135" s="18" t="s">
        <v>181</v>
      </c>
      <c r="E135" s="48" t="s">
        <v>48</v>
      </c>
      <c r="F135" s="49" t="s">
        <v>95</v>
      </c>
      <c r="G135" s="48"/>
      <c r="H135" s="20" t="str">
        <f t="shared" si="39"/>
        <v>M</v>
      </c>
      <c r="I135" s="21">
        <v>8</v>
      </c>
      <c r="J135" s="22">
        <f>ROW(B134)-1</f>
        <v>133</v>
      </c>
      <c r="K135" s="22"/>
      <c r="L135" s="23">
        <f>COUNTIF(J$2:J$238,A135)</f>
        <v>0</v>
      </c>
      <c r="M135" s="70"/>
      <c r="N135" s="25">
        <v>2</v>
      </c>
      <c r="O135" s="54" t="s">
        <v>50</v>
      </c>
      <c r="P135" s="8">
        <v>6</v>
      </c>
      <c r="Q135" s="27">
        <f>IF(H135="T",P135*[1]Legenda!$A$11,P135*[1]Legenda!$A$12)</f>
        <v>60</v>
      </c>
      <c r="R135" s="3" t="s">
        <v>254</v>
      </c>
      <c r="S135" s="5" t="b">
        <f t="shared" si="30"/>
        <v>0</v>
      </c>
      <c r="T135" s="3"/>
      <c r="U135" s="48"/>
      <c r="V135" s="29"/>
      <c r="W135" s="29">
        <v>42523</v>
      </c>
      <c r="X135" s="30" t="str">
        <f>IF(N135=[1]Legenda!$A$2,"  tace  ",IF(COUNTA(V135,W135)=0,"bandire"," "))</f>
        <v xml:space="preserve"> </v>
      </c>
      <c r="Y135" s="18"/>
      <c r="Z135" s="18"/>
      <c r="AA135" s="18"/>
      <c r="AB135" s="18"/>
      <c r="AC135" s="19"/>
      <c r="AD135" s="31" t="str">
        <f t="shared" ca="1" si="40"/>
        <v>Dalpiaz</v>
      </c>
      <c r="AE135" s="32" t="str">
        <f>IF(N135=[1]Legenda!$A$2,"tace",IF(COUNTA(J135)=1,"com",IF(COUNTA(K135)=1,"Ateneo",IF(COUNTA(U135)=1,"T",IF(COUNTA(Y135)=1,"DA",IF(COUNTA(Z135)=1,"SE",IF(COUNTA(AA135)=1,"CA",IF(COUNTA(AB135)=1,"CB"," "))))))))</f>
        <v>com</v>
      </c>
      <c r="AF135" s="33" t="e">
        <f>IF(MATCH(U135,[1]Docenti!E$3:E$36,0)&gt;0,"1"," ")</f>
        <v>#N/A</v>
      </c>
      <c r="AG135" s="33" t="e">
        <f>IF(MATCH(U135,[1]Docenti!H$3:H$36,0)&gt;0,"1"," ")</f>
        <v>#N/A</v>
      </c>
      <c r="AH135" s="33" t="e">
        <f>IF(MATCH(U135,[1]Docenti!P$3:P$36,0)&gt;0,"1"," ")</f>
        <v>#N/A</v>
      </c>
      <c r="AI135" s="33" t="e">
        <f>IF(MATCH(U135,[1]Docenti!S$3:S$36,0)&gt;0,"1"," ")</f>
        <v>#N/A</v>
      </c>
      <c r="AJ135" s="34" t="e">
        <f>IF(MATCH(U135,[1]Docenti!AA$3:AA$36,0)&gt;0,"1"," ")</f>
        <v>#N/A</v>
      </c>
      <c r="AK135" s="34" t="e">
        <f>IF(MATCH(U135,[1]Docenti!AD$3:AD$36,0)&gt;0,"1"," ")</f>
        <v>#N/A</v>
      </c>
      <c r="AL135" s="34" t="e">
        <f>IF(MATCH(U135,[1]Docenti!AG$3:AG$36,0)&gt;0,"1"," ")</f>
        <v>#N/A</v>
      </c>
      <c r="AM135" s="34" t="e">
        <f>IF(MATCH(U135,[1]Docenti!AM$3:AM$36,0)&gt;0,"1"," ")</f>
        <v>#N/A</v>
      </c>
      <c r="AN135" s="34" t="e">
        <f t="shared" si="33"/>
        <v>#N/A</v>
      </c>
      <c r="AO135" s="34" t="e">
        <f t="shared" si="33"/>
        <v>#N/A</v>
      </c>
      <c r="AP135" s="34" t="e">
        <f t="shared" si="33"/>
        <v>#N/A</v>
      </c>
      <c r="AQ135" s="34" t="e">
        <f t="shared" si="33"/>
        <v>#N/A</v>
      </c>
      <c r="AR135" s="35" t="str">
        <f t="shared" si="41"/>
        <v/>
      </c>
      <c r="AS135" s="33" t="str">
        <f ca="1">IF(MATCH(AD135,[1]Docenti!E$3:E$36,0)&gt;0,"1"," ")</f>
        <v>1</v>
      </c>
      <c r="AT135" s="33" t="e">
        <f ca="1">IF(MATCH(AD135,[1]Docenti!H$3:H$36,0)&gt;0,"1"," ")</f>
        <v>#N/A</v>
      </c>
      <c r="AU135" s="33" t="e">
        <f ca="1">IF(MATCH(AD135,[1]Docenti!P$3:P$36,0)&gt;0,"1"," ")</f>
        <v>#N/A</v>
      </c>
      <c r="AV135" s="33" t="e">
        <f ca="1">IF(MATCH(AD135,[1]Docenti!S$3:S$36,0)&gt;0,"1"," ")</f>
        <v>#N/A</v>
      </c>
      <c r="AW135" s="34" t="e">
        <f ca="1">IF(MATCH(AD135,[1]Docenti!AA$3:AA$36,0)&gt;0,"1"," ")</f>
        <v>#N/A</v>
      </c>
      <c r="AX135" s="34" t="e">
        <f ca="1">IF(MATCH(AD135,[1]Docenti!AD$3:AD$36,0)&gt;0,"1"," ")</f>
        <v>#N/A</v>
      </c>
      <c r="AY135" s="34" t="e">
        <f ca="1">IF(MATCH(AD135,[1]Docenti!AG$3:AG$36,0)&gt;0,"1"," ")</f>
        <v>#N/A</v>
      </c>
      <c r="AZ135" s="34" t="e">
        <f ca="1">IF(MATCH(AD135,[1]Docenti!AM$3:AM$36,0)&gt;0,"1"," ")</f>
        <v>#N/A</v>
      </c>
      <c r="BA135" s="34" t="e">
        <f t="shared" ca="1" si="34"/>
        <v>#N/A</v>
      </c>
      <c r="BB135" s="34" t="e">
        <f t="shared" ca="1" si="35"/>
        <v>#N/A</v>
      </c>
      <c r="BC135" s="34" t="e">
        <f t="shared" ca="1" si="36"/>
        <v>#N/A</v>
      </c>
      <c r="BD135" s="34" t="e">
        <f t="shared" ca="1" si="37"/>
        <v>#N/A</v>
      </c>
      <c r="BE135" s="35" t="str">
        <f t="shared" ca="1" si="42"/>
        <v>PO</v>
      </c>
      <c r="BF135" s="36"/>
    </row>
    <row r="136" spans="1:58" ht="12.75" hidden="1" customHeight="1" x14ac:dyDescent="0.2">
      <c r="A136" s="16">
        <f t="shared" si="38"/>
        <v>135</v>
      </c>
      <c r="B136" s="37" t="s">
        <v>339</v>
      </c>
      <c r="C136" s="48" t="s">
        <v>260</v>
      </c>
      <c r="D136" s="48" t="s">
        <v>170</v>
      </c>
      <c r="E136" s="48" t="s">
        <v>48</v>
      </c>
      <c r="F136" s="49" t="s">
        <v>79</v>
      </c>
      <c r="G136" s="48"/>
      <c r="H136" s="20" t="str">
        <f t="shared" si="39"/>
        <v>T</v>
      </c>
      <c r="I136" s="21">
        <v>9</v>
      </c>
      <c r="J136" s="22">
        <f>ROW(B96)-1</f>
        <v>95</v>
      </c>
      <c r="K136" s="22"/>
      <c r="L136" s="23"/>
      <c r="M136" s="70"/>
      <c r="N136" s="25">
        <v>3</v>
      </c>
      <c r="O136" s="54" t="s">
        <v>57</v>
      </c>
      <c r="P136" s="8">
        <v>6</v>
      </c>
      <c r="Q136" s="27">
        <f>IF(H136="T",P136*[1]Legenda!$A$11,P136*[1]Legenda!$A$12)</f>
        <v>60</v>
      </c>
      <c r="R136" s="3" t="s">
        <v>108</v>
      </c>
      <c r="S136" s="5" t="b">
        <f t="shared" si="30"/>
        <v>0</v>
      </c>
      <c r="T136" s="3"/>
      <c r="U136" s="48"/>
      <c r="V136" s="29"/>
      <c r="W136" s="29">
        <v>42523</v>
      </c>
      <c r="X136" s="30"/>
      <c r="Y136" s="18"/>
      <c r="Z136" s="18"/>
      <c r="AA136" s="18"/>
      <c r="AB136" s="18"/>
      <c r="AC136" s="19"/>
      <c r="AD136" s="31"/>
      <c r="AE136" s="32"/>
      <c r="AF136" s="33"/>
      <c r="AG136" s="33"/>
      <c r="AH136" s="33"/>
      <c r="AI136" s="33"/>
      <c r="AJ136" s="34"/>
      <c r="AK136" s="34"/>
      <c r="AL136" s="34"/>
      <c r="AM136" s="34"/>
      <c r="AN136" s="34"/>
      <c r="AO136" s="34"/>
      <c r="AP136" s="34"/>
      <c r="AQ136" s="34"/>
      <c r="AR136" s="35"/>
      <c r="AS136" s="33"/>
      <c r="AT136" s="33"/>
      <c r="AU136" s="33"/>
      <c r="AV136" s="33"/>
      <c r="AW136" s="34"/>
      <c r="AX136" s="34"/>
      <c r="AY136" s="34"/>
      <c r="AZ136" s="34"/>
      <c r="BA136" s="34"/>
      <c r="BB136" s="34"/>
      <c r="BC136" s="34"/>
      <c r="BD136" s="34"/>
      <c r="BE136" s="35"/>
      <c r="BF136" s="36"/>
    </row>
    <row r="137" spans="1:58" ht="13.35" hidden="1" customHeight="1" x14ac:dyDescent="0.2">
      <c r="A137" s="16">
        <f t="shared" si="38"/>
        <v>136</v>
      </c>
      <c r="B137" s="59" t="s">
        <v>339</v>
      </c>
      <c r="C137" s="48" t="s">
        <v>260</v>
      </c>
      <c r="D137" s="48" t="s">
        <v>170</v>
      </c>
      <c r="E137" s="48" t="s">
        <v>48</v>
      </c>
      <c r="F137" s="49" t="s">
        <v>49</v>
      </c>
      <c r="G137" s="48"/>
      <c r="H137" s="20" t="str">
        <f t="shared" si="39"/>
        <v>M</v>
      </c>
      <c r="I137" s="21">
        <v>9</v>
      </c>
      <c r="J137" s="22">
        <f>ROW(B96)-1</f>
        <v>95</v>
      </c>
      <c r="K137" s="22"/>
      <c r="L137" s="23">
        <f>COUNTIF(J$2:J$238,A137)</f>
        <v>0</v>
      </c>
      <c r="M137" s="66"/>
      <c r="N137" s="25">
        <v>2</v>
      </c>
      <c r="O137" s="3" t="s">
        <v>57</v>
      </c>
      <c r="P137" s="8">
        <v>6</v>
      </c>
      <c r="Q137" s="27">
        <f>IF(H137="T",P137*[1]Legenda!$A$11,P137*[1]Legenda!$A$12)</f>
        <v>60</v>
      </c>
      <c r="R137" s="3" t="s">
        <v>51</v>
      </c>
      <c r="S137" s="5" t="b">
        <f t="shared" si="30"/>
        <v>0</v>
      </c>
      <c r="T137" s="3"/>
      <c r="U137" s="48"/>
      <c r="V137" s="29"/>
      <c r="W137" s="29">
        <v>42523</v>
      </c>
      <c r="X137" s="30" t="str">
        <f>IF(N137=[1]Legenda!$A$2,"  tace  ",IF(COUNTA(V137,W137)=0,"bandire"," "))</f>
        <v xml:space="preserve"> </v>
      </c>
      <c r="Y137" s="18"/>
      <c r="Z137" s="18"/>
      <c r="AA137" s="18"/>
      <c r="AB137" s="18"/>
      <c r="AC137" s="19"/>
      <c r="AD137" s="31" t="str">
        <f t="shared" ca="1" si="40"/>
        <v>Valiani</v>
      </c>
      <c r="AE137" s="32" t="str">
        <f>IF(N137=[1]Legenda!$A$2,"tace",IF(COUNTA(J137)=1,"com",IF(COUNTA(K137)=1,"Ateneo",IF(COUNTA(U137)=1,"T",IF(COUNTA(Y137)=1,"DA",IF(COUNTA(Z137)=1,"SE",IF(COUNTA(AA137)=1,"CA",IF(COUNTA(AB137)=1,"CB"," "))))))))</f>
        <v>com</v>
      </c>
      <c r="AF137" s="33" t="e">
        <f>IF(MATCH(U137,[1]Docenti!E$3:E$36,0)&gt;0,"1"," ")</f>
        <v>#N/A</v>
      </c>
      <c r="AG137" s="33" t="e">
        <f>IF(MATCH(U137,[1]Docenti!H$3:H$36,0)&gt;0,"1"," ")</f>
        <v>#N/A</v>
      </c>
      <c r="AH137" s="33" t="e">
        <f>IF(MATCH(U137,[1]Docenti!P$3:P$36,0)&gt;0,"1"," ")</f>
        <v>#N/A</v>
      </c>
      <c r="AI137" s="33" t="e">
        <f>IF(MATCH(U137,[1]Docenti!S$3:S$36,0)&gt;0,"1"," ")</f>
        <v>#N/A</v>
      </c>
      <c r="AJ137" s="34" t="e">
        <f>IF(MATCH(U137,[1]Docenti!AA$3:AA$36,0)&gt;0,"1"," ")</f>
        <v>#N/A</v>
      </c>
      <c r="AK137" s="34" t="e">
        <f>IF(MATCH(U137,[1]Docenti!AD$3:AD$36,0)&gt;0,"1"," ")</f>
        <v>#N/A</v>
      </c>
      <c r="AL137" s="34" t="e">
        <f>IF(MATCH(U137,[1]Docenti!AG$3:AG$36,0)&gt;0,"1"," ")</f>
        <v>#N/A</v>
      </c>
      <c r="AM137" s="34" t="e">
        <f>IF(MATCH(U137,[1]Docenti!AM$3:AM$36,0)&gt;0,"1"," ")</f>
        <v>#N/A</v>
      </c>
      <c r="AN137" s="34" t="e">
        <f t="shared" ref="AN137:AQ141" si="43">IF(MATCH(Y137,Y$2:Y$239,0)&gt;0,"1"," ")</f>
        <v>#N/A</v>
      </c>
      <c r="AO137" s="34" t="e">
        <f t="shared" si="43"/>
        <v>#N/A</v>
      </c>
      <c r="AP137" s="34" t="e">
        <f t="shared" si="43"/>
        <v>#N/A</v>
      </c>
      <c r="AQ137" s="34" t="e">
        <f t="shared" si="43"/>
        <v>#N/A</v>
      </c>
      <c r="AR137" s="35" t="str">
        <f t="shared" si="41"/>
        <v/>
      </c>
      <c r="AS137" s="33" t="e">
        <f ca="1">IF(MATCH(AD137,[1]Docenti!E$3:E$36,0)&gt;0,"1"," ")</f>
        <v>#N/A</v>
      </c>
      <c r="AT137" s="33" t="e">
        <f ca="1">IF(MATCH(AD137,[1]Docenti!H$3:H$36,0)&gt;0,"1"," ")</f>
        <v>#N/A</v>
      </c>
      <c r="AU137" s="33" t="str">
        <f ca="1">IF(MATCH(AD137,[1]Docenti!P$3:P$36,0)&gt;0,"1"," ")</f>
        <v>1</v>
      </c>
      <c r="AV137" s="33" t="e">
        <f ca="1">IF(MATCH(AD137,[1]Docenti!S$3:S$36,0)&gt;0,"1"," ")</f>
        <v>#N/A</v>
      </c>
      <c r="AW137" s="34" t="e">
        <f ca="1">IF(MATCH(AD137,[1]Docenti!AA$3:AA$36,0)&gt;0,"1"," ")</f>
        <v>#N/A</v>
      </c>
      <c r="AX137" s="34" t="e">
        <f ca="1">IF(MATCH(AD137,[1]Docenti!AD$3:AD$36,0)&gt;0,"1"," ")</f>
        <v>#N/A</v>
      </c>
      <c r="AY137" s="34" t="e">
        <f ca="1">IF(MATCH(AD137,[1]Docenti!AG$3:AG$36,0)&gt;0,"1"," ")</f>
        <v>#N/A</v>
      </c>
      <c r="AZ137" s="34" t="e">
        <f ca="1">IF(MATCH(AD137,[1]Docenti!AM$3:AM$36,0)&gt;0,"1"," ")</f>
        <v>#N/A</v>
      </c>
      <c r="BA137" s="34" t="e">
        <f t="shared" ref="BA137:BA144" ca="1" si="44">IF(MATCH(AD137,Y$2:Y$239,0)&gt;0,"1"," ")</f>
        <v>#N/A</v>
      </c>
      <c r="BB137" s="34" t="e">
        <f t="shared" ref="BB137:BB144" ca="1" si="45">IF(MATCH(AD137,Z$2:Z$239,0)&gt;0,"1"," ")</f>
        <v>#N/A</v>
      </c>
      <c r="BC137" s="34" t="e">
        <f t="shared" ref="BC137:BC144" ca="1" si="46">IF(MATCH(AD137,AA$2:AA$239,0)&gt;0,"1"," ")</f>
        <v>#N/A</v>
      </c>
      <c r="BD137" s="34" t="e">
        <f t="shared" ref="BD137:BD144" ca="1" si="47">IF(MATCH(AD137,AB$2:AB$239,0)&gt;0,"1"," ")</f>
        <v>#N/A</v>
      </c>
      <c r="BE137" s="35" t="str">
        <f t="shared" ca="1" si="42"/>
        <v>PA</v>
      </c>
      <c r="BF137" s="36"/>
    </row>
    <row r="138" spans="1:58" ht="13.35" customHeight="1" x14ac:dyDescent="0.2">
      <c r="A138" s="16">
        <f t="shared" si="38"/>
        <v>137</v>
      </c>
      <c r="B138" s="51" t="s">
        <v>340</v>
      </c>
      <c r="C138" s="38" t="s">
        <v>180</v>
      </c>
      <c r="D138" s="43" t="s">
        <v>181</v>
      </c>
      <c r="E138" s="38" t="s">
        <v>48</v>
      </c>
      <c r="F138" s="52" t="s">
        <v>95</v>
      </c>
      <c r="G138" s="38"/>
      <c r="H138" s="20" t="str">
        <f t="shared" si="39"/>
        <v>M</v>
      </c>
      <c r="I138" s="53">
        <v>8</v>
      </c>
      <c r="J138" s="22"/>
      <c r="K138" s="22"/>
      <c r="L138" s="23">
        <f>COUNTIF(J$2:J$238,A138)</f>
        <v>1</v>
      </c>
      <c r="M138" s="70"/>
      <c r="N138" s="53">
        <v>2</v>
      </c>
      <c r="O138" s="54" t="s">
        <v>57</v>
      </c>
      <c r="P138" s="55">
        <v>6</v>
      </c>
      <c r="Q138" s="27">
        <f>IF(H138="T",P138*[1]Legenda!$A$11,P138*[1]Legenda!$A$12)</f>
        <v>60</v>
      </c>
      <c r="R138" s="54" t="s">
        <v>254</v>
      </c>
      <c r="S138" s="5" t="b">
        <f t="shared" si="30"/>
        <v>0</v>
      </c>
      <c r="T138" s="54" t="s">
        <v>52</v>
      </c>
      <c r="U138" s="38" t="s">
        <v>255</v>
      </c>
      <c r="V138" s="47"/>
      <c r="W138" s="29">
        <v>42523</v>
      </c>
      <c r="X138" s="30" t="str">
        <f>IF(N138=[1]Legenda!$A$2,"  tace  ",IF(COUNTA(V138,W138)=0,"bandire"," "))</f>
        <v xml:space="preserve"> </v>
      </c>
      <c r="Y138" s="38"/>
      <c r="Z138" s="38"/>
      <c r="AA138" s="38"/>
      <c r="AB138" s="38"/>
      <c r="AC138" s="52"/>
      <c r="AD138" s="31" t="str">
        <f t="shared" ca="1" si="40"/>
        <v>Di Gregorio</v>
      </c>
      <c r="AE138" s="32" t="str">
        <f>IF(N138=[1]Legenda!$A$2,"tace",IF(COUNTA(J138)=1,"com",IF(COUNTA(K138)=1,"Ateneo",IF(COUNTA(U138)=1,"T",IF(COUNTA(Y138)=1,"DA",IF(COUNTA(Z138)=1,"SE",IF(COUNTA(AA138)=1,"CA",IF(COUNTA(AB138)=1,"CB"," "))))))))</f>
        <v>T</v>
      </c>
      <c r="AF138" s="33" t="str">
        <f>IF(MATCH(U138,[1]Docenti!E$3:E$36,0)&gt;0,"1"," ")</f>
        <v>1</v>
      </c>
      <c r="AG138" s="33" t="e">
        <f>IF(MATCH(U138,[1]Docenti!H$3:H$36,0)&gt;0,"1"," ")</f>
        <v>#N/A</v>
      </c>
      <c r="AH138" s="33" t="e">
        <f>IF(MATCH(U138,[1]Docenti!P$3:P$36,0)&gt;0,"1"," ")</f>
        <v>#N/A</v>
      </c>
      <c r="AI138" s="33" t="e">
        <f>IF(MATCH(U138,[1]Docenti!S$3:S$36,0)&gt;0,"1"," ")</f>
        <v>#N/A</v>
      </c>
      <c r="AJ138" s="34" t="e">
        <f>IF(MATCH(U138,[1]Docenti!AA$3:AA$36,0)&gt;0,"1"," ")</f>
        <v>#N/A</v>
      </c>
      <c r="AK138" s="34" t="e">
        <f>IF(MATCH(U138,[1]Docenti!AD$3:AD$36,0)&gt;0,"1"," ")</f>
        <v>#N/A</v>
      </c>
      <c r="AL138" s="34" t="e">
        <f>IF(MATCH(U138,[1]Docenti!AG$3:AG$36,0)&gt;0,"1"," ")</f>
        <v>#N/A</v>
      </c>
      <c r="AM138" s="34" t="e">
        <f>IF(MATCH(U138,[1]Docenti!AM$3:AM$36,0)&gt;0,"1"," ")</f>
        <v>#N/A</v>
      </c>
      <c r="AN138" s="34" t="e">
        <f t="shared" si="43"/>
        <v>#N/A</v>
      </c>
      <c r="AO138" s="34" t="e">
        <f t="shared" si="43"/>
        <v>#N/A</v>
      </c>
      <c r="AP138" s="34" t="e">
        <f t="shared" si="43"/>
        <v>#N/A</v>
      </c>
      <c r="AQ138" s="34" t="e">
        <f t="shared" si="43"/>
        <v>#N/A</v>
      </c>
      <c r="AR138" s="35" t="str">
        <f t="shared" si="41"/>
        <v>PO</v>
      </c>
      <c r="AS138" s="33" t="str">
        <f ca="1">IF(MATCH(AD138,[1]Docenti!E$3:E$36,0)&gt;0,"1"," ")</f>
        <v>1</v>
      </c>
      <c r="AT138" s="33" t="e">
        <f ca="1">IF(MATCH(AD138,[1]Docenti!H$3:H$36,0)&gt;0,"1"," ")</f>
        <v>#N/A</v>
      </c>
      <c r="AU138" s="33" t="e">
        <f ca="1">IF(MATCH(AD138,[1]Docenti!P$3:P$36,0)&gt;0,"1"," ")</f>
        <v>#N/A</v>
      </c>
      <c r="AV138" s="33" t="e">
        <f ca="1">IF(MATCH(AD138,[1]Docenti!S$3:S$36,0)&gt;0,"1"," ")</f>
        <v>#N/A</v>
      </c>
      <c r="AW138" s="34" t="e">
        <f ca="1">IF(MATCH(AD138,[1]Docenti!AA$3:AA$36,0)&gt;0,"1"," ")</f>
        <v>#N/A</v>
      </c>
      <c r="AX138" s="34" t="e">
        <f ca="1">IF(MATCH(AD138,[1]Docenti!AD$3:AD$36,0)&gt;0,"1"," ")</f>
        <v>#N/A</v>
      </c>
      <c r="AY138" s="34" t="e">
        <f ca="1">IF(MATCH(AD138,[1]Docenti!AG$3:AG$36,0)&gt;0,"1"," ")</f>
        <v>#N/A</v>
      </c>
      <c r="AZ138" s="34" t="e">
        <f ca="1">IF(MATCH(AD138,[1]Docenti!AM$3:AM$36,0)&gt;0,"1"," ")</f>
        <v>#N/A</v>
      </c>
      <c r="BA138" s="34" t="e">
        <f t="shared" ca="1" si="44"/>
        <v>#N/A</v>
      </c>
      <c r="BB138" s="34" t="e">
        <f t="shared" ca="1" si="45"/>
        <v>#N/A</v>
      </c>
      <c r="BC138" s="34" t="e">
        <f t="shared" ca="1" si="46"/>
        <v>#N/A</v>
      </c>
      <c r="BD138" s="34" t="e">
        <f t="shared" ca="1" si="47"/>
        <v>#N/A</v>
      </c>
      <c r="BE138" s="35" t="str">
        <f t="shared" ca="1" si="42"/>
        <v>PO</v>
      </c>
      <c r="BF138" s="36"/>
    </row>
    <row r="139" spans="1:58" ht="13.35" hidden="1" customHeight="1" x14ac:dyDescent="0.2">
      <c r="A139" s="16">
        <f t="shared" si="38"/>
        <v>138</v>
      </c>
      <c r="B139" s="59" t="s">
        <v>340</v>
      </c>
      <c r="C139" s="38" t="s">
        <v>180</v>
      </c>
      <c r="D139" s="18" t="s">
        <v>181</v>
      </c>
      <c r="E139" s="38" t="s">
        <v>48</v>
      </c>
      <c r="F139" s="52" t="s">
        <v>49</v>
      </c>
      <c r="G139" s="38"/>
      <c r="H139" s="20" t="str">
        <f t="shared" si="39"/>
        <v>M</v>
      </c>
      <c r="I139" s="53">
        <v>9</v>
      </c>
      <c r="J139" s="22">
        <f>ROW(B138)-1</f>
        <v>137</v>
      </c>
      <c r="K139" s="22"/>
      <c r="L139" s="23">
        <f>COUNTIF(J$2:J$238,A139)</f>
        <v>0</v>
      </c>
      <c r="M139" s="66"/>
      <c r="N139" s="25">
        <v>2</v>
      </c>
      <c r="O139" s="54" t="s">
        <v>57</v>
      </c>
      <c r="P139" s="55">
        <v>6</v>
      </c>
      <c r="Q139" s="27">
        <f>IF(H139="T",P139*[1]Legenda!$A$11,P139*[1]Legenda!$A$12)</f>
        <v>60</v>
      </c>
      <c r="R139" s="54" t="s">
        <v>51</v>
      </c>
      <c r="S139" s="5" t="b">
        <f t="shared" si="30"/>
        <v>0</v>
      </c>
      <c r="T139" s="54"/>
      <c r="U139" s="38"/>
      <c r="V139" s="47"/>
      <c r="W139" s="29">
        <v>42523</v>
      </c>
      <c r="X139" s="30" t="str">
        <f>IF(N139=[1]Legenda!$A$2,"  tace  ",IF(COUNTA(V139,W139)=0,"bandire"," "))</f>
        <v xml:space="preserve"> </v>
      </c>
      <c r="Y139" s="38"/>
      <c r="Z139" s="38"/>
      <c r="AA139" s="38"/>
      <c r="AB139" s="38"/>
      <c r="AC139" s="52"/>
      <c r="AD139" s="31" t="str">
        <f t="shared" ca="1" si="40"/>
        <v>Di Gregorio</v>
      </c>
      <c r="AE139" s="32" t="str">
        <f>IF(N139=[1]Legenda!$A$2,"tace",IF(COUNTA(J139)=1,"com",IF(COUNTA(K139)=1,"Ateneo",IF(COUNTA(U139)=1,"T",IF(COUNTA(Y139)=1,"DA",IF(COUNTA(Z139)=1,"SE",IF(COUNTA(AA139)=1,"CA",IF(COUNTA(AB139)=1,"CB"," "))))))))</f>
        <v>com</v>
      </c>
      <c r="AF139" s="33" t="e">
        <f>IF(MATCH(U139,[1]Docenti!E$3:E$36,0)&gt;0,"1"," ")</f>
        <v>#N/A</v>
      </c>
      <c r="AG139" s="33" t="e">
        <f>IF(MATCH(U139,[1]Docenti!H$3:H$36,0)&gt;0,"1"," ")</f>
        <v>#N/A</v>
      </c>
      <c r="AH139" s="33" t="e">
        <f>IF(MATCH(U139,[1]Docenti!P$3:P$36,0)&gt;0,"1"," ")</f>
        <v>#N/A</v>
      </c>
      <c r="AI139" s="33" t="e">
        <f>IF(MATCH(U139,[1]Docenti!S$3:S$36,0)&gt;0,"1"," ")</f>
        <v>#N/A</v>
      </c>
      <c r="AJ139" s="34" t="e">
        <f>IF(MATCH(U139,[1]Docenti!AA$3:AA$36,0)&gt;0,"1"," ")</f>
        <v>#N/A</v>
      </c>
      <c r="AK139" s="34" t="e">
        <f>IF(MATCH(U139,[1]Docenti!AD$3:AD$36,0)&gt;0,"1"," ")</f>
        <v>#N/A</v>
      </c>
      <c r="AL139" s="34" t="e">
        <f>IF(MATCH(U139,[1]Docenti!AG$3:AG$36,0)&gt;0,"1"," ")</f>
        <v>#N/A</v>
      </c>
      <c r="AM139" s="34" t="e">
        <f>IF(MATCH(U139,[1]Docenti!AM$3:AM$36,0)&gt;0,"1"," ")</f>
        <v>#N/A</v>
      </c>
      <c r="AN139" s="34" t="e">
        <f t="shared" si="43"/>
        <v>#N/A</v>
      </c>
      <c r="AO139" s="34" t="e">
        <f t="shared" si="43"/>
        <v>#N/A</v>
      </c>
      <c r="AP139" s="34" t="e">
        <f t="shared" si="43"/>
        <v>#N/A</v>
      </c>
      <c r="AQ139" s="34" t="e">
        <f t="shared" si="43"/>
        <v>#N/A</v>
      </c>
      <c r="AR139" s="35" t="str">
        <f t="shared" si="41"/>
        <v/>
      </c>
      <c r="AS139" s="33" t="str">
        <f ca="1">IF(MATCH(AD139,[1]Docenti!E$3:E$36,0)&gt;0,"1"," ")</f>
        <v>1</v>
      </c>
      <c r="AT139" s="33" t="e">
        <f ca="1">IF(MATCH(AD139,[1]Docenti!H$3:H$36,0)&gt;0,"1"," ")</f>
        <v>#N/A</v>
      </c>
      <c r="AU139" s="33" t="e">
        <f ca="1">IF(MATCH(AD139,[1]Docenti!P$3:P$36,0)&gt;0,"1"," ")</f>
        <v>#N/A</v>
      </c>
      <c r="AV139" s="33" t="e">
        <f ca="1">IF(MATCH(AD139,[1]Docenti!S$3:S$36,0)&gt;0,"1"," ")</f>
        <v>#N/A</v>
      </c>
      <c r="AW139" s="34" t="e">
        <f ca="1">IF(MATCH(AD139,[1]Docenti!AA$3:AA$36,0)&gt;0,"1"," ")</f>
        <v>#N/A</v>
      </c>
      <c r="AX139" s="34" t="e">
        <f ca="1">IF(MATCH(AD139,[1]Docenti!AD$3:AD$36,0)&gt;0,"1"," ")</f>
        <v>#N/A</v>
      </c>
      <c r="AY139" s="34" t="e">
        <f ca="1">IF(MATCH(AD139,[1]Docenti!AG$3:AG$36,0)&gt;0,"1"," ")</f>
        <v>#N/A</v>
      </c>
      <c r="AZ139" s="34" t="e">
        <f ca="1">IF(MATCH(AD139,[1]Docenti!AM$3:AM$36,0)&gt;0,"1"," ")</f>
        <v>#N/A</v>
      </c>
      <c r="BA139" s="34" t="e">
        <f t="shared" ca="1" si="44"/>
        <v>#N/A</v>
      </c>
      <c r="BB139" s="34" t="e">
        <f t="shared" ca="1" si="45"/>
        <v>#N/A</v>
      </c>
      <c r="BC139" s="34" t="e">
        <f t="shared" ca="1" si="46"/>
        <v>#N/A</v>
      </c>
      <c r="BD139" s="34" t="e">
        <f t="shared" ca="1" si="47"/>
        <v>#N/A</v>
      </c>
      <c r="BE139" s="35" t="str">
        <f t="shared" ca="1" si="42"/>
        <v>PO</v>
      </c>
      <c r="BF139" s="36"/>
    </row>
    <row r="140" spans="1:58" ht="13.35" hidden="1" customHeight="1" x14ac:dyDescent="0.2">
      <c r="A140" s="16">
        <f t="shared" si="38"/>
        <v>139</v>
      </c>
      <c r="B140" s="59" t="s">
        <v>341</v>
      </c>
      <c r="C140" s="48" t="s">
        <v>204</v>
      </c>
      <c r="D140" s="48" t="s">
        <v>205</v>
      </c>
      <c r="E140" s="48" t="s">
        <v>48</v>
      </c>
      <c r="F140" s="49" t="s">
        <v>60</v>
      </c>
      <c r="G140" s="48" t="s">
        <v>61</v>
      </c>
      <c r="H140" s="20" t="str">
        <f t="shared" si="39"/>
        <v>M</v>
      </c>
      <c r="I140" s="5">
        <v>7</v>
      </c>
      <c r="J140" s="50"/>
      <c r="K140" s="50"/>
      <c r="L140" s="23">
        <f>COUNTIF(J$2:J$238,A140)</f>
        <v>0</v>
      </c>
      <c r="M140" s="50"/>
      <c r="N140" s="25" t="s">
        <v>121</v>
      </c>
      <c r="O140" s="3" t="s">
        <v>57</v>
      </c>
      <c r="P140" s="8">
        <v>9</v>
      </c>
      <c r="Q140" s="27">
        <f>IF(H140="T",P140*[1]Legenda!$A$11,P140*[1]Legenda!$A$12)</f>
        <v>90</v>
      </c>
      <c r="R140" s="3" t="s">
        <v>62</v>
      </c>
      <c r="S140" s="5" t="b">
        <f t="shared" si="30"/>
        <v>1</v>
      </c>
      <c r="T140" s="3"/>
      <c r="U140" s="48" t="s">
        <v>311</v>
      </c>
      <c r="V140" s="29"/>
      <c r="W140" s="29">
        <v>42523</v>
      </c>
      <c r="X140" s="30" t="str">
        <f>IF(N140=[1]Legenda!$A$2,"  tace  ",IF(COUNTA(V140,W140)=0,"bandire"," "))</f>
        <v xml:space="preserve"> </v>
      </c>
      <c r="Y140" s="18"/>
      <c r="Z140" s="18"/>
      <c r="AA140" s="18"/>
      <c r="AB140" s="18"/>
      <c r="AC140" s="19"/>
      <c r="AD140" s="31" t="str">
        <f t="shared" ca="1" si="40"/>
        <v>Tralli</v>
      </c>
      <c r="AE140" s="32" t="str">
        <f>IF(N140=[1]Legenda!$A$2,"tace",IF(COUNTA(J140)=1,"com",IF(COUNTA(K140)=1,"Ateneo",IF(COUNTA(U140)=1,"T",IF(COUNTA(Y140)=1,"DA",IF(COUNTA(Z140)=1,"SE",IF(COUNTA(AA140)=1,"CA",IF(COUNTA(AB140)=1,"CB"," "))))))))</f>
        <v>T</v>
      </c>
      <c r="AF140" s="33" t="str">
        <f>IF(MATCH(U140,[1]Docenti!E$3:E$36,0)&gt;0,"1"," ")</f>
        <v>1</v>
      </c>
      <c r="AG140" s="33" t="e">
        <f>IF(MATCH(U140,[1]Docenti!H$3:H$36,0)&gt;0,"1"," ")</f>
        <v>#N/A</v>
      </c>
      <c r="AH140" s="33" t="e">
        <f>IF(MATCH(U140,[1]Docenti!P$3:P$36,0)&gt;0,"1"," ")</f>
        <v>#N/A</v>
      </c>
      <c r="AI140" s="33" t="e">
        <f>IF(MATCH(U140,[1]Docenti!S$3:S$36,0)&gt;0,"1"," ")</f>
        <v>#N/A</v>
      </c>
      <c r="AJ140" s="34" t="e">
        <f>IF(MATCH(U140,[1]Docenti!AA$3:AA$36,0)&gt;0,"1"," ")</f>
        <v>#N/A</v>
      </c>
      <c r="AK140" s="34" t="e">
        <f>IF(MATCH(U140,[1]Docenti!AD$3:AD$36,0)&gt;0,"1"," ")</f>
        <v>#N/A</v>
      </c>
      <c r="AL140" s="34" t="e">
        <f>IF(MATCH(U140,[1]Docenti!AG$3:AG$36,0)&gt;0,"1"," ")</f>
        <v>#N/A</v>
      </c>
      <c r="AM140" s="34" t="e">
        <f>IF(MATCH(U140,[1]Docenti!AM$3:AM$36,0)&gt;0,"1"," ")</f>
        <v>#N/A</v>
      </c>
      <c r="AN140" s="34" t="e">
        <f t="shared" si="43"/>
        <v>#N/A</v>
      </c>
      <c r="AO140" s="34" t="e">
        <f t="shared" si="43"/>
        <v>#N/A</v>
      </c>
      <c r="AP140" s="34" t="e">
        <f t="shared" si="43"/>
        <v>#N/A</v>
      </c>
      <c r="AQ140" s="34" t="e">
        <f t="shared" si="43"/>
        <v>#N/A</v>
      </c>
      <c r="AR140" s="35" t="str">
        <f t="shared" si="41"/>
        <v>PO</v>
      </c>
      <c r="AS140" s="33" t="str">
        <f ca="1">IF(MATCH(AD140,[1]Docenti!E$3:E$36,0)&gt;0,"1"," ")</f>
        <v>1</v>
      </c>
      <c r="AT140" s="33" t="e">
        <f ca="1">IF(MATCH(AD140,[1]Docenti!H$3:H$36,0)&gt;0,"1"," ")</f>
        <v>#N/A</v>
      </c>
      <c r="AU140" s="33" t="e">
        <f ca="1">IF(MATCH(AD140,[1]Docenti!P$3:P$36,0)&gt;0,"1"," ")</f>
        <v>#N/A</v>
      </c>
      <c r="AV140" s="33" t="e">
        <f ca="1">IF(MATCH(AD140,[1]Docenti!S$3:S$36,0)&gt;0,"1"," ")</f>
        <v>#N/A</v>
      </c>
      <c r="AW140" s="34" t="e">
        <f ca="1">IF(MATCH(AD140,[1]Docenti!AA$3:AA$36,0)&gt;0,"1"," ")</f>
        <v>#N/A</v>
      </c>
      <c r="AX140" s="34" t="e">
        <f ca="1">IF(MATCH(AD140,[1]Docenti!AD$3:AD$36,0)&gt;0,"1"," ")</f>
        <v>#N/A</v>
      </c>
      <c r="AY140" s="34" t="e">
        <f ca="1">IF(MATCH(AD140,[1]Docenti!AG$3:AG$36,0)&gt;0,"1"," ")</f>
        <v>#N/A</v>
      </c>
      <c r="AZ140" s="34" t="e">
        <f ca="1">IF(MATCH(AD140,[1]Docenti!AM$3:AM$36,0)&gt;0,"1"," ")</f>
        <v>#N/A</v>
      </c>
      <c r="BA140" s="34" t="e">
        <f t="shared" ca="1" si="44"/>
        <v>#N/A</v>
      </c>
      <c r="BB140" s="34" t="e">
        <f t="shared" ca="1" si="45"/>
        <v>#N/A</v>
      </c>
      <c r="BC140" s="34" t="e">
        <f t="shared" ca="1" si="46"/>
        <v>#N/A</v>
      </c>
      <c r="BD140" s="34" t="e">
        <f t="shared" ca="1" si="47"/>
        <v>#N/A</v>
      </c>
      <c r="BE140" s="35" t="str">
        <f t="shared" ca="1" si="42"/>
        <v>PO</v>
      </c>
      <c r="BF140" s="36"/>
    </row>
    <row r="141" spans="1:58" ht="13.35" hidden="1" customHeight="1" x14ac:dyDescent="0.2">
      <c r="A141" s="16">
        <f t="shared" si="38"/>
        <v>140</v>
      </c>
      <c r="B141" s="59" t="s">
        <v>342</v>
      </c>
      <c r="C141" s="48" t="s">
        <v>180</v>
      </c>
      <c r="D141" s="18" t="s">
        <v>181</v>
      </c>
      <c r="E141" s="48"/>
      <c r="F141" s="49" t="s">
        <v>49</v>
      </c>
      <c r="G141" s="48"/>
      <c r="H141" s="20" t="str">
        <f t="shared" si="39"/>
        <v>M</v>
      </c>
      <c r="I141" s="5">
        <v>9</v>
      </c>
      <c r="J141" s="67"/>
      <c r="K141" s="67"/>
      <c r="L141" s="23">
        <f>COUNTIF(J$2:J$238,A141)</f>
        <v>0</v>
      </c>
      <c r="M141" s="50"/>
      <c r="N141" s="5" t="s">
        <v>328</v>
      </c>
      <c r="O141" s="3" t="s">
        <v>50</v>
      </c>
      <c r="P141" s="8">
        <v>6</v>
      </c>
      <c r="Q141" s="27">
        <f>IF(H141="T",P141*[1]Legenda!$A$11,P141*[1]Legenda!$A$12)</f>
        <v>60</v>
      </c>
      <c r="R141" s="3" t="s">
        <v>62</v>
      </c>
      <c r="S141" s="5" t="b">
        <f t="shared" si="30"/>
        <v>1</v>
      </c>
      <c r="T141" s="3" t="s">
        <v>52</v>
      </c>
      <c r="U141" s="48" t="s">
        <v>343</v>
      </c>
      <c r="V141" s="29"/>
      <c r="W141" s="29">
        <v>42523</v>
      </c>
      <c r="X141" s="30" t="str">
        <f>IF(N141=[1]Legenda!$A$2,"  tace  ",IF(COUNTA(V141,W141)=0,"bandire"," "))</f>
        <v xml:space="preserve"> </v>
      </c>
      <c r="Y141" s="48"/>
      <c r="Z141" s="48"/>
      <c r="AA141" s="48"/>
      <c r="AB141" s="48"/>
      <c r="AC141" s="49"/>
      <c r="AD141" s="31" t="str">
        <f t="shared" ca="1" si="40"/>
        <v>Mucchi</v>
      </c>
      <c r="AE141" s="32" t="str">
        <f>IF(N141=[1]Legenda!$A$2,"tace",IF(COUNTA(J141)=1,"com",IF(COUNTA(K141)=1,"Ateneo",IF(COUNTA(U141)=1,"T",IF(COUNTA(Y141)=1,"DA",IF(COUNTA(Z141)=1,"SE",IF(COUNTA(AA141)=1,"CA",IF(COUNTA(AB141)=1,"CB"," "))))))))</f>
        <v>T</v>
      </c>
      <c r="AF141" s="33" t="e">
        <f>IF(MATCH(U141,[1]Docenti!E$3:E$36,0)&gt;0,"1"," ")</f>
        <v>#N/A</v>
      </c>
      <c r="AG141" s="33" t="e">
        <f>IF(MATCH(U141,[1]Docenti!H$3:H$36,0)&gt;0,"1"," ")</f>
        <v>#N/A</v>
      </c>
      <c r="AH141" s="33" t="e">
        <f>IF(MATCH(U141,[1]Docenti!P$3:P$36,0)&gt;0,"1"," ")</f>
        <v>#N/A</v>
      </c>
      <c r="AI141" s="33" t="e">
        <f>IF(MATCH(U141,[1]Docenti!S$3:S$36,0)&gt;0,"1"," ")</f>
        <v>#N/A</v>
      </c>
      <c r="AJ141" s="34" t="e">
        <f>IF(MATCH(U141,[1]Docenti!AA$3:AA$36,0)&gt;0,"1"," ")</f>
        <v>#N/A</v>
      </c>
      <c r="AK141" s="34" t="e">
        <f>IF(MATCH(U141,[1]Docenti!AD$3:AD$36,0)&gt;0,"1"," ")</f>
        <v>#N/A</v>
      </c>
      <c r="AL141" s="34" t="str">
        <f>IF(MATCH(U141,[1]Docenti!AG$3:AG$36,0)&gt;0,"1"," ")</f>
        <v>1</v>
      </c>
      <c r="AM141" s="34" t="e">
        <f>IF(MATCH(U141,[1]Docenti!AM$3:AM$36,0)&gt;0,"1"," ")</f>
        <v>#N/A</v>
      </c>
      <c r="AN141" s="34" t="e">
        <f t="shared" si="43"/>
        <v>#N/A</v>
      </c>
      <c r="AO141" s="34" t="e">
        <f t="shared" si="43"/>
        <v>#N/A</v>
      </c>
      <c r="AP141" s="34" t="e">
        <f t="shared" si="43"/>
        <v>#N/A</v>
      </c>
      <c r="AQ141" s="34" t="e">
        <f t="shared" si="43"/>
        <v>#N/A</v>
      </c>
      <c r="AR141" s="35" t="str">
        <f t="shared" si="41"/>
        <v>RTD</v>
      </c>
      <c r="AS141" s="33" t="e">
        <f ca="1">IF(MATCH(AD141,[1]Docenti!E$3:E$36,0)&gt;0,"1"," ")</f>
        <v>#N/A</v>
      </c>
      <c r="AT141" s="33" t="e">
        <f ca="1">IF(MATCH(AD141,[1]Docenti!H$3:H$36,0)&gt;0,"1"," ")</f>
        <v>#N/A</v>
      </c>
      <c r="AU141" s="33" t="e">
        <f ca="1">IF(MATCH(AD141,[1]Docenti!P$3:P$36,0)&gt;0,"1"," ")</f>
        <v>#N/A</v>
      </c>
      <c r="AV141" s="33" t="e">
        <f ca="1">IF(MATCH(AD141,[1]Docenti!S$3:S$36,0)&gt;0,"1"," ")</f>
        <v>#N/A</v>
      </c>
      <c r="AW141" s="34" t="e">
        <f ca="1">IF(MATCH(AD141,[1]Docenti!AA$3:AA$36,0)&gt;0,"1"," ")</f>
        <v>#N/A</v>
      </c>
      <c r="AX141" s="34" t="e">
        <f ca="1">IF(MATCH(AD141,[1]Docenti!AD$3:AD$36,0)&gt;0,"1"," ")</f>
        <v>#N/A</v>
      </c>
      <c r="AY141" s="34" t="str">
        <f ca="1">IF(MATCH(AD141,[1]Docenti!AG$3:AG$36,0)&gt;0,"1"," ")</f>
        <v>1</v>
      </c>
      <c r="AZ141" s="34" t="e">
        <f ca="1">IF(MATCH(AD141,[1]Docenti!AM$3:AM$36,0)&gt;0,"1"," ")</f>
        <v>#N/A</v>
      </c>
      <c r="BA141" s="34" t="e">
        <f t="shared" ca="1" si="44"/>
        <v>#N/A</v>
      </c>
      <c r="BB141" s="34" t="e">
        <f t="shared" ca="1" si="45"/>
        <v>#N/A</v>
      </c>
      <c r="BC141" s="34" t="e">
        <f t="shared" ca="1" si="46"/>
        <v>#N/A</v>
      </c>
      <c r="BD141" s="34" t="e">
        <f t="shared" ca="1" si="47"/>
        <v>#N/A</v>
      </c>
      <c r="BE141" s="35" t="str">
        <f t="shared" ca="1" si="42"/>
        <v>RTD</v>
      </c>
      <c r="BF141" s="36"/>
    </row>
    <row r="142" spans="1:58" ht="13.35" hidden="1" customHeight="1" x14ac:dyDescent="0.2">
      <c r="A142" s="16">
        <f t="shared" si="38"/>
        <v>141</v>
      </c>
      <c r="B142" s="59" t="s">
        <v>342</v>
      </c>
      <c r="C142" s="48" t="s">
        <v>180</v>
      </c>
      <c r="D142" s="18" t="s">
        <v>181</v>
      </c>
      <c r="E142" s="48"/>
      <c r="F142" s="49" t="s">
        <v>49</v>
      </c>
      <c r="G142" s="48"/>
      <c r="H142" s="20" t="str">
        <f t="shared" si="39"/>
        <v>M</v>
      </c>
      <c r="I142" s="5">
        <v>9</v>
      </c>
      <c r="J142" s="67"/>
      <c r="K142" s="67"/>
      <c r="L142" s="23"/>
      <c r="M142" s="50"/>
      <c r="N142" s="5">
        <v>1</v>
      </c>
      <c r="O142" s="3" t="s">
        <v>57</v>
      </c>
      <c r="P142" s="8">
        <v>6</v>
      </c>
      <c r="Q142" s="27">
        <f>IF(H142="T",P142*[1]Legenda!$A$11,P142*[1]Legenda!$A$12)</f>
        <v>60</v>
      </c>
      <c r="R142" s="3" t="s">
        <v>62</v>
      </c>
      <c r="S142" s="5" t="b">
        <f t="shared" si="30"/>
        <v>1</v>
      </c>
      <c r="T142" s="3"/>
      <c r="U142" s="48" t="s">
        <v>337</v>
      </c>
      <c r="V142" s="29"/>
      <c r="W142" s="29">
        <v>42523</v>
      </c>
      <c r="X142" s="30"/>
      <c r="Y142" s="48"/>
      <c r="Z142" s="48"/>
      <c r="AA142" s="48"/>
      <c r="AB142" s="48"/>
      <c r="AC142" s="49"/>
      <c r="AD142" s="31" t="str">
        <f t="shared" ca="1" si="40"/>
        <v>Dalpiaz</v>
      </c>
      <c r="AE142" s="32"/>
      <c r="AF142" s="33"/>
      <c r="AG142" s="33"/>
      <c r="AH142" s="33"/>
      <c r="AI142" s="33"/>
      <c r="AJ142" s="34"/>
      <c r="AK142" s="34"/>
      <c r="AL142" s="34"/>
      <c r="AM142" s="34"/>
      <c r="AN142" s="34"/>
      <c r="AO142" s="34"/>
      <c r="AP142" s="34"/>
      <c r="AQ142" s="34"/>
      <c r="AR142" s="35"/>
      <c r="AS142" s="33"/>
      <c r="AT142" s="33"/>
      <c r="AU142" s="33"/>
      <c r="AV142" s="33"/>
      <c r="AW142" s="34"/>
      <c r="AX142" s="34"/>
      <c r="AY142" s="34"/>
      <c r="AZ142" s="34"/>
      <c r="BA142" s="34" t="e">
        <f t="shared" ca="1" si="44"/>
        <v>#N/A</v>
      </c>
      <c r="BB142" s="34" t="e">
        <f t="shared" ca="1" si="45"/>
        <v>#N/A</v>
      </c>
      <c r="BC142" s="34" t="e">
        <f t="shared" ca="1" si="46"/>
        <v>#N/A</v>
      </c>
      <c r="BD142" s="34" t="e">
        <f t="shared" ca="1" si="47"/>
        <v>#N/A</v>
      </c>
      <c r="BE142" s="35"/>
      <c r="BF142" s="36"/>
    </row>
    <row r="143" spans="1:58" ht="13.35" hidden="1" customHeight="1" x14ac:dyDescent="0.2">
      <c r="A143" s="16">
        <f t="shared" si="38"/>
        <v>142</v>
      </c>
      <c r="B143" s="37" t="s">
        <v>344</v>
      </c>
      <c r="C143" s="48" t="s">
        <v>345</v>
      </c>
      <c r="D143" s="48" t="s">
        <v>346</v>
      </c>
      <c r="E143" s="48" t="s">
        <v>55</v>
      </c>
      <c r="F143" s="49" t="s">
        <v>51</v>
      </c>
      <c r="G143" s="48"/>
      <c r="H143" s="20" t="str">
        <f t="shared" si="39"/>
        <v>T</v>
      </c>
      <c r="I143" s="21">
        <v>7</v>
      </c>
      <c r="J143" s="50"/>
      <c r="K143" s="50"/>
      <c r="L143" s="23">
        <f>COUNTIF(J$2:J$238,A143)</f>
        <v>0</v>
      </c>
      <c r="M143" s="50"/>
      <c r="N143" s="5">
        <v>2</v>
      </c>
      <c r="O143" s="3" t="s">
        <v>50</v>
      </c>
      <c r="P143" s="8">
        <v>12</v>
      </c>
      <c r="Q143" s="27">
        <f>IF(H143="T",P143*[1]Legenda!$A$11,P143*[1]Legenda!$A$12)</f>
        <v>120</v>
      </c>
      <c r="R143" s="3" t="s">
        <v>81</v>
      </c>
      <c r="S143" s="5" t="b">
        <f t="shared" si="30"/>
        <v>1</v>
      </c>
      <c r="T143" s="3"/>
      <c r="U143" s="48"/>
      <c r="V143" s="29"/>
      <c r="W143" s="29">
        <v>42523</v>
      </c>
      <c r="X143" s="30" t="str">
        <f>IF(N143=[1]Legenda!$A$2,"  tace  ",IF(COUNTA(V143,W143)=0,"bandire"," "))</f>
        <v xml:space="preserve"> </v>
      </c>
      <c r="Y143" s="18" t="s">
        <v>347</v>
      </c>
      <c r="Z143" s="18"/>
      <c r="AA143" s="18"/>
      <c r="AB143" s="18"/>
      <c r="AC143" s="19"/>
      <c r="AD143" s="31" t="str">
        <f t="shared" ca="1" si="40"/>
        <v>Coscia</v>
      </c>
      <c r="AE143" s="32" t="str">
        <f>IF(N143=[1]Legenda!$A$2,"tace",IF(COUNTA(J143)=1,"com",IF(COUNTA(K143)=1,"Ateneo",IF(COUNTA(U143)=1,"T",IF(COUNTA(Y143)=1,"DA",IF(COUNTA(Z143)=1,"SE",IF(COUNTA(AA143)=1,"CA",IF(COUNTA(AB143)=1,"CB"," "))))))))</f>
        <v>DA</v>
      </c>
      <c r="AF143" s="33" t="e">
        <f>IF(MATCH(U143,[1]Docenti!E$3:E$36,0)&gt;0,"1"," ")</f>
        <v>#N/A</v>
      </c>
      <c r="AG143" s="33" t="e">
        <f>IF(MATCH(U143,[1]Docenti!H$3:H$36,0)&gt;0,"1"," ")</f>
        <v>#N/A</v>
      </c>
      <c r="AH143" s="33" t="e">
        <f>IF(MATCH(U143,[1]Docenti!P$3:P$36,0)&gt;0,"1"," ")</f>
        <v>#N/A</v>
      </c>
      <c r="AI143" s="33" t="e">
        <f>IF(MATCH(U143,[1]Docenti!S$3:S$36,0)&gt;0,"1"," ")</f>
        <v>#N/A</v>
      </c>
      <c r="AJ143" s="34" t="e">
        <f>IF(MATCH(U143,[1]Docenti!AA$3:AA$36,0)&gt;0,"1"," ")</f>
        <v>#N/A</v>
      </c>
      <c r="AK143" s="34" t="e">
        <f>IF(MATCH(U143,[1]Docenti!AD$3:AD$36,0)&gt;0,"1"," ")</f>
        <v>#N/A</v>
      </c>
      <c r="AL143" s="34" t="e">
        <f>IF(MATCH(U143,[1]Docenti!AG$3:AG$36,0)&gt;0,"1"," ")</f>
        <v>#N/A</v>
      </c>
      <c r="AM143" s="34" t="e">
        <f>IF(MATCH(U143,[1]Docenti!AM$3:AM$36,0)&gt;0,"1"," ")</f>
        <v>#N/A</v>
      </c>
      <c r="AN143" s="34" t="str">
        <f t="shared" ref="AN143:AQ144" si="48">IF(MATCH(Y143,Y$2:Y$239,0)&gt;0,"1"," ")</f>
        <v>1</v>
      </c>
      <c r="AO143" s="34" t="e">
        <f t="shared" si="48"/>
        <v>#N/A</v>
      </c>
      <c r="AP143" s="34" t="e">
        <f t="shared" si="48"/>
        <v>#N/A</v>
      </c>
      <c r="AQ143" s="34" t="e">
        <f t="shared" si="48"/>
        <v>#N/A</v>
      </c>
      <c r="AR143" s="35" t="str">
        <f t="shared" si="41"/>
        <v>DA</v>
      </c>
      <c r="AS143" s="33" t="e">
        <f ca="1">IF(MATCH(AD143,[1]Docenti!E$3:E$36,0)&gt;0,"1"," ")</f>
        <v>#N/A</v>
      </c>
      <c r="AT143" s="33" t="e">
        <f ca="1">IF(MATCH(AD143,[1]Docenti!H$3:H$36,0)&gt;0,"1"," ")</f>
        <v>#N/A</v>
      </c>
      <c r="AU143" s="33" t="e">
        <f ca="1">IF(MATCH(AD143,[1]Docenti!P$3:P$36,0)&gt;0,"1"," ")</f>
        <v>#N/A</v>
      </c>
      <c r="AV143" s="33" t="e">
        <f ca="1">IF(MATCH(AD143,[1]Docenti!S$3:S$36,0)&gt;0,"1"," ")</f>
        <v>#N/A</v>
      </c>
      <c r="AW143" s="34" t="e">
        <f ca="1">IF(MATCH(AD143,[1]Docenti!AA$3:AA$36,0)&gt;0,"1"," ")</f>
        <v>#N/A</v>
      </c>
      <c r="AX143" s="34" t="e">
        <f ca="1">IF(MATCH(AD143,[1]Docenti!AD$3:AD$36,0)&gt;0,"1"," ")</f>
        <v>#N/A</v>
      </c>
      <c r="AY143" s="34" t="e">
        <f ca="1">IF(MATCH(AD143,[1]Docenti!AG$3:AG$36,0)&gt;0,"1"," ")</f>
        <v>#N/A</v>
      </c>
      <c r="AZ143" s="34" t="e">
        <f ca="1">IF(MATCH(AD143,[1]Docenti!AM$3:AM$36,0)&gt;0,"1"," ")</f>
        <v>#N/A</v>
      </c>
      <c r="BA143" s="34" t="str">
        <f t="shared" ca="1" si="44"/>
        <v>1</v>
      </c>
      <c r="BB143" s="34" t="e">
        <f t="shared" ca="1" si="45"/>
        <v>#N/A</v>
      </c>
      <c r="BC143" s="34" t="e">
        <f t="shared" ca="1" si="46"/>
        <v>#N/A</v>
      </c>
      <c r="BD143" s="34" t="e">
        <f t="shared" ca="1" si="47"/>
        <v>#N/A</v>
      </c>
      <c r="BE143" s="35" t="str">
        <f t="shared" ca="1" si="42"/>
        <v>DA</v>
      </c>
      <c r="BF143" s="36"/>
    </row>
    <row r="144" spans="1:58" ht="13.35" hidden="1" customHeight="1" x14ac:dyDescent="0.2">
      <c r="A144" s="16">
        <f t="shared" si="38"/>
        <v>143</v>
      </c>
      <c r="B144" s="37" t="s">
        <v>348</v>
      </c>
      <c r="C144" s="18" t="s">
        <v>345</v>
      </c>
      <c r="D144" s="48" t="s">
        <v>346</v>
      </c>
      <c r="E144" s="18"/>
      <c r="F144" s="19" t="s">
        <v>79</v>
      </c>
      <c r="G144" s="18"/>
      <c r="H144" s="20" t="str">
        <f t="shared" si="39"/>
        <v>T</v>
      </c>
      <c r="I144" s="21">
        <v>9</v>
      </c>
      <c r="J144" s="24"/>
      <c r="K144" s="24"/>
      <c r="L144" s="23">
        <f>COUNTIF(J$2:J$238,A144)</f>
        <v>0</v>
      </c>
      <c r="M144" s="24"/>
      <c r="N144" s="25">
        <v>2</v>
      </c>
      <c r="O144" s="26" t="s">
        <v>50</v>
      </c>
      <c r="P144" s="27">
        <v>6</v>
      </c>
      <c r="Q144" s="27">
        <f>IF(H144="T",P144*[1]Legenda!$A$11,P144*[1]Legenda!$A$12)</f>
        <v>60</v>
      </c>
      <c r="R144" s="26" t="s">
        <v>81</v>
      </c>
      <c r="S144" s="5" t="b">
        <f t="shared" ref="S144:S217" si="49">OR(R144="A1",R144="A2",R144="B",R144="B1",R144="B2",R144="B3",R144="B4")</f>
        <v>1</v>
      </c>
      <c r="T144" s="26"/>
      <c r="U144" s="18"/>
      <c r="V144" s="29"/>
      <c r="W144" s="29">
        <v>42523</v>
      </c>
      <c r="X144" s="30" t="str">
        <f>IF(N144=[1]Legenda!$A$2,"  tace  ",IF(COUNTA(V144,W144)=0,"bandire"," "))</f>
        <v xml:space="preserve"> </v>
      </c>
      <c r="Y144" s="18" t="s">
        <v>349</v>
      </c>
      <c r="Z144" s="18"/>
      <c r="AA144" s="18"/>
      <c r="AB144" s="18"/>
      <c r="AC144" s="19"/>
      <c r="AD144" s="31" t="str">
        <f t="shared" ca="1" si="40"/>
        <v>Passerini</v>
      </c>
      <c r="AE144" s="32" t="str">
        <f>IF(N144=[1]Legenda!$A$2,"tace",IF(COUNTA(J144)=1,"com",IF(COUNTA(K144)=1,"Ateneo",IF(COUNTA(U144)=1,"T",IF(COUNTA(Y144)=1,"DA",IF(COUNTA(Z144)=1,"SE",IF(COUNTA(AA144)=1,"CA",IF(COUNTA(AB144)=1,"CB"," "))))))))</f>
        <v>DA</v>
      </c>
      <c r="AF144" s="33" t="e">
        <f>IF(MATCH(U144,[1]Docenti!E$3:E$36,0)&gt;0,"1"," ")</f>
        <v>#N/A</v>
      </c>
      <c r="AG144" s="33" t="e">
        <f>IF(MATCH(U144,[1]Docenti!H$3:H$36,0)&gt;0,"1"," ")</f>
        <v>#N/A</v>
      </c>
      <c r="AH144" s="33" t="e">
        <f>IF(MATCH(U144,[1]Docenti!P$3:P$36,0)&gt;0,"1"," ")</f>
        <v>#N/A</v>
      </c>
      <c r="AI144" s="33" t="e">
        <f>IF(MATCH(U144,[1]Docenti!S$3:S$36,0)&gt;0,"1"," ")</f>
        <v>#N/A</v>
      </c>
      <c r="AJ144" s="34" t="e">
        <f>IF(MATCH(U144,[1]Docenti!AA$3:AA$36,0)&gt;0,"1"," ")</f>
        <v>#N/A</v>
      </c>
      <c r="AK144" s="34" t="e">
        <f>IF(MATCH(U144,[1]Docenti!AD$3:AD$36,0)&gt;0,"1"," ")</f>
        <v>#N/A</v>
      </c>
      <c r="AL144" s="34" t="e">
        <f>IF(MATCH(U144,[1]Docenti!AG$3:AG$36,0)&gt;0,"1"," ")</f>
        <v>#N/A</v>
      </c>
      <c r="AM144" s="34" t="e">
        <f>IF(MATCH(U144,[1]Docenti!AM$3:AM$36,0)&gt;0,"1"," ")</f>
        <v>#N/A</v>
      </c>
      <c r="AN144" s="34" t="str">
        <f t="shared" si="48"/>
        <v>1</v>
      </c>
      <c r="AO144" s="34" t="e">
        <f t="shared" si="48"/>
        <v>#N/A</v>
      </c>
      <c r="AP144" s="34" t="e">
        <f t="shared" si="48"/>
        <v>#N/A</v>
      </c>
      <c r="AQ144" s="34" t="e">
        <f t="shared" si="48"/>
        <v>#N/A</v>
      </c>
      <c r="AR144" s="35" t="str">
        <f t="shared" si="41"/>
        <v>DA</v>
      </c>
      <c r="AS144" s="33" t="e">
        <f ca="1">IF(MATCH(AD144,[1]Docenti!E$3:E$36,0)&gt;0,"1"," ")</f>
        <v>#N/A</v>
      </c>
      <c r="AT144" s="33" t="e">
        <f ca="1">IF(MATCH(AD144,[1]Docenti!H$3:H$36,0)&gt;0,"1"," ")</f>
        <v>#N/A</v>
      </c>
      <c r="AU144" s="33" t="e">
        <f ca="1">IF(MATCH(AD144,[1]Docenti!P$3:P$36,0)&gt;0,"1"," ")</f>
        <v>#N/A</v>
      </c>
      <c r="AV144" s="33" t="e">
        <f ca="1">IF(MATCH(AD144,[1]Docenti!S$3:S$36,0)&gt;0,"1"," ")</f>
        <v>#N/A</v>
      </c>
      <c r="AW144" s="34" t="e">
        <f ca="1">IF(MATCH(AD144,[1]Docenti!AA$3:AA$36,0)&gt;0,"1"," ")</f>
        <v>#N/A</v>
      </c>
      <c r="AX144" s="34" t="e">
        <f ca="1">IF(MATCH(AD144,[1]Docenti!AD$3:AD$36,0)&gt;0,"1"," ")</f>
        <v>#N/A</v>
      </c>
      <c r="AY144" s="34" t="e">
        <f ca="1">IF(MATCH(AD144,[1]Docenti!AG$3:AG$36,0)&gt;0,"1"," ")</f>
        <v>#N/A</v>
      </c>
      <c r="AZ144" s="34" t="e">
        <f ca="1">IF(MATCH(AD144,[1]Docenti!AM$3:AM$36,0)&gt;0,"1"," ")</f>
        <v>#N/A</v>
      </c>
      <c r="BA144" s="34" t="str">
        <f t="shared" ca="1" si="44"/>
        <v>1</v>
      </c>
      <c r="BB144" s="34" t="e">
        <f t="shared" ca="1" si="45"/>
        <v>#N/A</v>
      </c>
      <c r="BC144" s="34" t="e">
        <f t="shared" ca="1" si="46"/>
        <v>#N/A</v>
      </c>
      <c r="BD144" s="34" t="e">
        <f t="shared" ca="1" si="47"/>
        <v>#N/A</v>
      </c>
      <c r="BE144" s="35" t="str">
        <f t="shared" ca="1" si="42"/>
        <v>DA</v>
      </c>
      <c r="BF144" s="36"/>
    </row>
    <row r="145" spans="1:58" ht="13.35" hidden="1" customHeight="1" x14ac:dyDescent="0.2">
      <c r="A145" s="16">
        <f t="shared" si="38"/>
        <v>144</v>
      </c>
      <c r="B145" s="17" t="s">
        <v>350</v>
      </c>
      <c r="C145" s="18" t="s">
        <v>351</v>
      </c>
      <c r="D145" s="38" t="s">
        <v>163</v>
      </c>
      <c r="E145" s="18"/>
      <c r="F145" s="19" t="s">
        <v>49</v>
      </c>
      <c r="G145" s="18"/>
      <c r="H145" s="20" t="str">
        <f t="shared" si="39"/>
        <v>M</v>
      </c>
      <c r="I145" s="21">
        <v>9</v>
      </c>
      <c r="J145" s="24"/>
      <c r="K145" s="24"/>
      <c r="L145" s="23"/>
      <c r="M145" s="24"/>
      <c r="N145" s="25" t="s">
        <v>62</v>
      </c>
      <c r="O145" s="26" t="s">
        <v>50</v>
      </c>
      <c r="P145" s="27">
        <v>6</v>
      </c>
      <c r="Q145" s="27">
        <f>IF(H145="T",P145*[1]Legenda!$A$11,P145*[1]Legenda!$A$12)</f>
        <v>60</v>
      </c>
      <c r="R145" s="26" t="s">
        <v>51</v>
      </c>
      <c r="S145" s="5" t="b">
        <f t="shared" si="49"/>
        <v>0</v>
      </c>
      <c r="T145" s="26"/>
      <c r="U145" s="18"/>
      <c r="V145" s="29"/>
      <c r="W145" s="29"/>
      <c r="X145" s="30" t="str">
        <f>IF(N145=[1]Legenda!$A$2,"  tace  ",IF(COUNTA(V145,W145)=0,"bandire"," "))</f>
        <v xml:space="preserve">  tace  </v>
      </c>
      <c r="Y145" s="18"/>
      <c r="Z145" s="18"/>
      <c r="AA145" s="18"/>
      <c r="AB145" s="18"/>
      <c r="AC145" s="19"/>
      <c r="AD145" s="31"/>
      <c r="AE145" s="32"/>
      <c r="AF145" s="33"/>
      <c r="AG145" s="33"/>
      <c r="AH145" s="33"/>
      <c r="AI145" s="33"/>
      <c r="AJ145" s="34"/>
      <c r="AK145" s="34"/>
      <c r="AL145" s="34"/>
      <c r="AM145" s="34"/>
      <c r="AN145" s="34"/>
      <c r="AO145" s="34"/>
      <c r="AP145" s="34"/>
      <c r="AQ145" s="34"/>
      <c r="AR145" s="35"/>
      <c r="AS145" s="33"/>
      <c r="AT145" s="33"/>
      <c r="AU145" s="33"/>
      <c r="AV145" s="33"/>
      <c r="AW145" s="34"/>
      <c r="AX145" s="34"/>
      <c r="AY145" s="34"/>
      <c r="AZ145" s="34"/>
      <c r="BA145" s="34"/>
      <c r="BB145" s="34"/>
      <c r="BC145" s="34"/>
      <c r="BD145" s="34"/>
      <c r="BE145" s="35"/>
      <c r="BF145" s="36"/>
    </row>
    <row r="146" spans="1:58" ht="13.35" hidden="1" customHeight="1" x14ac:dyDescent="0.2">
      <c r="A146" s="16">
        <f t="shared" si="38"/>
        <v>145</v>
      </c>
      <c r="B146" s="37" t="s">
        <v>353</v>
      </c>
      <c r="C146" s="18" t="s">
        <v>351</v>
      </c>
      <c r="D146" s="44" t="s">
        <v>163</v>
      </c>
      <c r="E146" s="18" t="s">
        <v>55</v>
      </c>
      <c r="F146" s="19" t="s">
        <v>79</v>
      </c>
      <c r="G146" s="18"/>
      <c r="H146" s="20" t="str">
        <f t="shared" si="39"/>
        <v>T</v>
      </c>
      <c r="I146" s="21">
        <v>9</v>
      </c>
      <c r="J146" s="24"/>
      <c r="K146" s="24"/>
      <c r="L146" s="23">
        <f>COUNTIF(J$2:J$238,A146)</f>
        <v>0</v>
      </c>
      <c r="M146" s="24"/>
      <c r="N146" s="21">
        <v>2</v>
      </c>
      <c r="O146" s="26" t="s">
        <v>50</v>
      </c>
      <c r="P146" s="27">
        <v>6</v>
      </c>
      <c r="Q146" s="27">
        <f>IF(H146="T",P146*[1]Legenda!$A$11,P146*[1]Legenda!$A$12)</f>
        <v>60</v>
      </c>
      <c r="R146" s="26" t="s">
        <v>217</v>
      </c>
      <c r="S146" s="5" t="b">
        <f t="shared" si="49"/>
        <v>1</v>
      </c>
      <c r="T146" s="26"/>
      <c r="U146" s="18" t="s">
        <v>354</v>
      </c>
      <c r="V146" s="29"/>
      <c r="W146" s="29">
        <v>42523</v>
      </c>
      <c r="X146" s="30" t="str">
        <f>IF(N146=[1]Legenda!$A$2,"  tace  ",IF(COUNTA(V146,W146)=0,"bandire"," "))</f>
        <v xml:space="preserve"> </v>
      </c>
      <c r="Y146" s="18"/>
      <c r="Z146" s="18"/>
      <c r="AA146" s="18"/>
      <c r="AB146" s="18"/>
      <c r="AC146" s="19"/>
      <c r="AD146" s="31" t="str">
        <f t="shared" ca="1" si="40"/>
        <v>Garagnani</v>
      </c>
      <c r="AE146" s="32" t="str">
        <f>IF(N146=[1]Legenda!$A$2,"tace",IF(COUNTA(J146)=1,"com",IF(COUNTA(K146)=1,"Ateneo",IF(COUNTA(U146)=1,"T",IF(COUNTA(Y146)=1,"DA",IF(COUNTA(Z146)=1,"SE",IF(COUNTA(AA146)=1,"CA",IF(COUNTA(AB146)=1,"CB"," "))))))))</f>
        <v>T</v>
      </c>
      <c r="AF146" s="33" t="str">
        <f>IF(MATCH(U146,[1]Docenti!E$3:E$36,0)&gt;0,"1"," ")</f>
        <v>1</v>
      </c>
      <c r="AG146" s="33" t="e">
        <f>IF(MATCH(U146,[1]Docenti!H$3:H$36,0)&gt;0,"1"," ")</f>
        <v>#N/A</v>
      </c>
      <c r="AH146" s="33" t="e">
        <f>IF(MATCH(U146,[1]Docenti!P$3:P$36,0)&gt;0,"1"," ")</f>
        <v>#N/A</v>
      </c>
      <c r="AI146" s="33" t="e">
        <f>IF(MATCH(U146,[1]Docenti!S$3:S$36,0)&gt;0,"1"," ")</f>
        <v>#N/A</v>
      </c>
      <c r="AJ146" s="34" t="e">
        <f>IF(MATCH(U146,[1]Docenti!AA$3:AA$36,0)&gt;0,"1"," ")</f>
        <v>#N/A</v>
      </c>
      <c r="AK146" s="34" t="e">
        <f>IF(MATCH(U146,[1]Docenti!AD$3:AD$36,0)&gt;0,"1"," ")</f>
        <v>#N/A</v>
      </c>
      <c r="AL146" s="34" t="e">
        <f>IF(MATCH(U146,[1]Docenti!AG$3:AG$36,0)&gt;0,"1"," ")</f>
        <v>#N/A</v>
      </c>
      <c r="AM146" s="34" t="e">
        <f>IF(MATCH(U146,[1]Docenti!AM$3:AM$36,0)&gt;0,"1"," ")</f>
        <v>#N/A</v>
      </c>
      <c r="AN146" s="34" t="e">
        <f t="shared" ref="AN146:AQ160" si="50">IF(MATCH(Y146,Y$2:Y$239,0)&gt;0,"1"," ")</f>
        <v>#N/A</v>
      </c>
      <c r="AO146" s="34" t="e">
        <f t="shared" si="50"/>
        <v>#N/A</v>
      </c>
      <c r="AP146" s="34" t="e">
        <f t="shared" si="50"/>
        <v>#N/A</v>
      </c>
      <c r="AQ146" s="34" t="e">
        <f t="shared" si="50"/>
        <v>#N/A</v>
      </c>
      <c r="AR146" s="35" t="str">
        <f t="shared" si="41"/>
        <v>PO</v>
      </c>
      <c r="AS146" s="33" t="str">
        <f ca="1">IF(MATCH(AD146,[1]Docenti!E$3:E$36,0)&gt;0,"1"," ")</f>
        <v>1</v>
      </c>
      <c r="AT146" s="33" t="e">
        <f ca="1">IF(MATCH(AD146,[1]Docenti!H$3:H$36,0)&gt;0,"1"," ")</f>
        <v>#N/A</v>
      </c>
      <c r="AU146" s="33" t="e">
        <f ca="1">IF(MATCH(AD146,[1]Docenti!P$3:P$36,0)&gt;0,"1"," ")</f>
        <v>#N/A</v>
      </c>
      <c r="AV146" s="33" t="e">
        <f ca="1">IF(MATCH(AD146,[1]Docenti!S$3:S$36,0)&gt;0,"1"," ")</f>
        <v>#N/A</v>
      </c>
      <c r="AW146" s="34" t="e">
        <f ca="1">IF(MATCH(AD146,[1]Docenti!AA$3:AA$36,0)&gt;0,"1"," ")</f>
        <v>#N/A</v>
      </c>
      <c r="AX146" s="34" t="e">
        <f ca="1">IF(MATCH(AD146,[1]Docenti!AD$3:AD$36,0)&gt;0,"1"," ")</f>
        <v>#N/A</v>
      </c>
      <c r="AY146" s="34" t="e">
        <f ca="1">IF(MATCH(AD146,[1]Docenti!AG$3:AG$36,0)&gt;0,"1"," ")</f>
        <v>#N/A</v>
      </c>
      <c r="AZ146" s="34" t="e">
        <f ca="1">IF(MATCH(AD146,[1]Docenti!AM$3:AM$36,0)&gt;0,"1"," ")</f>
        <v>#N/A</v>
      </c>
      <c r="BA146" s="34" t="e">
        <f t="shared" ref="BA146:BA160" ca="1" si="51">IF(MATCH(AD146,Y$2:Y$239,0)&gt;0,"1"," ")</f>
        <v>#N/A</v>
      </c>
      <c r="BB146" s="34" t="e">
        <f t="shared" ref="BB146:BB160" ca="1" si="52">IF(MATCH(AD146,Z$2:Z$239,0)&gt;0,"1"," ")</f>
        <v>#N/A</v>
      </c>
      <c r="BC146" s="34" t="e">
        <f t="shared" ref="BC146:BC160" ca="1" si="53">IF(MATCH(AD146,AA$2:AA$239,0)&gt;0,"1"," ")</f>
        <v>#N/A</v>
      </c>
      <c r="BD146" s="34" t="e">
        <f t="shared" ref="BD146:BD160" ca="1" si="54">IF(MATCH(AD146,AB$2:AB$239,0)&gt;0,"1"," ")</f>
        <v>#N/A</v>
      </c>
      <c r="BE146" s="35" t="str">
        <f t="shared" ca="1" si="42"/>
        <v>PO</v>
      </c>
      <c r="BF146" s="36"/>
    </row>
    <row r="147" spans="1:58" ht="13.35" hidden="1" customHeight="1" x14ac:dyDescent="0.2">
      <c r="A147" s="16">
        <f t="shared" si="38"/>
        <v>146</v>
      </c>
      <c r="B147" s="17" t="s">
        <v>355</v>
      </c>
      <c r="C147" s="48" t="s">
        <v>351</v>
      </c>
      <c r="D147" s="38" t="s">
        <v>163</v>
      </c>
      <c r="E147" s="48"/>
      <c r="F147" s="49" t="s">
        <v>49</v>
      </c>
      <c r="G147" s="48"/>
      <c r="H147" s="20" t="str">
        <f t="shared" si="39"/>
        <v>M</v>
      </c>
      <c r="I147" s="5">
        <v>9</v>
      </c>
      <c r="J147" s="67"/>
      <c r="K147" s="67"/>
      <c r="L147" s="23">
        <f>COUNTIF(J$2:J$238,A147)</f>
        <v>0</v>
      </c>
      <c r="M147" s="24">
        <f>ROW(B228)-1</f>
        <v>227</v>
      </c>
      <c r="N147" s="25">
        <v>1</v>
      </c>
      <c r="O147" s="3" t="s">
        <v>57</v>
      </c>
      <c r="P147" s="8">
        <v>6</v>
      </c>
      <c r="Q147" s="27">
        <f>IF(H147="T",P147*[1]Legenda!$A$11,P147*[1]Legenda!$A$12)</f>
        <v>60</v>
      </c>
      <c r="R147" s="3" t="s">
        <v>51</v>
      </c>
      <c r="S147" s="5" t="b">
        <f t="shared" si="49"/>
        <v>0</v>
      </c>
      <c r="T147" s="3"/>
      <c r="U147" s="48" t="s">
        <v>352</v>
      </c>
      <c r="V147" s="29"/>
      <c r="W147" s="29">
        <v>42523</v>
      </c>
      <c r="X147" s="30" t="str">
        <f>IF(N147=[1]Legenda!$A$2,"  tace  ",IF(COUNTA(V147,W147)=0,"bandire"," "))</f>
        <v xml:space="preserve"> </v>
      </c>
      <c r="Y147" s="18"/>
      <c r="Z147" s="18"/>
      <c r="AA147" s="18"/>
      <c r="AB147" s="18"/>
      <c r="AC147" s="19"/>
      <c r="AD147" s="31" t="str">
        <f t="shared" ca="1" si="40"/>
        <v>Merlin</v>
      </c>
      <c r="AE147" s="32" t="str">
        <f>IF(N147=[1]Legenda!$A$2,"tace",IF(COUNTA(J147)=1,"com",IF(COUNTA(K147)=1,"Ateneo",IF(COUNTA(U147)=1,"T",IF(COUNTA(Y147)=1,"DA",IF(COUNTA(Z147)=1,"SE",IF(COUNTA(AA147)=1,"CA",IF(COUNTA(AB147)=1,"CB"," "))))))))</f>
        <v>T</v>
      </c>
      <c r="AF147" s="33" t="e">
        <f>IF(MATCH(U147,[1]Docenti!E$3:E$36,0)&gt;0,"1"," ")</f>
        <v>#N/A</v>
      </c>
      <c r="AG147" s="33" t="e">
        <f>IF(MATCH(U147,[1]Docenti!H$3:H$36,0)&gt;0,"1"," ")</f>
        <v>#N/A</v>
      </c>
      <c r="AH147" s="33" t="e">
        <f>IF(MATCH(U147,[1]Docenti!P$3:P$36,0)&gt;0,"1"," ")</f>
        <v>#N/A</v>
      </c>
      <c r="AI147" s="33" t="e">
        <f>IF(MATCH(U147,[1]Docenti!S$3:S$36,0)&gt;0,"1"," ")</f>
        <v>#N/A</v>
      </c>
      <c r="AJ147" s="34" t="str">
        <f>IF(MATCH(U147,[1]Docenti!AA$3:AA$36,0)&gt;0,"1"," ")</f>
        <v>1</v>
      </c>
      <c r="AK147" s="34" t="e">
        <f>IF(MATCH(U147,[1]Docenti!AD$3:AD$36,0)&gt;0,"1"," ")</f>
        <v>#N/A</v>
      </c>
      <c r="AL147" s="34" t="e">
        <f>IF(MATCH(U147,[1]Docenti!AG$3:AG$36,0)&gt;0,"1"," ")</f>
        <v>#N/A</v>
      </c>
      <c r="AM147" s="34" t="e">
        <f>IF(MATCH(U147,[1]Docenti!AM$3:AM$36,0)&gt;0,"1"," ")</f>
        <v>#N/A</v>
      </c>
      <c r="AN147" s="34" t="e">
        <f t="shared" si="50"/>
        <v>#N/A</v>
      </c>
      <c r="AO147" s="34" t="e">
        <f t="shared" si="50"/>
        <v>#N/A</v>
      </c>
      <c r="AP147" s="34" t="e">
        <f t="shared" si="50"/>
        <v>#N/A</v>
      </c>
      <c r="AQ147" s="34" t="e">
        <f t="shared" si="50"/>
        <v>#N/A</v>
      </c>
      <c r="AR147" s="35" t="str">
        <f t="shared" si="41"/>
        <v>RTI</v>
      </c>
      <c r="AS147" s="33" t="e">
        <f ca="1">IF(MATCH(AD147,[1]Docenti!E$3:E$36,0)&gt;0,"1"," ")</f>
        <v>#N/A</v>
      </c>
      <c r="AT147" s="33" t="e">
        <f ca="1">IF(MATCH(AD147,[1]Docenti!H$3:H$36,0)&gt;0,"1"," ")</f>
        <v>#N/A</v>
      </c>
      <c r="AU147" s="33" t="e">
        <f ca="1">IF(MATCH(AD147,[1]Docenti!P$3:P$36,0)&gt;0,"1"," ")</f>
        <v>#N/A</v>
      </c>
      <c r="AV147" s="33" t="e">
        <f ca="1">IF(MATCH(AD147,[1]Docenti!S$3:S$36,0)&gt;0,"1"," ")</f>
        <v>#N/A</v>
      </c>
      <c r="AW147" s="34" t="str">
        <f ca="1">IF(MATCH(AD147,[1]Docenti!AA$3:AA$36,0)&gt;0,"1"," ")</f>
        <v>1</v>
      </c>
      <c r="AX147" s="34" t="e">
        <f ca="1">IF(MATCH(AD147,[1]Docenti!AD$3:AD$36,0)&gt;0,"1"," ")</f>
        <v>#N/A</v>
      </c>
      <c r="AY147" s="34" t="e">
        <f ca="1">IF(MATCH(AD147,[1]Docenti!AG$3:AG$36,0)&gt;0,"1"," ")</f>
        <v>#N/A</v>
      </c>
      <c r="AZ147" s="34" t="e">
        <f ca="1">IF(MATCH(AD147,[1]Docenti!AM$3:AM$36,0)&gt;0,"1"," ")</f>
        <v>#N/A</v>
      </c>
      <c r="BA147" s="34" t="e">
        <f t="shared" ca="1" si="51"/>
        <v>#N/A</v>
      </c>
      <c r="BB147" s="34" t="e">
        <f t="shared" ca="1" si="52"/>
        <v>#N/A</v>
      </c>
      <c r="BC147" s="34" t="e">
        <f t="shared" ca="1" si="53"/>
        <v>#N/A</v>
      </c>
      <c r="BD147" s="34" t="e">
        <f t="shared" ca="1" si="54"/>
        <v>#N/A</v>
      </c>
      <c r="BE147" s="35" t="str">
        <f t="shared" ca="1" si="42"/>
        <v>RTI</v>
      </c>
      <c r="BF147" s="36"/>
    </row>
    <row r="148" spans="1:58" ht="13.35" hidden="1" customHeight="1" x14ac:dyDescent="0.2">
      <c r="A148" s="16">
        <f t="shared" si="38"/>
        <v>147</v>
      </c>
      <c r="B148" s="37" t="s">
        <v>356</v>
      </c>
      <c r="C148" s="18" t="s">
        <v>227</v>
      </c>
      <c r="D148" s="18" t="s">
        <v>232</v>
      </c>
      <c r="E148" s="18" t="s">
        <v>48</v>
      </c>
      <c r="F148" s="19" t="s">
        <v>51</v>
      </c>
      <c r="G148" s="18"/>
      <c r="H148" s="20" t="str">
        <f t="shared" si="39"/>
        <v>T</v>
      </c>
      <c r="I148" s="21">
        <v>7</v>
      </c>
      <c r="J148" s="24"/>
      <c r="K148" s="24"/>
      <c r="L148" s="23">
        <f>COUNTIF(J$2:J$238,A148)</f>
        <v>0</v>
      </c>
      <c r="M148" s="24"/>
      <c r="N148" s="21">
        <v>2</v>
      </c>
      <c r="O148" s="26" t="s">
        <v>57</v>
      </c>
      <c r="P148" s="27">
        <v>6</v>
      </c>
      <c r="Q148" s="27">
        <f>IF(H148="T",P148*[1]Legenda!$A$11,P148*[1]Legenda!$A$12)</f>
        <v>60</v>
      </c>
      <c r="R148" s="26" t="s">
        <v>175</v>
      </c>
      <c r="S148" s="5" t="b">
        <f t="shared" si="49"/>
        <v>0</v>
      </c>
      <c r="T148" s="26"/>
      <c r="U148" s="18"/>
      <c r="V148" s="29"/>
      <c r="W148" s="29">
        <v>42523</v>
      </c>
      <c r="X148" s="30" t="str">
        <f>IF(N148=[1]Legenda!$A$2,"  tace  ",IF(COUNTA(V148,W148)=0,"bandire"," "))</f>
        <v xml:space="preserve"> </v>
      </c>
      <c r="Y148" s="18" t="s">
        <v>357</v>
      </c>
      <c r="Z148" s="18"/>
      <c r="AA148" s="18"/>
      <c r="AB148" s="18"/>
      <c r="AC148" s="19"/>
      <c r="AD148" s="31" t="str">
        <f t="shared" ca="1" si="40"/>
        <v>Pappalardo</v>
      </c>
      <c r="AE148" s="32" t="str">
        <f>IF(N148=[1]Legenda!$A$2,"tace",IF(COUNTA(J148)=1,"com",IF(COUNTA(K148)=1,"Ateneo",IF(COUNTA(U148)=1,"T",IF(COUNTA(Y148)=1,"DA",IF(COUNTA(Z148)=1,"SE",IF(COUNTA(AA148)=1,"CA",IF(COUNTA(AB148)=1,"CB"," "))))))))</f>
        <v>DA</v>
      </c>
      <c r="AF148" s="33" t="e">
        <f>IF(MATCH(U148,[1]Docenti!E$3:E$36,0)&gt;0,"1"," ")</f>
        <v>#N/A</v>
      </c>
      <c r="AG148" s="33" t="e">
        <f>IF(MATCH(U148,[1]Docenti!H$3:H$36,0)&gt;0,"1"," ")</f>
        <v>#N/A</v>
      </c>
      <c r="AH148" s="33" t="e">
        <f>IF(MATCH(U148,[1]Docenti!P$3:P$36,0)&gt;0,"1"," ")</f>
        <v>#N/A</v>
      </c>
      <c r="AI148" s="33" t="e">
        <f>IF(MATCH(U148,[1]Docenti!S$3:S$36,0)&gt;0,"1"," ")</f>
        <v>#N/A</v>
      </c>
      <c r="AJ148" s="34" t="e">
        <f>IF(MATCH(U148,[1]Docenti!AA$3:AA$36,0)&gt;0,"1"," ")</f>
        <v>#N/A</v>
      </c>
      <c r="AK148" s="34" t="e">
        <f>IF(MATCH(U148,[1]Docenti!AD$3:AD$36,0)&gt;0,"1"," ")</f>
        <v>#N/A</v>
      </c>
      <c r="AL148" s="34" t="e">
        <f>IF(MATCH(U148,[1]Docenti!AG$3:AG$36,0)&gt;0,"1"," ")</f>
        <v>#N/A</v>
      </c>
      <c r="AM148" s="34" t="e">
        <f>IF(MATCH(U148,[1]Docenti!AM$3:AM$36,0)&gt;0,"1"," ")</f>
        <v>#N/A</v>
      </c>
      <c r="AN148" s="34" t="str">
        <f t="shared" si="50"/>
        <v>1</v>
      </c>
      <c r="AO148" s="34" t="e">
        <f t="shared" si="50"/>
        <v>#N/A</v>
      </c>
      <c r="AP148" s="34" t="e">
        <f t="shared" si="50"/>
        <v>#N/A</v>
      </c>
      <c r="AQ148" s="34" t="e">
        <f t="shared" si="50"/>
        <v>#N/A</v>
      </c>
      <c r="AR148" s="35" t="str">
        <f t="shared" si="41"/>
        <v>DA</v>
      </c>
      <c r="AS148" s="33" t="e">
        <f ca="1">IF(MATCH(AD148,[1]Docenti!E$3:E$36,0)&gt;0,"1"," ")</f>
        <v>#N/A</v>
      </c>
      <c r="AT148" s="33" t="e">
        <f ca="1">IF(MATCH(AD148,[1]Docenti!H$3:H$36,0)&gt;0,"1"," ")</f>
        <v>#N/A</v>
      </c>
      <c r="AU148" s="33" t="e">
        <f ca="1">IF(MATCH(AD148,[1]Docenti!P$3:P$36,0)&gt;0,"1"," ")</f>
        <v>#N/A</v>
      </c>
      <c r="AV148" s="33" t="e">
        <f ca="1">IF(MATCH(AD148,[1]Docenti!S$3:S$36,0)&gt;0,"1"," ")</f>
        <v>#N/A</v>
      </c>
      <c r="AW148" s="34" t="e">
        <f ca="1">IF(MATCH(AD148,[1]Docenti!AA$3:AA$36,0)&gt;0,"1"," ")</f>
        <v>#N/A</v>
      </c>
      <c r="AX148" s="34" t="e">
        <f ca="1">IF(MATCH(AD148,[1]Docenti!AD$3:AD$36,0)&gt;0,"1"," ")</f>
        <v>#N/A</v>
      </c>
      <c r="AY148" s="34" t="e">
        <f ca="1">IF(MATCH(AD148,[1]Docenti!AG$3:AG$36,0)&gt;0,"1"," ")</f>
        <v>#N/A</v>
      </c>
      <c r="AZ148" s="34" t="e">
        <f ca="1">IF(MATCH(AD148,[1]Docenti!AM$3:AM$36,0)&gt;0,"1"," ")</f>
        <v>#N/A</v>
      </c>
      <c r="BA148" s="34" t="str">
        <f t="shared" ca="1" si="51"/>
        <v>1</v>
      </c>
      <c r="BB148" s="34" t="e">
        <f t="shared" ca="1" si="52"/>
        <v>#N/A</v>
      </c>
      <c r="BC148" s="34" t="e">
        <f t="shared" ca="1" si="53"/>
        <v>#N/A</v>
      </c>
      <c r="BD148" s="34" t="e">
        <f t="shared" ca="1" si="54"/>
        <v>#N/A</v>
      </c>
      <c r="BE148" s="35" t="str">
        <f t="shared" ca="1" si="42"/>
        <v>DA</v>
      </c>
      <c r="BF148" s="36"/>
    </row>
    <row r="149" spans="1:58" ht="13.35" hidden="1" customHeight="1" x14ac:dyDescent="0.2">
      <c r="A149" s="16">
        <f t="shared" si="38"/>
        <v>148</v>
      </c>
      <c r="B149" s="42" t="s">
        <v>358</v>
      </c>
      <c r="C149" s="18" t="s">
        <v>359</v>
      </c>
      <c r="D149" s="18" t="s">
        <v>119</v>
      </c>
      <c r="E149" s="18" t="s">
        <v>48</v>
      </c>
      <c r="F149" s="19" t="s">
        <v>67</v>
      </c>
      <c r="G149" s="18"/>
      <c r="H149" s="20" t="str">
        <f t="shared" si="39"/>
        <v>M</v>
      </c>
      <c r="I149" s="21">
        <v>8</v>
      </c>
      <c r="J149" s="22">
        <f>ROW(B150)-1</f>
        <v>149</v>
      </c>
      <c r="K149" s="22"/>
      <c r="L149" s="23"/>
      <c r="M149" s="24"/>
      <c r="N149" s="21" t="s">
        <v>62</v>
      </c>
      <c r="O149" s="26" t="s">
        <v>57</v>
      </c>
      <c r="P149" s="27">
        <v>6</v>
      </c>
      <c r="Q149" s="27">
        <f>IF(H149="T",P149*[1]Legenda!$A$11,P149*[1]Legenda!$A$12)</f>
        <v>60</v>
      </c>
      <c r="R149" s="26" t="s">
        <v>175</v>
      </c>
      <c r="S149" s="5" t="b">
        <f t="shared" si="49"/>
        <v>0</v>
      </c>
      <c r="T149" s="26"/>
      <c r="U149" s="18"/>
      <c r="V149" s="29"/>
      <c r="W149" s="29"/>
      <c r="X149" s="30" t="str">
        <f>IF(N149=[1]Legenda!$A$2,"  tace  ",IF(COUNTA(V149,W149)=0,"bandire"," "))</f>
        <v xml:space="preserve">  tace  </v>
      </c>
      <c r="Y149" s="18"/>
      <c r="Z149" s="18"/>
      <c r="AA149" s="18"/>
      <c r="AB149" s="18"/>
      <c r="AC149" s="19"/>
      <c r="AD149" s="31" t="str">
        <f t="shared" ca="1" si="40"/>
        <v xml:space="preserve"> </v>
      </c>
      <c r="AE149" s="32" t="str">
        <f>IF(N149=[1]Legenda!$A$2,"tace",IF(COUNTA(J149)=1,"com",IF(COUNTA(K149)=1,"Ateneo",IF(COUNTA(U149)=1,"T",IF(COUNTA(Y149)=1,"DA",IF(COUNTA(Z149)=1,"SE",IF(COUNTA(AA149)=1,"CA",IF(COUNTA(AB149)=1,"CB"," "))))))))</f>
        <v>tace</v>
      </c>
      <c r="AF149" s="33" t="e">
        <f>IF(MATCH(U149,[1]Docenti!E$3:E$36,0)&gt;0,"1"," ")</f>
        <v>#N/A</v>
      </c>
      <c r="AG149" s="33" t="e">
        <f>IF(MATCH(U149,[1]Docenti!H$3:H$36,0)&gt;0,"1"," ")</f>
        <v>#N/A</v>
      </c>
      <c r="AH149" s="33" t="e">
        <f>IF(MATCH(U149,[1]Docenti!P$3:P$36,0)&gt;0,"1"," ")</f>
        <v>#N/A</v>
      </c>
      <c r="AI149" s="33" t="e">
        <f>IF(MATCH(U149,[1]Docenti!S$3:S$36,0)&gt;0,"1"," ")</f>
        <v>#N/A</v>
      </c>
      <c r="AJ149" s="34" t="e">
        <f>IF(MATCH(U149,[1]Docenti!AA$3:AA$36,0)&gt;0,"1"," ")</f>
        <v>#N/A</v>
      </c>
      <c r="AK149" s="34" t="e">
        <f>IF(MATCH(U149,[1]Docenti!AD$3:AD$36,0)&gt;0,"1"," ")</f>
        <v>#N/A</v>
      </c>
      <c r="AL149" s="34" t="e">
        <f>IF(MATCH(U149,[1]Docenti!AG$3:AG$36,0)&gt;0,"1"," ")</f>
        <v>#N/A</v>
      </c>
      <c r="AM149" s="34" t="e">
        <f>IF(MATCH(U149,[1]Docenti!AM$3:AM$36,0)&gt;0,"1"," ")</f>
        <v>#N/A</v>
      </c>
      <c r="AN149" s="34" t="e">
        <f t="shared" si="50"/>
        <v>#N/A</v>
      </c>
      <c r="AO149" s="34" t="e">
        <f t="shared" si="50"/>
        <v>#N/A</v>
      </c>
      <c r="AP149" s="34" t="e">
        <f t="shared" si="50"/>
        <v>#N/A</v>
      </c>
      <c r="AQ149" s="34" t="e">
        <f t="shared" si="50"/>
        <v>#N/A</v>
      </c>
      <c r="AR149" s="35" t="str">
        <f t="shared" si="41"/>
        <v/>
      </c>
      <c r="AS149" s="33" t="e">
        <f ca="1">IF(MATCH(AD149,[1]Docenti!E$3:E$36,0)&gt;0,"1"," ")</f>
        <v>#N/A</v>
      </c>
      <c r="AT149" s="33" t="e">
        <f ca="1">IF(MATCH(AD149,[1]Docenti!H$3:H$36,0)&gt;0,"1"," ")</f>
        <v>#N/A</v>
      </c>
      <c r="AU149" s="33" t="e">
        <f ca="1">IF(MATCH(AD149,[1]Docenti!P$3:P$36,0)&gt;0,"1"," ")</f>
        <v>#N/A</v>
      </c>
      <c r="AV149" s="33" t="e">
        <f ca="1">IF(MATCH(AD149,[1]Docenti!S$3:S$36,0)&gt;0,"1"," ")</f>
        <v>#N/A</v>
      </c>
      <c r="AW149" s="34" t="e">
        <f ca="1">IF(MATCH(AD149,[1]Docenti!AA$3:AA$36,0)&gt;0,"1"," ")</f>
        <v>#N/A</v>
      </c>
      <c r="AX149" s="34" t="e">
        <f ca="1">IF(MATCH(AD149,[1]Docenti!AD$3:AD$36,0)&gt;0,"1"," ")</f>
        <v>#N/A</v>
      </c>
      <c r="AY149" s="34" t="e">
        <f ca="1">IF(MATCH(AD149,[1]Docenti!AG$3:AG$36,0)&gt;0,"1"," ")</f>
        <v>#N/A</v>
      </c>
      <c r="AZ149" s="34" t="e">
        <f ca="1">IF(MATCH(AD149,[1]Docenti!AM$3:AM$36,0)&gt;0,"1"," ")</f>
        <v>#N/A</v>
      </c>
      <c r="BA149" s="34" t="e">
        <f t="shared" ca="1" si="51"/>
        <v>#N/A</v>
      </c>
      <c r="BB149" s="34" t="e">
        <f t="shared" ca="1" si="52"/>
        <v>#N/A</v>
      </c>
      <c r="BC149" s="34" t="e">
        <f t="shared" ca="1" si="53"/>
        <v>#N/A</v>
      </c>
      <c r="BD149" s="34" t="e">
        <f t="shared" ca="1" si="54"/>
        <v>#N/A</v>
      </c>
      <c r="BE149" s="35" t="str">
        <f t="shared" ca="1" si="42"/>
        <v/>
      </c>
      <c r="BF149" s="36"/>
    </row>
    <row r="150" spans="1:58" ht="13.35" hidden="1" customHeight="1" x14ac:dyDescent="0.2">
      <c r="A150" s="16">
        <f t="shared" si="38"/>
        <v>149</v>
      </c>
      <c r="B150" s="41" t="s">
        <v>358</v>
      </c>
      <c r="C150" s="18" t="s">
        <v>359</v>
      </c>
      <c r="D150" s="18" t="s">
        <v>119</v>
      </c>
      <c r="E150" s="18" t="s">
        <v>48</v>
      </c>
      <c r="F150" s="19" t="s">
        <v>95</v>
      </c>
      <c r="G150" s="18"/>
      <c r="H150" s="20" t="str">
        <f t="shared" si="39"/>
        <v>M</v>
      </c>
      <c r="I150" s="21">
        <v>8</v>
      </c>
      <c r="J150" s="24"/>
      <c r="K150" s="24"/>
      <c r="L150" s="23"/>
      <c r="M150" s="24"/>
      <c r="N150" s="21" t="s">
        <v>62</v>
      </c>
      <c r="O150" s="26" t="s">
        <v>57</v>
      </c>
      <c r="P150" s="27">
        <v>6</v>
      </c>
      <c r="Q150" s="27">
        <f>IF(H150="T",P150*[1]Legenda!$A$11,P150*[1]Legenda!$A$12)</f>
        <v>60</v>
      </c>
      <c r="R150" s="26" t="s">
        <v>175</v>
      </c>
      <c r="S150" s="5" t="b">
        <f t="shared" si="49"/>
        <v>0</v>
      </c>
      <c r="T150" s="26"/>
      <c r="U150" s="18"/>
      <c r="V150" s="29"/>
      <c r="W150" s="29"/>
      <c r="X150" s="30" t="str">
        <f>IF(N150=[1]Legenda!$A$2,"  tace  ",IF(COUNTA(V150,W150)=0,"bandire"," "))</f>
        <v xml:space="preserve">  tace  </v>
      </c>
      <c r="Y150" s="18"/>
      <c r="Z150" s="18"/>
      <c r="AB150" s="18"/>
      <c r="AC150" s="19"/>
      <c r="AD150" s="31" t="str">
        <f t="shared" ca="1" si="40"/>
        <v xml:space="preserve"> </v>
      </c>
      <c r="AE150" s="32" t="str">
        <f>IF(N150=[1]Legenda!$A$2,"tace",IF(COUNTA(J150)=1,"com",IF(COUNTA(K150)=1,"Ateneo",IF(COUNTA(U150)=1,"T",IF(COUNTA(Y150)=1,"DA",IF(COUNTA(Z150)=1,"SE",IF(COUNTA(AA150)=1,"CA",IF(COUNTA(AB150)=1,"CB"," "))))))))</f>
        <v>tace</v>
      </c>
      <c r="AF150" s="33" t="e">
        <f>IF(MATCH(U150,[1]Docenti!E$3:E$36,0)&gt;0,"1"," ")</f>
        <v>#N/A</v>
      </c>
      <c r="AG150" s="33" t="e">
        <f>IF(MATCH(U150,[1]Docenti!H$3:H$36,0)&gt;0,"1"," ")</f>
        <v>#N/A</v>
      </c>
      <c r="AH150" s="33" t="e">
        <f>IF(MATCH(U150,[1]Docenti!P$3:P$36,0)&gt;0,"1"," ")</f>
        <v>#N/A</v>
      </c>
      <c r="AI150" s="33" t="e">
        <f>IF(MATCH(U150,[1]Docenti!S$3:S$36,0)&gt;0,"1"," ")</f>
        <v>#N/A</v>
      </c>
      <c r="AJ150" s="34" t="e">
        <f>IF(MATCH(U150,[1]Docenti!AA$3:AA$36,0)&gt;0,"1"," ")</f>
        <v>#N/A</v>
      </c>
      <c r="AK150" s="34" t="e">
        <f>IF(MATCH(U150,[1]Docenti!AD$3:AD$36,0)&gt;0,"1"," ")</f>
        <v>#N/A</v>
      </c>
      <c r="AL150" s="34" t="e">
        <f>IF(MATCH(U150,[1]Docenti!AG$3:AG$36,0)&gt;0,"1"," ")</f>
        <v>#N/A</v>
      </c>
      <c r="AM150" s="34" t="e">
        <f>IF(MATCH(U150,[1]Docenti!AM$3:AM$36,0)&gt;0,"1"," ")</f>
        <v>#N/A</v>
      </c>
      <c r="AN150" s="34" t="e">
        <f t="shared" si="50"/>
        <v>#N/A</v>
      </c>
      <c r="AO150" s="34" t="e">
        <f t="shared" si="50"/>
        <v>#N/A</v>
      </c>
      <c r="AP150" s="34" t="e">
        <f t="shared" si="50"/>
        <v>#N/A</v>
      </c>
      <c r="AQ150" s="34" t="e">
        <f t="shared" si="50"/>
        <v>#N/A</v>
      </c>
      <c r="AR150" s="35" t="str">
        <f t="shared" si="41"/>
        <v/>
      </c>
      <c r="AS150" s="33" t="e">
        <f ca="1">IF(MATCH(AD150,[1]Docenti!E$3:E$36,0)&gt;0,"1"," ")</f>
        <v>#N/A</v>
      </c>
      <c r="AT150" s="33" t="e">
        <f ca="1">IF(MATCH(AD150,[1]Docenti!H$3:H$36,0)&gt;0,"1"," ")</f>
        <v>#N/A</v>
      </c>
      <c r="AU150" s="33" t="e">
        <f ca="1">IF(MATCH(AD150,[1]Docenti!P$3:P$36,0)&gt;0,"1"," ")</f>
        <v>#N/A</v>
      </c>
      <c r="AV150" s="33" t="e">
        <f ca="1">IF(MATCH(AD150,[1]Docenti!S$3:S$36,0)&gt;0,"1"," ")</f>
        <v>#N/A</v>
      </c>
      <c r="AW150" s="34" t="e">
        <f ca="1">IF(MATCH(AD150,[1]Docenti!AA$3:AA$36,0)&gt;0,"1"," ")</f>
        <v>#N/A</v>
      </c>
      <c r="AX150" s="34" t="e">
        <f ca="1">IF(MATCH(AD150,[1]Docenti!AD$3:AD$36,0)&gt;0,"1"," ")</f>
        <v>#N/A</v>
      </c>
      <c r="AY150" s="34" t="e">
        <f ca="1">IF(MATCH(AD150,[1]Docenti!AG$3:AG$36,0)&gt;0,"1"," ")</f>
        <v>#N/A</v>
      </c>
      <c r="AZ150" s="34" t="e">
        <f ca="1">IF(MATCH(AD150,[1]Docenti!AM$3:AM$36,0)&gt;0,"1"," ")</f>
        <v>#N/A</v>
      </c>
      <c r="BA150" s="34" t="e">
        <f t="shared" ca="1" si="51"/>
        <v>#N/A</v>
      </c>
      <c r="BB150" s="34" t="e">
        <f t="shared" ca="1" si="52"/>
        <v>#N/A</v>
      </c>
      <c r="BC150" s="34" t="e">
        <f t="shared" ca="1" si="53"/>
        <v>#N/A</v>
      </c>
      <c r="BD150" s="34" t="e">
        <f t="shared" ca="1" si="54"/>
        <v>#N/A</v>
      </c>
      <c r="BE150" s="35" t="str">
        <f t="shared" ca="1" si="42"/>
        <v/>
      </c>
      <c r="BF150" s="36"/>
    </row>
    <row r="151" spans="1:58" ht="13.35" customHeight="1" x14ac:dyDescent="0.2">
      <c r="A151" s="16">
        <f t="shared" si="38"/>
        <v>150</v>
      </c>
      <c r="B151" s="59" t="s">
        <v>361</v>
      </c>
      <c r="C151" s="38" t="s">
        <v>77</v>
      </c>
      <c r="D151" s="18" t="s">
        <v>78</v>
      </c>
      <c r="E151" s="38"/>
      <c r="F151" s="52" t="s">
        <v>67</v>
      </c>
      <c r="G151" s="38"/>
      <c r="H151" s="20" t="str">
        <f t="shared" si="39"/>
        <v>M</v>
      </c>
      <c r="I151" s="53">
        <v>8</v>
      </c>
      <c r="J151" s="22"/>
      <c r="K151" s="22"/>
      <c r="L151" s="23">
        <f>COUNTIF(J$2:J$238,A151)</f>
        <v>2</v>
      </c>
      <c r="M151" s="56"/>
      <c r="N151" s="53">
        <v>1</v>
      </c>
      <c r="O151" s="54" t="s">
        <v>57</v>
      </c>
      <c r="P151" s="55">
        <v>6</v>
      </c>
      <c r="Q151" s="27">
        <f>IF(H151="T",P151*[1]Legenda!$A$11,P151*[1]Legenda!$A$12)</f>
        <v>60</v>
      </c>
      <c r="R151" s="54" t="s">
        <v>175</v>
      </c>
      <c r="S151" s="5" t="b">
        <f t="shared" si="49"/>
        <v>0</v>
      </c>
      <c r="T151" s="54"/>
      <c r="U151" s="38"/>
      <c r="V151" s="47"/>
      <c r="W151" s="29">
        <v>42523</v>
      </c>
      <c r="X151" s="30" t="str">
        <f>IF(N151=[1]Legenda!$A$2,"  tace  ",IF(COUNTA(V151,W151)=0,"bandire"," "))</f>
        <v xml:space="preserve"> </v>
      </c>
      <c r="Y151" s="44" t="s">
        <v>82</v>
      </c>
      <c r="Z151" s="44"/>
      <c r="AA151" s="44"/>
      <c r="AB151" s="44"/>
      <c r="AC151" s="45"/>
      <c r="AD151" s="31" t="str">
        <f t="shared" ca="1" si="40"/>
        <v>Brasco</v>
      </c>
      <c r="AE151" s="32" t="str">
        <f>IF(N151=[1]Legenda!$A$2,"tace",IF(COUNTA(J151)=1,"com",IF(COUNTA(K151)=1,"Ateneo",IF(COUNTA(U151)=1,"T",IF(COUNTA(Y151)=1,"DA",IF(COUNTA(Z151)=1,"SE",IF(COUNTA(AA151)=1,"CA",IF(COUNTA(AB151)=1,"CB"," "))))))))</f>
        <v>DA</v>
      </c>
      <c r="AF151" s="33" t="e">
        <f>IF(MATCH(U151,[1]Docenti!E$3:E$36,0)&gt;0,"1"," ")</f>
        <v>#N/A</v>
      </c>
      <c r="AG151" s="33" t="e">
        <f>IF(MATCH(U151,[1]Docenti!H$3:H$36,0)&gt;0,"1"," ")</f>
        <v>#N/A</v>
      </c>
      <c r="AH151" s="33" t="e">
        <f>IF(MATCH(U151,[1]Docenti!P$3:P$36,0)&gt;0,"1"," ")</f>
        <v>#N/A</v>
      </c>
      <c r="AI151" s="33" t="e">
        <f>IF(MATCH(U151,[1]Docenti!S$3:S$36,0)&gt;0,"1"," ")</f>
        <v>#N/A</v>
      </c>
      <c r="AJ151" s="34" t="e">
        <f>IF(MATCH(U151,[1]Docenti!AA$3:AA$36,0)&gt;0,"1"," ")</f>
        <v>#N/A</v>
      </c>
      <c r="AK151" s="34" t="e">
        <f>IF(MATCH(U151,[1]Docenti!AD$3:AD$36,0)&gt;0,"1"," ")</f>
        <v>#N/A</v>
      </c>
      <c r="AL151" s="34" t="e">
        <f>IF(MATCH(U151,[1]Docenti!AG$3:AG$36,0)&gt;0,"1"," ")</f>
        <v>#N/A</v>
      </c>
      <c r="AM151" s="34" t="e">
        <f>IF(MATCH(U151,[1]Docenti!AM$3:AM$36,0)&gt;0,"1"," ")</f>
        <v>#N/A</v>
      </c>
      <c r="AN151" s="34" t="str">
        <f t="shared" si="50"/>
        <v>1</v>
      </c>
      <c r="AO151" s="34" t="e">
        <f t="shared" si="50"/>
        <v>#N/A</v>
      </c>
      <c r="AP151" s="34" t="e">
        <f t="shared" si="50"/>
        <v>#N/A</v>
      </c>
      <c r="AQ151" s="34" t="e">
        <f t="shared" si="50"/>
        <v>#N/A</v>
      </c>
      <c r="AR151" s="35" t="str">
        <f t="shared" si="41"/>
        <v>DA</v>
      </c>
      <c r="AS151" s="33" t="e">
        <f ca="1">IF(MATCH(AD151,[1]Docenti!E$3:E$36,0)&gt;0,"1"," ")</f>
        <v>#N/A</v>
      </c>
      <c r="AT151" s="33" t="e">
        <f ca="1">IF(MATCH(AD151,[1]Docenti!H$3:H$36,0)&gt;0,"1"," ")</f>
        <v>#N/A</v>
      </c>
      <c r="AU151" s="33" t="e">
        <f ca="1">IF(MATCH(AD151,[1]Docenti!P$3:P$36,0)&gt;0,"1"," ")</f>
        <v>#N/A</v>
      </c>
      <c r="AV151" s="33" t="e">
        <f ca="1">IF(MATCH(AD151,[1]Docenti!S$3:S$36,0)&gt;0,"1"," ")</f>
        <v>#N/A</v>
      </c>
      <c r="AW151" s="34" t="e">
        <f ca="1">IF(MATCH(AD151,[1]Docenti!AA$3:AA$36,0)&gt;0,"1"," ")</f>
        <v>#N/A</v>
      </c>
      <c r="AX151" s="34" t="e">
        <f ca="1">IF(MATCH(AD151,[1]Docenti!AD$3:AD$36,0)&gt;0,"1"," ")</f>
        <v>#N/A</v>
      </c>
      <c r="AY151" s="34" t="e">
        <f ca="1">IF(MATCH(AD151,[1]Docenti!AG$3:AG$36,0)&gt;0,"1"," ")</f>
        <v>#N/A</v>
      </c>
      <c r="AZ151" s="34" t="e">
        <f ca="1">IF(MATCH(AD151,[1]Docenti!AM$3:AM$36,0)&gt;0,"1"," ")</f>
        <v>#N/A</v>
      </c>
      <c r="BA151" s="34" t="str">
        <f t="shared" ca="1" si="51"/>
        <v>1</v>
      </c>
      <c r="BB151" s="34" t="e">
        <f t="shared" ca="1" si="52"/>
        <v>#N/A</v>
      </c>
      <c r="BC151" s="34" t="e">
        <f t="shared" ca="1" si="53"/>
        <v>#N/A</v>
      </c>
      <c r="BD151" s="34" t="e">
        <f t="shared" ca="1" si="54"/>
        <v>#N/A</v>
      </c>
      <c r="BE151" s="35" t="str">
        <f t="shared" ca="1" si="42"/>
        <v>DA</v>
      </c>
      <c r="BF151" s="36"/>
    </row>
    <row r="152" spans="1:58" ht="13.35" customHeight="1" x14ac:dyDescent="0.2">
      <c r="A152" s="16">
        <f t="shared" si="38"/>
        <v>151</v>
      </c>
      <c r="B152" s="51" t="s">
        <v>361</v>
      </c>
      <c r="C152" s="38" t="s">
        <v>77</v>
      </c>
      <c r="D152" s="18" t="s">
        <v>78</v>
      </c>
      <c r="E152" s="38" t="s">
        <v>48</v>
      </c>
      <c r="F152" s="52" t="s">
        <v>95</v>
      </c>
      <c r="G152" s="38"/>
      <c r="H152" s="20" t="str">
        <f t="shared" si="39"/>
        <v>M</v>
      </c>
      <c r="I152" s="53">
        <v>8</v>
      </c>
      <c r="J152" s="22">
        <f>ROW(B151)-1</f>
        <v>150</v>
      </c>
      <c r="K152" s="22"/>
      <c r="L152" s="23">
        <f>COUNTIF(J$2:J$238,A152)</f>
        <v>0</v>
      </c>
      <c r="M152" s="22"/>
      <c r="N152" s="53">
        <v>1</v>
      </c>
      <c r="O152" s="54" t="s">
        <v>57</v>
      </c>
      <c r="P152" s="55">
        <v>6</v>
      </c>
      <c r="Q152" s="27">
        <f>IF(H152="T",P152*[1]Legenda!$A$11,P152*[1]Legenda!$A$12)</f>
        <v>60</v>
      </c>
      <c r="R152" s="54" t="s">
        <v>175</v>
      </c>
      <c r="S152" s="5" t="b">
        <f t="shared" si="49"/>
        <v>0</v>
      </c>
      <c r="T152" s="54"/>
      <c r="U152" s="38"/>
      <c r="V152" s="47"/>
      <c r="W152" s="29">
        <v>42523</v>
      </c>
      <c r="X152" s="30" t="str">
        <f>IF(N152=[1]Legenda!$A$2,"  tace  ",IF(COUNTA(V152,W152)=0,"bandire"," "))</f>
        <v xml:space="preserve"> </v>
      </c>
      <c r="Y152" s="44"/>
      <c r="Z152" s="44"/>
      <c r="AA152" s="44"/>
      <c r="AB152" s="44"/>
      <c r="AC152" s="45"/>
      <c r="AD152" s="31" t="str">
        <f t="shared" ca="1" si="40"/>
        <v>Brasco</v>
      </c>
      <c r="AE152" s="32" t="str">
        <f>IF(N152=[1]Legenda!$A$2,"tace",IF(COUNTA(J152)=1,"com",IF(COUNTA(K152)=1,"Ateneo",IF(COUNTA(U152)=1,"T",IF(COUNTA(Y152)=1,"DA",IF(COUNTA(Z152)=1,"SE",IF(COUNTA(AA152)=1,"CA",IF(COUNTA(AB152)=1,"CB"," "))))))))</f>
        <v>com</v>
      </c>
      <c r="AF152" s="33" t="e">
        <f>IF(MATCH(U152,[1]Docenti!E$3:E$36,0)&gt;0,"1"," ")</f>
        <v>#N/A</v>
      </c>
      <c r="AG152" s="33" t="e">
        <f>IF(MATCH(U152,[1]Docenti!H$3:H$36,0)&gt;0,"1"," ")</f>
        <v>#N/A</v>
      </c>
      <c r="AH152" s="33" t="e">
        <f>IF(MATCH(U152,[1]Docenti!P$3:P$36,0)&gt;0,"1"," ")</f>
        <v>#N/A</v>
      </c>
      <c r="AI152" s="33" t="e">
        <f>IF(MATCH(U152,[1]Docenti!S$3:S$36,0)&gt;0,"1"," ")</f>
        <v>#N/A</v>
      </c>
      <c r="AJ152" s="34" t="e">
        <f>IF(MATCH(U152,[1]Docenti!AA$3:AA$36,0)&gt;0,"1"," ")</f>
        <v>#N/A</v>
      </c>
      <c r="AK152" s="34" t="e">
        <f>IF(MATCH(U152,[1]Docenti!AD$3:AD$36,0)&gt;0,"1"," ")</f>
        <v>#N/A</v>
      </c>
      <c r="AL152" s="34" t="e">
        <f>IF(MATCH(U152,[1]Docenti!AG$3:AG$36,0)&gt;0,"1"," ")</f>
        <v>#N/A</v>
      </c>
      <c r="AM152" s="34" t="e">
        <f>IF(MATCH(U152,[1]Docenti!AM$3:AM$36,0)&gt;0,"1"," ")</f>
        <v>#N/A</v>
      </c>
      <c r="AN152" s="34" t="e">
        <f t="shared" si="50"/>
        <v>#N/A</v>
      </c>
      <c r="AO152" s="34" t="e">
        <f t="shared" si="50"/>
        <v>#N/A</v>
      </c>
      <c r="AP152" s="34" t="e">
        <f t="shared" si="50"/>
        <v>#N/A</v>
      </c>
      <c r="AQ152" s="34" t="e">
        <f t="shared" si="50"/>
        <v>#N/A</v>
      </c>
      <c r="AR152" s="35" t="str">
        <f t="shared" si="41"/>
        <v/>
      </c>
      <c r="AS152" s="33" t="e">
        <f ca="1">IF(MATCH(AD152,[1]Docenti!E$3:E$36,0)&gt;0,"1"," ")</f>
        <v>#N/A</v>
      </c>
      <c r="AT152" s="33" t="e">
        <f ca="1">IF(MATCH(AD152,[1]Docenti!H$3:H$36,0)&gt;0,"1"," ")</f>
        <v>#N/A</v>
      </c>
      <c r="AU152" s="33" t="e">
        <f ca="1">IF(MATCH(AD152,[1]Docenti!P$3:P$36,0)&gt;0,"1"," ")</f>
        <v>#N/A</v>
      </c>
      <c r="AV152" s="33" t="e">
        <f ca="1">IF(MATCH(AD152,[1]Docenti!S$3:S$36,0)&gt;0,"1"," ")</f>
        <v>#N/A</v>
      </c>
      <c r="AW152" s="34" t="e">
        <f ca="1">IF(MATCH(AD152,[1]Docenti!AA$3:AA$36,0)&gt;0,"1"," ")</f>
        <v>#N/A</v>
      </c>
      <c r="AX152" s="34" t="e">
        <f ca="1">IF(MATCH(AD152,[1]Docenti!AD$3:AD$36,0)&gt;0,"1"," ")</f>
        <v>#N/A</v>
      </c>
      <c r="AY152" s="34" t="e">
        <f ca="1">IF(MATCH(AD152,[1]Docenti!AG$3:AG$36,0)&gt;0,"1"," ")</f>
        <v>#N/A</v>
      </c>
      <c r="AZ152" s="34" t="e">
        <f ca="1">IF(MATCH(AD152,[1]Docenti!AM$3:AM$36,0)&gt;0,"1"," ")</f>
        <v>#N/A</v>
      </c>
      <c r="BA152" s="34" t="str">
        <f t="shared" ca="1" si="51"/>
        <v>1</v>
      </c>
      <c r="BB152" s="34" t="e">
        <f t="shared" ca="1" si="52"/>
        <v>#N/A</v>
      </c>
      <c r="BC152" s="34" t="e">
        <f t="shared" ca="1" si="53"/>
        <v>#N/A</v>
      </c>
      <c r="BD152" s="34" t="e">
        <f t="shared" ca="1" si="54"/>
        <v>#N/A</v>
      </c>
      <c r="BE152" s="35" t="str">
        <f t="shared" ca="1" si="42"/>
        <v>DA</v>
      </c>
      <c r="BF152" s="36"/>
    </row>
    <row r="153" spans="1:58" ht="13.35" customHeight="1" x14ac:dyDescent="0.2">
      <c r="A153" s="16">
        <f t="shared" si="38"/>
        <v>152</v>
      </c>
      <c r="B153" s="37" t="s">
        <v>361</v>
      </c>
      <c r="C153" s="38" t="s">
        <v>77</v>
      </c>
      <c r="D153" s="18" t="s">
        <v>78</v>
      </c>
      <c r="E153" s="38" t="s">
        <v>48</v>
      </c>
      <c r="F153" s="52" t="s">
        <v>73</v>
      </c>
      <c r="G153" s="38" t="s">
        <v>322</v>
      </c>
      <c r="H153" s="20" t="str">
        <f t="shared" si="39"/>
        <v>T</v>
      </c>
      <c r="I153" s="53">
        <v>8</v>
      </c>
      <c r="J153" s="22">
        <f>ROW(B151)-1</f>
        <v>150</v>
      </c>
      <c r="K153" s="22"/>
      <c r="L153" s="23">
        <f>COUNTIF(J$2:J$238,A153)</f>
        <v>0</v>
      </c>
      <c r="M153" s="22"/>
      <c r="N153" s="53" t="s">
        <v>56</v>
      </c>
      <c r="O153" s="54" t="s">
        <v>57</v>
      </c>
      <c r="P153" s="55">
        <v>6</v>
      </c>
      <c r="Q153" s="27">
        <f>IF(H153="T",P153*[1]Legenda!$A$11,P153*[1]Legenda!$A$12)</f>
        <v>60</v>
      </c>
      <c r="R153" s="54" t="s">
        <v>81</v>
      </c>
      <c r="S153" s="5" t="b">
        <f t="shared" si="49"/>
        <v>1</v>
      </c>
      <c r="T153" s="54"/>
      <c r="U153" s="38"/>
      <c r="V153" s="47"/>
      <c r="W153" s="29">
        <v>42523</v>
      </c>
      <c r="X153" s="30" t="str">
        <f>IF(N153=[1]Legenda!$A$2,"  tace  ",IF(COUNTA(V153,W153)=0,"bandire"," "))</f>
        <v xml:space="preserve"> </v>
      </c>
      <c r="Y153" s="44"/>
      <c r="Z153" s="44"/>
      <c r="AA153" s="44"/>
      <c r="AB153" s="44"/>
      <c r="AC153" s="45"/>
      <c r="AD153" s="31" t="str">
        <f t="shared" ca="1" si="40"/>
        <v>Brasco</v>
      </c>
      <c r="AE153" s="32" t="str">
        <f>IF(N153=[1]Legenda!$A$2,"tace",IF(COUNTA(J153)=1,"com",IF(COUNTA(K153)=1,"Ateneo",IF(COUNTA(U153)=1,"T",IF(COUNTA(Y153)=1,"DA",IF(COUNTA(Z153)=1,"SE",IF(COUNTA(AA153)=1,"CA",IF(COUNTA(AB153)=1,"CB"," "))))))))</f>
        <v>com</v>
      </c>
      <c r="AF153" s="33" t="e">
        <f>IF(MATCH(U153,[1]Docenti!E$3:E$36,0)&gt;0,"1"," ")</f>
        <v>#N/A</v>
      </c>
      <c r="AG153" s="33" t="e">
        <f>IF(MATCH(U153,[1]Docenti!H$3:H$36,0)&gt;0,"1"," ")</f>
        <v>#N/A</v>
      </c>
      <c r="AH153" s="33" t="e">
        <f>IF(MATCH(U153,[1]Docenti!P$3:P$36,0)&gt;0,"1"," ")</f>
        <v>#N/A</v>
      </c>
      <c r="AI153" s="33" t="e">
        <f>IF(MATCH(U153,[1]Docenti!S$3:S$36,0)&gt;0,"1"," ")</f>
        <v>#N/A</v>
      </c>
      <c r="AJ153" s="34" t="e">
        <f>IF(MATCH(U153,[1]Docenti!AA$3:AA$36,0)&gt;0,"1"," ")</f>
        <v>#N/A</v>
      </c>
      <c r="AK153" s="34" t="e">
        <f>IF(MATCH(U153,[1]Docenti!AD$3:AD$36,0)&gt;0,"1"," ")</f>
        <v>#N/A</v>
      </c>
      <c r="AL153" s="34" t="e">
        <f>IF(MATCH(U153,[1]Docenti!AG$3:AG$36,0)&gt;0,"1"," ")</f>
        <v>#N/A</v>
      </c>
      <c r="AM153" s="34" t="e">
        <f>IF(MATCH(U153,[1]Docenti!AM$3:AM$36,0)&gt;0,"1"," ")</f>
        <v>#N/A</v>
      </c>
      <c r="AN153" s="34" t="e">
        <f t="shared" si="50"/>
        <v>#N/A</v>
      </c>
      <c r="AO153" s="34" t="e">
        <f t="shared" si="50"/>
        <v>#N/A</v>
      </c>
      <c r="AP153" s="34" t="e">
        <f t="shared" si="50"/>
        <v>#N/A</v>
      </c>
      <c r="AQ153" s="34" t="e">
        <f t="shared" si="50"/>
        <v>#N/A</v>
      </c>
      <c r="AR153" s="35" t="str">
        <f t="shared" si="41"/>
        <v/>
      </c>
      <c r="AS153" s="33" t="e">
        <f ca="1">IF(MATCH(AD153,[1]Docenti!E$3:E$36,0)&gt;0,"1"," ")</f>
        <v>#N/A</v>
      </c>
      <c r="AT153" s="33" t="e">
        <f ca="1">IF(MATCH(AD153,[1]Docenti!H$3:H$36,0)&gt;0,"1"," ")</f>
        <v>#N/A</v>
      </c>
      <c r="AU153" s="33" t="e">
        <f ca="1">IF(MATCH(AD153,[1]Docenti!P$3:P$36,0)&gt;0,"1"," ")</f>
        <v>#N/A</v>
      </c>
      <c r="AV153" s="33" t="e">
        <f ca="1">IF(MATCH(AD153,[1]Docenti!S$3:S$36,0)&gt;0,"1"," ")</f>
        <v>#N/A</v>
      </c>
      <c r="AW153" s="34" t="e">
        <f ca="1">IF(MATCH(AD153,[1]Docenti!AA$3:AA$36,0)&gt;0,"1"," ")</f>
        <v>#N/A</v>
      </c>
      <c r="AX153" s="34" t="e">
        <f ca="1">IF(MATCH(AD153,[1]Docenti!AD$3:AD$36,0)&gt;0,"1"," ")</f>
        <v>#N/A</v>
      </c>
      <c r="AY153" s="34" t="e">
        <f ca="1">IF(MATCH(AD153,[1]Docenti!AG$3:AG$36,0)&gt;0,"1"," ")</f>
        <v>#N/A</v>
      </c>
      <c r="AZ153" s="34" t="e">
        <f ca="1">IF(MATCH(AD153,[1]Docenti!AM$3:AM$36,0)&gt;0,"1"," ")</f>
        <v>#N/A</v>
      </c>
      <c r="BA153" s="34" t="str">
        <f t="shared" ca="1" si="51"/>
        <v>1</v>
      </c>
      <c r="BB153" s="34" t="e">
        <f t="shared" ca="1" si="52"/>
        <v>#N/A</v>
      </c>
      <c r="BC153" s="34" t="e">
        <f t="shared" ca="1" si="53"/>
        <v>#N/A</v>
      </c>
      <c r="BD153" s="34" t="e">
        <f t="shared" ca="1" si="54"/>
        <v>#N/A</v>
      </c>
      <c r="BE153" s="35" t="str">
        <f t="shared" ca="1" si="42"/>
        <v>DA</v>
      </c>
      <c r="BF153" s="36"/>
    </row>
    <row r="154" spans="1:58" s="72" customFormat="1" ht="13.35" customHeight="1" x14ac:dyDescent="0.2">
      <c r="A154" s="16">
        <f t="shared" si="38"/>
        <v>153</v>
      </c>
      <c r="B154" s="37" t="s">
        <v>362</v>
      </c>
      <c r="C154" s="44" t="s">
        <v>118</v>
      </c>
      <c r="D154" s="44" t="s">
        <v>119</v>
      </c>
      <c r="E154" s="44"/>
      <c r="F154" s="45" t="s">
        <v>73</v>
      </c>
      <c r="G154" s="44"/>
      <c r="H154" s="20" t="str">
        <f t="shared" si="39"/>
        <v>T</v>
      </c>
      <c r="I154" s="25">
        <v>8</v>
      </c>
      <c r="J154" s="23"/>
      <c r="K154" s="23"/>
      <c r="L154" s="23">
        <f>COUNTIF(J$2:J$238,A154)</f>
        <v>0</v>
      </c>
      <c r="M154" s="23"/>
      <c r="N154" s="25">
        <v>2</v>
      </c>
      <c r="O154" s="28" t="s">
        <v>50</v>
      </c>
      <c r="P154" s="46">
        <v>6</v>
      </c>
      <c r="Q154" s="27">
        <f>IF(H154="T",P154*[1]Legenda!$A$11,P154*[1]Legenda!$A$12)</f>
        <v>60</v>
      </c>
      <c r="R154" s="28" t="s">
        <v>81</v>
      </c>
      <c r="S154" s="5" t="b">
        <f t="shared" si="49"/>
        <v>1</v>
      </c>
      <c r="T154" s="28"/>
      <c r="U154" s="44"/>
      <c r="V154" s="47"/>
      <c r="W154" s="29">
        <v>42523</v>
      </c>
      <c r="X154" s="30" t="str">
        <f>IF(N154=[1]Legenda!$A$2,"  tace  ",IF(COUNTA(V154,W154)=0,"bandire"," "))</f>
        <v xml:space="preserve"> </v>
      </c>
      <c r="Y154" s="44" t="s">
        <v>363</v>
      </c>
      <c r="Z154" s="44"/>
      <c r="AA154" s="44"/>
      <c r="AB154" s="44"/>
      <c r="AC154" s="45"/>
      <c r="AD154" s="31" t="str">
        <f t="shared" ca="1" si="40"/>
        <v>Dimarco</v>
      </c>
      <c r="AE154" s="32" t="str">
        <f>IF(N154=[1]Legenda!$A$2,"tace",IF(COUNTA(J154)=1,"com",IF(COUNTA(K154)=1,"Ateneo",IF(COUNTA(U154)=1,"T",IF(COUNTA(Y154)=1,"DA",IF(COUNTA(Z154)=1,"SE",IF(COUNTA(AA154)=1,"CA",IF(COUNTA(AB154)=1,"CB"," "))))))))</f>
        <v>DA</v>
      </c>
      <c r="AF154" s="33" t="e">
        <f>IF(MATCH(U154,[1]Docenti!E$3:E$36,0)&gt;0,"1"," ")</f>
        <v>#N/A</v>
      </c>
      <c r="AG154" s="33" t="e">
        <f>IF(MATCH(U154,[1]Docenti!H$3:H$36,0)&gt;0,"1"," ")</f>
        <v>#N/A</v>
      </c>
      <c r="AH154" s="33" t="e">
        <f>IF(MATCH(U154,[1]Docenti!P$3:P$36,0)&gt;0,"1"," ")</f>
        <v>#N/A</v>
      </c>
      <c r="AI154" s="33" t="e">
        <f>IF(MATCH(U154,[1]Docenti!S$3:S$36,0)&gt;0,"1"," ")</f>
        <v>#N/A</v>
      </c>
      <c r="AJ154" s="34" t="e">
        <f>IF(MATCH(U154,[1]Docenti!AA$3:AA$36,0)&gt;0,"1"," ")</f>
        <v>#N/A</v>
      </c>
      <c r="AK154" s="34" t="e">
        <f>IF(MATCH(U154,[1]Docenti!AD$3:AD$36,0)&gt;0,"1"," ")</f>
        <v>#N/A</v>
      </c>
      <c r="AL154" s="34" t="e">
        <f>IF(MATCH(U154,[1]Docenti!AG$3:AG$36,0)&gt;0,"1"," ")</f>
        <v>#N/A</v>
      </c>
      <c r="AM154" s="34" t="e">
        <f>IF(MATCH(U154,[1]Docenti!AM$3:AM$36,0)&gt;0,"1"," ")</f>
        <v>#N/A</v>
      </c>
      <c r="AN154" s="34" t="str">
        <f t="shared" si="50"/>
        <v>1</v>
      </c>
      <c r="AO154" s="34" t="e">
        <f t="shared" si="50"/>
        <v>#N/A</v>
      </c>
      <c r="AP154" s="34" t="e">
        <f t="shared" si="50"/>
        <v>#N/A</v>
      </c>
      <c r="AQ154" s="34" t="e">
        <f t="shared" si="50"/>
        <v>#N/A</v>
      </c>
      <c r="AR154" s="35" t="str">
        <f t="shared" si="41"/>
        <v>DA</v>
      </c>
      <c r="AS154" s="33" t="e">
        <f ca="1">IF(MATCH(AD154,[1]Docenti!E$3:E$36,0)&gt;0,"1"," ")</f>
        <v>#N/A</v>
      </c>
      <c r="AT154" s="33" t="e">
        <f ca="1">IF(MATCH(AD154,[1]Docenti!H$3:H$36,0)&gt;0,"1"," ")</f>
        <v>#N/A</v>
      </c>
      <c r="AU154" s="33" t="e">
        <f ca="1">IF(MATCH(AD154,[1]Docenti!P$3:P$36,0)&gt;0,"1"," ")</f>
        <v>#N/A</v>
      </c>
      <c r="AV154" s="33" t="e">
        <f ca="1">IF(MATCH(AD154,[1]Docenti!S$3:S$36,0)&gt;0,"1"," ")</f>
        <v>#N/A</v>
      </c>
      <c r="AW154" s="34" t="e">
        <f ca="1">IF(MATCH(AD154,[1]Docenti!AA$3:AA$36,0)&gt;0,"1"," ")</f>
        <v>#N/A</v>
      </c>
      <c r="AX154" s="34" t="e">
        <f ca="1">IF(MATCH(AD154,[1]Docenti!AD$3:AD$36,0)&gt;0,"1"," ")</f>
        <v>#N/A</v>
      </c>
      <c r="AY154" s="34" t="e">
        <f ca="1">IF(MATCH(AD154,[1]Docenti!AG$3:AG$36,0)&gt;0,"1"," ")</f>
        <v>#N/A</v>
      </c>
      <c r="AZ154" s="34" t="e">
        <f ca="1">IF(MATCH(AD154,[1]Docenti!AM$3:AM$36,0)&gt;0,"1"," ")</f>
        <v>#N/A</v>
      </c>
      <c r="BA154" s="34" t="str">
        <f t="shared" ca="1" si="51"/>
        <v>1</v>
      </c>
      <c r="BB154" s="34" t="e">
        <f t="shared" ca="1" si="52"/>
        <v>#N/A</v>
      </c>
      <c r="BC154" s="34" t="e">
        <f t="shared" ca="1" si="53"/>
        <v>#N/A</v>
      </c>
      <c r="BD154" s="34" t="e">
        <f t="shared" ca="1" si="54"/>
        <v>#N/A</v>
      </c>
      <c r="BE154" s="35" t="str">
        <f t="shared" ca="1" si="42"/>
        <v>DA</v>
      </c>
      <c r="BF154" s="71"/>
    </row>
    <row r="155" spans="1:58" ht="13.35" hidden="1" customHeight="1" x14ac:dyDescent="0.2">
      <c r="A155" s="16">
        <f t="shared" si="38"/>
        <v>154</v>
      </c>
      <c r="B155" s="17" t="s">
        <v>364</v>
      </c>
      <c r="C155" s="44" t="s">
        <v>264</v>
      </c>
      <c r="D155" s="44" t="s">
        <v>99</v>
      </c>
      <c r="E155" s="44" t="s">
        <v>48</v>
      </c>
      <c r="F155" s="45" t="s">
        <v>49</v>
      </c>
      <c r="G155" s="44"/>
      <c r="H155" s="20" t="str">
        <f t="shared" si="39"/>
        <v>M</v>
      </c>
      <c r="I155" s="25">
        <v>9</v>
      </c>
      <c r="J155" s="23"/>
      <c r="K155" s="23"/>
      <c r="L155" s="23"/>
      <c r="M155" s="23"/>
      <c r="N155" s="25">
        <v>2</v>
      </c>
      <c r="O155" s="28" t="s">
        <v>50</v>
      </c>
      <c r="P155" s="46">
        <v>6</v>
      </c>
      <c r="Q155" s="27">
        <f>IF(H155="T",P155*[1]Legenda!$A$11,P155*[1]Legenda!$A$12)</f>
        <v>60</v>
      </c>
      <c r="R155" s="28" t="s">
        <v>51</v>
      </c>
      <c r="S155" s="5" t="b">
        <f t="shared" si="49"/>
        <v>0</v>
      </c>
      <c r="T155" s="28"/>
      <c r="U155" s="44"/>
      <c r="V155" s="47"/>
      <c r="W155" s="29">
        <v>42523</v>
      </c>
      <c r="X155" s="30" t="str">
        <f>IF(N155=[1]Legenda!$A$2,"  tace  ",IF(COUNTA(V155,W155)=0,"bandire"," "))</f>
        <v xml:space="preserve"> </v>
      </c>
      <c r="Y155" s="38"/>
      <c r="Z155" s="38"/>
      <c r="AA155" s="38" t="s">
        <v>365</v>
      </c>
      <c r="AB155" s="18"/>
      <c r="AC155" s="19"/>
      <c r="AD155" s="31" t="str">
        <f t="shared" ca="1" si="40"/>
        <v>Paoluzzi Roberto</v>
      </c>
      <c r="AE155" s="32" t="str">
        <f>IF(N155=[1]Legenda!$A$2,"tace",IF(COUNTA(J155)=1,"com",IF(COUNTA(K155)=1,"Ateneo",IF(COUNTA(U155)=1,"T",IF(COUNTA(Y155)=1,"DA",IF(COUNTA(Z155)=1,"SE",IF(COUNTA(AA155)=1,"CA",IF(COUNTA(AB155)=1,"CB"," "))))))))</f>
        <v>CA</v>
      </c>
      <c r="AF155" s="33" t="e">
        <f>IF(MATCH(U155,[1]Docenti!E$3:E$36,0)&gt;0,"1"," ")</f>
        <v>#N/A</v>
      </c>
      <c r="AG155" s="33" t="e">
        <f>IF(MATCH(U155,[1]Docenti!H$3:H$36,0)&gt;0,"1"," ")</f>
        <v>#N/A</v>
      </c>
      <c r="AH155" s="33" t="e">
        <f>IF(MATCH(U155,[1]Docenti!P$3:P$36,0)&gt;0,"1"," ")</f>
        <v>#N/A</v>
      </c>
      <c r="AI155" s="33" t="e">
        <f>IF(MATCH(U155,[1]Docenti!S$3:S$36,0)&gt;0,"1"," ")</f>
        <v>#N/A</v>
      </c>
      <c r="AJ155" s="34" t="e">
        <f>IF(MATCH(U155,[1]Docenti!AA$3:AA$36,0)&gt;0,"1"," ")</f>
        <v>#N/A</v>
      </c>
      <c r="AK155" s="34" t="e">
        <f>IF(MATCH(U155,[1]Docenti!AD$3:AD$36,0)&gt;0,"1"," ")</f>
        <v>#N/A</v>
      </c>
      <c r="AL155" s="34" t="e">
        <f>IF(MATCH(U155,[1]Docenti!AG$3:AG$36,0)&gt;0,"1"," ")</f>
        <v>#N/A</v>
      </c>
      <c r="AM155" s="34" t="e">
        <f>IF(MATCH(U155,[1]Docenti!AM$3:AM$36,0)&gt;0,"1"," ")</f>
        <v>#N/A</v>
      </c>
      <c r="AN155" s="34" t="e">
        <f t="shared" si="50"/>
        <v>#N/A</v>
      </c>
      <c r="AO155" s="34" t="e">
        <f t="shared" si="50"/>
        <v>#N/A</v>
      </c>
      <c r="AP155" s="34" t="str">
        <f t="shared" si="50"/>
        <v>1</v>
      </c>
      <c r="AQ155" s="34" t="e">
        <f t="shared" si="50"/>
        <v>#N/A</v>
      </c>
      <c r="AR155" s="35" t="str">
        <f t="shared" si="41"/>
        <v>CA</v>
      </c>
      <c r="AS155" s="33" t="e">
        <f ca="1">IF(MATCH(AD155,[1]Docenti!E$3:E$36,0)&gt;0,"1"," ")</f>
        <v>#N/A</v>
      </c>
      <c r="AT155" s="33" t="e">
        <f ca="1">IF(MATCH(AD155,[1]Docenti!H$3:H$36,0)&gt;0,"1"," ")</f>
        <v>#N/A</v>
      </c>
      <c r="AU155" s="33" t="e">
        <f ca="1">IF(MATCH(AD155,[1]Docenti!P$3:P$36,0)&gt;0,"1"," ")</f>
        <v>#N/A</v>
      </c>
      <c r="AV155" s="33" t="e">
        <f ca="1">IF(MATCH(AD155,[1]Docenti!S$3:S$36,0)&gt;0,"1"," ")</f>
        <v>#N/A</v>
      </c>
      <c r="AW155" s="34" t="e">
        <f ca="1">IF(MATCH(AD155,[1]Docenti!AA$3:AA$36,0)&gt;0,"1"," ")</f>
        <v>#N/A</v>
      </c>
      <c r="AX155" s="34" t="e">
        <f ca="1">IF(MATCH(AD155,[1]Docenti!AD$3:AD$36,0)&gt;0,"1"," ")</f>
        <v>#N/A</v>
      </c>
      <c r="AY155" s="34" t="e">
        <f ca="1">IF(MATCH(AD155,[1]Docenti!AG$3:AG$36,0)&gt;0,"1"," ")</f>
        <v>#N/A</v>
      </c>
      <c r="AZ155" s="34" t="e">
        <f ca="1">IF(MATCH(AD155,[1]Docenti!AM$3:AM$36,0)&gt;0,"1"," ")</f>
        <v>#N/A</v>
      </c>
      <c r="BA155" s="34" t="e">
        <f t="shared" ca="1" si="51"/>
        <v>#N/A</v>
      </c>
      <c r="BB155" s="34" t="e">
        <f t="shared" ca="1" si="52"/>
        <v>#N/A</v>
      </c>
      <c r="BC155" s="34" t="str">
        <f t="shared" ca="1" si="53"/>
        <v>1</v>
      </c>
      <c r="BD155" s="34" t="e">
        <f t="shared" ca="1" si="54"/>
        <v>#N/A</v>
      </c>
      <c r="BE155" s="35" t="str">
        <f t="shared" ca="1" si="42"/>
        <v>CA</v>
      </c>
      <c r="BF155" s="36"/>
    </row>
    <row r="156" spans="1:58" ht="13.35" hidden="1" customHeight="1" x14ac:dyDescent="0.2">
      <c r="A156" s="16">
        <f t="shared" si="38"/>
        <v>155</v>
      </c>
      <c r="B156" s="59" t="s">
        <v>366</v>
      </c>
      <c r="C156" s="48" t="s">
        <v>257</v>
      </c>
      <c r="D156" s="48" t="s">
        <v>258</v>
      </c>
      <c r="E156" s="48" t="s">
        <v>48</v>
      </c>
      <c r="F156" s="49" t="s">
        <v>60</v>
      </c>
      <c r="G156" s="48"/>
      <c r="H156" s="20" t="str">
        <f t="shared" si="39"/>
        <v>M</v>
      </c>
      <c r="I156" s="3" t="s">
        <v>367</v>
      </c>
      <c r="J156" s="22"/>
      <c r="K156" s="22"/>
      <c r="L156" s="23">
        <f>COUNTIF(J$2:J$238,A156)</f>
        <v>0</v>
      </c>
      <c r="M156" s="22"/>
      <c r="N156" s="5" t="s">
        <v>68</v>
      </c>
      <c r="O156" s="3" t="s">
        <v>57</v>
      </c>
      <c r="P156" s="8">
        <v>9</v>
      </c>
      <c r="Q156" s="27">
        <f>IF(H156="T",P156*[1]Legenda!$A$11,P156*[1]Legenda!$A$12)</f>
        <v>90</v>
      </c>
      <c r="R156" s="3" t="s">
        <v>62</v>
      </c>
      <c r="S156" s="5" t="b">
        <f t="shared" si="49"/>
        <v>1</v>
      </c>
      <c r="T156" s="3"/>
      <c r="U156" s="48"/>
      <c r="V156" s="29"/>
      <c r="W156" s="29">
        <v>42523</v>
      </c>
      <c r="X156" s="30" t="str">
        <f>IF(N156=[1]Legenda!$A$2,"  tace  ",IF(COUNTA(V156,W156)=0,"bandire"," "))</f>
        <v xml:space="preserve"> </v>
      </c>
      <c r="Y156" s="18"/>
      <c r="Z156" s="18"/>
      <c r="AA156" s="18" t="s">
        <v>368</v>
      </c>
      <c r="AB156" s="18"/>
      <c r="AC156" s="19"/>
      <c r="AD156" s="31" t="str">
        <f t="shared" ca="1" si="40"/>
        <v>Comastri Claudio</v>
      </c>
      <c r="AE156" s="32" t="str">
        <f>IF(N156=[1]Legenda!$A$2,"tace",IF(COUNTA(J156)=1,"com",IF(COUNTA(K156)=1,"Ateneo",IF(COUNTA(U156)=1,"T",IF(COUNTA(Y156)=1,"DA",IF(COUNTA(Z156)=1,"SE",IF(COUNTA(AA156)=1,"CA",IF(COUNTA(AB156)=1,"CB"," "))))))))</f>
        <v>CA</v>
      </c>
      <c r="AF156" s="33" t="e">
        <f>IF(MATCH(U156,[1]Docenti!E$3:E$36,0)&gt;0,"1"," ")</f>
        <v>#N/A</v>
      </c>
      <c r="AG156" s="33" t="e">
        <f>IF(MATCH(U156,[1]Docenti!H$3:H$36,0)&gt;0,"1"," ")</f>
        <v>#N/A</v>
      </c>
      <c r="AH156" s="33" t="e">
        <f>IF(MATCH(U156,[1]Docenti!P$3:P$36,0)&gt;0,"1"," ")</f>
        <v>#N/A</v>
      </c>
      <c r="AI156" s="33" t="e">
        <f>IF(MATCH(U156,[1]Docenti!S$3:S$36,0)&gt;0,"1"," ")</f>
        <v>#N/A</v>
      </c>
      <c r="AJ156" s="34" t="e">
        <f>IF(MATCH(U156,[1]Docenti!AA$3:AA$36,0)&gt;0,"1"," ")</f>
        <v>#N/A</v>
      </c>
      <c r="AK156" s="34" t="e">
        <f>IF(MATCH(U156,[1]Docenti!AD$3:AD$36,0)&gt;0,"1"," ")</f>
        <v>#N/A</v>
      </c>
      <c r="AL156" s="34" t="e">
        <f>IF(MATCH(U156,[1]Docenti!AG$3:AG$36,0)&gt;0,"1"," ")</f>
        <v>#N/A</v>
      </c>
      <c r="AM156" s="34" t="e">
        <f>IF(MATCH(U156,[1]Docenti!AM$3:AM$36,0)&gt;0,"1"," ")</f>
        <v>#N/A</v>
      </c>
      <c r="AN156" s="34" t="e">
        <f t="shared" si="50"/>
        <v>#N/A</v>
      </c>
      <c r="AO156" s="34" t="e">
        <f t="shared" si="50"/>
        <v>#N/A</v>
      </c>
      <c r="AP156" s="34" t="str">
        <f t="shared" si="50"/>
        <v>1</v>
      </c>
      <c r="AQ156" s="34" t="e">
        <f t="shared" si="50"/>
        <v>#N/A</v>
      </c>
      <c r="AR156" s="35" t="str">
        <f t="shared" si="41"/>
        <v>CA</v>
      </c>
      <c r="AS156" s="33" t="e">
        <f ca="1">IF(MATCH(AD156,[1]Docenti!E$3:E$36,0)&gt;0,"1"," ")</f>
        <v>#N/A</v>
      </c>
      <c r="AT156" s="33" t="e">
        <f ca="1">IF(MATCH(AD156,[1]Docenti!H$3:H$36,0)&gt;0,"1"," ")</f>
        <v>#N/A</v>
      </c>
      <c r="AU156" s="33" t="e">
        <f ca="1">IF(MATCH(AD156,[1]Docenti!P$3:P$36,0)&gt;0,"1"," ")</f>
        <v>#N/A</v>
      </c>
      <c r="AV156" s="33" t="e">
        <f ca="1">IF(MATCH(AD156,[1]Docenti!S$3:S$36,0)&gt;0,"1"," ")</f>
        <v>#N/A</v>
      </c>
      <c r="AW156" s="34" t="e">
        <f ca="1">IF(MATCH(AD156,[1]Docenti!AA$3:AA$36,0)&gt;0,"1"," ")</f>
        <v>#N/A</v>
      </c>
      <c r="AX156" s="34" t="e">
        <f ca="1">IF(MATCH(AD156,[1]Docenti!AD$3:AD$36,0)&gt;0,"1"," ")</f>
        <v>#N/A</v>
      </c>
      <c r="AY156" s="34" t="e">
        <f ca="1">IF(MATCH(AD156,[1]Docenti!AG$3:AG$36,0)&gt;0,"1"," ")</f>
        <v>#N/A</v>
      </c>
      <c r="AZ156" s="34" t="e">
        <f ca="1">IF(MATCH(AD156,[1]Docenti!AM$3:AM$36,0)&gt;0,"1"," ")</f>
        <v>#N/A</v>
      </c>
      <c r="BA156" s="34" t="e">
        <f t="shared" ca="1" si="51"/>
        <v>#N/A</v>
      </c>
      <c r="BB156" s="34" t="e">
        <f t="shared" ca="1" si="52"/>
        <v>#N/A</v>
      </c>
      <c r="BC156" s="34" t="str">
        <f t="shared" ca="1" si="53"/>
        <v>1</v>
      </c>
      <c r="BD156" s="34" t="e">
        <f t="shared" ca="1" si="54"/>
        <v>#N/A</v>
      </c>
      <c r="BE156" s="35" t="str">
        <f t="shared" ca="1" si="42"/>
        <v>CA</v>
      </c>
      <c r="BF156" s="36"/>
    </row>
    <row r="157" spans="1:58" ht="13.35" hidden="1" customHeight="1" x14ac:dyDescent="0.2">
      <c r="A157" s="16">
        <f t="shared" si="38"/>
        <v>156</v>
      </c>
      <c r="B157" s="42" t="s">
        <v>369</v>
      </c>
      <c r="C157" s="18" t="s">
        <v>131</v>
      </c>
      <c r="D157" s="44" t="s">
        <v>132</v>
      </c>
      <c r="E157" s="18" t="s">
        <v>48</v>
      </c>
      <c r="F157" s="19" t="s">
        <v>49</v>
      </c>
      <c r="G157" s="48"/>
      <c r="H157" s="20" t="str">
        <f t="shared" si="39"/>
        <v>M</v>
      </c>
      <c r="I157" s="3" t="s">
        <v>370</v>
      </c>
      <c r="J157" s="22"/>
      <c r="K157" s="22"/>
      <c r="L157" s="23"/>
      <c r="M157" s="22"/>
      <c r="N157" s="25">
        <v>2</v>
      </c>
      <c r="O157" s="28" t="s">
        <v>50</v>
      </c>
      <c r="P157" s="46">
        <v>6</v>
      </c>
      <c r="Q157" s="27">
        <f>IF(H157="T",P157*[1]Legenda!$A$11,P157*[1]Legenda!$A$12)</f>
        <v>60</v>
      </c>
      <c r="R157" s="28" t="s">
        <v>51</v>
      </c>
      <c r="S157" s="5" t="b">
        <f t="shared" si="49"/>
        <v>0</v>
      </c>
      <c r="T157" s="28"/>
      <c r="U157" s="18"/>
      <c r="V157" s="29"/>
      <c r="W157" s="29">
        <v>42523</v>
      </c>
      <c r="X157" s="30" t="str">
        <f>IF(N157=[1]Legenda!$A$2,"  tace  ",IF(COUNTA(V157,W157)=0,"bandire"," "))</f>
        <v xml:space="preserve"> </v>
      </c>
      <c r="Y157" s="38"/>
      <c r="Z157" s="38"/>
      <c r="AA157" s="73" t="s">
        <v>371</v>
      </c>
      <c r="AB157" s="18"/>
      <c r="AC157" s="19"/>
      <c r="AD157" s="31" t="str">
        <f t="shared" ca="1" si="40"/>
        <v>Toffanetti Galletti Leonardo</v>
      </c>
      <c r="AE157" s="32" t="str">
        <f>IF(N157=[1]Legenda!$A$2,"tace",IF(COUNTA(J157)=1,"com",IF(COUNTA(K157)=1,"Ateneo",IF(COUNTA(U157)=1,"T",IF(COUNTA(Y157)=1,"DA",IF(COUNTA(Z157)=1,"SE",IF(COUNTA(AA157)=1,"CA",IF(COUNTA(AB157)=1,"CB"," "))))))))</f>
        <v>CA</v>
      </c>
      <c r="AF157" s="33" t="e">
        <f>IF(MATCH(U157,[1]Docenti!E$3:E$36,0)&gt;0,"1"," ")</f>
        <v>#N/A</v>
      </c>
      <c r="AG157" s="33" t="e">
        <f>IF(MATCH(U157,[1]Docenti!H$3:H$36,0)&gt;0,"1"," ")</f>
        <v>#N/A</v>
      </c>
      <c r="AH157" s="33" t="e">
        <f>IF(MATCH(U157,[1]Docenti!P$3:P$36,0)&gt;0,"1"," ")</f>
        <v>#N/A</v>
      </c>
      <c r="AI157" s="33" t="e">
        <f>IF(MATCH(U157,[1]Docenti!S$3:S$36,0)&gt;0,"1"," ")</f>
        <v>#N/A</v>
      </c>
      <c r="AJ157" s="34" t="e">
        <f>IF(MATCH(U157,[1]Docenti!AA$3:AA$36,0)&gt;0,"1"," ")</f>
        <v>#N/A</v>
      </c>
      <c r="AK157" s="34" t="e">
        <f>IF(MATCH(U157,[1]Docenti!AD$3:AD$36,0)&gt;0,"1"," ")</f>
        <v>#N/A</v>
      </c>
      <c r="AL157" s="34" t="e">
        <f>IF(MATCH(U157,[1]Docenti!AG$3:AG$36,0)&gt;0,"1"," ")</f>
        <v>#N/A</v>
      </c>
      <c r="AM157" s="34" t="e">
        <f>IF(MATCH(U157,[1]Docenti!AM$3:AM$36,0)&gt;0,"1"," ")</f>
        <v>#N/A</v>
      </c>
      <c r="AN157" s="34" t="e">
        <f t="shared" si="50"/>
        <v>#N/A</v>
      </c>
      <c r="AO157" s="34" t="e">
        <f t="shared" si="50"/>
        <v>#N/A</v>
      </c>
      <c r="AP157" s="34" t="str">
        <f t="shared" si="50"/>
        <v>1</v>
      </c>
      <c r="AQ157" s="34" t="e">
        <f t="shared" si="50"/>
        <v>#N/A</v>
      </c>
      <c r="AR157" s="35" t="str">
        <f t="shared" si="41"/>
        <v>CA</v>
      </c>
      <c r="AS157" s="33" t="e">
        <f ca="1">IF(MATCH(AD157,[1]Docenti!E$3:E$36,0)&gt;0,"1"," ")</f>
        <v>#N/A</v>
      </c>
      <c r="AT157" s="33" t="e">
        <f ca="1">IF(MATCH(AD157,[1]Docenti!H$3:H$36,0)&gt;0,"1"," ")</f>
        <v>#N/A</v>
      </c>
      <c r="AU157" s="33" t="e">
        <f ca="1">IF(MATCH(AD157,[1]Docenti!P$3:P$36,0)&gt;0,"1"," ")</f>
        <v>#N/A</v>
      </c>
      <c r="AV157" s="33" t="e">
        <f ca="1">IF(MATCH(AD157,[1]Docenti!S$3:S$36,0)&gt;0,"1"," ")</f>
        <v>#N/A</v>
      </c>
      <c r="AW157" s="34" t="e">
        <f ca="1">IF(MATCH(AD157,[1]Docenti!AA$3:AA$36,0)&gt;0,"1"," ")</f>
        <v>#N/A</v>
      </c>
      <c r="AX157" s="34" t="e">
        <f ca="1">IF(MATCH(AD157,[1]Docenti!AD$3:AD$36,0)&gt;0,"1"," ")</f>
        <v>#N/A</v>
      </c>
      <c r="AY157" s="34" t="e">
        <f ca="1">IF(MATCH(AD157,[1]Docenti!AG$3:AG$36,0)&gt;0,"1"," ")</f>
        <v>#N/A</v>
      </c>
      <c r="AZ157" s="34" t="e">
        <f ca="1">IF(MATCH(AD157,[1]Docenti!AM$3:AM$36,0)&gt;0,"1"," ")</f>
        <v>#N/A</v>
      </c>
      <c r="BA157" s="34" t="e">
        <f t="shared" ca="1" si="51"/>
        <v>#N/A</v>
      </c>
      <c r="BB157" s="34" t="e">
        <f t="shared" ca="1" si="52"/>
        <v>#N/A</v>
      </c>
      <c r="BC157" s="34" t="str">
        <f t="shared" ca="1" si="53"/>
        <v>1</v>
      </c>
      <c r="BD157" s="34" t="e">
        <f t="shared" ca="1" si="54"/>
        <v>#N/A</v>
      </c>
      <c r="BE157" s="35" t="str">
        <f t="shared" ca="1" si="42"/>
        <v>CA</v>
      </c>
      <c r="BF157" s="36"/>
    </row>
    <row r="158" spans="1:58" ht="13.35" hidden="1" customHeight="1" x14ac:dyDescent="0.2">
      <c r="A158" s="16">
        <f t="shared" si="38"/>
        <v>157</v>
      </c>
      <c r="B158" s="59" t="s">
        <v>372</v>
      </c>
      <c r="C158" s="48" t="s">
        <v>101</v>
      </c>
      <c r="D158" s="48" t="s">
        <v>102</v>
      </c>
      <c r="E158" s="48" t="s">
        <v>48</v>
      </c>
      <c r="F158" s="49" t="s">
        <v>60</v>
      </c>
      <c r="G158" s="48" t="s">
        <v>61</v>
      </c>
      <c r="H158" s="20" t="str">
        <f t="shared" si="39"/>
        <v>M</v>
      </c>
      <c r="I158" s="3" t="s">
        <v>367</v>
      </c>
      <c r="J158" s="50"/>
      <c r="K158" s="50"/>
      <c r="L158" s="23">
        <f>COUNTIF(J$2:J$238,A158)</f>
        <v>0</v>
      </c>
      <c r="M158" s="22"/>
      <c r="N158" s="53" t="s">
        <v>62</v>
      </c>
      <c r="O158" s="3" t="s">
        <v>57</v>
      </c>
      <c r="P158" s="8">
        <v>9</v>
      </c>
      <c r="Q158" s="27">
        <f>IF(H158="T",P158*[1]Legenda!$A$11,P158*[1]Legenda!$A$12)</f>
        <v>90</v>
      </c>
      <c r="R158" s="3" t="s">
        <v>62</v>
      </c>
      <c r="S158" s="5" t="b">
        <f t="shared" si="49"/>
        <v>1</v>
      </c>
      <c r="T158" s="3"/>
      <c r="U158" s="48"/>
      <c r="V158" s="29"/>
      <c r="W158" s="29"/>
      <c r="X158" s="30" t="str">
        <f>IF(N158=[1]Legenda!$A$2,"  tace  ",IF(COUNTA(V158,W158)=0,"bandire"," "))</f>
        <v xml:space="preserve">  tace  </v>
      </c>
      <c r="Y158" s="18"/>
      <c r="Z158" s="18"/>
      <c r="AB158" s="18"/>
      <c r="AC158" s="19"/>
      <c r="AD158" s="31" t="str">
        <f t="shared" ca="1" si="40"/>
        <v xml:space="preserve"> </v>
      </c>
      <c r="AE158" s="32" t="str">
        <f>IF(N158=[1]Legenda!$A$2,"tace",IF(COUNTA(J158)=1,"com",IF(COUNTA(K158)=1,"Ateneo",IF(COUNTA(U158)=1,"T",IF(COUNTA(Y158)=1,"DA",IF(COUNTA(Z158)=1,"SE",IF(COUNTA(AA158)=1,"CA",IF(COUNTA(AB158)=1,"CB"," "))))))))</f>
        <v>tace</v>
      </c>
      <c r="AF158" s="33" t="e">
        <f>IF(MATCH(U158,[1]Docenti!E$3:E$36,0)&gt;0,"1"," ")</f>
        <v>#N/A</v>
      </c>
      <c r="AG158" s="33" t="e">
        <f>IF(MATCH(U158,[1]Docenti!H$3:H$36,0)&gt;0,"1"," ")</f>
        <v>#N/A</v>
      </c>
      <c r="AH158" s="33" t="e">
        <f>IF(MATCH(U158,[1]Docenti!P$3:P$36,0)&gt;0,"1"," ")</f>
        <v>#N/A</v>
      </c>
      <c r="AI158" s="33" t="e">
        <f>IF(MATCH(U158,[1]Docenti!S$3:S$36,0)&gt;0,"1"," ")</f>
        <v>#N/A</v>
      </c>
      <c r="AJ158" s="34" t="e">
        <f>IF(MATCH(U158,[1]Docenti!AA$3:AA$36,0)&gt;0,"1"," ")</f>
        <v>#N/A</v>
      </c>
      <c r="AK158" s="34" t="e">
        <f>IF(MATCH(U158,[1]Docenti!AD$3:AD$36,0)&gt;0,"1"," ")</f>
        <v>#N/A</v>
      </c>
      <c r="AL158" s="34" t="e">
        <f>IF(MATCH(U158,[1]Docenti!AG$3:AG$36,0)&gt;0,"1"," ")</f>
        <v>#N/A</v>
      </c>
      <c r="AM158" s="34" t="e">
        <f>IF(MATCH(U158,[1]Docenti!AM$3:AM$36,0)&gt;0,"1"," ")</f>
        <v>#N/A</v>
      </c>
      <c r="AN158" s="34" t="e">
        <f t="shared" si="50"/>
        <v>#N/A</v>
      </c>
      <c r="AO158" s="34" t="e">
        <f t="shared" si="50"/>
        <v>#N/A</v>
      </c>
      <c r="AP158" s="34" t="e">
        <f t="shared" si="50"/>
        <v>#N/A</v>
      </c>
      <c r="AQ158" s="34" t="e">
        <f t="shared" si="50"/>
        <v>#N/A</v>
      </c>
      <c r="AR158" s="35" t="str">
        <f t="shared" si="41"/>
        <v/>
      </c>
      <c r="AS158" s="33" t="e">
        <f ca="1">IF(MATCH(AD158,[1]Docenti!E$3:E$36,0)&gt;0,"1"," ")</f>
        <v>#N/A</v>
      </c>
      <c r="AT158" s="33" t="e">
        <f ca="1">IF(MATCH(AD158,[1]Docenti!H$3:H$36,0)&gt;0,"1"," ")</f>
        <v>#N/A</v>
      </c>
      <c r="AU158" s="33" t="e">
        <f ca="1">IF(MATCH(AD158,[1]Docenti!P$3:P$36,0)&gt;0,"1"," ")</f>
        <v>#N/A</v>
      </c>
      <c r="AV158" s="33" t="e">
        <f ca="1">IF(MATCH(AD158,[1]Docenti!S$3:S$36,0)&gt;0,"1"," ")</f>
        <v>#N/A</v>
      </c>
      <c r="AW158" s="34" t="e">
        <f ca="1">IF(MATCH(AD158,[1]Docenti!AA$3:AA$36,0)&gt;0,"1"," ")</f>
        <v>#N/A</v>
      </c>
      <c r="AX158" s="34" t="e">
        <f ca="1">IF(MATCH(AD158,[1]Docenti!AD$3:AD$36,0)&gt;0,"1"," ")</f>
        <v>#N/A</v>
      </c>
      <c r="AY158" s="34" t="e">
        <f ca="1">IF(MATCH(AD158,[1]Docenti!AG$3:AG$36,0)&gt;0,"1"," ")</f>
        <v>#N/A</v>
      </c>
      <c r="AZ158" s="34" t="e">
        <f ca="1">IF(MATCH(AD158,[1]Docenti!AM$3:AM$36,0)&gt;0,"1"," ")</f>
        <v>#N/A</v>
      </c>
      <c r="BA158" s="34" t="e">
        <f t="shared" ca="1" si="51"/>
        <v>#N/A</v>
      </c>
      <c r="BB158" s="34" t="e">
        <f t="shared" ca="1" si="52"/>
        <v>#N/A</v>
      </c>
      <c r="BC158" s="34" t="e">
        <f t="shared" ca="1" si="53"/>
        <v>#N/A</v>
      </c>
      <c r="BD158" s="34" t="e">
        <f t="shared" ca="1" si="54"/>
        <v>#N/A</v>
      </c>
      <c r="BE158" s="35" t="str">
        <f t="shared" ca="1" si="42"/>
        <v/>
      </c>
      <c r="BF158" s="36"/>
    </row>
    <row r="159" spans="1:58" ht="13.35" hidden="1" customHeight="1" x14ac:dyDescent="0.2">
      <c r="A159" s="16">
        <f t="shared" si="38"/>
        <v>158</v>
      </c>
      <c r="B159" s="51" t="s">
        <v>374</v>
      </c>
      <c r="C159" s="48" t="s">
        <v>351</v>
      </c>
      <c r="D159" s="44" t="s">
        <v>163</v>
      </c>
      <c r="E159" s="48" t="s">
        <v>48</v>
      </c>
      <c r="F159" s="49" t="s">
        <v>49</v>
      </c>
      <c r="G159" s="48"/>
      <c r="H159" s="20" t="str">
        <f t="shared" si="39"/>
        <v>M</v>
      </c>
      <c r="I159" s="3" t="s">
        <v>370</v>
      </c>
      <c r="J159" s="50"/>
      <c r="K159" s="50"/>
      <c r="L159" s="23"/>
      <c r="M159" s="50"/>
      <c r="N159" s="5" t="s">
        <v>62</v>
      </c>
      <c r="O159" s="3" t="s">
        <v>57</v>
      </c>
      <c r="P159" s="8">
        <v>6</v>
      </c>
      <c r="Q159" s="27">
        <f>IF(H159="T",P159*[1]Legenda!$A$11,P159*[1]Legenda!$A$12)</f>
        <v>60</v>
      </c>
      <c r="R159" s="3" t="s">
        <v>51</v>
      </c>
      <c r="S159" s="5" t="b">
        <f t="shared" si="49"/>
        <v>0</v>
      </c>
      <c r="T159" s="3"/>
      <c r="U159" s="48"/>
      <c r="V159" s="29"/>
      <c r="W159" s="29"/>
      <c r="X159" s="30" t="str">
        <f>IF(N159=[1]Legenda!$A$2,"  tace  ",IF(COUNTA(V159,W159)=0,"bandire"," "))</f>
        <v xml:space="preserve">  tace  </v>
      </c>
      <c r="Y159" s="18"/>
      <c r="Z159" s="18"/>
      <c r="AB159" s="18"/>
      <c r="AC159" s="19"/>
      <c r="AD159" s="31" t="str">
        <f t="shared" ca="1" si="40"/>
        <v xml:space="preserve"> </v>
      </c>
      <c r="AE159" s="32" t="str">
        <f>IF(N159=[1]Legenda!$A$2,"tace",IF(COUNTA(J159)=1,"com",IF(COUNTA(K159)=1,"Ateneo",IF(COUNTA(U159)=1,"T",IF(COUNTA(Y159)=1,"DA",IF(COUNTA(Z159)=1,"SE",IF(COUNTA(AA159)=1,"CA",IF(COUNTA(AB159)=1,"CB"," "))))))))</f>
        <v>tace</v>
      </c>
      <c r="AF159" s="33" t="e">
        <f>IF(MATCH(U159,[1]Docenti!E$3:E$36,0)&gt;0,"1"," ")</f>
        <v>#N/A</v>
      </c>
      <c r="AG159" s="33" t="e">
        <f>IF(MATCH(U159,[1]Docenti!H$3:H$36,0)&gt;0,"1"," ")</f>
        <v>#N/A</v>
      </c>
      <c r="AH159" s="33" t="e">
        <f>IF(MATCH(U159,[1]Docenti!P$3:P$36,0)&gt;0,"1"," ")</f>
        <v>#N/A</v>
      </c>
      <c r="AI159" s="33" t="e">
        <f>IF(MATCH(U159,[1]Docenti!S$3:S$36,0)&gt;0,"1"," ")</f>
        <v>#N/A</v>
      </c>
      <c r="AJ159" s="34" t="e">
        <f>IF(MATCH(U159,[1]Docenti!AA$3:AA$36,0)&gt;0,"1"," ")</f>
        <v>#N/A</v>
      </c>
      <c r="AK159" s="34" t="e">
        <f>IF(MATCH(U159,[1]Docenti!AD$3:AD$36,0)&gt;0,"1"," ")</f>
        <v>#N/A</v>
      </c>
      <c r="AL159" s="34" t="e">
        <f>IF(MATCH(U159,[1]Docenti!AG$3:AG$36,0)&gt;0,"1"," ")</f>
        <v>#N/A</v>
      </c>
      <c r="AM159" s="34" t="e">
        <f>IF(MATCH(U159,[1]Docenti!AM$3:AM$36,0)&gt;0,"1"," ")</f>
        <v>#N/A</v>
      </c>
      <c r="AN159" s="34" t="e">
        <f t="shared" si="50"/>
        <v>#N/A</v>
      </c>
      <c r="AO159" s="34" t="e">
        <f t="shared" si="50"/>
        <v>#N/A</v>
      </c>
      <c r="AP159" s="34" t="e">
        <f t="shared" si="50"/>
        <v>#N/A</v>
      </c>
      <c r="AQ159" s="34" t="e">
        <f t="shared" si="50"/>
        <v>#N/A</v>
      </c>
      <c r="AR159" s="35" t="str">
        <f t="shared" si="41"/>
        <v/>
      </c>
      <c r="AS159" s="33" t="e">
        <f ca="1">IF(MATCH(AD159,[1]Docenti!E$3:E$36,0)&gt;0,"1"," ")</f>
        <v>#N/A</v>
      </c>
      <c r="AT159" s="33" t="e">
        <f ca="1">IF(MATCH(AD159,[1]Docenti!H$3:H$36,0)&gt;0,"1"," ")</f>
        <v>#N/A</v>
      </c>
      <c r="AU159" s="33" t="e">
        <f ca="1">IF(MATCH(AD159,[1]Docenti!P$3:P$36,0)&gt;0,"1"," ")</f>
        <v>#N/A</v>
      </c>
      <c r="AV159" s="33" t="e">
        <f ca="1">IF(MATCH(AD159,[1]Docenti!S$3:S$36,0)&gt;0,"1"," ")</f>
        <v>#N/A</v>
      </c>
      <c r="AW159" s="34" t="e">
        <f ca="1">IF(MATCH(AD159,[1]Docenti!AA$3:AA$36,0)&gt;0,"1"," ")</f>
        <v>#N/A</v>
      </c>
      <c r="AX159" s="34" t="e">
        <f ca="1">IF(MATCH(AD159,[1]Docenti!AD$3:AD$36,0)&gt;0,"1"," ")</f>
        <v>#N/A</v>
      </c>
      <c r="AY159" s="34" t="e">
        <f ca="1">IF(MATCH(AD159,[1]Docenti!AG$3:AG$36,0)&gt;0,"1"," ")</f>
        <v>#N/A</v>
      </c>
      <c r="AZ159" s="34" t="e">
        <f ca="1">IF(MATCH(AD159,[1]Docenti!AM$3:AM$36,0)&gt;0,"1"," ")</f>
        <v>#N/A</v>
      </c>
      <c r="BA159" s="34" t="e">
        <f t="shared" ca="1" si="51"/>
        <v>#N/A</v>
      </c>
      <c r="BB159" s="34" t="e">
        <f t="shared" ca="1" si="52"/>
        <v>#N/A</v>
      </c>
      <c r="BC159" s="34" t="e">
        <f t="shared" ca="1" si="53"/>
        <v>#N/A</v>
      </c>
      <c r="BD159" s="34" t="e">
        <f t="shared" ca="1" si="54"/>
        <v>#N/A</v>
      </c>
      <c r="BE159" s="35" t="str">
        <f t="shared" ca="1" si="42"/>
        <v/>
      </c>
      <c r="BF159" s="36"/>
    </row>
    <row r="160" spans="1:58" ht="13.35" hidden="1" customHeight="1" x14ac:dyDescent="0.2">
      <c r="A160" s="16">
        <f t="shared" si="38"/>
        <v>159</v>
      </c>
      <c r="B160" s="59" t="s">
        <v>375</v>
      </c>
      <c r="C160" s="48" t="s">
        <v>162</v>
      </c>
      <c r="D160" s="44" t="s">
        <v>163</v>
      </c>
      <c r="E160" s="48" t="s">
        <v>48</v>
      </c>
      <c r="F160" s="49" t="s">
        <v>49</v>
      </c>
      <c r="G160" s="48"/>
      <c r="H160" s="20" t="str">
        <f t="shared" si="39"/>
        <v>M</v>
      </c>
      <c r="I160" s="3" t="s">
        <v>370</v>
      </c>
      <c r="J160" s="50"/>
      <c r="K160" s="50"/>
      <c r="L160" s="23"/>
      <c r="M160" s="50"/>
      <c r="N160" s="5" t="s">
        <v>62</v>
      </c>
      <c r="O160" s="3" t="s">
        <v>57</v>
      </c>
      <c r="P160" s="8">
        <v>6</v>
      </c>
      <c r="Q160" s="27">
        <f>IF(H160="T",P160*[1]Legenda!$A$11,P160*[1]Legenda!$A$12)</f>
        <v>60</v>
      </c>
      <c r="R160" s="3" t="s">
        <v>62</v>
      </c>
      <c r="S160" s="5" t="b">
        <f t="shared" si="49"/>
        <v>1</v>
      </c>
      <c r="T160" s="3"/>
      <c r="U160" s="48"/>
      <c r="V160" s="29"/>
      <c r="W160" s="29"/>
      <c r="X160" s="30" t="str">
        <f>IF(N160=[1]Legenda!$A$2,"  tace  ",IF(COUNTA(V160,W160)=0,"bandire"," "))</f>
        <v xml:space="preserve">  tace  </v>
      </c>
      <c r="Y160" s="18"/>
      <c r="Z160" s="18"/>
      <c r="AB160" s="18"/>
      <c r="AC160" s="19"/>
      <c r="AD160" s="31" t="str">
        <f t="shared" ca="1" si="40"/>
        <v xml:space="preserve"> </v>
      </c>
      <c r="AE160" s="32" t="str">
        <f>IF(N160=[1]Legenda!$A$2,"tace",IF(COUNTA(J160)=1,"com",IF(COUNTA(K160)=1,"Ateneo",IF(COUNTA(U160)=1,"T",IF(COUNTA(Y160)=1,"DA",IF(COUNTA(Z160)=1,"SE",IF(COUNTA(AA160)=1,"CA",IF(COUNTA(AB160)=1,"CB"," "))))))))</f>
        <v>tace</v>
      </c>
      <c r="AF160" s="33" t="e">
        <f>IF(MATCH(U160,[1]Docenti!E$3:E$36,0)&gt;0,"1"," ")</f>
        <v>#N/A</v>
      </c>
      <c r="AG160" s="33" t="e">
        <f>IF(MATCH(U160,[1]Docenti!H$3:H$36,0)&gt;0,"1"," ")</f>
        <v>#N/A</v>
      </c>
      <c r="AH160" s="33" t="e">
        <f>IF(MATCH(U160,[1]Docenti!P$3:P$36,0)&gt;0,"1"," ")</f>
        <v>#N/A</v>
      </c>
      <c r="AI160" s="33" t="e">
        <f>IF(MATCH(U160,[1]Docenti!S$3:S$36,0)&gt;0,"1"," ")</f>
        <v>#N/A</v>
      </c>
      <c r="AJ160" s="34" t="e">
        <f>IF(MATCH(U160,[1]Docenti!AA$3:AA$36,0)&gt;0,"1"," ")</f>
        <v>#N/A</v>
      </c>
      <c r="AK160" s="34" t="e">
        <f>IF(MATCH(U160,[1]Docenti!AD$3:AD$36,0)&gt;0,"1"," ")</f>
        <v>#N/A</v>
      </c>
      <c r="AL160" s="34" t="e">
        <f>IF(MATCH(U160,[1]Docenti!AG$3:AG$36,0)&gt;0,"1"," ")</f>
        <v>#N/A</v>
      </c>
      <c r="AM160" s="34" t="e">
        <f>IF(MATCH(U160,[1]Docenti!AM$3:AM$36,0)&gt;0,"1"," ")</f>
        <v>#N/A</v>
      </c>
      <c r="AN160" s="34" t="e">
        <f t="shared" si="50"/>
        <v>#N/A</v>
      </c>
      <c r="AO160" s="34" t="e">
        <f t="shared" si="50"/>
        <v>#N/A</v>
      </c>
      <c r="AP160" s="34" t="e">
        <f t="shared" si="50"/>
        <v>#N/A</v>
      </c>
      <c r="AQ160" s="34" t="e">
        <f t="shared" si="50"/>
        <v>#N/A</v>
      </c>
      <c r="AR160" s="35" t="str">
        <f t="shared" si="41"/>
        <v/>
      </c>
      <c r="AS160" s="33" t="e">
        <f ca="1">IF(MATCH(AD160,[1]Docenti!E$3:E$36,0)&gt;0,"1"," ")</f>
        <v>#N/A</v>
      </c>
      <c r="AT160" s="33" t="e">
        <f ca="1">IF(MATCH(AD160,[1]Docenti!H$3:H$36,0)&gt;0,"1"," ")</f>
        <v>#N/A</v>
      </c>
      <c r="AU160" s="33" t="e">
        <f ca="1">IF(MATCH(AD160,[1]Docenti!P$3:P$36,0)&gt;0,"1"," ")</f>
        <v>#N/A</v>
      </c>
      <c r="AV160" s="33" t="e">
        <f ca="1">IF(MATCH(AD160,[1]Docenti!S$3:S$36,0)&gt;0,"1"," ")</f>
        <v>#N/A</v>
      </c>
      <c r="AW160" s="34" t="e">
        <f ca="1">IF(MATCH(AD160,[1]Docenti!AA$3:AA$36,0)&gt;0,"1"," ")</f>
        <v>#N/A</v>
      </c>
      <c r="AX160" s="34" t="e">
        <f ca="1">IF(MATCH(AD160,[1]Docenti!AD$3:AD$36,0)&gt;0,"1"," ")</f>
        <v>#N/A</v>
      </c>
      <c r="AY160" s="34" t="e">
        <f ca="1">IF(MATCH(AD160,[1]Docenti!AG$3:AG$36,0)&gt;0,"1"," ")</f>
        <v>#N/A</v>
      </c>
      <c r="AZ160" s="34" t="e">
        <f ca="1">IF(MATCH(AD160,[1]Docenti!AM$3:AM$36,0)&gt;0,"1"," ")</f>
        <v>#N/A</v>
      </c>
      <c r="BA160" s="34" t="e">
        <f t="shared" ca="1" si="51"/>
        <v>#N/A</v>
      </c>
      <c r="BB160" s="34" t="e">
        <f t="shared" ca="1" si="52"/>
        <v>#N/A</v>
      </c>
      <c r="BC160" s="34" t="e">
        <f t="shared" ca="1" si="53"/>
        <v>#N/A</v>
      </c>
      <c r="BD160" s="34" t="e">
        <f t="shared" ca="1" si="54"/>
        <v>#N/A</v>
      </c>
      <c r="BE160" s="35" t="str">
        <f t="shared" ca="1" si="42"/>
        <v/>
      </c>
      <c r="BF160" s="36"/>
    </row>
    <row r="161" spans="1:58" ht="13.35" hidden="1" customHeight="1" x14ac:dyDescent="0.2">
      <c r="A161" s="16">
        <f t="shared" si="38"/>
        <v>160</v>
      </c>
      <c r="B161" s="51" t="s">
        <v>376</v>
      </c>
      <c r="C161" s="48" t="s">
        <v>156</v>
      </c>
      <c r="D161" s="44" t="s">
        <v>157</v>
      </c>
      <c r="E161" s="48" t="s">
        <v>48</v>
      </c>
      <c r="F161" s="49" t="s">
        <v>49</v>
      </c>
      <c r="G161" s="48"/>
      <c r="H161" s="20" t="str">
        <f t="shared" si="39"/>
        <v>M</v>
      </c>
      <c r="I161" s="3" t="s">
        <v>370</v>
      </c>
      <c r="J161" s="50"/>
      <c r="K161" s="50"/>
      <c r="L161" s="23"/>
      <c r="M161" s="50"/>
      <c r="N161" s="5" t="s">
        <v>62</v>
      </c>
      <c r="O161" s="3" t="s">
        <v>50</v>
      </c>
      <c r="P161" s="8">
        <v>6</v>
      </c>
      <c r="Q161" s="27">
        <f>IF(H161="T",P161*[1]Legenda!$A$11,P161*[1]Legenda!$A$12)</f>
        <v>60</v>
      </c>
      <c r="R161" s="3" t="s">
        <v>51</v>
      </c>
      <c r="S161" s="5" t="b">
        <f t="shared" si="49"/>
        <v>0</v>
      </c>
      <c r="T161" s="3"/>
      <c r="U161" s="48"/>
      <c r="V161" s="29"/>
      <c r="W161" s="29"/>
      <c r="X161" s="30" t="str">
        <f>IF(N161=[1]Legenda!$A$2,"  tace  ",IF(COUNTA(V161,W161)=0,"bandire"," "))</f>
        <v xml:space="preserve">  tace  </v>
      </c>
      <c r="Y161" s="18"/>
      <c r="Z161" s="18"/>
      <c r="AB161" s="18"/>
      <c r="AC161" s="19"/>
      <c r="AD161" s="31"/>
      <c r="AE161" s="32"/>
      <c r="AF161" s="33"/>
      <c r="AG161" s="33"/>
      <c r="AH161" s="33"/>
      <c r="AI161" s="33"/>
      <c r="AJ161" s="34"/>
      <c r="AK161" s="34"/>
      <c r="AL161" s="34"/>
      <c r="AM161" s="34"/>
      <c r="AN161" s="34"/>
      <c r="AO161" s="34"/>
      <c r="AP161" s="34"/>
      <c r="AQ161" s="34"/>
      <c r="AR161" s="35"/>
      <c r="AS161" s="33"/>
      <c r="AT161" s="33"/>
      <c r="AU161" s="33"/>
      <c r="AV161" s="33"/>
      <c r="AW161" s="34"/>
      <c r="AX161" s="34"/>
      <c r="AY161" s="34"/>
      <c r="AZ161" s="34"/>
      <c r="BA161" s="34"/>
      <c r="BB161" s="34"/>
      <c r="BC161" s="34"/>
      <c r="BD161" s="34"/>
      <c r="BE161" s="35"/>
      <c r="BF161" s="36"/>
    </row>
    <row r="162" spans="1:58" ht="13.35" hidden="1" customHeight="1" x14ac:dyDescent="0.2">
      <c r="A162" s="16">
        <f t="shared" si="38"/>
        <v>161</v>
      </c>
      <c r="B162" s="59" t="s">
        <v>377</v>
      </c>
      <c r="C162" s="48" t="s">
        <v>98</v>
      </c>
      <c r="D162" s="18" t="s">
        <v>99</v>
      </c>
      <c r="E162" s="48" t="s">
        <v>48</v>
      </c>
      <c r="F162" s="49" t="s">
        <v>49</v>
      </c>
      <c r="G162" s="48"/>
      <c r="H162" s="20" t="str">
        <f t="shared" si="39"/>
        <v>M</v>
      </c>
      <c r="I162" s="3" t="s">
        <v>370</v>
      </c>
      <c r="J162" s="50"/>
      <c r="K162" s="50"/>
      <c r="L162" s="23"/>
      <c r="M162" s="50">
        <f>ROW(B163)-1</f>
        <v>162</v>
      </c>
      <c r="N162" s="5" t="s">
        <v>62</v>
      </c>
      <c r="O162" s="3" t="s">
        <v>50</v>
      </c>
      <c r="P162" s="8">
        <v>3</v>
      </c>
      <c r="Q162" s="27">
        <f>IF(H162="T",P162*[1]Legenda!$A$11,P162*[1]Legenda!$A$12)</f>
        <v>30</v>
      </c>
      <c r="R162" s="3" t="s">
        <v>62</v>
      </c>
      <c r="S162" s="5" t="b">
        <f t="shared" si="49"/>
        <v>1</v>
      </c>
      <c r="T162" s="3"/>
      <c r="U162" s="48"/>
      <c r="V162" s="29"/>
      <c r="W162" s="29"/>
      <c r="X162" s="30" t="str">
        <f>IF(N162=[1]Legenda!$A$2,"  tace  ",IF(COUNTA(V162,W162)=0,"bandire"," "))</f>
        <v xml:space="preserve">  tace  </v>
      </c>
      <c r="Y162" s="18"/>
      <c r="Z162" s="18"/>
      <c r="AB162" s="18"/>
      <c r="AC162" s="19"/>
      <c r="AD162" s="31" t="str">
        <f t="shared" ca="1" si="40"/>
        <v xml:space="preserve"> </v>
      </c>
      <c r="AE162" s="32" t="str">
        <f>IF(N162=[1]Legenda!$A$2,"tace",IF(COUNTA(J162)=1,"com",IF(COUNTA(K162)=1,"Ateneo",IF(COUNTA(U162)=1,"T",IF(COUNTA(Y162)=1,"DA",IF(COUNTA(Z162)=1,"SE",IF(COUNTA(AA162)=1,"CA",IF(COUNTA(AB162)=1,"CB"," "))))))))</f>
        <v>tace</v>
      </c>
      <c r="AF162" s="33" t="e">
        <f>IF(MATCH(U162,[1]Docenti!E$3:E$36,0)&gt;0,"1"," ")</f>
        <v>#N/A</v>
      </c>
      <c r="AG162" s="33" t="e">
        <f>IF(MATCH(U162,[1]Docenti!H$3:H$36,0)&gt;0,"1"," ")</f>
        <v>#N/A</v>
      </c>
      <c r="AH162" s="33" t="e">
        <f>IF(MATCH(U162,[1]Docenti!P$3:P$36,0)&gt;0,"1"," ")</f>
        <v>#N/A</v>
      </c>
      <c r="AI162" s="33" t="e">
        <f>IF(MATCH(U162,[1]Docenti!S$3:S$36,0)&gt;0,"1"," ")</f>
        <v>#N/A</v>
      </c>
      <c r="AJ162" s="34" t="e">
        <f>IF(MATCH(U162,[1]Docenti!AA$3:AA$36,0)&gt;0,"1"," ")</f>
        <v>#N/A</v>
      </c>
      <c r="AK162" s="34" t="e">
        <f>IF(MATCH(U162,[1]Docenti!AD$3:AD$36,0)&gt;0,"1"," ")</f>
        <v>#N/A</v>
      </c>
      <c r="AL162" s="34" t="e">
        <f>IF(MATCH(U162,[1]Docenti!AG$3:AG$36,0)&gt;0,"1"," ")</f>
        <v>#N/A</v>
      </c>
      <c r="AM162" s="34" t="e">
        <f>IF(MATCH(U162,[1]Docenti!AM$3:AM$36,0)&gt;0,"1"," ")</f>
        <v>#N/A</v>
      </c>
      <c r="AN162" s="34" t="e">
        <f t="shared" ref="AN162:AQ168" si="55">IF(MATCH(Y162,Y$2:Y$239,0)&gt;0,"1"," ")</f>
        <v>#N/A</v>
      </c>
      <c r="AO162" s="34" t="e">
        <f t="shared" si="55"/>
        <v>#N/A</v>
      </c>
      <c r="AP162" s="34" t="e">
        <f t="shared" si="55"/>
        <v>#N/A</v>
      </c>
      <c r="AQ162" s="34" t="e">
        <f t="shared" si="55"/>
        <v>#N/A</v>
      </c>
      <c r="AR162" s="35" t="str">
        <f t="shared" si="41"/>
        <v/>
      </c>
      <c r="AS162" s="33" t="e">
        <f ca="1">IF(MATCH(AD162,[1]Docenti!E$3:E$36,0)&gt;0,"1"," ")</f>
        <v>#N/A</v>
      </c>
      <c r="AT162" s="33" t="e">
        <f ca="1">IF(MATCH(AD162,[1]Docenti!H$3:H$36,0)&gt;0,"1"," ")</f>
        <v>#N/A</v>
      </c>
      <c r="AU162" s="33" t="e">
        <f ca="1">IF(MATCH(AD162,[1]Docenti!P$3:P$36,0)&gt;0,"1"," ")</f>
        <v>#N/A</v>
      </c>
      <c r="AV162" s="33" t="e">
        <f ca="1">IF(MATCH(AD162,[1]Docenti!S$3:S$36,0)&gt;0,"1"," ")</f>
        <v>#N/A</v>
      </c>
      <c r="AW162" s="34" t="e">
        <f ca="1">IF(MATCH(AD162,[1]Docenti!AA$3:AA$36,0)&gt;0,"1"," ")</f>
        <v>#N/A</v>
      </c>
      <c r="AX162" s="34" t="e">
        <f ca="1">IF(MATCH(AD162,[1]Docenti!AD$3:AD$36,0)&gt;0,"1"," ")</f>
        <v>#N/A</v>
      </c>
      <c r="AY162" s="34" t="e">
        <f ca="1">IF(MATCH(AD162,[1]Docenti!AG$3:AG$36,0)&gt;0,"1"," ")</f>
        <v>#N/A</v>
      </c>
      <c r="AZ162" s="34" t="e">
        <f ca="1">IF(MATCH(AD162,[1]Docenti!AM$3:AM$36,0)&gt;0,"1"," ")</f>
        <v>#N/A</v>
      </c>
      <c r="BA162" s="34" t="e">
        <f t="shared" ref="BA162:BA168" ca="1" si="56">IF(MATCH(AD162,Y$2:Y$239,0)&gt;0,"1"," ")</f>
        <v>#N/A</v>
      </c>
      <c r="BB162" s="34" t="e">
        <f t="shared" ref="BB162:BB168" ca="1" si="57">IF(MATCH(AD162,Z$2:Z$239,0)&gt;0,"1"," ")</f>
        <v>#N/A</v>
      </c>
      <c r="BC162" s="34" t="e">
        <f t="shared" ref="BC162:BC168" ca="1" si="58">IF(MATCH(AD162,AA$2:AA$239,0)&gt;0,"1"," ")</f>
        <v>#N/A</v>
      </c>
      <c r="BD162" s="34" t="e">
        <f t="shared" ref="BD162:BD168" ca="1" si="59">IF(MATCH(AD162,AB$2:AB$239,0)&gt;0,"1"," ")</f>
        <v>#N/A</v>
      </c>
      <c r="BE162" s="35" t="str">
        <f t="shared" ca="1" si="42"/>
        <v/>
      </c>
      <c r="BF162" s="36"/>
    </row>
    <row r="163" spans="1:58" ht="13.35" hidden="1" customHeight="1" x14ac:dyDescent="0.2">
      <c r="A163" s="16">
        <f t="shared" si="38"/>
        <v>162</v>
      </c>
      <c r="B163" s="59" t="s">
        <v>378</v>
      </c>
      <c r="C163" s="48" t="s">
        <v>98</v>
      </c>
      <c r="D163" s="18" t="s">
        <v>99</v>
      </c>
      <c r="E163" s="48" t="s">
        <v>48</v>
      </c>
      <c r="F163" s="49" t="s">
        <v>49</v>
      </c>
      <c r="G163" s="48"/>
      <c r="H163" s="20" t="str">
        <f t="shared" si="39"/>
        <v>M</v>
      </c>
      <c r="I163" s="3" t="s">
        <v>370</v>
      </c>
      <c r="J163" s="50"/>
      <c r="K163" s="50"/>
      <c r="L163" s="23"/>
      <c r="M163" s="50">
        <f>ROW(B162)-1</f>
        <v>161</v>
      </c>
      <c r="N163" s="5" t="s">
        <v>62</v>
      </c>
      <c r="O163" s="3" t="s">
        <v>50</v>
      </c>
      <c r="P163" s="8">
        <v>3</v>
      </c>
      <c r="Q163" s="27">
        <f>IF(H163="T",P163*[1]Legenda!$A$11,P163*[1]Legenda!$A$12)</f>
        <v>30</v>
      </c>
      <c r="R163" s="3" t="s">
        <v>62</v>
      </c>
      <c r="S163" s="5" t="b">
        <f t="shared" si="49"/>
        <v>1</v>
      </c>
      <c r="T163" s="3"/>
      <c r="U163" s="48"/>
      <c r="V163" s="29"/>
      <c r="W163" s="29"/>
      <c r="X163" s="30" t="str">
        <f>IF(N163=[1]Legenda!$A$2,"  tace  ",IF(COUNTA(V163,W163)=0,"bandire"," "))</f>
        <v xml:space="preserve">  tace  </v>
      </c>
      <c r="Y163" s="18"/>
      <c r="Z163" s="18"/>
      <c r="AB163" s="18"/>
      <c r="AC163" s="19"/>
      <c r="AD163" s="31" t="str">
        <f t="shared" ca="1" si="40"/>
        <v xml:space="preserve"> </v>
      </c>
      <c r="AE163" s="32" t="str">
        <f>IF(N163=[1]Legenda!$A$2,"tace",IF(COUNTA(J163)=1,"com",IF(COUNTA(K163)=1,"Ateneo",IF(COUNTA(U163)=1,"T",IF(COUNTA(Y163)=1,"DA",IF(COUNTA(Z163)=1,"SE",IF(COUNTA(AA163)=1,"CA",IF(COUNTA(AB163)=1,"CB"," "))))))))</f>
        <v>tace</v>
      </c>
      <c r="AF163" s="33" t="e">
        <f>IF(MATCH(U163,[1]Docenti!E$3:E$36,0)&gt;0,"1"," ")</f>
        <v>#N/A</v>
      </c>
      <c r="AG163" s="33" t="e">
        <f>IF(MATCH(U163,[1]Docenti!H$3:H$36,0)&gt;0,"1"," ")</f>
        <v>#N/A</v>
      </c>
      <c r="AH163" s="33" t="e">
        <f>IF(MATCH(U163,[1]Docenti!P$3:P$36,0)&gt;0,"1"," ")</f>
        <v>#N/A</v>
      </c>
      <c r="AI163" s="33" t="e">
        <f>IF(MATCH(U163,[1]Docenti!S$3:S$36,0)&gt;0,"1"," ")</f>
        <v>#N/A</v>
      </c>
      <c r="AJ163" s="34" t="e">
        <f>IF(MATCH(U163,[1]Docenti!AA$3:AA$36,0)&gt;0,"1"," ")</f>
        <v>#N/A</v>
      </c>
      <c r="AK163" s="34" t="e">
        <f>IF(MATCH(U163,[1]Docenti!AD$3:AD$36,0)&gt;0,"1"," ")</f>
        <v>#N/A</v>
      </c>
      <c r="AL163" s="34" t="e">
        <f>IF(MATCH(U163,[1]Docenti!AG$3:AG$36,0)&gt;0,"1"," ")</f>
        <v>#N/A</v>
      </c>
      <c r="AM163" s="34" t="e">
        <f>IF(MATCH(U163,[1]Docenti!AM$3:AM$36,0)&gt;0,"1"," ")</f>
        <v>#N/A</v>
      </c>
      <c r="AN163" s="34" t="e">
        <f t="shared" si="55"/>
        <v>#N/A</v>
      </c>
      <c r="AO163" s="34" t="e">
        <f t="shared" si="55"/>
        <v>#N/A</v>
      </c>
      <c r="AP163" s="34" t="e">
        <f t="shared" si="55"/>
        <v>#N/A</v>
      </c>
      <c r="AQ163" s="34" t="e">
        <f t="shared" si="55"/>
        <v>#N/A</v>
      </c>
      <c r="AR163" s="35" t="str">
        <f t="shared" si="41"/>
        <v/>
      </c>
      <c r="AS163" s="33" t="e">
        <f ca="1">IF(MATCH(AD163,[1]Docenti!E$3:E$36,0)&gt;0,"1"," ")</f>
        <v>#N/A</v>
      </c>
      <c r="AT163" s="33" t="e">
        <f ca="1">IF(MATCH(AD163,[1]Docenti!H$3:H$36,0)&gt;0,"1"," ")</f>
        <v>#N/A</v>
      </c>
      <c r="AU163" s="33" t="e">
        <f ca="1">IF(MATCH(AD163,[1]Docenti!P$3:P$36,0)&gt;0,"1"," ")</f>
        <v>#N/A</v>
      </c>
      <c r="AV163" s="33" t="e">
        <f ca="1">IF(MATCH(AD163,[1]Docenti!S$3:S$36,0)&gt;0,"1"," ")</f>
        <v>#N/A</v>
      </c>
      <c r="AW163" s="34" t="e">
        <f ca="1">IF(MATCH(AD163,[1]Docenti!AA$3:AA$36,0)&gt;0,"1"," ")</f>
        <v>#N/A</v>
      </c>
      <c r="AX163" s="34" t="e">
        <f ca="1">IF(MATCH(AD163,[1]Docenti!AD$3:AD$36,0)&gt;0,"1"," ")</f>
        <v>#N/A</v>
      </c>
      <c r="AY163" s="34" t="e">
        <f ca="1">IF(MATCH(AD163,[1]Docenti!AG$3:AG$36,0)&gt;0,"1"," ")</f>
        <v>#N/A</v>
      </c>
      <c r="AZ163" s="34" t="e">
        <f ca="1">IF(MATCH(AD163,[1]Docenti!AM$3:AM$36,0)&gt;0,"1"," ")</f>
        <v>#N/A</v>
      </c>
      <c r="BA163" s="34" t="e">
        <f t="shared" ca="1" si="56"/>
        <v>#N/A</v>
      </c>
      <c r="BB163" s="34" t="e">
        <f t="shared" ca="1" si="57"/>
        <v>#N/A</v>
      </c>
      <c r="BC163" s="34" t="e">
        <f t="shared" ca="1" si="58"/>
        <v>#N/A</v>
      </c>
      <c r="BD163" s="34" t="e">
        <f t="shared" ca="1" si="59"/>
        <v>#N/A</v>
      </c>
      <c r="BE163" s="35" t="str">
        <f t="shared" ca="1" si="42"/>
        <v/>
      </c>
      <c r="BF163" s="36"/>
    </row>
    <row r="164" spans="1:58" ht="13.35" hidden="1" customHeight="1" x14ac:dyDescent="0.2">
      <c r="A164" s="16">
        <f t="shared" si="38"/>
        <v>163</v>
      </c>
      <c r="B164" s="37" t="s">
        <v>379</v>
      </c>
      <c r="C164" s="18" t="s">
        <v>101</v>
      </c>
      <c r="D164" s="48" t="s">
        <v>102</v>
      </c>
      <c r="E164" s="18" t="s">
        <v>48</v>
      </c>
      <c r="F164" s="19" t="s">
        <v>51</v>
      </c>
      <c r="G164" s="18"/>
      <c r="H164" s="20" t="str">
        <f t="shared" si="39"/>
        <v>T</v>
      </c>
      <c r="I164" s="21">
        <v>7</v>
      </c>
      <c r="J164" s="24"/>
      <c r="K164" s="24"/>
      <c r="L164" s="23">
        <f>COUNTIF(J$2:J$238,A164)</f>
        <v>0</v>
      </c>
      <c r="M164" s="24"/>
      <c r="N164" s="21" t="s">
        <v>328</v>
      </c>
      <c r="O164" s="26" t="s">
        <v>57</v>
      </c>
      <c r="P164" s="27">
        <v>6</v>
      </c>
      <c r="Q164" s="27">
        <f>IF(H164="T",P164*[1]Legenda!$A$11,P164*[1]Legenda!$A$12)</f>
        <v>60</v>
      </c>
      <c r="R164" s="26" t="s">
        <v>175</v>
      </c>
      <c r="S164" s="5" t="b">
        <f t="shared" si="49"/>
        <v>0</v>
      </c>
      <c r="T164" s="26"/>
      <c r="U164" s="18" t="s">
        <v>373</v>
      </c>
      <c r="V164" s="29"/>
      <c r="W164" s="29">
        <v>42523</v>
      </c>
      <c r="X164" s="30" t="str">
        <f>IF(N164=[1]Legenda!$A$2,"  tace  ",IF(COUNTA(V164,W164)=0,"bandire"," "))</f>
        <v xml:space="preserve"> </v>
      </c>
      <c r="Y164" s="18"/>
      <c r="Z164" s="18"/>
      <c r="AA164" s="18"/>
      <c r="AB164" s="18"/>
      <c r="AC164" s="19"/>
      <c r="AD164" s="31" t="str">
        <f t="shared" ca="1" si="40"/>
        <v>Biolcati</v>
      </c>
      <c r="AE164" s="32" t="str">
        <f>IF(N164=[1]Legenda!$A$2,"tace",IF(COUNTA(J164)=1,"com",IF(COUNTA(K164)=1,"Ateneo",IF(COUNTA(U164)=1,"T",IF(COUNTA(Y164)=1,"DA",IF(COUNTA(Z164)=1,"SE",IF(COUNTA(AA164)=1,"CA",IF(COUNTA(AB164)=1,"CB"," "))))))))</f>
        <v>T</v>
      </c>
      <c r="AF164" s="33" t="e">
        <f>IF(MATCH(U164,[1]Docenti!E$3:E$36,0)&gt;0,"1"," ")</f>
        <v>#N/A</v>
      </c>
      <c r="AG164" s="33" t="e">
        <f>IF(MATCH(U164,[1]Docenti!H$3:H$36,0)&gt;0,"1"," ")</f>
        <v>#N/A</v>
      </c>
      <c r="AH164" s="33" t="str">
        <f>IF(MATCH(U164,[1]Docenti!P$3:P$36,0)&gt;0,"1"," ")</f>
        <v>1</v>
      </c>
      <c r="AI164" s="33" t="e">
        <f>IF(MATCH(U164,[1]Docenti!S$3:S$36,0)&gt;0,"1"," ")</f>
        <v>#N/A</v>
      </c>
      <c r="AJ164" s="34" t="e">
        <f>IF(MATCH(U164,[1]Docenti!AA$3:AA$36,0)&gt;0,"1"," ")</f>
        <v>#N/A</v>
      </c>
      <c r="AK164" s="34" t="e">
        <f>IF(MATCH(U164,[1]Docenti!AD$3:AD$36,0)&gt;0,"1"," ")</f>
        <v>#N/A</v>
      </c>
      <c r="AL164" s="34" t="e">
        <f>IF(MATCH(U164,[1]Docenti!AG$3:AG$36,0)&gt;0,"1"," ")</f>
        <v>#N/A</v>
      </c>
      <c r="AM164" s="34" t="e">
        <f>IF(MATCH(U164,[1]Docenti!AM$3:AM$36,0)&gt;0,"1"," ")</f>
        <v>#N/A</v>
      </c>
      <c r="AN164" s="34" t="e">
        <f t="shared" si="55"/>
        <v>#N/A</v>
      </c>
      <c r="AO164" s="34" t="e">
        <f t="shared" si="55"/>
        <v>#N/A</v>
      </c>
      <c r="AP164" s="34" t="e">
        <f t="shared" si="55"/>
        <v>#N/A</v>
      </c>
      <c r="AQ164" s="34" t="e">
        <f t="shared" si="55"/>
        <v>#N/A</v>
      </c>
      <c r="AR164" s="35" t="str">
        <f t="shared" si="41"/>
        <v>PA</v>
      </c>
      <c r="AS164" s="33" t="e">
        <f ca="1">IF(MATCH(AD164,[1]Docenti!E$3:E$36,0)&gt;0,"1"," ")</f>
        <v>#N/A</v>
      </c>
      <c r="AT164" s="33" t="e">
        <f ca="1">IF(MATCH(AD164,[1]Docenti!H$3:H$36,0)&gt;0,"1"," ")</f>
        <v>#N/A</v>
      </c>
      <c r="AU164" s="33" t="str">
        <f ca="1">IF(MATCH(AD164,[1]Docenti!P$3:P$36,0)&gt;0,"1"," ")</f>
        <v>1</v>
      </c>
      <c r="AV164" s="33" t="e">
        <f ca="1">IF(MATCH(AD164,[1]Docenti!S$3:S$36,0)&gt;0,"1"," ")</f>
        <v>#N/A</v>
      </c>
      <c r="AW164" s="34" t="e">
        <f ca="1">IF(MATCH(AD164,[1]Docenti!AA$3:AA$36,0)&gt;0,"1"," ")</f>
        <v>#N/A</v>
      </c>
      <c r="AX164" s="34" t="e">
        <f ca="1">IF(MATCH(AD164,[1]Docenti!AD$3:AD$36,0)&gt;0,"1"," ")</f>
        <v>#N/A</v>
      </c>
      <c r="AY164" s="34" t="e">
        <f ca="1">IF(MATCH(AD164,[1]Docenti!AG$3:AG$36,0)&gt;0,"1"," ")</f>
        <v>#N/A</v>
      </c>
      <c r="AZ164" s="34" t="e">
        <f ca="1">IF(MATCH(AD164,[1]Docenti!AM$3:AM$36,0)&gt;0,"1"," ")</f>
        <v>#N/A</v>
      </c>
      <c r="BA164" s="34" t="e">
        <f t="shared" ca="1" si="56"/>
        <v>#N/A</v>
      </c>
      <c r="BB164" s="34" t="e">
        <f t="shared" ca="1" si="57"/>
        <v>#N/A</v>
      </c>
      <c r="BC164" s="34" t="e">
        <f t="shared" ca="1" si="58"/>
        <v>#N/A</v>
      </c>
      <c r="BD164" s="34" t="e">
        <f t="shared" ca="1" si="59"/>
        <v>#N/A</v>
      </c>
      <c r="BE164" s="35" t="str">
        <f t="shared" ca="1" si="42"/>
        <v>PA</v>
      </c>
      <c r="BF164" s="36"/>
    </row>
    <row r="165" spans="1:58" ht="13.35" hidden="1" customHeight="1" x14ac:dyDescent="0.2">
      <c r="A165" s="16">
        <f t="shared" si="38"/>
        <v>164</v>
      </c>
      <c r="B165" s="42" t="s">
        <v>380</v>
      </c>
      <c r="C165" s="18" t="s">
        <v>162</v>
      </c>
      <c r="D165" s="48" t="s">
        <v>163</v>
      </c>
      <c r="E165" s="18" t="s">
        <v>48</v>
      </c>
      <c r="F165" s="19" t="s">
        <v>49</v>
      </c>
      <c r="G165" s="18"/>
      <c r="H165" s="20" t="str">
        <f t="shared" si="39"/>
        <v>M</v>
      </c>
      <c r="I165" s="21">
        <v>9</v>
      </c>
      <c r="J165" s="24"/>
      <c r="K165" s="24"/>
      <c r="L165" s="23"/>
      <c r="M165" s="24"/>
      <c r="N165" s="25">
        <v>2</v>
      </c>
      <c r="O165" s="26" t="s">
        <v>57</v>
      </c>
      <c r="P165" s="27">
        <v>6</v>
      </c>
      <c r="Q165" s="27">
        <f>IF(H165="T",P165*[1]Legenda!$A$11,P165*[1]Legenda!$A$12)</f>
        <v>60</v>
      </c>
      <c r="R165" s="26" t="s">
        <v>62</v>
      </c>
      <c r="S165" s="5" t="b">
        <f t="shared" si="49"/>
        <v>1</v>
      </c>
      <c r="T165" s="26"/>
      <c r="U165" s="18" t="s">
        <v>164</v>
      </c>
      <c r="V165" s="29"/>
      <c r="W165" s="29">
        <v>42523</v>
      </c>
      <c r="X165" s="30" t="str">
        <f>IF(N165=[1]Legenda!$A$2,"  tace  ",IF(COUNTA(V165,W165)=0,"bandire"," "))</f>
        <v xml:space="preserve"> </v>
      </c>
      <c r="Y165" s="18"/>
      <c r="Z165" s="18"/>
      <c r="AA165" s="18"/>
      <c r="AB165" s="18"/>
      <c r="AC165" s="19"/>
      <c r="AD165" s="31" t="str">
        <f t="shared" ca="1" si="40"/>
        <v>Tovo</v>
      </c>
      <c r="AE165" s="32" t="str">
        <f>IF(N165=[1]Legenda!$A$2,"tace",IF(COUNTA(J165)=1,"com",IF(COUNTA(K165)=1,"Ateneo",IF(COUNTA(U165)=1,"T",IF(COUNTA(Y165)=1,"DA",IF(COUNTA(Z165)=1,"SE",IF(COUNTA(AA165)=1,"CA",IF(COUNTA(AB165)=1,"CB"," "))))))))</f>
        <v>T</v>
      </c>
      <c r="AF165" s="33" t="str">
        <f>IF(MATCH(U165,[1]Docenti!E$3:E$36,0)&gt;0,"1"," ")</f>
        <v>1</v>
      </c>
      <c r="AG165" s="33" t="e">
        <f>IF(MATCH(U165,[1]Docenti!H$3:H$36,0)&gt;0,"1"," ")</f>
        <v>#N/A</v>
      </c>
      <c r="AH165" s="33" t="e">
        <f>IF(MATCH(U165,[1]Docenti!P$3:P$36,0)&gt;0,"1"," ")</f>
        <v>#N/A</v>
      </c>
      <c r="AI165" s="33" t="e">
        <f>IF(MATCH(U165,[1]Docenti!S$3:S$36,0)&gt;0,"1"," ")</f>
        <v>#N/A</v>
      </c>
      <c r="AJ165" s="34" t="e">
        <f>IF(MATCH(U165,[1]Docenti!AA$3:AA$36,0)&gt;0,"1"," ")</f>
        <v>#N/A</v>
      </c>
      <c r="AK165" s="34" t="e">
        <f>IF(MATCH(U165,[1]Docenti!AD$3:AD$36,0)&gt;0,"1"," ")</f>
        <v>#N/A</v>
      </c>
      <c r="AL165" s="34" t="e">
        <f>IF(MATCH(U165,[1]Docenti!AG$3:AG$36,0)&gt;0,"1"," ")</f>
        <v>#N/A</v>
      </c>
      <c r="AM165" s="34" t="e">
        <f>IF(MATCH(U165,[1]Docenti!AM$3:AM$36,0)&gt;0,"1"," ")</f>
        <v>#N/A</v>
      </c>
      <c r="AN165" s="34" t="e">
        <f t="shared" si="55"/>
        <v>#N/A</v>
      </c>
      <c r="AO165" s="34" t="e">
        <f t="shared" si="55"/>
        <v>#N/A</v>
      </c>
      <c r="AP165" s="34" t="e">
        <f t="shared" si="55"/>
        <v>#N/A</v>
      </c>
      <c r="AQ165" s="34" t="e">
        <f t="shared" si="55"/>
        <v>#N/A</v>
      </c>
      <c r="AR165" s="35" t="str">
        <f t="shared" si="41"/>
        <v>PO</v>
      </c>
      <c r="AS165" s="33" t="str">
        <f ca="1">IF(MATCH(AD165,[1]Docenti!E$3:E$36,0)&gt;0,"1"," ")</f>
        <v>1</v>
      </c>
      <c r="AT165" s="33" t="e">
        <f ca="1">IF(MATCH(AD165,[1]Docenti!H$3:H$36,0)&gt;0,"1"," ")</f>
        <v>#N/A</v>
      </c>
      <c r="AU165" s="33" t="e">
        <f ca="1">IF(MATCH(AD165,[1]Docenti!P$3:P$36,0)&gt;0,"1"," ")</f>
        <v>#N/A</v>
      </c>
      <c r="AV165" s="33" t="e">
        <f ca="1">IF(MATCH(AD165,[1]Docenti!S$3:S$36,0)&gt;0,"1"," ")</f>
        <v>#N/A</v>
      </c>
      <c r="AW165" s="34" t="e">
        <f ca="1">IF(MATCH(AD165,[1]Docenti!AA$3:AA$36,0)&gt;0,"1"," ")</f>
        <v>#N/A</v>
      </c>
      <c r="AX165" s="34" t="e">
        <f ca="1">IF(MATCH(AD165,[1]Docenti!AD$3:AD$36,0)&gt;0,"1"," ")</f>
        <v>#N/A</v>
      </c>
      <c r="AY165" s="34" t="e">
        <f ca="1">IF(MATCH(AD165,[1]Docenti!AG$3:AG$36,0)&gt;0,"1"," ")</f>
        <v>#N/A</v>
      </c>
      <c r="AZ165" s="34" t="e">
        <f ca="1">IF(MATCH(AD165,[1]Docenti!AM$3:AM$36,0)&gt;0,"1"," ")</f>
        <v>#N/A</v>
      </c>
      <c r="BA165" s="34" t="e">
        <f t="shared" ca="1" si="56"/>
        <v>#N/A</v>
      </c>
      <c r="BB165" s="34" t="e">
        <f t="shared" ca="1" si="57"/>
        <v>#N/A</v>
      </c>
      <c r="BC165" s="34" t="e">
        <f t="shared" ca="1" si="58"/>
        <v>#N/A</v>
      </c>
      <c r="BD165" s="34" t="e">
        <f t="shared" ca="1" si="59"/>
        <v>#N/A</v>
      </c>
      <c r="BE165" s="35" t="str">
        <f t="shared" ca="1" si="42"/>
        <v>PO</v>
      </c>
      <c r="BF165" s="36"/>
    </row>
    <row r="166" spans="1:58" ht="13.35" hidden="1" customHeight="1" x14ac:dyDescent="0.2">
      <c r="A166" s="16">
        <f t="shared" si="38"/>
        <v>165</v>
      </c>
      <c r="B166" s="51" t="s">
        <v>381</v>
      </c>
      <c r="C166" s="38" t="s">
        <v>65</v>
      </c>
      <c r="D166" s="38" t="s">
        <v>93</v>
      </c>
      <c r="E166" s="38" t="s">
        <v>48</v>
      </c>
      <c r="F166" s="52" t="s">
        <v>67</v>
      </c>
      <c r="G166" s="38"/>
      <c r="H166" s="20" t="str">
        <f t="shared" si="39"/>
        <v>M</v>
      </c>
      <c r="I166" s="53">
        <v>8</v>
      </c>
      <c r="J166" s="50"/>
      <c r="K166" s="50"/>
      <c r="L166" s="23">
        <f>COUNTIF(J$2:J$238,A166)</f>
        <v>0</v>
      </c>
      <c r="M166" s="22"/>
      <c r="N166" s="53" t="s">
        <v>62</v>
      </c>
      <c r="O166" s="54" t="s">
        <v>57</v>
      </c>
      <c r="P166" s="55">
        <v>6</v>
      </c>
      <c r="Q166" s="27">
        <f>IF(H166="T",P166*[1]Legenda!$A$11,P166*[1]Legenda!$A$12)</f>
        <v>60</v>
      </c>
      <c r="R166" s="54" t="s">
        <v>62</v>
      </c>
      <c r="S166" s="5" t="b">
        <f t="shared" si="49"/>
        <v>1</v>
      </c>
      <c r="T166" s="54"/>
      <c r="U166" s="38"/>
      <c r="V166" s="47"/>
      <c r="W166" s="29"/>
      <c r="X166" s="30" t="str">
        <f>IF(N166=[1]Legenda!$A$2,"  tace  ",IF(COUNTA(V166,W166)=0,"bandire"," "))</f>
        <v xml:space="preserve">  tace  </v>
      </c>
      <c r="Y166" s="44"/>
      <c r="Z166" s="44"/>
      <c r="AD166" s="31" t="str">
        <f t="shared" ca="1" si="40"/>
        <v xml:space="preserve"> </v>
      </c>
      <c r="AE166" s="32" t="str">
        <f>IF(N166=[1]Legenda!$A$2,"tace",IF(COUNTA(J166)=1,"com",IF(COUNTA(K166)=1,"Ateneo",IF(COUNTA(U166)=1,"T",IF(COUNTA(Y166)=1,"DA",IF(COUNTA(Z166)=1,"SE",IF(COUNTA(AA166)=1,"CA",IF(COUNTA(AB166)=1,"CB"," "))))))))</f>
        <v>tace</v>
      </c>
      <c r="AF166" s="33" t="e">
        <f>IF(MATCH(U166,[1]Docenti!E$3:E$36,0)&gt;0,"1"," ")</f>
        <v>#N/A</v>
      </c>
      <c r="AG166" s="33" t="e">
        <f>IF(MATCH(U166,[1]Docenti!H$3:H$36,0)&gt;0,"1"," ")</f>
        <v>#N/A</v>
      </c>
      <c r="AH166" s="33" t="e">
        <f>IF(MATCH(U166,[1]Docenti!P$3:P$36,0)&gt;0,"1"," ")</f>
        <v>#N/A</v>
      </c>
      <c r="AI166" s="33" t="e">
        <f>IF(MATCH(U166,[1]Docenti!S$3:S$36,0)&gt;0,"1"," ")</f>
        <v>#N/A</v>
      </c>
      <c r="AJ166" s="34" t="e">
        <f>IF(MATCH(U166,[1]Docenti!AA$3:AA$36,0)&gt;0,"1"," ")</f>
        <v>#N/A</v>
      </c>
      <c r="AK166" s="34" t="e">
        <f>IF(MATCH(U166,[1]Docenti!AD$3:AD$36,0)&gt;0,"1"," ")</f>
        <v>#N/A</v>
      </c>
      <c r="AL166" s="34" t="e">
        <f>IF(MATCH(U166,[1]Docenti!AG$3:AG$36,0)&gt;0,"1"," ")</f>
        <v>#N/A</v>
      </c>
      <c r="AM166" s="34" t="e">
        <f>IF(MATCH(U166,[1]Docenti!AM$3:AM$36,0)&gt;0,"1"," ")</f>
        <v>#N/A</v>
      </c>
      <c r="AN166" s="34" t="e">
        <f t="shared" si="55"/>
        <v>#N/A</v>
      </c>
      <c r="AO166" s="34" t="e">
        <f t="shared" si="55"/>
        <v>#N/A</v>
      </c>
      <c r="AP166" s="34" t="e">
        <f t="shared" si="55"/>
        <v>#N/A</v>
      </c>
      <c r="AQ166" s="34" t="e">
        <f t="shared" si="55"/>
        <v>#N/A</v>
      </c>
      <c r="AR166" s="35" t="str">
        <f t="shared" si="41"/>
        <v/>
      </c>
      <c r="AS166" s="33" t="e">
        <f ca="1">IF(MATCH(AD166,[1]Docenti!E$3:E$36,0)&gt;0,"1"," ")</f>
        <v>#N/A</v>
      </c>
      <c r="AT166" s="33" t="e">
        <f ca="1">IF(MATCH(AD166,[1]Docenti!H$3:H$36,0)&gt;0,"1"," ")</f>
        <v>#N/A</v>
      </c>
      <c r="AU166" s="33" t="e">
        <f ca="1">IF(MATCH(AD166,[1]Docenti!P$3:P$36,0)&gt;0,"1"," ")</f>
        <v>#N/A</v>
      </c>
      <c r="AV166" s="33" t="e">
        <f ca="1">IF(MATCH(AD166,[1]Docenti!S$3:S$36,0)&gt;0,"1"," ")</f>
        <v>#N/A</v>
      </c>
      <c r="AW166" s="34" t="e">
        <f ca="1">IF(MATCH(AD166,[1]Docenti!AA$3:AA$36,0)&gt;0,"1"," ")</f>
        <v>#N/A</v>
      </c>
      <c r="AX166" s="34" t="e">
        <f ca="1">IF(MATCH(AD166,[1]Docenti!AD$3:AD$36,0)&gt;0,"1"," ")</f>
        <v>#N/A</v>
      </c>
      <c r="AY166" s="34" t="e">
        <f ca="1">IF(MATCH(AD166,[1]Docenti!AG$3:AG$36,0)&gt;0,"1"," ")</f>
        <v>#N/A</v>
      </c>
      <c r="AZ166" s="34" t="e">
        <f ca="1">IF(MATCH(AD166,[1]Docenti!AM$3:AM$36,0)&gt;0,"1"," ")</f>
        <v>#N/A</v>
      </c>
      <c r="BA166" s="34" t="e">
        <f t="shared" ca="1" si="56"/>
        <v>#N/A</v>
      </c>
      <c r="BB166" s="34" t="e">
        <f t="shared" ca="1" si="57"/>
        <v>#N/A</v>
      </c>
      <c r="BC166" s="34" t="e">
        <f t="shared" ca="1" si="58"/>
        <v>#N/A</v>
      </c>
      <c r="BD166" s="34" t="e">
        <f t="shared" ca="1" si="59"/>
        <v>#N/A</v>
      </c>
      <c r="BE166" s="35" t="str">
        <f t="shared" ca="1" si="42"/>
        <v/>
      </c>
      <c r="BF166" s="36"/>
    </row>
    <row r="167" spans="1:58" ht="13.35" hidden="1" customHeight="1" x14ac:dyDescent="0.2">
      <c r="A167" s="16">
        <f t="shared" si="38"/>
        <v>166</v>
      </c>
      <c r="B167" s="59" t="s">
        <v>382</v>
      </c>
      <c r="C167" s="38" t="s">
        <v>101</v>
      </c>
      <c r="D167" s="38" t="s">
        <v>102</v>
      </c>
      <c r="E167" s="38" t="s">
        <v>48</v>
      </c>
      <c r="F167" s="52" t="s">
        <v>60</v>
      </c>
      <c r="G167" s="38" t="s">
        <v>61</v>
      </c>
      <c r="H167" s="20" t="str">
        <f t="shared" si="39"/>
        <v>M</v>
      </c>
      <c r="I167" s="53">
        <v>7</v>
      </c>
      <c r="J167" s="50"/>
      <c r="K167" s="50"/>
      <c r="L167" s="23">
        <f>COUNTIF(J$2:J$238,A167)</f>
        <v>0</v>
      </c>
      <c r="M167" s="22"/>
      <c r="N167" s="25" t="s">
        <v>121</v>
      </c>
      <c r="O167" s="54" t="s">
        <v>50</v>
      </c>
      <c r="P167" s="55">
        <v>9</v>
      </c>
      <c r="Q167" s="27">
        <f>IF(H167="T",P167*[1]Legenda!$A$11,P167*[1]Legenda!$A$12)</f>
        <v>90</v>
      </c>
      <c r="R167" s="54" t="s">
        <v>62</v>
      </c>
      <c r="S167" s="5" t="b">
        <f t="shared" si="49"/>
        <v>1</v>
      </c>
      <c r="T167" s="54"/>
      <c r="U167" s="38" t="s">
        <v>104</v>
      </c>
      <c r="V167" s="47"/>
      <c r="W167" s="29">
        <v>42523</v>
      </c>
      <c r="X167" s="30" t="str">
        <f>IF(N167=[1]Legenda!$A$2,"  tace  ",IF(COUNTA(V167,W167)=0,"bandire"," "))</f>
        <v xml:space="preserve"> </v>
      </c>
      <c r="Y167" s="44"/>
      <c r="Z167" s="44"/>
      <c r="AD167" s="31" t="str">
        <f t="shared" ca="1" si="40"/>
        <v>Tagliaventi</v>
      </c>
      <c r="AE167" s="32" t="str">
        <f>IF(N167=[1]Legenda!$A$2,"tace",IF(COUNTA(J167)=1,"com",IF(COUNTA(K167)=1,"Ateneo",IF(COUNTA(U167)=1,"T",IF(COUNTA(Y167)=1,"DA",IF(COUNTA(Z167)=1,"SE",IF(COUNTA(AA167)=1,"CA",IF(COUNTA(AB167)=1,"CB"," "))))))))</f>
        <v>T</v>
      </c>
      <c r="AF167" s="33" t="e">
        <f>IF(MATCH(U167,[1]Docenti!E$3:E$36,0)&gt;0,"1"," ")</f>
        <v>#N/A</v>
      </c>
      <c r="AG167" s="33" t="str">
        <f>IF(MATCH(U167,[1]Docenti!H$3:H$36,0)&gt;0,"1"," ")</f>
        <v>1</v>
      </c>
      <c r="AH167" s="33" t="e">
        <f>IF(MATCH(U167,[1]Docenti!P$3:P$36,0)&gt;0,"1"," ")</f>
        <v>#N/A</v>
      </c>
      <c r="AI167" s="33" t="e">
        <f>IF(MATCH(U167,[1]Docenti!S$3:S$36,0)&gt;0,"1"," ")</f>
        <v>#N/A</v>
      </c>
      <c r="AJ167" s="34" t="e">
        <f>IF(MATCH(U167,[1]Docenti!AA$3:AA$36,0)&gt;0,"1"," ")</f>
        <v>#N/A</v>
      </c>
      <c r="AK167" s="34" t="e">
        <f>IF(MATCH(U167,[1]Docenti!AD$3:AD$36,0)&gt;0,"1"," ")</f>
        <v>#N/A</v>
      </c>
      <c r="AL167" s="34" t="e">
        <f>IF(MATCH(U167,[1]Docenti!AG$3:AG$36,0)&gt;0,"1"," ")</f>
        <v>#N/A</v>
      </c>
      <c r="AM167" s="34" t="e">
        <f>IF(MATCH(U167,[1]Docenti!AM$3:AM$36,0)&gt;0,"1"," ")</f>
        <v>#N/A</v>
      </c>
      <c r="AN167" s="34" t="e">
        <f t="shared" si="55"/>
        <v>#N/A</v>
      </c>
      <c r="AO167" s="34" t="e">
        <f t="shared" si="55"/>
        <v>#N/A</v>
      </c>
      <c r="AP167" s="34" t="e">
        <f t="shared" si="55"/>
        <v>#N/A</v>
      </c>
      <c r="AQ167" s="34" t="e">
        <f t="shared" si="55"/>
        <v>#N/A</v>
      </c>
      <c r="AR167" s="35" t="str">
        <f t="shared" si="41"/>
        <v>PO</v>
      </c>
      <c r="AS167" s="33" t="e">
        <f ca="1">IF(MATCH(AD167,[1]Docenti!E$3:E$36,0)&gt;0,"1"," ")</f>
        <v>#N/A</v>
      </c>
      <c r="AT167" s="33" t="str">
        <f ca="1">IF(MATCH(AD167,[1]Docenti!H$3:H$36,0)&gt;0,"1"," ")</f>
        <v>1</v>
      </c>
      <c r="AU167" s="33" t="e">
        <f ca="1">IF(MATCH(AD167,[1]Docenti!P$3:P$36,0)&gt;0,"1"," ")</f>
        <v>#N/A</v>
      </c>
      <c r="AV167" s="33" t="e">
        <f ca="1">IF(MATCH(AD167,[1]Docenti!S$3:S$36,0)&gt;0,"1"," ")</f>
        <v>#N/A</v>
      </c>
      <c r="AW167" s="34" t="e">
        <f ca="1">IF(MATCH(AD167,[1]Docenti!AA$3:AA$36,0)&gt;0,"1"," ")</f>
        <v>#N/A</v>
      </c>
      <c r="AX167" s="34" t="e">
        <f ca="1">IF(MATCH(AD167,[1]Docenti!AD$3:AD$36,0)&gt;0,"1"," ")</f>
        <v>#N/A</v>
      </c>
      <c r="AY167" s="34" t="e">
        <f ca="1">IF(MATCH(AD167,[1]Docenti!AG$3:AG$36,0)&gt;0,"1"," ")</f>
        <v>#N/A</v>
      </c>
      <c r="AZ167" s="34" t="e">
        <f ca="1">IF(MATCH(AD167,[1]Docenti!AM$3:AM$36,0)&gt;0,"1"," ")</f>
        <v>#N/A</v>
      </c>
      <c r="BA167" s="34" t="e">
        <f t="shared" ca="1" si="56"/>
        <v>#N/A</v>
      </c>
      <c r="BB167" s="34" t="e">
        <f t="shared" ca="1" si="57"/>
        <v>#N/A</v>
      </c>
      <c r="BC167" s="34" t="e">
        <f t="shared" ca="1" si="58"/>
        <v>#N/A</v>
      </c>
      <c r="BD167" s="34" t="e">
        <f t="shared" ca="1" si="59"/>
        <v>#N/A</v>
      </c>
      <c r="BE167" s="35" t="str">
        <f t="shared" ca="1" si="42"/>
        <v>PO</v>
      </c>
      <c r="BF167" s="36"/>
    </row>
    <row r="168" spans="1:58" ht="13.35" hidden="1" customHeight="1" x14ac:dyDescent="0.2">
      <c r="A168" s="16">
        <f t="shared" si="38"/>
        <v>167</v>
      </c>
      <c r="B168" s="51" t="s">
        <v>383</v>
      </c>
      <c r="C168" s="48" t="s">
        <v>264</v>
      </c>
      <c r="D168" s="48" t="s">
        <v>99</v>
      </c>
      <c r="E168" s="48" t="s">
        <v>48</v>
      </c>
      <c r="F168" s="49" t="s">
        <v>49</v>
      </c>
      <c r="G168" s="48"/>
      <c r="H168" s="20" t="str">
        <f t="shared" si="39"/>
        <v>M</v>
      </c>
      <c r="I168" s="5">
        <v>9</v>
      </c>
      <c r="J168" s="50"/>
      <c r="K168" s="50"/>
      <c r="L168" s="23">
        <f>COUNTIF(J$2:J$238,A168)</f>
        <v>0</v>
      </c>
      <c r="M168" s="50"/>
      <c r="N168" s="5" t="s">
        <v>62</v>
      </c>
      <c r="O168" s="3" t="s">
        <v>57</v>
      </c>
      <c r="P168" s="8">
        <v>6</v>
      </c>
      <c r="Q168" s="27">
        <f>IF(H168="T",P168*[1]Legenda!$A$11,P168*[1]Legenda!$A$12)</f>
        <v>60</v>
      </c>
      <c r="R168" s="3" t="s">
        <v>62</v>
      </c>
      <c r="S168" s="5" t="b">
        <f t="shared" si="49"/>
        <v>1</v>
      </c>
      <c r="T168" s="3" t="s">
        <v>52</v>
      </c>
      <c r="U168" s="48" t="s">
        <v>265</v>
      </c>
      <c r="V168" s="29"/>
      <c r="W168" s="29">
        <v>42523</v>
      </c>
      <c r="X168" s="30" t="str">
        <f>IF(N168=[1]Legenda!$A$2,"  tace  ",IF(COUNTA(V168,W168)=0,"bandire"," "))</f>
        <v xml:space="preserve">  tace  </v>
      </c>
      <c r="Y168" s="48"/>
      <c r="Z168" s="48"/>
      <c r="AA168" s="48"/>
      <c r="AB168" s="48"/>
      <c r="AC168" s="49"/>
      <c r="AD168" s="31" t="str">
        <f t="shared" ca="1" si="40"/>
        <v>Pinelli</v>
      </c>
      <c r="AE168" s="32" t="str">
        <f>IF(N168=[1]Legenda!$A$2,"tace",IF(COUNTA(J168)=1,"com",IF(COUNTA(K168)=1,"Ateneo",IF(COUNTA(U168)=1,"T",IF(COUNTA(Y168)=1,"DA",IF(COUNTA(Z168)=1,"SE",IF(COUNTA(AA168)=1,"CA",IF(COUNTA(AB168)=1,"CB"," "))))))))</f>
        <v>tace</v>
      </c>
      <c r="AF168" s="33" t="e">
        <f>IF(MATCH(U168,[1]Docenti!E$3:E$36,0)&gt;0,"1"," ")</f>
        <v>#N/A</v>
      </c>
      <c r="AG168" s="33" t="e">
        <f>IF(MATCH(U168,[1]Docenti!H$3:H$36,0)&gt;0,"1"," ")</f>
        <v>#N/A</v>
      </c>
      <c r="AH168" s="33" t="str">
        <f>IF(MATCH(U168,[1]Docenti!P$3:P$36,0)&gt;0,"1"," ")</f>
        <v>1</v>
      </c>
      <c r="AI168" s="33" t="e">
        <f>IF(MATCH(U168,[1]Docenti!S$3:S$36,0)&gt;0,"1"," ")</f>
        <v>#N/A</v>
      </c>
      <c r="AJ168" s="34" t="e">
        <f>IF(MATCH(U168,[1]Docenti!AA$3:AA$36,0)&gt;0,"1"," ")</f>
        <v>#N/A</v>
      </c>
      <c r="AK168" s="34" t="e">
        <f>IF(MATCH(U168,[1]Docenti!AD$3:AD$36,0)&gt;0,"1"," ")</f>
        <v>#N/A</v>
      </c>
      <c r="AL168" s="34" t="e">
        <f>IF(MATCH(U168,[1]Docenti!AG$3:AG$36,0)&gt;0,"1"," ")</f>
        <v>#N/A</v>
      </c>
      <c r="AM168" s="34" t="e">
        <f>IF(MATCH(U168,[1]Docenti!AM$3:AM$36,0)&gt;0,"1"," ")</f>
        <v>#N/A</v>
      </c>
      <c r="AN168" s="34" t="e">
        <f t="shared" si="55"/>
        <v>#N/A</v>
      </c>
      <c r="AO168" s="34" t="e">
        <f t="shared" si="55"/>
        <v>#N/A</v>
      </c>
      <c r="AP168" s="34" t="e">
        <f t="shared" si="55"/>
        <v>#N/A</v>
      </c>
      <c r="AQ168" s="34" t="e">
        <f t="shared" si="55"/>
        <v>#N/A</v>
      </c>
      <c r="AR168" s="35" t="str">
        <f t="shared" si="41"/>
        <v>PA</v>
      </c>
      <c r="AS168" s="33" t="e">
        <f ca="1">IF(MATCH(AD168,[1]Docenti!E$3:E$36,0)&gt;0,"1"," ")</f>
        <v>#N/A</v>
      </c>
      <c r="AT168" s="33" t="e">
        <f ca="1">IF(MATCH(AD168,[1]Docenti!H$3:H$36,0)&gt;0,"1"," ")</f>
        <v>#N/A</v>
      </c>
      <c r="AU168" s="33" t="str">
        <f ca="1">IF(MATCH(AD168,[1]Docenti!P$3:P$36,0)&gt;0,"1"," ")</f>
        <v>1</v>
      </c>
      <c r="AV168" s="33" t="e">
        <f ca="1">IF(MATCH(AD168,[1]Docenti!S$3:S$36,0)&gt;0,"1"," ")</f>
        <v>#N/A</v>
      </c>
      <c r="AW168" s="34" t="e">
        <f ca="1">IF(MATCH(AD168,[1]Docenti!AA$3:AA$36,0)&gt;0,"1"," ")</f>
        <v>#N/A</v>
      </c>
      <c r="AX168" s="34" t="e">
        <f ca="1">IF(MATCH(AD168,[1]Docenti!AD$3:AD$36,0)&gt;0,"1"," ")</f>
        <v>#N/A</v>
      </c>
      <c r="AY168" s="34" t="e">
        <f ca="1">IF(MATCH(AD168,[1]Docenti!AG$3:AG$36,0)&gt;0,"1"," ")</f>
        <v>#N/A</v>
      </c>
      <c r="AZ168" s="34" t="e">
        <f ca="1">IF(MATCH(AD168,[1]Docenti!AM$3:AM$36,0)&gt;0,"1"," ")</f>
        <v>#N/A</v>
      </c>
      <c r="BA168" s="34" t="e">
        <f t="shared" ca="1" si="56"/>
        <v>#N/A</v>
      </c>
      <c r="BB168" s="34" t="e">
        <f t="shared" ca="1" si="57"/>
        <v>#N/A</v>
      </c>
      <c r="BC168" s="34" t="e">
        <f t="shared" ca="1" si="58"/>
        <v>#N/A</v>
      </c>
      <c r="BD168" s="34" t="e">
        <f t="shared" ca="1" si="59"/>
        <v>#N/A</v>
      </c>
      <c r="BE168" s="35" t="str">
        <f t="shared" ca="1" si="42"/>
        <v>PA</v>
      </c>
      <c r="BF168" s="36"/>
    </row>
    <row r="169" spans="1:58" ht="13.35" hidden="1" customHeight="1" x14ac:dyDescent="0.2">
      <c r="A169" s="16">
        <f t="shared" si="38"/>
        <v>168</v>
      </c>
      <c r="B169" s="59" t="s">
        <v>384</v>
      </c>
      <c r="C169" s="48" t="s">
        <v>162</v>
      </c>
      <c r="D169" s="48" t="s">
        <v>163</v>
      </c>
      <c r="E169" s="48" t="s">
        <v>48</v>
      </c>
      <c r="F169" s="49" t="s">
        <v>49</v>
      </c>
      <c r="G169" s="48"/>
      <c r="H169" s="20" t="str">
        <f t="shared" si="39"/>
        <v>M</v>
      </c>
      <c r="I169" s="5">
        <v>9</v>
      </c>
      <c r="J169" s="50"/>
      <c r="K169" s="50"/>
      <c r="L169" s="23"/>
      <c r="M169" s="50"/>
      <c r="N169" s="5" t="s">
        <v>62</v>
      </c>
      <c r="O169" s="3" t="s">
        <v>50</v>
      </c>
      <c r="P169" s="8">
        <v>6</v>
      </c>
      <c r="Q169" s="27">
        <f>IF(H169="T",P169*[1]Legenda!$A$11,P169*[1]Legenda!$A$12)</f>
        <v>60</v>
      </c>
      <c r="R169" s="3" t="s">
        <v>62</v>
      </c>
      <c r="S169" s="5" t="b">
        <f t="shared" si="49"/>
        <v>1</v>
      </c>
      <c r="T169" s="3"/>
      <c r="U169" s="48"/>
      <c r="V169" s="29"/>
      <c r="W169" s="29"/>
      <c r="X169" s="30" t="str">
        <f>IF(N169=[1]Legenda!$A$2,"  tace  ",IF(COUNTA(V169,W169)=0,"bandire"," "))</f>
        <v xml:space="preserve">  tace  </v>
      </c>
      <c r="Y169" s="48"/>
      <c r="Z169" s="48"/>
      <c r="AA169" s="48"/>
      <c r="AB169" s="48"/>
      <c r="AC169" s="49"/>
      <c r="AD169" s="31"/>
      <c r="AE169" s="32"/>
      <c r="AF169" s="33"/>
      <c r="AG169" s="33"/>
      <c r="AH169" s="33"/>
      <c r="AI169" s="33"/>
      <c r="AJ169" s="34"/>
      <c r="AK169" s="34"/>
      <c r="AL169" s="34"/>
      <c r="AM169" s="34"/>
      <c r="AN169" s="34"/>
      <c r="AO169" s="34"/>
      <c r="AP169" s="34"/>
      <c r="AQ169" s="34"/>
      <c r="AR169" s="35"/>
      <c r="AS169" s="33"/>
      <c r="AT169" s="33"/>
      <c r="AU169" s="33"/>
      <c r="AV169" s="33"/>
      <c r="AW169" s="34"/>
      <c r="AX169" s="34"/>
      <c r="AY169" s="34"/>
      <c r="AZ169" s="34"/>
      <c r="BA169" s="34"/>
      <c r="BB169" s="34"/>
      <c r="BC169" s="34"/>
      <c r="BD169" s="34"/>
      <c r="BE169" s="35"/>
      <c r="BF169" s="36"/>
    </row>
    <row r="170" spans="1:58" ht="13.35" hidden="1" customHeight="1" x14ac:dyDescent="0.2">
      <c r="A170" s="16">
        <f t="shared" si="38"/>
        <v>169</v>
      </c>
      <c r="B170" s="59" t="s">
        <v>385</v>
      </c>
      <c r="C170" s="48" t="s">
        <v>162</v>
      </c>
      <c r="D170" s="18" t="s">
        <v>163</v>
      </c>
      <c r="E170" s="48"/>
      <c r="F170" s="49" t="s">
        <v>49</v>
      </c>
      <c r="G170" s="48"/>
      <c r="H170" s="20" t="str">
        <f t="shared" si="39"/>
        <v>M</v>
      </c>
      <c r="I170" s="5">
        <v>9</v>
      </c>
      <c r="J170" s="50"/>
      <c r="K170" s="50"/>
      <c r="L170" s="23">
        <f>COUNTIF(J$2:J$238,A170)</f>
        <v>0</v>
      </c>
      <c r="M170" s="50"/>
      <c r="N170" s="5" t="s">
        <v>328</v>
      </c>
      <c r="O170" s="3" t="s">
        <v>50</v>
      </c>
      <c r="P170" s="8">
        <v>6</v>
      </c>
      <c r="Q170" s="27">
        <f>IF(H170="T",P170*[1]Legenda!$A$11,P170*[1]Legenda!$A$12)</f>
        <v>60</v>
      </c>
      <c r="R170" s="3" t="s">
        <v>62</v>
      </c>
      <c r="S170" s="5" t="b">
        <f t="shared" si="49"/>
        <v>1</v>
      </c>
      <c r="T170" s="3"/>
      <c r="U170" s="48" t="s">
        <v>202</v>
      </c>
      <c r="V170" s="29"/>
      <c r="W170" s="29">
        <v>42523</v>
      </c>
      <c r="X170" s="30" t="str">
        <f>IF(N170=[1]Legenda!$A$2,"  tace  ",IF(COUNTA(V170,W170)=0,"bandire"," "))</f>
        <v xml:space="preserve"> </v>
      </c>
      <c r="Y170" s="48"/>
      <c r="Z170" s="48"/>
      <c r="AA170" s="48"/>
      <c r="AB170" s="48"/>
      <c r="AC170" s="49"/>
      <c r="AD170" s="31" t="str">
        <f t="shared" ca="1" si="40"/>
        <v>Livieri</v>
      </c>
      <c r="AE170" s="32" t="str">
        <f>IF(N170=[1]Legenda!$A$2,"tace",IF(COUNTA(J170)=1,"com",IF(COUNTA(K170)=1,"Ateneo",IF(COUNTA(U170)=1,"T",IF(COUNTA(Y170)=1,"DA",IF(COUNTA(Z170)=1,"SE",IF(COUNTA(AA170)=1,"CA",IF(COUNTA(AB170)=1,"CB"," "))))))))</f>
        <v>T</v>
      </c>
      <c r="AF170" s="33" t="e">
        <f>IF(MATCH(U170,[1]Docenti!E$3:E$36,0)&gt;0,"1"," ")</f>
        <v>#N/A</v>
      </c>
      <c r="AG170" s="33" t="e">
        <f>IF(MATCH(U170,[1]Docenti!H$3:H$36,0)&gt;0,"1"," ")</f>
        <v>#N/A</v>
      </c>
      <c r="AH170" s="33" t="str">
        <f>IF(MATCH(U170,[1]Docenti!P$3:P$36,0)&gt;0,"1"," ")</f>
        <v>1</v>
      </c>
      <c r="AI170" s="33" t="e">
        <f>IF(MATCH(U170,[1]Docenti!S$3:S$36,0)&gt;0,"1"," ")</f>
        <v>#N/A</v>
      </c>
      <c r="AJ170" s="34" t="e">
        <f>IF(MATCH(U170,[1]Docenti!AA$3:AA$36,0)&gt;0,"1"," ")</f>
        <v>#N/A</v>
      </c>
      <c r="AK170" s="34" t="e">
        <f>IF(MATCH(U170,[1]Docenti!AD$3:AD$36,0)&gt;0,"1"," ")</f>
        <v>#N/A</v>
      </c>
      <c r="AL170" s="34" t="e">
        <f>IF(MATCH(U170,[1]Docenti!AG$3:AG$36,0)&gt;0,"1"," ")</f>
        <v>#N/A</v>
      </c>
      <c r="AM170" s="34" t="e">
        <f>IF(MATCH(U170,[1]Docenti!AM$3:AM$36,0)&gt;0,"1"," ")</f>
        <v>#N/A</v>
      </c>
      <c r="AN170" s="34" t="e">
        <f t="shared" ref="AN170:AQ196" si="60">IF(MATCH(Y170,Y$2:Y$239,0)&gt;0,"1"," ")</f>
        <v>#N/A</v>
      </c>
      <c r="AO170" s="34" t="e">
        <f t="shared" si="60"/>
        <v>#N/A</v>
      </c>
      <c r="AP170" s="34" t="e">
        <f t="shared" si="60"/>
        <v>#N/A</v>
      </c>
      <c r="AQ170" s="34" t="e">
        <f t="shared" si="60"/>
        <v>#N/A</v>
      </c>
      <c r="AR170" s="35" t="str">
        <f t="shared" si="41"/>
        <v>PA</v>
      </c>
      <c r="AS170" s="33" t="e">
        <f ca="1">IF(MATCH(AD170,[1]Docenti!E$3:E$36,0)&gt;0,"1"," ")</f>
        <v>#N/A</v>
      </c>
      <c r="AT170" s="33" t="e">
        <f ca="1">IF(MATCH(AD170,[1]Docenti!H$3:H$36,0)&gt;0,"1"," ")</f>
        <v>#N/A</v>
      </c>
      <c r="AU170" s="33" t="str">
        <f ca="1">IF(MATCH(AD170,[1]Docenti!P$3:P$36,0)&gt;0,"1"," ")</f>
        <v>1</v>
      </c>
      <c r="AV170" s="33" t="e">
        <f ca="1">IF(MATCH(AD170,[1]Docenti!S$3:S$36,0)&gt;0,"1"," ")</f>
        <v>#N/A</v>
      </c>
      <c r="AW170" s="34" t="e">
        <f ca="1">IF(MATCH(AD170,[1]Docenti!AA$3:AA$36,0)&gt;0,"1"," ")</f>
        <v>#N/A</v>
      </c>
      <c r="AX170" s="34" t="e">
        <f ca="1">IF(MATCH(AD170,[1]Docenti!AD$3:AD$36,0)&gt;0,"1"," ")</f>
        <v>#N/A</v>
      </c>
      <c r="AY170" s="34" t="e">
        <f ca="1">IF(MATCH(AD170,[1]Docenti!AG$3:AG$36,0)&gt;0,"1"," ")</f>
        <v>#N/A</v>
      </c>
      <c r="AZ170" s="34" t="e">
        <f ca="1">IF(MATCH(AD170,[1]Docenti!AM$3:AM$36,0)&gt;0,"1"," ")</f>
        <v>#N/A</v>
      </c>
      <c r="BA170" s="34" t="e">
        <f t="shared" ref="BA170:BA196" ca="1" si="61">IF(MATCH(AD170,Y$2:Y$239,0)&gt;0,"1"," ")</f>
        <v>#N/A</v>
      </c>
      <c r="BB170" s="34" t="e">
        <f t="shared" ref="BB170:BB196" ca="1" si="62">IF(MATCH(AD170,Z$2:Z$239,0)&gt;0,"1"," ")</f>
        <v>#N/A</v>
      </c>
      <c r="BC170" s="34" t="e">
        <f t="shared" ref="BC170:BC196" ca="1" si="63">IF(MATCH(AD170,AA$2:AA$239,0)&gt;0,"1"," ")</f>
        <v>#N/A</v>
      </c>
      <c r="BD170" s="34" t="e">
        <f t="shared" ref="BD170:BD196" ca="1" si="64">IF(MATCH(AD170,AB$2:AB$239,0)&gt;0,"1"," ")</f>
        <v>#N/A</v>
      </c>
      <c r="BE170" s="35" t="str">
        <f t="shared" ca="1" si="42"/>
        <v>PA</v>
      </c>
      <c r="BF170" s="36"/>
    </row>
    <row r="171" spans="1:58" ht="13.35" hidden="1" customHeight="1" x14ac:dyDescent="0.2">
      <c r="A171" s="16">
        <f t="shared" si="38"/>
        <v>170</v>
      </c>
      <c r="B171" s="59" t="s">
        <v>386</v>
      </c>
      <c r="C171" s="48" t="s">
        <v>387</v>
      </c>
      <c r="D171" s="18" t="s">
        <v>388</v>
      </c>
      <c r="E171" s="48" t="s">
        <v>48</v>
      </c>
      <c r="F171" s="49" t="s">
        <v>60</v>
      </c>
      <c r="G171" s="48" t="s">
        <v>61</v>
      </c>
      <c r="H171" s="20" t="str">
        <f t="shared" si="39"/>
        <v>M</v>
      </c>
      <c r="I171" s="5">
        <v>7</v>
      </c>
      <c r="J171" s="50"/>
      <c r="K171" s="50"/>
      <c r="L171" s="23">
        <f>COUNTIF(J$2:J$238,A171)</f>
        <v>0</v>
      </c>
      <c r="M171" s="50"/>
      <c r="N171" s="60" t="s">
        <v>121</v>
      </c>
      <c r="O171" s="3" t="s">
        <v>50</v>
      </c>
      <c r="P171" s="8">
        <v>9</v>
      </c>
      <c r="Q171" s="27">
        <f>IF(H171="T",P171*[1]Legenda!$A$11,P171*[1]Legenda!$A$12)</f>
        <v>90</v>
      </c>
      <c r="R171" s="3" t="s">
        <v>62</v>
      </c>
      <c r="S171" s="5" t="b">
        <f t="shared" si="49"/>
        <v>1</v>
      </c>
      <c r="T171" s="3" t="s">
        <v>52</v>
      </c>
      <c r="U171" s="48" t="s">
        <v>389</v>
      </c>
      <c r="V171" s="29"/>
      <c r="W171" s="29">
        <v>42523</v>
      </c>
      <c r="X171" s="30" t="str">
        <f>IF(N171=[1]Legenda!$A$2,"  tace  ",IF(COUNTA(V171,W171)=0,"bandire"," "))</f>
        <v xml:space="preserve"> </v>
      </c>
      <c r="Y171" s="48"/>
      <c r="Z171" s="48"/>
      <c r="AA171" s="48"/>
      <c r="AB171" s="48"/>
      <c r="AC171" s="49"/>
      <c r="AD171" s="31" t="str">
        <f t="shared" ca="1" si="40"/>
        <v>Aprile</v>
      </c>
      <c r="AE171" s="32" t="str">
        <f>IF(N171=[1]Legenda!$A$2,"tace",IF(COUNTA(J171)=1,"com",IF(COUNTA(K171)=1,"Ateneo",IF(COUNTA(U171)=1,"T",IF(COUNTA(Y171)=1,"DA",IF(COUNTA(Z171)=1,"SE",IF(COUNTA(AA171)=1,"CA",IF(COUNTA(AB171)=1,"CB"," "))))))))</f>
        <v>T</v>
      </c>
      <c r="AF171" s="33" t="e">
        <f>IF(MATCH(U171,[1]Docenti!E$3:E$36,0)&gt;0,"1"," ")</f>
        <v>#N/A</v>
      </c>
      <c r="AG171" s="33" t="e">
        <f>IF(MATCH(U171,[1]Docenti!H$3:H$36,0)&gt;0,"1"," ")</f>
        <v>#N/A</v>
      </c>
      <c r="AH171" s="33" t="e">
        <f>IF(MATCH(U171,[1]Docenti!P$3:P$36,0)&gt;0,"1"," ")</f>
        <v>#N/A</v>
      </c>
      <c r="AI171" s="33" t="e">
        <f>IF(MATCH(U171,[1]Docenti!S$3:S$36,0)&gt;0,"1"," ")</f>
        <v>#N/A</v>
      </c>
      <c r="AJ171" s="34" t="str">
        <f>IF(MATCH(U171,[1]Docenti!AA$3:AA$36,0)&gt;0,"1"," ")</f>
        <v>1</v>
      </c>
      <c r="AK171" s="34" t="e">
        <f>IF(MATCH(U171,[1]Docenti!AD$3:AD$36,0)&gt;0,"1"," ")</f>
        <v>#N/A</v>
      </c>
      <c r="AL171" s="34" t="e">
        <f>IF(MATCH(U171,[1]Docenti!AG$3:AG$36,0)&gt;0,"1"," ")</f>
        <v>#N/A</v>
      </c>
      <c r="AM171" s="34" t="e">
        <f>IF(MATCH(U171,[1]Docenti!AM$3:AM$36,0)&gt;0,"1"," ")</f>
        <v>#N/A</v>
      </c>
      <c r="AN171" s="34" t="e">
        <f t="shared" si="60"/>
        <v>#N/A</v>
      </c>
      <c r="AO171" s="34" t="e">
        <f t="shared" si="60"/>
        <v>#N/A</v>
      </c>
      <c r="AP171" s="34" t="e">
        <f t="shared" si="60"/>
        <v>#N/A</v>
      </c>
      <c r="AQ171" s="34" t="e">
        <f t="shared" si="60"/>
        <v>#N/A</v>
      </c>
      <c r="AR171" s="35" t="str">
        <f t="shared" si="41"/>
        <v>RTI</v>
      </c>
      <c r="AS171" s="33" t="e">
        <f ca="1">IF(MATCH(AD171,[1]Docenti!E$3:E$36,0)&gt;0,"1"," ")</f>
        <v>#N/A</v>
      </c>
      <c r="AT171" s="33" t="e">
        <f ca="1">IF(MATCH(AD171,[1]Docenti!H$3:H$36,0)&gt;0,"1"," ")</f>
        <v>#N/A</v>
      </c>
      <c r="AU171" s="33" t="e">
        <f ca="1">IF(MATCH(AD171,[1]Docenti!P$3:P$36,0)&gt;0,"1"," ")</f>
        <v>#N/A</v>
      </c>
      <c r="AV171" s="33" t="e">
        <f ca="1">IF(MATCH(AD171,[1]Docenti!S$3:S$36,0)&gt;0,"1"," ")</f>
        <v>#N/A</v>
      </c>
      <c r="AW171" s="34" t="str">
        <f ca="1">IF(MATCH(AD171,[1]Docenti!AA$3:AA$36,0)&gt;0,"1"," ")</f>
        <v>1</v>
      </c>
      <c r="AX171" s="34" t="e">
        <f ca="1">IF(MATCH(AD171,[1]Docenti!AD$3:AD$36,0)&gt;0,"1"," ")</f>
        <v>#N/A</v>
      </c>
      <c r="AY171" s="34" t="e">
        <f ca="1">IF(MATCH(AD171,[1]Docenti!AG$3:AG$36,0)&gt;0,"1"," ")</f>
        <v>#N/A</v>
      </c>
      <c r="AZ171" s="34" t="e">
        <f ca="1">IF(MATCH(AD171,[1]Docenti!AM$3:AM$36,0)&gt;0,"1"," ")</f>
        <v>#N/A</v>
      </c>
      <c r="BA171" s="34" t="e">
        <f t="shared" ca="1" si="61"/>
        <v>#N/A</v>
      </c>
      <c r="BB171" s="34" t="e">
        <f t="shared" ca="1" si="62"/>
        <v>#N/A</v>
      </c>
      <c r="BC171" s="34" t="e">
        <f t="shared" ca="1" si="63"/>
        <v>#N/A</v>
      </c>
      <c r="BD171" s="34" t="e">
        <f t="shared" ca="1" si="64"/>
        <v>#N/A</v>
      </c>
      <c r="BE171" s="35" t="str">
        <f t="shared" ca="1" si="42"/>
        <v>RTI</v>
      </c>
      <c r="BF171" s="36"/>
    </row>
    <row r="172" spans="1:58" ht="13.35" hidden="1" customHeight="1" x14ac:dyDescent="0.2">
      <c r="A172" s="16">
        <f t="shared" si="38"/>
        <v>171</v>
      </c>
      <c r="B172" s="59" t="s">
        <v>390</v>
      </c>
      <c r="C172" s="38" t="s">
        <v>318</v>
      </c>
      <c r="D172" s="44" t="s">
        <v>319</v>
      </c>
      <c r="E172" s="48" t="s">
        <v>48</v>
      </c>
      <c r="F172" s="49" t="s">
        <v>60</v>
      </c>
      <c r="G172" s="48" t="s">
        <v>61</v>
      </c>
      <c r="H172" s="20" t="str">
        <f t="shared" si="39"/>
        <v>M</v>
      </c>
      <c r="I172" s="5">
        <v>7</v>
      </c>
      <c r="J172" s="22"/>
      <c r="K172" s="22"/>
      <c r="L172" s="23"/>
      <c r="M172" s="22"/>
      <c r="N172" s="5" t="s">
        <v>68</v>
      </c>
      <c r="O172" s="3" t="s">
        <v>50</v>
      </c>
      <c r="P172" s="8">
        <v>9</v>
      </c>
      <c r="Q172" s="27">
        <f>IF(H172="T",P172*[1]Legenda!$A$11,P172*[1]Legenda!$A$12)</f>
        <v>90</v>
      </c>
      <c r="R172" s="3" t="s">
        <v>51</v>
      </c>
      <c r="S172" s="5" t="b">
        <f t="shared" si="49"/>
        <v>0</v>
      </c>
      <c r="T172" s="3"/>
      <c r="U172" s="48" t="s">
        <v>373</v>
      </c>
      <c r="V172" s="29"/>
      <c r="W172" s="29">
        <v>42523</v>
      </c>
      <c r="X172" s="30" t="str">
        <f>IF(N172=[1]Legenda!$A$2,"  tace  ",IF(COUNTA(V172,W172)=0,"bandire"," "))</f>
        <v xml:space="preserve"> </v>
      </c>
      <c r="Y172" s="48"/>
      <c r="Z172" s="48"/>
      <c r="AA172" s="48"/>
      <c r="AB172" s="48"/>
      <c r="AC172" s="49"/>
      <c r="AD172" s="31" t="str">
        <f t="shared" ca="1" si="40"/>
        <v>Biolcati</v>
      </c>
      <c r="AE172" s="32" t="str">
        <f>IF(N172=[1]Legenda!$A$2,"tace",IF(COUNTA(J172)=1,"com",IF(COUNTA(K172)=1,"Ateneo",IF(COUNTA(U172)=1,"T",IF(COUNTA(Y172)=1,"DA",IF(COUNTA(Z172)=1,"SE",IF(COUNTA(AA172)=1,"CA",IF(COUNTA(AB172)=1,"CB"," "))))))))</f>
        <v>T</v>
      </c>
      <c r="AF172" s="33" t="e">
        <f>IF(MATCH(U172,[1]Docenti!E$3:E$36,0)&gt;0,"1"," ")</f>
        <v>#N/A</v>
      </c>
      <c r="AG172" s="33" t="e">
        <f>IF(MATCH(U172,[1]Docenti!H$3:H$36,0)&gt;0,"1"," ")</f>
        <v>#N/A</v>
      </c>
      <c r="AH172" s="33" t="str">
        <f>IF(MATCH(U172,[1]Docenti!P$3:P$36,0)&gt;0,"1"," ")</f>
        <v>1</v>
      </c>
      <c r="AI172" s="33" t="e">
        <f>IF(MATCH(U172,[1]Docenti!S$3:S$36,0)&gt;0,"1"," ")</f>
        <v>#N/A</v>
      </c>
      <c r="AJ172" s="34" t="e">
        <f>IF(MATCH(U172,[1]Docenti!AA$3:AA$36,0)&gt;0,"1"," ")</f>
        <v>#N/A</v>
      </c>
      <c r="AK172" s="34" t="e">
        <f>IF(MATCH(U172,[1]Docenti!AD$3:AD$36,0)&gt;0,"1"," ")</f>
        <v>#N/A</v>
      </c>
      <c r="AL172" s="34" t="e">
        <f>IF(MATCH(U172,[1]Docenti!AG$3:AG$36,0)&gt;0,"1"," ")</f>
        <v>#N/A</v>
      </c>
      <c r="AM172" s="34" t="e">
        <f>IF(MATCH(U172,[1]Docenti!AM$3:AM$36,0)&gt;0,"1"," ")</f>
        <v>#N/A</v>
      </c>
      <c r="AN172" s="34" t="e">
        <f t="shared" si="60"/>
        <v>#N/A</v>
      </c>
      <c r="AO172" s="34" t="e">
        <f t="shared" si="60"/>
        <v>#N/A</v>
      </c>
      <c r="AP172" s="34" t="e">
        <f t="shared" si="60"/>
        <v>#N/A</v>
      </c>
      <c r="AQ172" s="34" t="e">
        <f t="shared" si="60"/>
        <v>#N/A</v>
      </c>
      <c r="AR172" s="35" t="str">
        <f t="shared" si="41"/>
        <v>PA</v>
      </c>
      <c r="AS172" s="33" t="e">
        <f ca="1">IF(MATCH(AD172,[1]Docenti!E$3:E$36,0)&gt;0,"1"," ")</f>
        <v>#N/A</v>
      </c>
      <c r="AT172" s="33" t="e">
        <f ca="1">IF(MATCH(AD172,[1]Docenti!H$3:H$36,0)&gt;0,"1"," ")</f>
        <v>#N/A</v>
      </c>
      <c r="AU172" s="33" t="str">
        <f ca="1">IF(MATCH(AD172,[1]Docenti!P$3:P$36,0)&gt;0,"1"," ")</f>
        <v>1</v>
      </c>
      <c r="AV172" s="33" t="e">
        <f ca="1">IF(MATCH(AD172,[1]Docenti!S$3:S$36,0)&gt;0,"1"," ")</f>
        <v>#N/A</v>
      </c>
      <c r="AW172" s="34" t="e">
        <f ca="1">IF(MATCH(AD172,[1]Docenti!AA$3:AA$36,0)&gt;0,"1"," ")</f>
        <v>#N/A</v>
      </c>
      <c r="AX172" s="34" t="e">
        <f ca="1">IF(MATCH(AD172,[1]Docenti!AD$3:AD$36,0)&gt;0,"1"," ")</f>
        <v>#N/A</v>
      </c>
      <c r="AY172" s="34" t="e">
        <f ca="1">IF(MATCH(AD172,[1]Docenti!AG$3:AG$36,0)&gt;0,"1"," ")</f>
        <v>#N/A</v>
      </c>
      <c r="AZ172" s="34" t="e">
        <f ca="1">IF(MATCH(AD172,[1]Docenti!AM$3:AM$36,0)&gt;0,"1"," ")</f>
        <v>#N/A</v>
      </c>
      <c r="BA172" s="34" t="e">
        <f t="shared" ca="1" si="61"/>
        <v>#N/A</v>
      </c>
      <c r="BB172" s="34" t="e">
        <f t="shared" ca="1" si="62"/>
        <v>#N/A</v>
      </c>
      <c r="BC172" s="34" t="e">
        <f t="shared" ca="1" si="63"/>
        <v>#N/A</v>
      </c>
      <c r="BD172" s="34" t="e">
        <f t="shared" ca="1" si="64"/>
        <v>#N/A</v>
      </c>
      <c r="BE172" s="35" t="str">
        <f t="shared" ca="1" si="42"/>
        <v>PA</v>
      </c>
      <c r="BF172" s="36"/>
    </row>
    <row r="173" spans="1:58" ht="13.35" hidden="1" customHeight="1" x14ac:dyDescent="0.2">
      <c r="A173" s="16">
        <f t="shared" si="38"/>
        <v>172</v>
      </c>
      <c r="B173" s="59" t="s">
        <v>391</v>
      </c>
      <c r="C173" s="48" t="s">
        <v>387</v>
      </c>
      <c r="D173" s="18" t="s">
        <v>388</v>
      </c>
      <c r="E173" s="48" t="s">
        <v>48</v>
      </c>
      <c r="F173" s="49" t="s">
        <v>60</v>
      </c>
      <c r="G173" s="48"/>
      <c r="H173" s="20" t="str">
        <f t="shared" si="39"/>
        <v>M</v>
      </c>
      <c r="I173" s="5">
        <v>7</v>
      </c>
      <c r="J173" s="22"/>
      <c r="K173" s="22"/>
      <c r="L173" s="23"/>
      <c r="M173" s="22"/>
      <c r="N173" s="25" t="s">
        <v>121</v>
      </c>
      <c r="O173" s="3" t="s">
        <v>57</v>
      </c>
      <c r="P173" s="8">
        <v>9</v>
      </c>
      <c r="Q173" s="27">
        <f>IF(H173="T",P173*[1]Legenda!$A$11,P173*[1]Legenda!$A$12)</f>
        <v>90</v>
      </c>
      <c r="R173" s="3" t="s">
        <v>62</v>
      </c>
      <c r="S173" s="5" t="b">
        <f t="shared" si="49"/>
        <v>1</v>
      </c>
      <c r="T173" s="3"/>
      <c r="U173" s="48" t="s">
        <v>392</v>
      </c>
      <c r="V173" s="29"/>
      <c r="W173" s="29">
        <v>42523</v>
      </c>
      <c r="X173" s="30" t="str">
        <f>IF(N173=[1]Legenda!$A$2,"  tace  ",IF(COUNTA(V173,W173)=0,"bandire"," "))</f>
        <v xml:space="preserve"> </v>
      </c>
      <c r="Y173" s="48"/>
      <c r="Z173" s="48"/>
      <c r="AA173" s="48"/>
      <c r="AB173" s="48"/>
      <c r="AC173" s="49"/>
      <c r="AD173" s="31" t="str">
        <f t="shared" ca="1" si="40"/>
        <v>Minghini</v>
      </c>
      <c r="AE173" s="32" t="str">
        <f>IF(N173=[1]Legenda!$A$2,"tace",IF(COUNTA(J173)=1,"com",IF(COUNTA(K173)=1,"Ateneo",IF(COUNTA(U173)=1,"T",IF(COUNTA(Y173)=1,"DA",IF(COUNTA(Z173)=1,"SE",IF(COUNTA(AA173)=1,"CA",IF(COUNTA(AB173)=1,"CB"," "))))))))</f>
        <v>T</v>
      </c>
      <c r="AF173" s="33" t="e">
        <f>IF(MATCH(U173,[1]Docenti!E$3:E$36,0)&gt;0,"1"," ")</f>
        <v>#N/A</v>
      </c>
      <c r="AG173" s="33" t="e">
        <f>IF(MATCH(U173,[1]Docenti!H$3:H$36,0)&gt;0,"1"," ")</f>
        <v>#N/A</v>
      </c>
      <c r="AH173" s="33" t="e">
        <f>IF(MATCH(U173,[1]Docenti!P$3:P$36,0)&gt;0,"1"," ")</f>
        <v>#N/A</v>
      </c>
      <c r="AI173" s="33" t="e">
        <f>IF(MATCH(U173,[1]Docenti!S$3:S$36,0)&gt;0,"1"," ")</f>
        <v>#N/A</v>
      </c>
      <c r="AJ173" s="34" t="e">
        <f>IF(MATCH(U173,[1]Docenti!AA$3:AA$36,0)&gt;0,"1"," ")</f>
        <v>#N/A</v>
      </c>
      <c r="AK173" s="34" t="e">
        <f>IF(MATCH(U173,[1]Docenti!AD$3:AD$36,0)&gt;0,"1"," ")</f>
        <v>#N/A</v>
      </c>
      <c r="AL173" s="34" t="str">
        <f>IF(MATCH(U173,[1]Docenti!AG$3:AG$36,0)&gt;0,"1"," ")</f>
        <v>1</v>
      </c>
      <c r="AM173" s="34" t="e">
        <f>IF(MATCH(U173,[1]Docenti!AM$3:AM$36,0)&gt;0,"1"," ")</f>
        <v>#N/A</v>
      </c>
      <c r="AN173" s="34" t="e">
        <f t="shared" si="60"/>
        <v>#N/A</v>
      </c>
      <c r="AO173" s="34" t="e">
        <f t="shared" si="60"/>
        <v>#N/A</v>
      </c>
      <c r="AP173" s="34" t="e">
        <f t="shared" si="60"/>
        <v>#N/A</v>
      </c>
      <c r="AQ173" s="34" t="e">
        <f t="shared" si="60"/>
        <v>#N/A</v>
      </c>
      <c r="AR173" s="35" t="str">
        <f t="shared" si="41"/>
        <v>RTD</v>
      </c>
      <c r="AS173" s="33" t="e">
        <f ca="1">IF(MATCH(AD173,[1]Docenti!E$3:E$36,0)&gt;0,"1"," ")</f>
        <v>#N/A</v>
      </c>
      <c r="AT173" s="33" t="e">
        <f ca="1">IF(MATCH(AD173,[1]Docenti!H$3:H$36,0)&gt;0,"1"," ")</f>
        <v>#N/A</v>
      </c>
      <c r="AU173" s="33" t="e">
        <f ca="1">IF(MATCH(AD173,[1]Docenti!P$3:P$36,0)&gt;0,"1"," ")</f>
        <v>#N/A</v>
      </c>
      <c r="AV173" s="33" t="e">
        <f ca="1">IF(MATCH(AD173,[1]Docenti!S$3:S$36,0)&gt;0,"1"," ")</f>
        <v>#N/A</v>
      </c>
      <c r="AW173" s="34" t="e">
        <f ca="1">IF(MATCH(AD173,[1]Docenti!AA$3:AA$36,0)&gt;0,"1"," ")</f>
        <v>#N/A</v>
      </c>
      <c r="AX173" s="34" t="e">
        <f ca="1">IF(MATCH(AD173,[1]Docenti!AD$3:AD$36,0)&gt;0,"1"," ")</f>
        <v>#N/A</v>
      </c>
      <c r="AY173" s="34" t="str">
        <f ca="1">IF(MATCH(AD173,[1]Docenti!AG$3:AG$36,0)&gt;0,"1"," ")</f>
        <v>1</v>
      </c>
      <c r="AZ173" s="34" t="e">
        <f ca="1">IF(MATCH(AD173,[1]Docenti!AM$3:AM$36,0)&gt;0,"1"," ")</f>
        <v>#N/A</v>
      </c>
      <c r="BA173" s="34" t="e">
        <f t="shared" ca="1" si="61"/>
        <v>#N/A</v>
      </c>
      <c r="BB173" s="34" t="e">
        <f t="shared" ca="1" si="62"/>
        <v>#N/A</v>
      </c>
      <c r="BC173" s="34" t="e">
        <f t="shared" ca="1" si="63"/>
        <v>#N/A</v>
      </c>
      <c r="BD173" s="34" t="e">
        <f t="shared" ca="1" si="64"/>
        <v>#N/A</v>
      </c>
      <c r="BE173" s="35" t="str">
        <f t="shared" ca="1" si="42"/>
        <v>RTD</v>
      </c>
      <c r="BF173" s="36"/>
    </row>
    <row r="174" spans="1:58" ht="13.35" hidden="1" customHeight="1" x14ac:dyDescent="0.2">
      <c r="A174" s="16">
        <f t="shared" si="38"/>
        <v>173</v>
      </c>
      <c r="B174" s="59" t="s">
        <v>393</v>
      </c>
      <c r="C174" s="48" t="s">
        <v>101</v>
      </c>
      <c r="D174" s="18" t="s">
        <v>102</v>
      </c>
      <c r="E174" s="48" t="s">
        <v>48</v>
      </c>
      <c r="F174" s="49" t="s">
        <v>60</v>
      </c>
      <c r="G174" s="48" t="s">
        <v>61</v>
      </c>
      <c r="H174" s="20" t="str">
        <f t="shared" si="39"/>
        <v>M</v>
      </c>
      <c r="I174" s="5">
        <v>7</v>
      </c>
      <c r="J174" s="22"/>
      <c r="K174" s="22"/>
      <c r="L174" s="23"/>
      <c r="M174" s="22"/>
      <c r="N174" s="25" t="s">
        <v>68</v>
      </c>
      <c r="O174" s="3" t="s">
        <v>57</v>
      </c>
      <c r="P174" s="8">
        <v>6</v>
      </c>
      <c r="Q174" s="27">
        <f>IF(H174="T",P174*[1]Legenda!$A$11,P174*[1]Legenda!$A$12)</f>
        <v>60</v>
      </c>
      <c r="R174" s="3" t="s">
        <v>206</v>
      </c>
      <c r="S174" s="5" t="b">
        <f t="shared" si="49"/>
        <v>0</v>
      </c>
      <c r="T174" s="3"/>
      <c r="U174" s="48"/>
      <c r="V174" s="29"/>
      <c r="W174" s="29">
        <v>42523</v>
      </c>
      <c r="X174" s="30" t="str">
        <f>IF(N174=[1]Legenda!$A$2,"  tace  ",IF(COUNTA(V174,W174)=0,"bandire"," "))</f>
        <v xml:space="preserve"> </v>
      </c>
      <c r="Y174" s="48"/>
      <c r="Z174" s="48"/>
      <c r="AA174" s="37" t="s">
        <v>394</v>
      </c>
      <c r="AB174" s="48"/>
      <c r="AC174" s="49"/>
      <c r="AD174" s="31" t="str">
        <f t="shared" ca="1" si="40"/>
        <v>Bucci Alessandro</v>
      </c>
      <c r="AE174" s="32" t="str">
        <f>IF(N174=[1]Legenda!$A$2,"tace",IF(COUNTA(J174)=1,"com",IF(COUNTA(K174)=1,"Ateneo",IF(COUNTA(U174)=1,"T",IF(COUNTA(Y174)=1,"DA",IF(COUNTA(Z174)=1,"SE",IF(COUNTA(AA174)=1,"CA",IF(COUNTA(AB174)=1,"CB"," "))))))))</f>
        <v>CA</v>
      </c>
      <c r="AF174" s="33" t="e">
        <f>IF(MATCH(U174,[1]Docenti!E$3:E$36,0)&gt;0,"1"," ")</f>
        <v>#N/A</v>
      </c>
      <c r="AG174" s="33" t="e">
        <f>IF(MATCH(U174,[1]Docenti!H$3:H$36,0)&gt;0,"1"," ")</f>
        <v>#N/A</v>
      </c>
      <c r="AH174" s="33" t="e">
        <f>IF(MATCH(U174,[1]Docenti!P$3:P$36,0)&gt;0,"1"," ")</f>
        <v>#N/A</v>
      </c>
      <c r="AI174" s="33" t="e">
        <f>IF(MATCH(U174,[1]Docenti!S$3:S$36,0)&gt;0,"1"," ")</f>
        <v>#N/A</v>
      </c>
      <c r="AJ174" s="34" t="e">
        <f>IF(MATCH(U174,[1]Docenti!AA$3:AA$36,0)&gt;0,"1"," ")</f>
        <v>#N/A</v>
      </c>
      <c r="AK174" s="34" t="e">
        <f>IF(MATCH(U174,[1]Docenti!AD$3:AD$36,0)&gt;0,"1"," ")</f>
        <v>#N/A</v>
      </c>
      <c r="AL174" s="34" t="e">
        <f>IF(MATCH(U174,[1]Docenti!AG$3:AG$36,0)&gt;0,"1"," ")</f>
        <v>#N/A</v>
      </c>
      <c r="AM174" s="34" t="e">
        <f>IF(MATCH(U174,[1]Docenti!AM$3:AM$36,0)&gt;0,"1"," ")</f>
        <v>#N/A</v>
      </c>
      <c r="AN174" s="34" t="e">
        <f t="shared" si="60"/>
        <v>#N/A</v>
      </c>
      <c r="AO174" s="34" t="e">
        <f t="shared" si="60"/>
        <v>#N/A</v>
      </c>
      <c r="AP174" s="34" t="str">
        <f t="shared" si="60"/>
        <v>1</v>
      </c>
      <c r="AQ174" s="34" t="e">
        <f t="shared" si="60"/>
        <v>#N/A</v>
      </c>
      <c r="AR174" s="35" t="str">
        <f t="shared" si="41"/>
        <v>CA</v>
      </c>
      <c r="AS174" s="33" t="e">
        <f ca="1">IF(MATCH(AD174,[1]Docenti!E$3:E$36,0)&gt;0,"1"," ")</f>
        <v>#N/A</v>
      </c>
      <c r="AT174" s="33" t="e">
        <f ca="1">IF(MATCH(AD174,[1]Docenti!H$3:H$36,0)&gt;0,"1"," ")</f>
        <v>#N/A</v>
      </c>
      <c r="AU174" s="33" t="e">
        <f ca="1">IF(MATCH(AD174,[1]Docenti!P$3:P$36,0)&gt;0,"1"," ")</f>
        <v>#N/A</v>
      </c>
      <c r="AV174" s="33" t="e">
        <f ca="1">IF(MATCH(AD174,[1]Docenti!S$3:S$36,0)&gt;0,"1"," ")</f>
        <v>#N/A</v>
      </c>
      <c r="AW174" s="34" t="e">
        <f ca="1">IF(MATCH(AD174,[1]Docenti!AA$3:AA$36,0)&gt;0,"1"," ")</f>
        <v>#N/A</v>
      </c>
      <c r="AX174" s="34" t="e">
        <f ca="1">IF(MATCH(AD174,[1]Docenti!AD$3:AD$36,0)&gt;0,"1"," ")</f>
        <v>#N/A</v>
      </c>
      <c r="AY174" s="34" t="e">
        <f ca="1">IF(MATCH(AD174,[1]Docenti!AG$3:AG$36,0)&gt;0,"1"," ")</f>
        <v>#N/A</v>
      </c>
      <c r="AZ174" s="34" t="e">
        <f ca="1">IF(MATCH(AD174,[1]Docenti!AM$3:AM$36,0)&gt;0,"1"," ")</f>
        <v>#N/A</v>
      </c>
      <c r="BA174" s="34" t="e">
        <f t="shared" ca="1" si="61"/>
        <v>#N/A</v>
      </c>
      <c r="BB174" s="34" t="e">
        <f t="shared" ca="1" si="62"/>
        <v>#N/A</v>
      </c>
      <c r="BC174" s="34" t="str">
        <f t="shared" ca="1" si="63"/>
        <v>1</v>
      </c>
      <c r="BD174" s="34" t="e">
        <f t="shared" ca="1" si="64"/>
        <v>#N/A</v>
      </c>
      <c r="BE174" s="35" t="str">
        <f t="shared" ca="1" si="42"/>
        <v>CA</v>
      </c>
      <c r="BF174" s="36"/>
    </row>
    <row r="175" spans="1:58" ht="13.35" hidden="1" customHeight="1" x14ac:dyDescent="0.2">
      <c r="A175" s="16">
        <f t="shared" si="38"/>
        <v>174</v>
      </c>
      <c r="B175" s="51" t="s">
        <v>395</v>
      </c>
      <c r="C175" s="38" t="s">
        <v>71</v>
      </c>
      <c r="D175" s="43" t="s">
        <v>72</v>
      </c>
      <c r="E175" s="38" t="s">
        <v>48</v>
      </c>
      <c r="F175" s="52" t="s">
        <v>95</v>
      </c>
      <c r="G175" s="38"/>
      <c r="H175" s="20" t="str">
        <f t="shared" si="39"/>
        <v>M</v>
      </c>
      <c r="I175" s="53">
        <v>8</v>
      </c>
      <c r="J175" s="22"/>
      <c r="K175" s="22"/>
      <c r="L175" s="23">
        <f>COUNTIF(J$2:J$238,A175)</f>
        <v>0</v>
      </c>
      <c r="M175" s="22"/>
      <c r="N175" s="53" t="s">
        <v>62</v>
      </c>
      <c r="O175" s="54" t="s">
        <v>80</v>
      </c>
      <c r="P175" s="55">
        <v>6</v>
      </c>
      <c r="Q175" s="27">
        <f>IF(H175="T",P175*[1]Legenda!$A$11,P175*[1]Legenda!$A$12)</f>
        <v>60</v>
      </c>
      <c r="R175" s="54" t="s">
        <v>62</v>
      </c>
      <c r="S175" s="5" t="b">
        <f t="shared" si="49"/>
        <v>1</v>
      </c>
      <c r="T175" s="54"/>
      <c r="U175" s="38"/>
      <c r="V175" s="47"/>
      <c r="W175" s="29"/>
      <c r="X175" s="30" t="str">
        <f>IF(N175=[1]Legenda!$A$2,"  tace  ",IF(COUNTA(V175,W175)=0,"bandire"," "))</f>
        <v xml:space="preserve">  tace  </v>
      </c>
      <c r="Y175" s="38"/>
      <c r="Z175" s="38"/>
      <c r="AB175" s="38"/>
      <c r="AC175" s="52"/>
      <c r="AD175" s="31" t="str">
        <f t="shared" ca="1" si="40"/>
        <v xml:space="preserve"> </v>
      </c>
      <c r="AE175" s="32" t="str">
        <f>IF(N175=[1]Legenda!$A$2,"tace",IF(COUNTA(J175)=1,"com",IF(COUNTA(K175)=1,"Ateneo",IF(COUNTA(U175)=1,"T",IF(COUNTA(Y175)=1,"DA",IF(COUNTA(Z175)=1,"SE",IF(COUNTA(AA175)=1,"CA",IF(COUNTA(AB175)=1,"CB"," "))))))))</f>
        <v>tace</v>
      </c>
      <c r="AF175" s="33" t="e">
        <f>IF(MATCH(U175,[1]Docenti!E$3:E$36,0)&gt;0,"1"," ")</f>
        <v>#N/A</v>
      </c>
      <c r="AG175" s="33" t="e">
        <f>IF(MATCH(U175,[1]Docenti!H$3:H$36,0)&gt;0,"1"," ")</f>
        <v>#N/A</v>
      </c>
      <c r="AH175" s="33" t="e">
        <f>IF(MATCH(U175,[1]Docenti!P$3:P$36,0)&gt;0,"1"," ")</f>
        <v>#N/A</v>
      </c>
      <c r="AI175" s="33" t="e">
        <f>IF(MATCH(U175,[1]Docenti!S$3:S$36,0)&gt;0,"1"," ")</f>
        <v>#N/A</v>
      </c>
      <c r="AJ175" s="34" t="e">
        <f>IF(MATCH(U175,[1]Docenti!AA$3:AA$36,0)&gt;0,"1"," ")</f>
        <v>#N/A</v>
      </c>
      <c r="AK175" s="34" t="e">
        <f>IF(MATCH(U175,[1]Docenti!AD$3:AD$36,0)&gt;0,"1"," ")</f>
        <v>#N/A</v>
      </c>
      <c r="AL175" s="34" t="e">
        <f>IF(MATCH(U175,[1]Docenti!AG$3:AG$36,0)&gt;0,"1"," ")</f>
        <v>#N/A</v>
      </c>
      <c r="AM175" s="34" t="e">
        <f>IF(MATCH(U175,[1]Docenti!AM$3:AM$36,0)&gt;0,"1"," ")</f>
        <v>#N/A</v>
      </c>
      <c r="AN175" s="34" t="e">
        <f t="shared" si="60"/>
        <v>#N/A</v>
      </c>
      <c r="AO175" s="34" t="e">
        <f t="shared" si="60"/>
        <v>#N/A</v>
      </c>
      <c r="AP175" s="34" t="e">
        <f t="shared" si="60"/>
        <v>#N/A</v>
      </c>
      <c r="AQ175" s="34" t="e">
        <f t="shared" si="60"/>
        <v>#N/A</v>
      </c>
      <c r="AR175" s="35" t="str">
        <f t="shared" si="41"/>
        <v/>
      </c>
      <c r="AS175" s="33" t="e">
        <f ca="1">IF(MATCH(AD175,[1]Docenti!E$3:E$36,0)&gt;0,"1"," ")</f>
        <v>#N/A</v>
      </c>
      <c r="AT175" s="33" t="e">
        <f ca="1">IF(MATCH(AD175,[1]Docenti!H$3:H$36,0)&gt;0,"1"," ")</f>
        <v>#N/A</v>
      </c>
      <c r="AU175" s="33" t="e">
        <f ca="1">IF(MATCH(AD175,[1]Docenti!P$3:P$36,0)&gt;0,"1"," ")</f>
        <v>#N/A</v>
      </c>
      <c r="AV175" s="33" t="e">
        <f ca="1">IF(MATCH(AD175,[1]Docenti!S$3:S$36,0)&gt;0,"1"," ")</f>
        <v>#N/A</v>
      </c>
      <c r="AW175" s="34" t="e">
        <f ca="1">IF(MATCH(AD175,[1]Docenti!AA$3:AA$36,0)&gt;0,"1"," ")</f>
        <v>#N/A</v>
      </c>
      <c r="AX175" s="34" t="e">
        <f ca="1">IF(MATCH(AD175,[1]Docenti!AD$3:AD$36,0)&gt;0,"1"," ")</f>
        <v>#N/A</v>
      </c>
      <c r="AY175" s="34" t="e">
        <f ca="1">IF(MATCH(AD175,[1]Docenti!AG$3:AG$36,0)&gt;0,"1"," ")</f>
        <v>#N/A</v>
      </c>
      <c r="AZ175" s="34" t="e">
        <f ca="1">IF(MATCH(AD175,[1]Docenti!AM$3:AM$36,0)&gt;0,"1"," ")</f>
        <v>#N/A</v>
      </c>
      <c r="BA175" s="34" t="e">
        <f t="shared" ca="1" si="61"/>
        <v>#N/A</v>
      </c>
      <c r="BB175" s="34" t="e">
        <f t="shared" ca="1" si="62"/>
        <v>#N/A</v>
      </c>
      <c r="BC175" s="34" t="e">
        <f t="shared" ca="1" si="63"/>
        <v>#N/A</v>
      </c>
      <c r="BD175" s="34" t="e">
        <f t="shared" ca="1" si="64"/>
        <v>#N/A</v>
      </c>
      <c r="BE175" s="35" t="str">
        <f t="shared" ca="1" si="42"/>
        <v/>
      </c>
      <c r="BF175" s="36"/>
    </row>
    <row r="176" spans="1:58" ht="13.35" hidden="1" customHeight="1" x14ac:dyDescent="0.2">
      <c r="A176" s="16">
        <f t="shared" si="38"/>
        <v>175</v>
      </c>
      <c r="B176" s="51" t="s">
        <v>396</v>
      </c>
      <c r="C176" s="38" t="s">
        <v>71</v>
      </c>
      <c r="D176" s="38" t="s">
        <v>72</v>
      </c>
      <c r="E176" s="38" t="s">
        <v>48</v>
      </c>
      <c r="F176" s="52" t="s">
        <v>95</v>
      </c>
      <c r="G176" s="38"/>
      <c r="H176" s="20" t="str">
        <f t="shared" si="39"/>
        <v>M</v>
      </c>
      <c r="I176" s="53">
        <v>8</v>
      </c>
      <c r="J176" s="22"/>
      <c r="K176" s="22"/>
      <c r="L176" s="23">
        <f>COUNTIF(J$2:J$238,A176)</f>
        <v>0</v>
      </c>
      <c r="M176" s="56">
        <f>ROW(B209)-1</f>
        <v>208</v>
      </c>
      <c r="N176" s="53" t="s">
        <v>62</v>
      </c>
      <c r="O176" s="54" t="s">
        <v>50</v>
      </c>
      <c r="P176" s="55">
        <v>6</v>
      </c>
      <c r="Q176" s="27">
        <f>IF(H176="T",P176*[1]Legenda!$A$11,P176*[1]Legenda!$A$12)</f>
        <v>60</v>
      </c>
      <c r="R176" s="54" t="s">
        <v>62</v>
      </c>
      <c r="S176" s="5" t="b">
        <f t="shared" si="49"/>
        <v>1</v>
      </c>
      <c r="T176" s="54"/>
      <c r="U176" s="38"/>
      <c r="V176" s="47"/>
      <c r="W176" s="29"/>
      <c r="X176" s="30" t="str">
        <f>IF(N176=[1]Legenda!$A$2,"  tace  ",IF(COUNTA(V176,W176)=0,"bandire"," "))</f>
        <v xml:space="preserve">  tace  </v>
      </c>
      <c r="Y176" s="44"/>
      <c r="Z176" s="44"/>
      <c r="AD176" s="31" t="str">
        <f t="shared" ca="1" si="40"/>
        <v xml:space="preserve"> </v>
      </c>
      <c r="AE176" s="32" t="str">
        <f>IF(N176=[1]Legenda!$A$2,"tace",IF(COUNTA(J176)=1,"com",IF(COUNTA(K176)=1,"Ateneo",IF(COUNTA(U176)=1,"T",IF(COUNTA(Y176)=1,"DA",IF(COUNTA(Z176)=1,"SE",IF(COUNTA(AA176)=1,"CA",IF(COUNTA(AB176)=1,"CB"," "))))))))</f>
        <v>tace</v>
      </c>
      <c r="AF176" s="33" t="e">
        <f>IF(MATCH(U176,[1]Docenti!E$3:E$36,0)&gt;0,"1"," ")</f>
        <v>#N/A</v>
      </c>
      <c r="AG176" s="33" t="e">
        <f>IF(MATCH(U176,[1]Docenti!H$3:H$36,0)&gt;0,"1"," ")</f>
        <v>#N/A</v>
      </c>
      <c r="AH176" s="33" t="e">
        <f>IF(MATCH(U176,[1]Docenti!P$3:P$36,0)&gt;0,"1"," ")</f>
        <v>#N/A</v>
      </c>
      <c r="AI176" s="33" t="e">
        <f>IF(MATCH(U176,[1]Docenti!S$3:S$36,0)&gt;0,"1"," ")</f>
        <v>#N/A</v>
      </c>
      <c r="AJ176" s="34" t="e">
        <f>IF(MATCH(U176,[1]Docenti!AA$3:AA$36,0)&gt;0,"1"," ")</f>
        <v>#N/A</v>
      </c>
      <c r="AK176" s="34" t="e">
        <f>IF(MATCH(U176,[1]Docenti!AD$3:AD$36,0)&gt;0,"1"," ")</f>
        <v>#N/A</v>
      </c>
      <c r="AL176" s="34" t="e">
        <f>IF(MATCH(U176,[1]Docenti!AG$3:AG$36,0)&gt;0,"1"," ")</f>
        <v>#N/A</v>
      </c>
      <c r="AM176" s="34" t="e">
        <f>IF(MATCH(U176,[1]Docenti!AM$3:AM$36,0)&gt;0,"1"," ")</f>
        <v>#N/A</v>
      </c>
      <c r="AN176" s="34" t="e">
        <f t="shared" si="60"/>
        <v>#N/A</v>
      </c>
      <c r="AO176" s="34" t="e">
        <f t="shared" si="60"/>
        <v>#N/A</v>
      </c>
      <c r="AP176" s="34" t="e">
        <f t="shared" si="60"/>
        <v>#N/A</v>
      </c>
      <c r="AQ176" s="34" t="e">
        <f t="shared" si="60"/>
        <v>#N/A</v>
      </c>
      <c r="AR176" s="35" t="str">
        <f t="shared" si="41"/>
        <v/>
      </c>
      <c r="AS176" s="33" t="e">
        <f ca="1">IF(MATCH(AD176,[1]Docenti!E$3:E$36,0)&gt;0,"1"," ")</f>
        <v>#N/A</v>
      </c>
      <c r="AT176" s="33" t="e">
        <f ca="1">IF(MATCH(AD176,[1]Docenti!H$3:H$36,0)&gt;0,"1"," ")</f>
        <v>#N/A</v>
      </c>
      <c r="AU176" s="33" t="e">
        <f ca="1">IF(MATCH(AD176,[1]Docenti!P$3:P$36,0)&gt;0,"1"," ")</f>
        <v>#N/A</v>
      </c>
      <c r="AV176" s="33" t="e">
        <f ca="1">IF(MATCH(AD176,[1]Docenti!S$3:S$36,0)&gt;0,"1"," ")</f>
        <v>#N/A</v>
      </c>
      <c r="AW176" s="34" t="e">
        <f ca="1">IF(MATCH(AD176,[1]Docenti!AA$3:AA$36,0)&gt;0,"1"," ")</f>
        <v>#N/A</v>
      </c>
      <c r="AX176" s="34" t="e">
        <f ca="1">IF(MATCH(AD176,[1]Docenti!AD$3:AD$36,0)&gt;0,"1"," ")</f>
        <v>#N/A</v>
      </c>
      <c r="AY176" s="34" t="e">
        <f ca="1">IF(MATCH(AD176,[1]Docenti!AG$3:AG$36,0)&gt;0,"1"," ")</f>
        <v>#N/A</v>
      </c>
      <c r="AZ176" s="34" t="e">
        <f ca="1">IF(MATCH(AD176,[1]Docenti!AM$3:AM$36,0)&gt;0,"1"," ")</f>
        <v>#N/A</v>
      </c>
      <c r="BA176" s="34" t="e">
        <f t="shared" ca="1" si="61"/>
        <v>#N/A</v>
      </c>
      <c r="BB176" s="34" t="e">
        <f t="shared" ca="1" si="62"/>
        <v>#N/A</v>
      </c>
      <c r="BC176" s="34" t="e">
        <f t="shared" ca="1" si="63"/>
        <v>#N/A</v>
      </c>
      <c r="BD176" s="34" t="e">
        <f t="shared" ca="1" si="64"/>
        <v>#N/A</v>
      </c>
      <c r="BE176" s="35" t="str">
        <f t="shared" ca="1" si="42"/>
        <v/>
      </c>
      <c r="BF176" s="36"/>
    </row>
    <row r="177" spans="1:58" ht="13.35" hidden="1" customHeight="1" x14ac:dyDescent="0.2">
      <c r="A177" s="16">
        <f t="shared" si="38"/>
        <v>176</v>
      </c>
      <c r="B177" s="51" t="s">
        <v>397</v>
      </c>
      <c r="C177" s="48" t="s">
        <v>71</v>
      </c>
      <c r="D177" s="48" t="s">
        <v>72</v>
      </c>
      <c r="E177" s="48"/>
      <c r="F177" s="49" t="s">
        <v>95</v>
      </c>
      <c r="G177" s="48"/>
      <c r="H177" s="20" t="str">
        <f t="shared" si="39"/>
        <v>M</v>
      </c>
      <c r="I177" s="5">
        <v>8</v>
      </c>
      <c r="J177" s="50"/>
      <c r="K177" s="50"/>
      <c r="L177" s="23"/>
      <c r="M177" s="22"/>
      <c r="N177" s="5" t="s">
        <v>62</v>
      </c>
      <c r="O177" s="3" t="s">
        <v>50</v>
      </c>
      <c r="P177" s="8">
        <v>6</v>
      </c>
      <c r="Q177" s="27">
        <f>IF(H177="T",P177*[1]Legenda!$A$11,P177*[1]Legenda!$A$12)</f>
        <v>60</v>
      </c>
      <c r="R177" s="3" t="s">
        <v>62</v>
      </c>
      <c r="S177" s="5" t="b">
        <f t="shared" si="49"/>
        <v>1</v>
      </c>
      <c r="T177" s="3"/>
      <c r="U177" s="48"/>
      <c r="V177" s="29"/>
      <c r="W177" s="29"/>
      <c r="X177" s="30" t="str">
        <f>IF(N177=[1]Legenda!$A$2,"  tace  ",IF(COUNTA(V177,W177)=0,"bandire"," "))</f>
        <v xml:space="preserve">  tace  </v>
      </c>
      <c r="Y177" s="48"/>
      <c r="Z177" s="48"/>
      <c r="AD177" s="31" t="str">
        <f t="shared" ca="1" si="40"/>
        <v xml:space="preserve"> </v>
      </c>
      <c r="AE177" s="32" t="str">
        <f>IF(N177=[1]Legenda!$A$2,"tace",IF(COUNTA(J177)=1,"com",IF(COUNTA(K177)=1,"Ateneo",IF(COUNTA(U177)=1,"T",IF(COUNTA(Y177)=1,"DA",IF(COUNTA(Z177)=1,"SE",IF(COUNTA(AA177)=1,"CA",IF(COUNTA(AB177)=1,"CB"," "))))))))</f>
        <v>tace</v>
      </c>
      <c r="AF177" s="33" t="e">
        <f>IF(MATCH(U177,[1]Docenti!E$3:E$36,0)&gt;0,"1"," ")</f>
        <v>#N/A</v>
      </c>
      <c r="AG177" s="33" t="e">
        <f>IF(MATCH(U177,[1]Docenti!H$3:H$36,0)&gt;0,"1"," ")</f>
        <v>#N/A</v>
      </c>
      <c r="AH177" s="33" t="e">
        <f>IF(MATCH(U177,[1]Docenti!P$3:P$36,0)&gt;0,"1"," ")</f>
        <v>#N/A</v>
      </c>
      <c r="AI177" s="33" t="e">
        <f>IF(MATCH(U177,[1]Docenti!S$3:S$36,0)&gt;0,"1"," ")</f>
        <v>#N/A</v>
      </c>
      <c r="AJ177" s="34" t="e">
        <f>IF(MATCH(U177,[1]Docenti!AA$3:AA$36,0)&gt;0,"1"," ")</f>
        <v>#N/A</v>
      </c>
      <c r="AK177" s="34" t="e">
        <f>IF(MATCH(U177,[1]Docenti!AD$3:AD$36,0)&gt;0,"1"," ")</f>
        <v>#N/A</v>
      </c>
      <c r="AL177" s="34" t="e">
        <f>IF(MATCH(U177,[1]Docenti!AG$3:AG$36,0)&gt;0,"1"," ")</f>
        <v>#N/A</v>
      </c>
      <c r="AM177" s="34" t="e">
        <f>IF(MATCH(U177,[1]Docenti!AM$3:AM$36,0)&gt;0,"1"," ")</f>
        <v>#N/A</v>
      </c>
      <c r="AN177" s="34" t="e">
        <f t="shared" si="60"/>
        <v>#N/A</v>
      </c>
      <c r="AO177" s="34" t="e">
        <f t="shared" si="60"/>
        <v>#N/A</v>
      </c>
      <c r="AP177" s="34" t="e">
        <f t="shared" si="60"/>
        <v>#N/A</v>
      </c>
      <c r="AQ177" s="34" t="e">
        <f t="shared" si="60"/>
        <v>#N/A</v>
      </c>
      <c r="AR177" s="35" t="str">
        <f t="shared" si="41"/>
        <v/>
      </c>
      <c r="AS177" s="33" t="e">
        <f ca="1">IF(MATCH(AD177,[1]Docenti!E$3:E$36,0)&gt;0,"1"," ")</f>
        <v>#N/A</v>
      </c>
      <c r="AT177" s="33" t="e">
        <f ca="1">IF(MATCH(AD177,[1]Docenti!H$3:H$36,0)&gt;0,"1"," ")</f>
        <v>#N/A</v>
      </c>
      <c r="AU177" s="33" t="e">
        <f ca="1">IF(MATCH(AD177,[1]Docenti!P$3:P$36,0)&gt;0,"1"," ")</f>
        <v>#N/A</v>
      </c>
      <c r="AV177" s="33" t="e">
        <f ca="1">IF(MATCH(AD177,[1]Docenti!S$3:S$36,0)&gt;0,"1"," ")</f>
        <v>#N/A</v>
      </c>
      <c r="AW177" s="34" t="e">
        <f ca="1">IF(MATCH(AD177,[1]Docenti!AA$3:AA$36,0)&gt;0,"1"," ")</f>
        <v>#N/A</v>
      </c>
      <c r="AX177" s="34" t="e">
        <f ca="1">IF(MATCH(AD177,[1]Docenti!AD$3:AD$36,0)&gt;0,"1"," ")</f>
        <v>#N/A</v>
      </c>
      <c r="AY177" s="34" t="e">
        <f ca="1">IF(MATCH(AD177,[1]Docenti!AG$3:AG$36,0)&gt;0,"1"," ")</f>
        <v>#N/A</v>
      </c>
      <c r="AZ177" s="34" t="e">
        <f ca="1">IF(MATCH(AD177,[1]Docenti!AM$3:AM$36,0)&gt;0,"1"," ")</f>
        <v>#N/A</v>
      </c>
      <c r="BA177" s="34" t="e">
        <f t="shared" ca="1" si="61"/>
        <v>#N/A</v>
      </c>
      <c r="BB177" s="34" t="e">
        <f t="shared" ca="1" si="62"/>
        <v>#N/A</v>
      </c>
      <c r="BC177" s="34" t="e">
        <f t="shared" ca="1" si="63"/>
        <v>#N/A</v>
      </c>
      <c r="BD177" s="34" t="e">
        <f t="shared" ca="1" si="64"/>
        <v>#N/A</v>
      </c>
      <c r="BE177" s="35" t="str">
        <f t="shared" ca="1" si="42"/>
        <v/>
      </c>
      <c r="BF177" s="36"/>
    </row>
    <row r="178" spans="1:58" ht="13.35" customHeight="1" x14ac:dyDescent="0.2">
      <c r="A178" s="16">
        <f t="shared" si="38"/>
        <v>177</v>
      </c>
      <c r="B178" s="51" t="s">
        <v>398</v>
      </c>
      <c r="C178" s="38" t="s">
        <v>140</v>
      </c>
      <c r="D178" s="38" t="s">
        <v>141</v>
      </c>
      <c r="E178" s="38"/>
      <c r="F178" s="52" t="s">
        <v>67</v>
      </c>
      <c r="G178" s="38"/>
      <c r="H178" s="20" t="str">
        <f t="shared" si="39"/>
        <v>M</v>
      </c>
      <c r="I178" s="53">
        <v>8</v>
      </c>
      <c r="J178" s="22"/>
      <c r="K178" s="22"/>
      <c r="L178" s="23">
        <f>COUNTIF(J$2:J$238,A178)</f>
        <v>0</v>
      </c>
      <c r="M178" s="56">
        <f>ROW(B179)-1</f>
        <v>178</v>
      </c>
      <c r="N178" s="53">
        <v>1</v>
      </c>
      <c r="O178" s="54" t="s">
        <v>50</v>
      </c>
      <c r="P178" s="55">
        <v>6</v>
      </c>
      <c r="Q178" s="27">
        <f>IF(H178="T",P178*[1]Legenda!$A$11,P178*[1]Legenda!$A$12)</f>
        <v>60</v>
      </c>
      <c r="R178" s="54" t="s">
        <v>62</v>
      </c>
      <c r="S178" s="5" t="b">
        <f t="shared" si="49"/>
        <v>1</v>
      </c>
      <c r="T178" s="54"/>
      <c r="U178" s="38" t="s">
        <v>399</v>
      </c>
      <c r="V178" s="47"/>
      <c r="W178" s="29">
        <v>42523</v>
      </c>
      <c r="X178" s="30" t="str">
        <f>IF(N178=[1]Legenda!$A$2,"  tace  ",IF(COUNTA(V178,W178)=0,"bandire"," "))</f>
        <v xml:space="preserve"> </v>
      </c>
      <c r="Y178" s="44"/>
      <c r="Z178" s="44"/>
      <c r="AA178" s="44"/>
      <c r="AB178" s="44"/>
      <c r="AC178" s="45"/>
      <c r="AD178" s="31" t="str">
        <f t="shared" ca="1" si="40"/>
        <v>Bellanca</v>
      </c>
      <c r="AE178" s="32" t="str">
        <f>IF(N178=[1]Legenda!$A$2,"tace",IF(COUNTA(J178)=1,"com",IF(COUNTA(K178)=1,"Ateneo",IF(COUNTA(U178)=1,"T",IF(COUNTA(Y178)=1,"DA",IF(COUNTA(Z178)=1,"SE",IF(COUNTA(AA178)=1,"CA",IF(COUNTA(AB178)=1,"CB"," "))))))))</f>
        <v>T</v>
      </c>
      <c r="AF178" s="33" t="e">
        <f>IF(MATCH(U178,[1]Docenti!E$3:E$36,0)&gt;0,"1"," ")</f>
        <v>#N/A</v>
      </c>
      <c r="AG178" s="33" t="e">
        <f>IF(MATCH(U178,[1]Docenti!H$3:H$36,0)&gt;0,"1"," ")</f>
        <v>#N/A</v>
      </c>
      <c r="AH178" s="33" t="str">
        <f>IF(MATCH(U178,[1]Docenti!P$3:P$36,0)&gt;0,"1"," ")</f>
        <v>1</v>
      </c>
      <c r="AI178" s="33" t="e">
        <f>IF(MATCH(U178,[1]Docenti!S$3:S$36,0)&gt;0,"1"," ")</f>
        <v>#N/A</v>
      </c>
      <c r="AJ178" s="34" t="e">
        <f>IF(MATCH(U178,[1]Docenti!AA$3:AA$36,0)&gt;0,"1"," ")</f>
        <v>#N/A</v>
      </c>
      <c r="AK178" s="34" t="e">
        <f>IF(MATCH(U178,[1]Docenti!AD$3:AD$36,0)&gt;0,"1"," ")</f>
        <v>#N/A</v>
      </c>
      <c r="AL178" s="34" t="e">
        <f>IF(MATCH(U178,[1]Docenti!AG$3:AG$36,0)&gt;0,"1"," ")</f>
        <v>#N/A</v>
      </c>
      <c r="AM178" s="34" t="e">
        <f>IF(MATCH(U178,[1]Docenti!AM$3:AM$36,0)&gt;0,"1"," ")</f>
        <v>#N/A</v>
      </c>
      <c r="AN178" s="34" t="e">
        <f t="shared" si="60"/>
        <v>#N/A</v>
      </c>
      <c r="AO178" s="34" t="e">
        <f t="shared" si="60"/>
        <v>#N/A</v>
      </c>
      <c r="AP178" s="34" t="e">
        <f t="shared" si="60"/>
        <v>#N/A</v>
      </c>
      <c r="AQ178" s="34" t="e">
        <f t="shared" si="60"/>
        <v>#N/A</v>
      </c>
      <c r="AR178" s="35" t="str">
        <f t="shared" si="41"/>
        <v>PA</v>
      </c>
      <c r="AS178" s="33" t="e">
        <f ca="1">IF(MATCH(AD178,[1]Docenti!E$3:E$36,0)&gt;0,"1"," ")</f>
        <v>#N/A</v>
      </c>
      <c r="AT178" s="33" t="e">
        <f ca="1">IF(MATCH(AD178,[1]Docenti!H$3:H$36,0)&gt;0,"1"," ")</f>
        <v>#N/A</v>
      </c>
      <c r="AU178" s="33" t="str">
        <f ca="1">IF(MATCH(AD178,[1]Docenti!P$3:P$36,0)&gt;0,"1"," ")</f>
        <v>1</v>
      </c>
      <c r="AV178" s="33" t="e">
        <f ca="1">IF(MATCH(AD178,[1]Docenti!S$3:S$36,0)&gt;0,"1"," ")</f>
        <v>#N/A</v>
      </c>
      <c r="AW178" s="34" t="e">
        <f ca="1">IF(MATCH(AD178,[1]Docenti!AA$3:AA$36,0)&gt;0,"1"," ")</f>
        <v>#N/A</v>
      </c>
      <c r="AX178" s="34" t="e">
        <f ca="1">IF(MATCH(AD178,[1]Docenti!AD$3:AD$36,0)&gt;0,"1"," ")</f>
        <v>#N/A</v>
      </c>
      <c r="AY178" s="34" t="e">
        <f ca="1">IF(MATCH(AD178,[1]Docenti!AG$3:AG$36,0)&gt;0,"1"," ")</f>
        <v>#N/A</v>
      </c>
      <c r="AZ178" s="34" t="e">
        <f ca="1">IF(MATCH(AD178,[1]Docenti!AM$3:AM$36,0)&gt;0,"1"," ")</f>
        <v>#N/A</v>
      </c>
      <c r="BA178" s="34" t="e">
        <f t="shared" ca="1" si="61"/>
        <v>#N/A</v>
      </c>
      <c r="BB178" s="34" t="e">
        <f t="shared" ca="1" si="62"/>
        <v>#N/A</v>
      </c>
      <c r="BC178" s="34" t="e">
        <f t="shared" ca="1" si="63"/>
        <v>#N/A</v>
      </c>
      <c r="BD178" s="34" t="e">
        <f t="shared" ca="1" si="64"/>
        <v>#N/A</v>
      </c>
      <c r="BE178" s="35" t="str">
        <f t="shared" ca="1" si="42"/>
        <v>PA</v>
      </c>
      <c r="BF178" s="36"/>
    </row>
    <row r="179" spans="1:58" ht="13.35" customHeight="1" x14ac:dyDescent="0.2">
      <c r="A179" s="16">
        <f t="shared" si="38"/>
        <v>178</v>
      </c>
      <c r="B179" s="51" t="s">
        <v>400</v>
      </c>
      <c r="C179" s="38" t="s">
        <v>140</v>
      </c>
      <c r="D179" s="38" t="s">
        <v>141</v>
      </c>
      <c r="E179" s="38"/>
      <c r="F179" s="52" t="s">
        <v>67</v>
      </c>
      <c r="G179" s="38"/>
      <c r="H179" s="20" t="str">
        <f t="shared" si="39"/>
        <v>M</v>
      </c>
      <c r="I179" s="53">
        <v>8</v>
      </c>
      <c r="J179" s="22"/>
      <c r="K179" s="22"/>
      <c r="L179" s="23">
        <f>COUNTIF(J$2:J$238,A179)</f>
        <v>0</v>
      </c>
      <c r="M179" s="56">
        <f>ROW(B178)-1</f>
        <v>177</v>
      </c>
      <c r="N179" s="53" t="s">
        <v>68</v>
      </c>
      <c r="O179" s="54" t="s">
        <v>57</v>
      </c>
      <c r="P179" s="55">
        <v>6</v>
      </c>
      <c r="Q179" s="27">
        <f>IF(H179="T",P179*[1]Legenda!$A$11,P179*[1]Legenda!$A$12)</f>
        <v>60</v>
      </c>
      <c r="R179" s="54" t="s">
        <v>62</v>
      </c>
      <c r="S179" s="5" t="b">
        <f t="shared" si="49"/>
        <v>1</v>
      </c>
      <c r="T179" s="54"/>
      <c r="U179" s="37" t="s">
        <v>195</v>
      </c>
      <c r="V179" s="47"/>
      <c r="W179" s="29">
        <v>42523</v>
      </c>
      <c r="X179" s="30" t="str">
        <f>IF(N179=[1]Legenda!$A$2,"  tace  ",IF(COUNTA(V179,W179)=0,"bandire"," "))</f>
        <v xml:space="preserve"> </v>
      </c>
      <c r="Y179" s="44"/>
      <c r="Z179" s="44"/>
      <c r="AA179" s="44"/>
      <c r="AB179" s="44"/>
      <c r="AD179" s="31" t="str">
        <f t="shared" ca="1" si="40"/>
        <v>Trillo</v>
      </c>
      <c r="AE179" s="32" t="str">
        <f>IF(N179=[1]Legenda!$A$2,"tace",IF(COUNTA(J179)=1,"com",IF(COUNTA(K179)=1,"Ateneo",IF(COUNTA(U179)=1,"T",IF(COUNTA(Y179)=1,"DA",IF(COUNTA(Z179)=1,"SE",IF(COUNTA(AA179)=1,"CA",IF(COUNTA(AB179)=1,"CB"," "))))))))</f>
        <v>T</v>
      </c>
      <c r="AF179" s="33" t="str">
        <f>IF(MATCH(U179,[1]Docenti!E$3:E$36,0)&gt;0,"1"," ")</f>
        <v>1</v>
      </c>
      <c r="AG179" s="33" t="e">
        <f>IF(MATCH(U179,[1]Docenti!H$3:H$36,0)&gt;0,"1"," ")</f>
        <v>#N/A</v>
      </c>
      <c r="AH179" s="33" t="e">
        <f>IF(MATCH(U179,[1]Docenti!P$3:P$36,0)&gt;0,"1"," ")</f>
        <v>#N/A</v>
      </c>
      <c r="AI179" s="33" t="e">
        <f>IF(MATCH(U179,[1]Docenti!S$3:S$36,0)&gt;0,"1"," ")</f>
        <v>#N/A</v>
      </c>
      <c r="AJ179" s="34" t="e">
        <f>IF(MATCH(U179,[1]Docenti!AA$3:AA$36,0)&gt;0,"1"," ")</f>
        <v>#N/A</v>
      </c>
      <c r="AK179" s="34" t="e">
        <f>IF(MATCH(U179,[1]Docenti!AD$3:AD$36,0)&gt;0,"1"," ")</f>
        <v>#N/A</v>
      </c>
      <c r="AL179" s="34" t="e">
        <f>IF(MATCH(U179,[1]Docenti!AG$3:AG$36,0)&gt;0,"1"," ")</f>
        <v>#N/A</v>
      </c>
      <c r="AM179" s="34" t="e">
        <f>IF(MATCH(U179,[1]Docenti!AM$3:AM$36,0)&gt;0,"1"," ")</f>
        <v>#N/A</v>
      </c>
      <c r="AN179" s="34" t="e">
        <f t="shared" si="60"/>
        <v>#N/A</v>
      </c>
      <c r="AO179" s="34" t="e">
        <f t="shared" si="60"/>
        <v>#N/A</v>
      </c>
      <c r="AP179" s="34" t="e">
        <f t="shared" si="60"/>
        <v>#N/A</v>
      </c>
      <c r="AQ179" s="34" t="e">
        <f t="shared" si="60"/>
        <v>#N/A</v>
      </c>
      <c r="AR179" s="35" t="str">
        <f t="shared" si="41"/>
        <v>PO</v>
      </c>
      <c r="AS179" s="33" t="str">
        <f ca="1">IF(MATCH(AD179,[1]Docenti!E$3:E$36,0)&gt;0,"1"," ")</f>
        <v>1</v>
      </c>
      <c r="AT179" s="33" t="e">
        <f ca="1">IF(MATCH(AD179,[1]Docenti!H$3:H$36,0)&gt;0,"1"," ")</f>
        <v>#N/A</v>
      </c>
      <c r="AU179" s="33" t="e">
        <f ca="1">IF(MATCH(AD179,[1]Docenti!P$3:P$36,0)&gt;0,"1"," ")</f>
        <v>#N/A</v>
      </c>
      <c r="AV179" s="33" t="e">
        <f ca="1">IF(MATCH(AD179,[1]Docenti!S$3:S$36,0)&gt;0,"1"," ")</f>
        <v>#N/A</v>
      </c>
      <c r="AW179" s="34" t="e">
        <f ca="1">IF(MATCH(AD179,[1]Docenti!AA$3:AA$36,0)&gt;0,"1"," ")</f>
        <v>#N/A</v>
      </c>
      <c r="AX179" s="34" t="e">
        <f ca="1">IF(MATCH(AD179,[1]Docenti!AD$3:AD$36,0)&gt;0,"1"," ")</f>
        <v>#N/A</v>
      </c>
      <c r="AY179" s="34" t="e">
        <f ca="1">IF(MATCH(AD179,[1]Docenti!AG$3:AG$36,0)&gt;0,"1"," ")</f>
        <v>#N/A</v>
      </c>
      <c r="AZ179" s="34" t="e">
        <f ca="1">IF(MATCH(AD179,[1]Docenti!AM$3:AM$36,0)&gt;0,"1"," ")</f>
        <v>#N/A</v>
      </c>
      <c r="BA179" s="34" t="e">
        <f t="shared" ca="1" si="61"/>
        <v>#N/A</v>
      </c>
      <c r="BB179" s="34" t="e">
        <f t="shared" ca="1" si="62"/>
        <v>#N/A</v>
      </c>
      <c r="BC179" s="34" t="e">
        <f t="shared" ca="1" si="63"/>
        <v>#N/A</v>
      </c>
      <c r="BD179" s="34" t="e">
        <f t="shared" ca="1" si="64"/>
        <v>#N/A</v>
      </c>
      <c r="BE179" s="35" t="str">
        <f t="shared" ca="1" si="42"/>
        <v>PO</v>
      </c>
      <c r="BF179" s="36"/>
    </row>
    <row r="180" spans="1:58" ht="13.35" customHeight="1" x14ac:dyDescent="0.2">
      <c r="A180" s="16">
        <f t="shared" si="38"/>
        <v>179</v>
      </c>
      <c r="B180" s="59" t="s">
        <v>401</v>
      </c>
      <c r="C180" s="38" t="s">
        <v>71</v>
      </c>
      <c r="D180" s="38" t="s">
        <v>72</v>
      </c>
      <c r="E180" s="38" t="s">
        <v>48</v>
      </c>
      <c r="F180" s="52" t="s">
        <v>73</v>
      </c>
      <c r="G180" s="38"/>
      <c r="H180" s="20" t="str">
        <f t="shared" si="39"/>
        <v>T</v>
      </c>
      <c r="I180" s="53">
        <v>8</v>
      </c>
      <c r="J180" s="22">
        <f>ROW(B182)-1</f>
        <v>181</v>
      </c>
      <c r="K180" s="22"/>
      <c r="L180" s="23"/>
      <c r="M180" s="56"/>
      <c r="N180" s="53">
        <v>3</v>
      </c>
      <c r="O180" s="54" t="s">
        <v>50</v>
      </c>
      <c r="P180" s="55">
        <v>6</v>
      </c>
      <c r="Q180" s="27">
        <f>IF(H180="T",P180*[1]Legenda!$A$11,P180*[1]Legenda!$A$12)</f>
        <v>60</v>
      </c>
      <c r="R180" s="54" t="s">
        <v>108</v>
      </c>
      <c r="S180" s="5" t="b">
        <f t="shared" si="49"/>
        <v>0</v>
      </c>
      <c r="T180" s="54"/>
      <c r="V180" s="47"/>
      <c r="W180" s="29">
        <v>42523</v>
      </c>
      <c r="X180" s="30" t="str">
        <f>IF(N180=[1]Legenda!$A$2,"  tace  ",IF(COUNTA(V180,W180)=0,"bandire"," "))</f>
        <v xml:space="preserve"> </v>
      </c>
      <c r="Y180" s="44"/>
      <c r="Z180" s="44"/>
      <c r="AA180" s="44"/>
      <c r="AB180" s="44"/>
      <c r="AD180" s="31" t="str">
        <f t="shared" ca="1" si="40"/>
        <v>Tortonesi</v>
      </c>
      <c r="AE180" s="32" t="str">
        <f>IF(N180=[1]Legenda!$A$2,"tace",IF(COUNTA(J180)=1,"com",IF(COUNTA(K180)=1,"Ateneo",IF(COUNTA(U180)=1,"T",IF(COUNTA(Y180)=1,"DA",IF(COUNTA(Z180)=1,"SE",IF(COUNTA(AA180)=1,"CA",IF(COUNTA(AB180)=1,"CB"," "))))))))</f>
        <v>com</v>
      </c>
      <c r="AF180" s="33" t="e">
        <f>IF(MATCH(U180,[1]Docenti!E$3:E$36,0)&gt;0,"1"," ")</f>
        <v>#N/A</v>
      </c>
      <c r="AG180" s="33" t="e">
        <f>IF(MATCH(U180,[1]Docenti!H$3:H$36,0)&gt;0,"1"," ")</f>
        <v>#N/A</v>
      </c>
      <c r="AH180" s="33" t="e">
        <f>IF(MATCH(U180,[1]Docenti!P$3:P$36,0)&gt;0,"1"," ")</f>
        <v>#N/A</v>
      </c>
      <c r="AI180" s="33" t="e">
        <f>IF(MATCH(U180,[1]Docenti!S$3:S$36,0)&gt;0,"1"," ")</f>
        <v>#N/A</v>
      </c>
      <c r="AJ180" s="34" t="e">
        <f>IF(MATCH(U180,[1]Docenti!AA$3:AA$36,0)&gt;0,"1"," ")</f>
        <v>#N/A</v>
      </c>
      <c r="AK180" s="34" t="e">
        <f>IF(MATCH(U180,[1]Docenti!AD$3:AD$36,0)&gt;0,"1"," ")</f>
        <v>#N/A</v>
      </c>
      <c r="AL180" s="34" t="e">
        <f>IF(MATCH(U180,[1]Docenti!AG$3:AG$36,0)&gt;0,"1"," ")</f>
        <v>#N/A</v>
      </c>
      <c r="AM180" s="34" t="e">
        <f>IF(MATCH(U180,[1]Docenti!AM$3:AM$36,0)&gt;0,"1"," ")</f>
        <v>#N/A</v>
      </c>
      <c r="AN180" s="34" t="e">
        <f t="shared" si="60"/>
        <v>#N/A</v>
      </c>
      <c r="AO180" s="34" t="e">
        <f t="shared" si="60"/>
        <v>#N/A</v>
      </c>
      <c r="AP180" s="34" t="e">
        <f t="shared" si="60"/>
        <v>#N/A</v>
      </c>
      <c r="AQ180" s="34" t="e">
        <f t="shared" si="60"/>
        <v>#N/A</v>
      </c>
      <c r="AR180" s="35" t="str">
        <f t="shared" si="41"/>
        <v/>
      </c>
      <c r="AS180" s="33" t="e">
        <f ca="1">IF(MATCH(AD180,[1]Docenti!E$3:E$36,0)&gt;0,"1"," ")</f>
        <v>#N/A</v>
      </c>
      <c r="AT180" s="33" t="e">
        <f ca="1">IF(MATCH(AD180,[1]Docenti!H$3:H$36,0)&gt;0,"1"," ")</f>
        <v>#N/A</v>
      </c>
      <c r="AU180" s="33" t="e">
        <f ca="1">IF(MATCH(AD180,[1]Docenti!P$3:P$36,0)&gt;0,"1"," ")</f>
        <v>#N/A</v>
      </c>
      <c r="AV180" s="33" t="e">
        <f ca="1">IF(MATCH(AD180,[1]Docenti!S$3:S$36,0)&gt;0,"1"," ")</f>
        <v>#N/A</v>
      </c>
      <c r="AW180" s="34" t="e">
        <f ca="1">IF(MATCH(AD180,[1]Docenti!AA$3:AA$36,0)&gt;0,"1"," ")</f>
        <v>#N/A</v>
      </c>
      <c r="AX180" s="34" t="e">
        <f ca="1">IF(MATCH(AD180,[1]Docenti!AD$3:AD$36,0)&gt;0,"1"," ")</f>
        <v>#N/A</v>
      </c>
      <c r="AY180" s="34" t="str">
        <f ca="1">IF(MATCH(AD180,[1]Docenti!AG$3:AG$36,0)&gt;0,"1"," ")</f>
        <v>1</v>
      </c>
      <c r="AZ180" s="34" t="e">
        <f ca="1">IF(MATCH(AD180,[1]Docenti!AM$3:AM$36,0)&gt;0,"1"," ")</f>
        <v>#N/A</v>
      </c>
      <c r="BA180" s="34" t="e">
        <f t="shared" ca="1" si="61"/>
        <v>#N/A</v>
      </c>
      <c r="BB180" s="34" t="e">
        <f t="shared" ca="1" si="62"/>
        <v>#N/A</v>
      </c>
      <c r="BC180" s="34" t="e">
        <f t="shared" ca="1" si="63"/>
        <v>#N/A</v>
      </c>
      <c r="BD180" s="34" t="e">
        <f t="shared" ca="1" si="64"/>
        <v>#N/A</v>
      </c>
      <c r="BE180" s="35" t="str">
        <f t="shared" ca="1" si="42"/>
        <v>RTD</v>
      </c>
      <c r="BF180" s="36"/>
    </row>
    <row r="181" spans="1:58" ht="13.35" customHeight="1" x14ac:dyDescent="0.2">
      <c r="A181" s="16">
        <f t="shared" si="38"/>
        <v>180</v>
      </c>
      <c r="B181" s="59" t="s">
        <v>401</v>
      </c>
      <c r="C181" s="38" t="s">
        <v>71</v>
      </c>
      <c r="D181" s="43" t="s">
        <v>72</v>
      </c>
      <c r="E181" s="38" t="s">
        <v>48</v>
      </c>
      <c r="F181" s="52" t="s">
        <v>67</v>
      </c>
      <c r="G181" s="38"/>
      <c r="H181" s="20" t="str">
        <f t="shared" si="39"/>
        <v>M</v>
      </c>
      <c r="I181" s="53">
        <v>8</v>
      </c>
      <c r="J181" s="74">
        <f>ROW(B182)-1</f>
        <v>181</v>
      </c>
      <c r="K181" s="22"/>
      <c r="L181" s="23">
        <f t="shared" ref="L181:L186" si="65">COUNTIF(J$2:J$238,A181)</f>
        <v>0</v>
      </c>
      <c r="M181" s="56">
        <f>ROW(B185)-1</f>
        <v>184</v>
      </c>
      <c r="N181" s="5" t="s">
        <v>121</v>
      </c>
      <c r="O181" s="54" t="s">
        <v>50</v>
      </c>
      <c r="P181" s="55">
        <v>6</v>
      </c>
      <c r="Q181" s="27">
        <f>IF(H181="T",P181*[1]Legenda!$A$11,P181*[1]Legenda!$A$12)</f>
        <v>60</v>
      </c>
      <c r="R181" s="54" t="s">
        <v>148</v>
      </c>
      <c r="S181" s="5" t="b">
        <f t="shared" si="49"/>
        <v>0</v>
      </c>
      <c r="T181" s="54"/>
      <c r="U181" s="38"/>
      <c r="V181" s="47"/>
      <c r="W181" s="29"/>
      <c r="X181" s="30"/>
      <c r="Y181" s="44"/>
      <c r="Z181" s="44"/>
      <c r="AA181" s="44"/>
      <c r="AB181" s="44"/>
      <c r="AC181" s="45"/>
      <c r="AD181" s="31" t="str">
        <f t="shared" ca="1" si="40"/>
        <v>Tortonesi</v>
      </c>
      <c r="AE181" s="32" t="str">
        <f>IF(N181=[1]Legenda!$A$2,"tace",IF(COUNTA(J181)=1,"com",IF(COUNTA(K181)=1,"Ateneo",IF(COUNTA(U181)=1,"T",IF(COUNTA(Y181)=1,"DA",IF(COUNTA(Z181)=1,"SE",IF(COUNTA(AA181)=1,"CA",IF(COUNTA(AB181)=1,"CB"," "))))))))</f>
        <v>com</v>
      </c>
      <c r="AF181" s="33" t="e">
        <f>IF(MATCH(U181,[1]Docenti!E$3:E$36,0)&gt;0,"1"," ")</f>
        <v>#N/A</v>
      </c>
      <c r="AG181" s="33" t="e">
        <f>IF(MATCH(U181,[1]Docenti!H$3:H$36,0)&gt;0,"1"," ")</f>
        <v>#N/A</v>
      </c>
      <c r="AH181" s="33" t="e">
        <f>IF(MATCH(U181,[1]Docenti!P$3:P$36,0)&gt;0,"1"," ")</f>
        <v>#N/A</v>
      </c>
      <c r="AI181" s="33" t="e">
        <f>IF(MATCH(U181,[1]Docenti!S$3:S$36,0)&gt;0,"1"," ")</f>
        <v>#N/A</v>
      </c>
      <c r="AJ181" s="34" t="e">
        <f>IF(MATCH(U181,[1]Docenti!AA$3:AA$36,0)&gt;0,"1"," ")</f>
        <v>#N/A</v>
      </c>
      <c r="AK181" s="34" t="e">
        <f>IF(MATCH(U181,[1]Docenti!AD$3:AD$36,0)&gt;0,"1"," ")</f>
        <v>#N/A</v>
      </c>
      <c r="AL181" s="34" t="e">
        <f>IF(MATCH(U181,[1]Docenti!AG$3:AG$36,0)&gt;0,"1"," ")</f>
        <v>#N/A</v>
      </c>
      <c r="AM181" s="34" t="e">
        <f>IF(MATCH(U181,[1]Docenti!AM$3:AM$36,0)&gt;0,"1"," ")</f>
        <v>#N/A</v>
      </c>
      <c r="AN181" s="34" t="e">
        <f t="shared" si="60"/>
        <v>#N/A</v>
      </c>
      <c r="AO181" s="34" t="e">
        <f t="shared" si="60"/>
        <v>#N/A</v>
      </c>
      <c r="AP181" s="34" t="e">
        <f t="shared" si="60"/>
        <v>#N/A</v>
      </c>
      <c r="AQ181" s="34" t="e">
        <f t="shared" si="60"/>
        <v>#N/A</v>
      </c>
      <c r="AR181" s="35" t="str">
        <f t="shared" si="41"/>
        <v/>
      </c>
      <c r="AS181" s="33" t="e">
        <f ca="1">IF(MATCH(AD181,[1]Docenti!E$3:E$36,0)&gt;0,"1"," ")</f>
        <v>#N/A</v>
      </c>
      <c r="AT181" s="33" t="e">
        <f ca="1">IF(MATCH(AD181,[1]Docenti!H$3:H$36,0)&gt;0,"1"," ")</f>
        <v>#N/A</v>
      </c>
      <c r="AU181" s="33" t="e">
        <f ca="1">IF(MATCH(AD181,[1]Docenti!P$3:P$36,0)&gt;0,"1"," ")</f>
        <v>#N/A</v>
      </c>
      <c r="AV181" s="33" t="e">
        <f ca="1">IF(MATCH(AD181,[1]Docenti!S$3:S$36,0)&gt;0,"1"," ")</f>
        <v>#N/A</v>
      </c>
      <c r="AW181" s="34" t="e">
        <f ca="1">IF(MATCH(AD181,[1]Docenti!AA$3:AA$36,0)&gt;0,"1"," ")</f>
        <v>#N/A</v>
      </c>
      <c r="AX181" s="34" t="e">
        <f ca="1">IF(MATCH(AD181,[1]Docenti!AD$3:AD$36,0)&gt;0,"1"," ")</f>
        <v>#N/A</v>
      </c>
      <c r="AY181" s="34" t="str">
        <f ca="1">IF(MATCH(AD181,[1]Docenti!AG$3:AG$36,0)&gt;0,"1"," ")</f>
        <v>1</v>
      </c>
      <c r="AZ181" s="34" t="e">
        <f ca="1">IF(MATCH(AD181,[1]Docenti!AM$3:AM$36,0)&gt;0,"1"," ")</f>
        <v>#N/A</v>
      </c>
      <c r="BA181" s="34" t="e">
        <f t="shared" ca="1" si="61"/>
        <v>#N/A</v>
      </c>
      <c r="BB181" s="34" t="e">
        <f t="shared" ca="1" si="62"/>
        <v>#N/A</v>
      </c>
      <c r="BC181" s="34" t="e">
        <f t="shared" ca="1" si="63"/>
        <v>#N/A</v>
      </c>
      <c r="BD181" s="34" t="e">
        <f t="shared" ca="1" si="64"/>
        <v>#N/A</v>
      </c>
      <c r="BE181" s="35" t="str">
        <f t="shared" ca="1" si="42"/>
        <v>RTD</v>
      </c>
      <c r="BF181" s="36"/>
    </row>
    <row r="182" spans="1:58" ht="13.35" customHeight="1" x14ac:dyDescent="0.2">
      <c r="A182" s="16">
        <f t="shared" si="38"/>
        <v>181</v>
      </c>
      <c r="B182" s="51" t="s">
        <v>401</v>
      </c>
      <c r="C182" s="38" t="s">
        <v>71</v>
      </c>
      <c r="D182" s="38" t="s">
        <v>72</v>
      </c>
      <c r="E182" s="38"/>
      <c r="F182" s="52" t="s">
        <v>95</v>
      </c>
      <c r="G182" s="38"/>
      <c r="H182" s="20" t="str">
        <f t="shared" si="39"/>
        <v>M</v>
      </c>
      <c r="I182" s="53">
        <v>8</v>
      </c>
      <c r="J182" s="22"/>
      <c r="K182" s="22"/>
      <c r="L182" s="23">
        <f t="shared" si="65"/>
        <v>2</v>
      </c>
      <c r="M182" s="56">
        <f>ROW(B24)-1</f>
        <v>23</v>
      </c>
      <c r="N182" s="53" t="s">
        <v>109</v>
      </c>
      <c r="O182" s="54" t="s">
        <v>50</v>
      </c>
      <c r="P182" s="55">
        <v>6</v>
      </c>
      <c r="Q182" s="27">
        <f>IF(H182="T",P182*[1]Legenda!$A$11,P182*[1]Legenda!$A$12)</f>
        <v>60</v>
      </c>
      <c r="R182" s="54" t="s">
        <v>62</v>
      </c>
      <c r="S182" s="5" t="b">
        <f t="shared" si="49"/>
        <v>1</v>
      </c>
      <c r="T182" s="54"/>
      <c r="U182" s="38" t="s">
        <v>402</v>
      </c>
      <c r="V182" s="47"/>
      <c r="W182" s="29">
        <v>42523</v>
      </c>
      <c r="X182" s="30" t="str">
        <f>IF(N182=[1]Legenda!$A$2,"  tace  ",IF(COUNTA(V182,W182)=0,"bandire"," "))</f>
        <v xml:space="preserve"> </v>
      </c>
      <c r="Y182" s="44"/>
      <c r="Z182" s="44"/>
      <c r="AA182" s="44"/>
      <c r="AB182" s="44"/>
      <c r="AC182" s="45"/>
      <c r="AD182" s="31" t="str">
        <f t="shared" ca="1" si="40"/>
        <v>Tortonesi</v>
      </c>
      <c r="AE182" s="32" t="str">
        <f>IF(N182=[1]Legenda!$A$2,"tace",IF(COUNTA(J182)=1,"com",IF(COUNTA(K182)=1,"Ateneo",IF(COUNTA(U182)=1,"T",IF(COUNTA(Y182)=1,"DA",IF(COUNTA(Z182)=1,"SE",IF(COUNTA(AA182)=1,"CA",IF(COUNTA(AB182)=1,"CB"," "))))))))</f>
        <v>T</v>
      </c>
      <c r="AF182" s="33" t="e">
        <f>IF(MATCH(U182,[1]Docenti!E$3:E$36,0)&gt;0,"1"," ")</f>
        <v>#N/A</v>
      </c>
      <c r="AG182" s="33" t="e">
        <f>IF(MATCH(U182,[1]Docenti!H$3:H$36,0)&gt;0,"1"," ")</f>
        <v>#N/A</v>
      </c>
      <c r="AH182" s="33" t="e">
        <f>IF(MATCH(U182,[1]Docenti!P$3:P$36,0)&gt;0,"1"," ")</f>
        <v>#N/A</v>
      </c>
      <c r="AI182" s="33" t="e">
        <f>IF(MATCH(U182,[1]Docenti!S$3:S$36,0)&gt;0,"1"," ")</f>
        <v>#N/A</v>
      </c>
      <c r="AJ182" s="34" t="e">
        <f>IF(MATCH(U182,[1]Docenti!AA$3:AA$36,0)&gt;0,"1"," ")</f>
        <v>#N/A</v>
      </c>
      <c r="AK182" s="34" t="e">
        <f>IF(MATCH(U182,[1]Docenti!AD$3:AD$36,0)&gt;0,"1"," ")</f>
        <v>#N/A</v>
      </c>
      <c r="AL182" s="34" t="str">
        <f>IF(MATCH(U182,[1]Docenti!AG$3:AG$36,0)&gt;0,"1"," ")</f>
        <v>1</v>
      </c>
      <c r="AM182" s="34" t="e">
        <f>IF(MATCH(U182,[1]Docenti!AM$3:AM$36,0)&gt;0,"1"," ")</f>
        <v>#N/A</v>
      </c>
      <c r="AN182" s="34" t="e">
        <f t="shared" si="60"/>
        <v>#N/A</v>
      </c>
      <c r="AO182" s="34" t="e">
        <f t="shared" si="60"/>
        <v>#N/A</v>
      </c>
      <c r="AP182" s="34" t="e">
        <f t="shared" si="60"/>
        <v>#N/A</v>
      </c>
      <c r="AQ182" s="34" t="e">
        <f t="shared" si="60"/>
        <v>#N/A</v>
      </c>
      <c r="AR182" s="35" t="str">
        <f t="shared" si="41"/>
        <v>RTD</v>
      </c>
      <c r="AS182" s="33" t="e">
        <f ca="1">IF(MATCH(AD182,[1]Docenti!E$3:E$36,0)&gt;0,"1"," ")</f>
        <v>#N/A</v>
      </c>
      <c r="AT182" s="33" t="e">
        <f ca="1">IF(MATCH(AD182,[1]Docenti!H$3:H$36,0)&gt;0,"1"," ")</f>
        <v>#N/A</v>
      </c>
      <c r="AU182" s="33" t="e">
        <f ca="1">IF(MATCH(AD182,[1]Docenti!P$3:P$36,0)&gt;0,"1"," ")</f>
        <v>#N/A</v>
      </c>
      <c r="AV182" s="33" t="e">
        <f ca="1">IF(MATCH(AD182,[1]Docenti!S$3:S$36,0)&gt;0,"1"," ")</f>
        <v>#N/A</v>
      </c>
      <c r="AW182" s="34" t="e">
        <f ca="1">IF(MATCH(AD182,[1]Docenti!AA$3:AA$36,0)&gt;0,"1"," ")</f>
        <v>#N/A</v>
      </c>
      <c r="AX182" s="34" t="e">
        <f ca="1">IF(MATCH(AD182,[1]Docenti!AD$3:AD$36,0)&gt;0,"1"," ")</f>
        <v>#N/A</v>
      </c>
      <c r="AY182" s="34" t="str">
        <f ca="1">IF(MATCH(AD182,[1]Docenti!AG$3:AG$36,0)&gt;0,"1"," ")</f>
        <v>1</v>
      </c>
      <c r="AZ182" s="34" t="e">
        <f ca="1">IF(MATCH(AD182,[1]Docenti!AM$3:AM$36,0)&gt;0,"1"," ")</f>
        <v>#N/A</v>
      </c>
      <c r="BA182" s="34" t="e">
        <f t="shared" ca="1" si="61"/>
        <v>#N/A</v>
      </c>
      <c r="BB182" s="34" t="e">
        <f t="shared" ca="1" si="62"/>
        <v>#N/A</v>
      </c>
      <c r="BC182" s="34" t="e">
        <f t="shared" ca="1" si="63"/>
        <v>#N/A</v>
      </c>
      <c r="BD182" s="34" t="e">
        <f t="shared" ca="1" si="64"/>
        <v>#N/A</v>
      </c>
      <c r="BE182" s="35" t="str">
        <f t="shared" ca="1" si="42"/>
        <v>RTD</v>
      </c>
      <c r="BF182" s="36"/>
    </row>
    <row r="183" spans="1:58" ht="13.35" customHeight="1" x14ac:dyDescent="0.2">
      <c r="A183" s="16">
        <f t="shared" si="38"/>
        <v>182</v>
      </c>
      <c r="B183" s="42" t="s">
        <v>403</v>
      </c>
      <c r="C183" s="44" t="s">
        <v>146</v>
      </c>
      <c r="D183" s="38" t="s">
        <v>147</v>
      </c>
      <c r="E183" s="44"/>
      <c r="F183" s="45" t="s">
        <v>73</v>
      </c>
      <c r="G183" s="44"/>
      <c r="H183" s="20" t="str">
        <f t="shared" si="39"/>
        <v>T</v>
      </c>
      <c r="I183" s="25">
        <v>8</v>
      </c>
      <c r="J183" s="22"/>
      <c r="K183" s="22"/>
      <c r="L183" s="23">
        <f t="shared" si="65"/>
        <v>0</v>
      </c>
      <c r="M183" s="56"/>
      <c r="N183" s="25">
        <v>3</v>
      </c>
      <c r="O183" s="28" t="s">
        <v>50</v>
      </c>
      <c r="P183" s="46">
        <v>9</v>
      </c>
      <c r="Q183" s="27">
        <f>IF(H183="T",P183*[1]Legenda!$A$11,P183*[1]Legenda!$A$12)</f>
        <v>90</v>
      </c>
      <c r="R183" s="28" t="s">
        <v>58</v>
      </c>
      <c r="S183" s="5" t="b">
        <f t="shared" si="49"/>
        <v>1</v>
      </c>
      <c r="T183" s="54"/>
      <c r="U183" s="38" t="s">
        <v>404</v>
      </c>
      <c r="V183" s="47"/>
      <c r="W183" s="29">
        <v>42523</v>
      </c>
      <c r="X183" s="30" t="str">
        <f>IF(N183=[1]Legenda!$A$2,"  tace  ",IF(COUNTA(V183,W183)=0,"bandire"," "))</f>
        <v xml:space="preserve"> </v>
      </c>
      <c r="Y183" s="44"/>
      <c r="Z183" s="44"/>
      <c r="AA183" s="44"/>
      <c r="AB183" s="44"/>
      <c r="AC183" s="45"/>
      <c r="AD183" s="31" t="str">
        <f t="shared" ca="1" si="40"/>
        <v>Mazzini</v>
      </c>
      <c r="AE183" s="32" t="str">
        <f>IF(N183=[1]Legenda!$A$2,"tace",IF(COUNTA(J183)=1,"com",IF(COUNTA(K183)=1,"Ateneo",IF(COUNTA(U183)=1,"T",IF(COUNTA(Y183)=1,"DA",IF(COUNTA(Z183)=1,"SE",IF(COUNTA(AA183)=1,"CA",IF(COUNTA(AB183)=1,"CB"," "))))))))</f>
        <v>T</v>
      </c>
      <c r="AF183" s="33" t="e">
        <f>IF(MATCH(U183,[1]Docenti!E$3:E$36,0)&gt;0,"1"," ")</f>
        <v>#N/A</v>
      </c>
      <c r="AG183" s="33" t="e">
        <f>IF(MATCH(U183,[1]Docenti!H$3:H$36,0)&gt;0,"1"," ")</f>
        <v>#N/A</v>
      </c>
      <c r="AH183" s="33" t="e">
        <f>IF(MATCH(U183,[1]Docenti!P$3:P$36,0)&gt;0,"1"," ")</f>
        <v>#N/A</v>
      </c>
      <c r="AI183" s="33" t="str">
        <f>IF(MATCH(U183,[1]Docenti!S$3:S$36,0)&gt;0,"1"," ")</f>
        <v>1</v>
      </c>
      <c r="AJ183" s="34" t="e">
        <f>IF(MATCH(U183,[1]Docenti!AA$3:AA$36,0)&gt;0,"1"," ")</f>
        <v>#N/A</v>
      </c>
      <c r="AK183" s="34" t="e">
        <f>IF(MATCH(U183,[1]Docenti!AD$3:AD$36,0)&gt;0,"1"," ")</f>
        <v>#N/A</v>
      </c>
      <c r="AL183" s="34" t="e">
        <f>IF(MATCH(U183,[1]Docenti!AG$3:AG$36,0)&gt;0,"1"," ")</f>
        <v>#N/A</v>
      </c>
      <c r="AM183" s="34" t="e">
        <f>IF(MATCH(U183,[1]Docenti!AM$3:AM$36,0)&gt;0,"1"," ")</f>
        <v>#N/A</v>
      </c>
      <c r="AN183" s="34" t="e">
        <f t="shared" si="60"/>
        <v>#N/A</v>
      </c>
      <c r="AO183" s="34" t="e">
        <f t="shared" si="60"/>
        <v>#N/A</v>
      </c>
      <c r="AP183" s="34" t="e">
        <f t="shared" si="60"/>
        <v>#N/A</v>
      </c>
      <c r="AQ183" s="34" t="e">
        <f t="shared" si="60"/>
        <v>#N/A</v>
      </c>
      <c r="AR183" s="35" t="str">
        <f t="shared" si="41"/>
        <v>PA</v>
      </c>
      <c r="AS183" s="33" t="e">
        <f ca="1">IF(MATCH(AD183,[1]Docenti!E$3:E$36,0)&gt;0,"1"," ")</f>
        <v>#N/A</v>
      </c>
      <c r="AT183" s="33" t="e">
        <f ca="1">IF(MATCH(AD183,[1]Docenti!H$3:H$36,0)&gt;0,"1"," ")</f>
        <v>#N/A</v>
      </c>
      <c r="AU183" s="33" t="e">
        <f ca="1">IF(MATCH(AD183,[1]Docenti!P$3:P$36,0)&gt;0,"1"," ")</f>
        <v>#N/A</v>
      </c>
      <c r="AV183" s="33" t="str">
        <f ca="1">IF(MATCH(AD183,[1]Docenti!S$3:S$36,0)&gt;0,"1"," ")</f>
        <v>1</v>
      </c>
      <c r="AW183" s="34" t="e">
        <f ca="1">IF(MATCH(AD183,[1]Docenti!AA$3:AA$36,0)&gt;0,"1"," ")</f>
        <v>#N/A</v>
      </c>
      <c r="AX183" s="34" t="e">
        <f ca="1">IF(MATCH(AD183,[1]Docenti!AD$3:AD$36,0)&gt;0,"1"," ")</f>
        <v>#N/A</v>
      </c>
      <c r="AY183" s="34" t="e">
        <f ca="1">IF(MATCH(AD183,[1]Docenti!AG$3:AG$36,0)&gt;0,"1"," ")</f>
        <v>#N/A</v>
      </c>
      <c r="AZ183" s="34" t="e">
        <f ca="1">IF(MATCH(AD183,[1]Docenti!AM$3:AM$36,0)&gt;0,"1"," ")</f>
        <v>#N/A</v>
      </c>
      <c r="BA183" s="34" t="e">
        <f t="shared" ca="1" si="61"/>
        <v>#N/A</v>
      </c>
      <c r="BB183" s="34" t="e">
        <f t="shared" ca="1" si="62"/>
        <v>#N/A</v>
      </c>
      <c r="BC183" s="34" t="e">
        <f t="shared" ca="1" si="63"/>
        <v>#N/A</v>
      </c>
      <c r="BD183" s="34" t="e">
        <f t="shared" ca="1" si="64"/>
        <v>#N/A</v>
      </c>
      <c r="BE183" s="35" t="str">
        <f t="shared" ca="1" si="42"/>
        <v>PA</v>
      </c>
      <c r="BF183" s="36"/>
    </row>
    <row r="184" spans="1:58" ht="12.75" hidden="1" customHeight="1" x14ac:dyDescent="0.2">
      <c r="A184" s="16">
        <f t="shared" si="38"/>
        <v>183</v>
      </c>
      <c r="B184" s="41" t="s">
        <v>405</v>
      </c>
      <c r="C184" s="44" t="s">
        <v>406</v>
      </c>
      <c r="D184" s="38" t="s">
        <v>93</v>
      </c>
      <c r="E184" s="44" t="s">
        <v>48</v>
      </c>
      <c r="F184" s="45" t="s">
        <v>67</v>
      </c>
      <c r="G184" s="44"/>
      <c r="H184" s="20" t="str">
        <f t="shared" si="39"/>
        <v>M</v>
      </c>
      <c r="I184" s="25">
        <v>8</v>
      </c>
      <c r="J184" s="23"/>
      <c r="K184" s="23"/>
      <c r="L184" s="23">
        <f t="shared" si="65"/>
        <v>1</v>
      </c>
      <c r="M184" s="56">
        <f>ROW(B181)-1</f>
        <v>180</v>
      </c>
      <c r="N184" s="25" t="s">
        <v>62</v>
      </c>
      <c r="O184" s="28" t="s">
        <v>57</v>
      </c>
      <c r="P184" s="46">
        <v>6</v>
      </c>
      <c r="Q184" s="27">
        <f>IF(H184="T",P184*[1]Legenda!$A$11,P184*[1]Legenda!$A$12)</f>
        <v>60</v>
      </c>
      <c r="R184" s="28" t="s">
        <v>62</v>
      </c>
      <c r="S184" s="5" t="b">
        <f t="shared" si="49"/>
        <v>1</v>
      </c>
      <c r="T184" s="28"/>
      <c r="U184" s="44"/>
      <c r="V184" s="47"/>
      <c r="W184" s="29"/>
      <c r="X184" s="30" t="str">
        <f>IF(N184=[1]Legenda!$A$2,"  tace  ",IF(COUNTA(V184,W184)=0,"bandire"," "))</f>
        <v xml:space="preserve">  tace  </v>
      </c>
      <c r="Y184" s="44"/>
      <c r="Z184" s="44"/>
      <c r="AA184" s="44"/>
      <c r="AB184" s="44"/>
      <c r="AC184" s="45"/>
      <c r="AD184" s="31" t="str">
        <f t="shared" ca="1" si="40"/>
        <v xml:space="preserve"> </v>
      </c>
      <c r="AE184" s="32" t="str">
        <f>IF(N184=[1]Legenda!$A$2,"tace",IF(COUNTA(J184)=1,"com",IF(COUNTA(K184)=1,"Ateneo",IF(COUNTA(U184)=1,"T",IF(COUNTA(Y184)=1,"DA",IF(COUNTA(Z184)=1,"SE",IF(COUNTA(AA184)=1,"CA",IF(COUNTA(AB184)=1,"CB"," "))))))))</f>
        <v>tace</v>
      </c>
      <c r="AF184" s="33" t="e">
        <f>IF(MATCH(U184,[1]Docenti!E$3:E$36,0)&gt;0,"1"," ")</f>
        <v>#N/A</v>
      </c>
      <c r="AG184" s="33" t="e">
        <f>IF(MATCH(U184,[1]Docenti!H$3:H$36,0)&gt;0,"1"," ")</f>
        <v>#N/A</v>
      </c>
      <c r="AH184" s="33" t="e">
        <f>IF(MATCH(U184,[1]Docenti!P$3:P$36,0)&gt;0,"1"," ")</f>
        <v>#N/A</v>
      </c>
      <c r="AI184" s="33" t="e">
        <f>IF(MATCH(U184,[1]Docenti!S$3:S$36,0)&gt;0,"1"," ")</f>
        <v>#N/A</v>
      </c>
      <c r="AJ184" s="34" t="e">
        <f>IF(MATCH(U184,[1]Docenti!AA$3:AA$36,0)&gt;0,"1"," ")</f>
        <v>#N/A</v>
      </c>
      <c r="AK184" s="34" t="e">
        <f>IF(MATCH(U184,[1]Docenti!AD$3:AD$36,0)&gt;0,"1"," ")</f>
        <v>#N/A</v>
      </c>
      <c r="AL184" s="34" t="e">
        <f>IF(MATCH(U184,[1]Docenti!AG$3:AG$36,0)&gt;0,"1"," ")</f>
        <v>#N/A</v>
      </c>
      <c r="AM184" s="34" t="e">
        <f>IF(MATCH(U184,[1]Docenti!AM$3:AM$36,0)&gt;0,"1"," ")</f>
        <v>#N/A</v>
      </c>
      <c r="AN184" s="34" t="e">
        <f t="shared" si="60"/>
        <v>#N/A</v>
      </c>
      <c r="AO184" s="34" t="e">
        <f t="shared" si="60"/>
        <v>#N/A</v>
      </c>
      <c r="AP184" s="34" t="e">
        <f t="shared" si="60"/>
        <v>#N/A</v>
      </c>
      <c r="AQ184" s="34" t="e">
        <f t="shared" si="60"/>
        <v>#N/A</v>
      </c>
      <c r="AR184" s="35" t="str">
        <f t="shared" si="41"/>
        <v/>
      </c>
      <c r="AS184" s="33" t="e">
        <f ca="1">IF(MATCH(AD184,[1]Docenti!E$3:E$36,0)&gt;0,"1"," ")</f>
        <v>#N/A</v>
      </c>
      <c r="AT184" s="33" t="e">
        <f ca="1">IF(MATCH(AD184,[1]Docenti!H$3:H$36,0)&gt;0,"1"," ")</f>
        <v>#N/A</v>
      </c>
      <c r="AU184" s="33" t="e">
        <f ca="1">IF(MATCH(AD184,[1]Docenti!P$3:P$36,0)&gt;0,"1"," ")</f>
        <v>#N/A</v>
      </c>
      <c r="AV184" s="33" t="e">
        <f ca="1">IF(MATCH(AD184,[1]Docenti!S$3:S$36,0)&gt;0,"1"," ")</f>
        <v>#N/A</v>
      </c>
      <c r="AW184" s="34" t="e">
        <f ca="1">IF(MATCH(AD184,[1]Docenti!AA$3:AA$36,0)&gt;0,"1"," ")</f>
        <v>#N/A</v>
      </c>
      <c r="AX184" s="34" t="e">
        <f ca="1">IF(MATCH(AD184,[1]Docenti!AD$3:AD$36,0)&gt;0,"1"," ")</f>
        <v>#N/A</v>
      </c>
      <c r="AY184" s="34" t="e">
        <f ca="1">IF(MATCH(AD184,[1]Docenti!AG$3:AG$36,0)&gt;0,"1"," ")</f>
        <v>#N/A</v>
      </c>
      <c r="AZ184" s="34" t="e">
        <f ca="1">IF(MATCH(AD184,[1]Docenti!AM$3:AM$36,0)&gt;0,"1"," ")</f>
        <v>#N/A</v>
      </c>
      <c r="BA184" s="34" t="e">
        <f t="shared" ca="1" si="61"/>
        <v>#N/A</v>
      </c>
      <c r="BB184" s="34" t="e">
        <f t="shared" ca="1" si="62"/>
        <v>#N/A</v>
      </c>
      <c r="BC184" s="34" t="e">
        <f t="shared" ca="1" si="63"/>
        <v>#N/A</v>
      </c>
      <c r="BD184" s="34" t="e">
        <f t="shared" ca="1" si="64"/>
        <v>#N/A</v>
      </c>
      <c r="BE184" s="35" t="str">
        <f t="shared" ca="1" si="42"/>
        <v/>
      </c>
      <c r="BF184" s="36"/>
    </row>
    <row r="185" spans="1:58" ht="13.35" hidden="1" customHeight="1" x14ac:dyDescent="0.2">
      <c r="A185" s="16">
        <f t="shared" si="38"/>
        <v>184</v>
      </c>
      <c r="B185" s="41" t="s">
        <v>405</v>
      </c>
      <c r="C185" s="44" t="s">
        <v>406</v>
      </c>
      <c r="D185" s="38" t="s">
        <v>93</v>
      </c>
      <c r="E185" s="44" t="s">
        <v>48</v>
      </c>
      <c r="F185" s="45" t="s">
        <v>95</v>
      </c>
      <c r="G185" s="44"/>
      <c r="H185" s="20" t="str">
        <f t="shared" si="39"/>
        <v>M</v>
      </c>
      <c r="I185" s="25">
        <v>8</v>
      </c>
      <c r="J185" s="22">
        <f>ROW(B184)-1</f>
        <v>183</v>
      </c>
      <c r="K185" s="22"/>
      <c r="L185" s="23">
        <f t="shared" si="65"/>
        <v>0</v>
      </c>
      <c r="M185" s="23"/>
      <c r="N185" s="25" t="s">
        <v>62</v>
      </c>
      <c r="O185" s="28" t="s">
        <v>57</v>
      </c>
      <c r="P185" s="46">
        <v>6</v>
      </c>
      <c r="Q185" s="27">
        <f>IF(H185="T",P185*[1]Legenda!$A$11,P185*[1]Legenda!$A$12)</f>
        <v>60</v>
      </c>
      <c r="R185" s="28" t="s">
        <v>96</v>
      </c>
      <c r="S185" s="5" t="b">
        <f t="shared" si="49"/>
        <v>0</v>
      </c>
      <c r="T185" s="28"/>
      <c r="U185" s="44"/>
      <c r="V185" s="47"/>
      <c r="W185" s="29"/>
      <c r="X185" s="30" t="str">
        <f>IF(N185=[1]Legenda!$A$2,"  tace  ",IF(COUNTA(V185,W185)=0,"bandire"," "))</f>
        <v xml:space="preserve">  tace  </v>
      </c>
      <c r="Y185" s="44"/>
      <c r="Z185" s="44"/>
      <c r="AA185" s="44"/>
      <c r="AB185" s="44"/>
      <c r="AC185" s="45"/>
      <c r="AD185" s="31" t="str">
        <f t="shared" ca="1" si="40"/>
        <v xml:space="preserve"> </v>
      </c>
      <c r="AE185" s="32" t="str">
        <f>IF(N185=[1]Legenda!$A$2,"tace",IF(COUNTA(J185)=1,"com",IF(COUNTA(K185)=1,"Ateneo",IF(COUNTA(U185)=1,"T",IF(COUNTA(Y185)=1,"DA",IF(COUNTA(Z185)=1,"SE",IF(COUNTA(AA185)=1,"CA",IF(COUNTA(AB185)=1,"CB"," "))))))))</f>
        <v>tace</v>
      </c>
      <c r="AF185" s="33" t="e">
        <f>IF(MATCH(U185,[1]Docenti!E$3:E$36,0)&gt;0,"1"," ")</f>
        <v>#N/A</v>
      </c>
      <c r="AG185" s="33" t="e">
        <f>IF(MATCH(U185,[1]Docenti!H$3:H$36,0)&gt;0,"1"," ")</f>
        <v>#N/A</v>
      </c>
      <c r="AH185" s="33" t="e">
        <f>IF(MATCH(U185,[1]Docenti!P$3:P$36,0)&gt;0,"1"," ")</f>
        <v>#N/A</v>
      </c>
      <c r="AI185" s="33" t="e">
        <f>IF(MATCH(U185,[1]Docenti!S$3:S$36,0)&gt;0,"1"," ")</f>
        <v>#N/A</v>
      </c>
      <c r="AJ185" s="34" t="e">
        <f>IF(MATCH(U185,[1]Docenti!AA$3:AA$36,0)&gt;0,"1"," ")</f>
        <v>#N/A</v>
      </c>
      <c r="AK185" s="34" t="e">
        <f>IF(MATCH(U185,[1]Docenti!AD$3:AD$36,0)&gt;0,"1"," ")</f>
        <v>#N/A</v>
      </c>
      <c r="AL185" s="34" t="e">
        <f>IF(MATCH(U185,[1]Docenti!AG$3:AG$36,0)&gt;0,"1"," ")</f>
        <v>#N/A</v>
      </c>
      <c r="AM185" s="34" t="e">
        <f>IF(MATCH(U185,[1]Docenti!AM$3:AM$36,0)&gt;0,"1"," ")</f>
        <v>#N/A</v>
      </c>
      <c r="AN185" s="34" t="e">
        <f t="shared" si="60"/>
        <v>#N/A</v>
      </c>
      <c r="AO185" s="34" t="e">
        <f t="shared" si="60"/>
        <v>#N/A</v>
      </c>
      <c r="AP185" s="34" t="e">
        <f t="shared" si="60"/>
        <v>#N/A</v>
      </c>
      <c r="AQ185" s="34" t="e">
        <f t="shared" si="60"/>
        <v>#N/A</v>
      </c>
      <c r="AR185" s="35" t="str">
        <f t="shared" si="41"/>
        <v/>
      </c>
      <c r="AS185" s="33" t="e">
        <f ca="1">IF(MATCH(AD185,[1]Docenti!E$3:E$36,0)&gt;0,"1"," ")</f>
        <v>#N/A</v>
      </c>
      <c r="AT185" s="33" t="e">
        <f ca="1">IF(MATCH(AD185,[1]Docenti!H$3:H$36,0)&gt;0,"1"," ")</f>
        <v>#N/A</v>
      </c>
      <c r="AU185" s="33" t="e">
        <f ca="1">IF(MATCH(AD185,[1]Docenti!P$3:P$36,0)&gt;0,"1"," ")</f>
        <v>#N/A</v>
      </c>
      <c r="AV185" s="33" t="e">
        <f ca="1">IF(MATCH(AD185,[1]Docenti!S$3:S$36,0)&gt;0,"1"," ")</f>
        <v>#N/A</v>
      </c>
      <c r="AW185" s="34" t="e">
        <f ca="1">IF(MATCH(AD185,[1]Docenti!AA$3:AA$36,0)&gt;0,"1"," ")</f>
        <v>#N/A</v>
      </c>
      <c r="AX185" s="34" t="e">
        <f ca="1">IF(MATCH(AD185,[1]Docenti!AD$3:AD$36,0)&gt;0,"1"," ")</f>
        <v>#N/A</v>
      </c>
      <c r="AY185" s="34" t="e">
        <f ca="1">IF(MATCH(AD185,[1]Docenti!AG$3:AG$36,0)&gt;0,"1"," ")</f>
        <v>#N/A</v>
      </c>
      <c r="AZ185" s="34" t="e">
        <f ca="1">IF(MATCH(AD185,[1]Docenti!AM$3:AM$36,0)&gt;0,"1"," ")</f>
        <v>#N/A</v>
      </c>
      <c r="BA185" s="34" t="e">
        <f t="shared" ca="1" si="61"/>
        <v>#N/A</v>
      </c>
      <c r="BB185" s="34" t="e">
        <f t="shared" ca="1" si="62"/>
        <v>#N/A</v>
      </c>
      <c r="BC185" s="34" t="e">
        <f t="shared" ca="1" si="63"/>
        <v>#N/A</v>
      </c>
      <c r="BD185" s="34" t="e">
        <f t="shared" ca="1" si="64"/>
        <v>#N/A</v>
      </c>
      <c r="BE185" s="35" t="str">
        <f t="shared" ca="1" si="42"/>
        <v/>
      </c>
      <c r="BF185" s="36"/>
    </row>
    <row r="186" spans="1:58" ht="13.35" hidden="1" customHeight="1" x14ac:dyDescent="0.2">
      <c r="A186" s="16">
        <f t="shared" si="38"/>
        <v>185</v>
      </c>
      <c r="B186" s="41" t="s">
        <v>407</v>
      </c>
      <c r="C186" s="44" t="s">
        <v>408</v>
      </c>
      <c r="D186" s="38" t="s">
        <v>66</v>
      </c>
      <c r="E186" s="44" t="s">
        <v>48</v>
      </c>
      <c r="F186" s="45" t="s">
        <v>67</v>
      </c>
      <c r="G186" s="44"/>
      <c r="H186" s="20" t="str">
        <f t="shared" si="39"/>
        <v>M</v>
      </c>
      <c r="I186" s="25">
        <v>8</v>
      </c>
      <c r="J186" s="22"/>
      <c r="K186" s="22"/>
      <c r="L186" s="23">
        <f t="shared" si="65"/>
        <v>0</v>
      </c>
      <c r="M186" s="23"/>
      <c r="N186" s="25" t="s">
        <v>62</v>
      </c>
      <c r="O186" s="28" t="s">
        <v>57</v>
      </c>
      <c r="P186" s="46">
        <v>6</v>
      </c>
      <c r="Q186" s="27">
        <f>IF(H186="T",P186*[1]Legenda!$A$11,P186*[1]Legenda!$A$12)</f>
        <v>60</v>
      </c>
      <c r="R186" s="28" t="s">
        <v>62</v>
      </c>
      <c r="S186" s="5" t="b">
        <f t="shared" si="49"/>
        <v>1</v>
      </c>
      <c r="T186" s="28"/>
      <c r="U186" s="44"/>
      <c r="V186" s="47"/>
      <c r="W186" s="29"/>
      <c r="X186" s="30" t="str">
        <f>IF(N186=[1]Legenda!$A$2,"  tace  ",IF(COUNTA(V186,W186)=0,"bandire"," "))</f>
        <v xml:space="preserve">  tace  </v>
      </c>
      <c r="Y186" s="44"/>
      <c r="Z186" s="44"/>
      <c r="AA186" s="44"/>
      <c r="AB186" s="44"/>
      <c r="AC186" s="45"/>
      <c r="AD186" s="31" t="str">
        <f t="shared" ca="1" si="40"/>
        <v xml:space="preserve"> </v>
      </c>
      <c r="AE186" s="32" t="str">
        <f>IF(N186=[1]Legenda!$A$2,"tace",IF(COUNTA(J186)=1,"com",IF(COUNTA(K186)=1,"Ateneo",IF(COUNTA(U186)=1,"T",IF(COUNTA(Y186)=1,"DA",IF(COUNTA(Z186)=1,"SE",IF(COUNTA(AA186)=1,"CA",IF(COUNTA(AB186)=1,"CB"," "))))))))</f>
        <v>tace</v>
      </c>
      <c r="AF186" s="33" t="e">
        <f>IF(MATCH(U186,[1]Docenti!E$3:E$36,0)&gt;0,"1"," ")</f>
        <v>#N/A</v>
      </c>
      <c r="AG186" s="33" t="e">
        <f>IF(MATCH(U186,[1]Docenti!H$3:H$36,0)&gt;0,"1"," ")</f>
        <v>#N/A</v>
      </c>
      <c r="AH186" s="33" t="e">
        <f>IF(MATCH(U186,[1]Docenti!P$3:P$36,0)&gt;0,"1"," ")</f>
        <v>#N/A</v>
      </c>
      <c r="AI186" s="33" t="e">
        <f>IF(MATCH(U186,[1]Docenti!S$3:S$36,0)&gt;0,"1"," ")</f>
        <v>#N/A</v>
      </c>
      <c r="AJ186" s="34" t="e">
        <f>IF(MATCH(U186,[1]Docenti!AA$3:AA$36,0)&gt;0,"1"," ")</f>
        <v>#N/A</v>
      </c>
      <c r="AK186" s="34" t="e">
        <f>IF(MATCH(U186,[1]Docenti!AD$3:AD$36,0)&gt;0,"1"," ")</f>
        <v>#N/A</v>
      </c>
      <c r="AL186" s="34" t="e">
        <f>IF(MATCH(U186,[1]Docenti!AG$3:AG$36,0)&gt;0,"1"," ")</f>
        <v>#N/A</v>
      </c>
      <c r="AM186" s="34" t="e">
        <f>IF(MATCH(U186,[1]Docenti!AM$3:AM$36,0)&gt;0,"1"," ")</f>
        <v>#N/A</v>
      </c>
      <c r="AN186" s="34" t="e">
        <f t="shared" si="60"/>
        <v>#N/A</v>
      </c>
      <c r="AO186" s="34" t="e">
        <f t="shared" si="60"/>
        <v>#N/A</v>
      </c>
      <c r="AP186" s="34" t="e">
        <f t="shared" si="60"/>
        <v>#N/A</v>
      </c>
      <c r="AQ186" s="34" t="e">
        <f t="shared" si="60"/>
        <v>#N/A</v>
      </c>
      <c r="AR186" s="35" t="str">
        <f t="shared" si="41"/>
        <v/>
      </c>
      <c r="AS186" s="33" t="e">
        <f ca="1">IF(MATCH(AD186,[1]Docenti!E$3:E$36,0)&gt;0,"1"," ")</f>
        <v>#N/A</v>
      </c>
      <c r="AT186" s="33" t="e">
        <f ca="1">IF(MATCH(AD186,[1]Docenti!H$3:H$36,0)&gt;0,"1"," ")</f>
        <v>#N/A</v>
      </c>
      <c r="AU186" s="33" t="e">
        <f ca="1">IF(MATCH(AD186,[1]Docenti!P$3:P$36,0)&gt;0,"1"," ")</f>
        <v>#N/A</v>
      </c>
      <c r="AV186" s="33" t="e">
        <f ca="1">IF(MATCH(AD186,[1]Docenti!S$3:S$36,0)&gt;0,"1"," ")</f>
        <v>#N/A</v>
      </c>
      <c r="AW186" s="34" t="e">
        <f ca="1">IF(MATCH(AD186,[1]Docenti!AA$3:AA$36,0)&gt;0,"1"," ")</f>
        <v>#N/A</v>
      </c>
      <c r="AX186" s="34" t="e">
        <f ca="1">IF(MATCH(AD186,[1]Docenti!AD$3:AD$36,0)&gt;0,"1"," ")</f>
        <v>#N/A</v>
      </c>
      <c r="AY186" s="34" t="e">
        <f ca="1">IF(MATCH(AD186,[1]Docenti!AG$3:AG$36,0)&gt;0,"1"," ")</f>
        <v>#N/A</v>
      </c>
      <c r="AZ186" s="34" t="e">
        <f ca="1">IF(MATCH(AD186,[1]Docenti!AM$3:AM$36,0)&gt;0,"1"," ")</f>
        <v>#N/A</v>
      </c>
      <c r="BA186" s="34" t="e">
        <f t="shared" ca="1" si="61"/>
        <v>#N/A</v>
      </c>
      <c r="BB186" s="34" t="e">
        <f t="shared" ca="1" si="62"/>
        <v>#N/A</v>
      </c>
      <c r="BC186" s="34" t="e">
        <f t="shared" ca="1" si="63"/>
        <v>#N/A</v>
      </c>
      <c r="BD186" s="34" t="e">
        <f t="shared" ca="1" si="64"/>
        <v>#N/A</v>
      </c>
      <c r="BE186" s="35" t="str">
        <f t="shared" ca="1" si="42"/>
        <v/>
      </c>
      <c r="BF186" s="36"/>
    </row>
    <row r="187" spans="1:58" ht="13.35" hidden="1" customHeight="1" x14ac:dyDescent="0.2">
      <c r="A187" s="16">
        <f t="shared" si="38"/>
        <v>186</v>
      </c>
      <c r="B187" s="59" t="s">
        <v>409</v>
      </c>
      <c r="C187" s="48" t="s">
        <v>387</v>
      </c>
      <c r="D187" s="48" t="s">
        <v>410</v>
      </c>
      <c r="E187" s="48" t="s">
        <v>48</v>
      </c>
      <c r="F187" s="49" t="s">
        <v>60</v>
      </c>
      <c r="G187" s="48" t="s">
        <v>61</v>
      </c>
      <c r="H187" s="20" t="str">
        <f t="shared" si="39"/>
        <v>M</v>
      </c>
      <c r="I187" s="5">
        <v>7</v>
      </c>
      <c r="J187" s="50"/>
      <c r="K187" s="50"/>
      <c r="L187" s="23"/>
      <c r="M187" s="22"/>
      <c r="N187" s="60" t="s">
        <v>121</v>
      </c>
      <c r="O187" s="3" t="s">
        <v>57</v>
      </c>
      <c r="P187" s="8">
        <v>9</v>
      </c>
      <c r="Q187" s="27">
        <f>IF(H187="T",P187*[1]Legenda!$A$11,P187*[1]Legenda!$A$12)</f>
        <v>90</v>
      </c>
      <c r="R187" s="3" t="s">
        <v>62</v>
      </c>
      <c r="S187" s="5" t="b">
        <f t="shared" si="49"/>
        <v>1</v>
      </c>
      <c r="T187" s="3"/>
      <c r="U187" s="48"/>
      <c r="V187" s="29"/>
      <c r="W187" s="29">
        <v>42523</v>
      </c>
      <c r="X187" s="30" t="str">
        <f>IF(N187=[1]Legenda!$A$2,"  tace  ",IF(COUNTA(V187,W187)=0,"bandire"," "))</f>
        <v xml:space="preserve"> </v>
      </c>
      <c r="Y187" s="48"/>
      <c r="Z187" s="48"/>
      <c r="AA187" s="48" t="s">
        <v>411</v>
      </c>
      <c r="AB187" s="48"/>
      <c r="AC187" s="49"/>
      <c r="AD187" s="31" t="str">
        <f t="shared" ca="1" si="40"/>
        <v>Laudiero Ferdinando</v>
      </c>
      <c r="AE187" s="32" t="str">
        <f>IF(N187=[1]Legenda!$A$2,"tace",IF(COUNTA(J187)=1,"com",IF(COUNTA(K187)=1,"Ateneo",IF(COUNTA(U187)=1,"T",IF(COUNTA(Y187)=1,"DA",IF(COUNTA(Z187)=1,"SE",IF(COUNTA(AA187)=1,"CA",IF(COUNTA(AB187)=1,"CB"," "))))))))</f>
        <v>CA</v>
      </c>
      <c r="AF187" s="33" t="e">
        <f>IF(MATCH(U187,[1]Docenti!E$3:E$36,0)&gt;0,"1"," ")</f>
        <v>#N/A</v>
      </c>
      <c r="AG187" s="33" t="e">
        <f>IF(MATCH(U187,[1]Docenti!H$3:H$36,0)&gt;0,"1"," ")</f>
        <v>#N/A</v>
      </c>
      <c r="AH187" s="33" t="e">
        <f>IF(MATCH(U187,[1]Docenti!P$3:P$36,0)&gt;0,"1"," ")</f>
        <v>#N/A</v>
      </c>
      <c r="AI187" s="33" t="e">
        <f>IF(MATCH(U187,[1]Docenti!S$3:S$36,0)&gt;0,"1"," ")</f>
        <v>#N/A</v>
      </c>
      <c r="AJ187" s="34" t="e">
        <f>IF(MATCH(U187,[1]Docenti!AA$3:AA$36,0)&gt;0,"1"," ")</f>
        <v>#N/A</v>
      </c>
      <c r="AK187" s="34" t="e">
        <f>IF(MATCH(U187,[1]Docenti!AD$3:AD$36,0)&gt;0,"1"," ")</f>
        <v>#N/A</v>
      </c>
      <c r="AL187" s="34" t="e">
        <f>IF(MATCH(U187,[1]Docenti!AG$3:AG$36,0)&gt;0,"1"," ")</f>
        <v>#N/A</v>
      </c>
      <c r="AM187" s="34" t="e">
        <f>IF(MATCH(U187,[1]Docenti!AM$3:AM$36,0)&gt;0,"1"," ")</f>
        <v>#N/A</v>
      </c>
      <c r="AN187" s="34" t="e">
        <f t="shared" si="60"/>
        <v>#N/A</v>
      </c>
      <c r="AO187" s="34" t="e">
        <f t="shared" si="60"/>
        <v>#N/A</v>
      </c>
      <c r="AP187" s="34" t="str">
        <f t="shared" si="60"/>
        <v>1</v>
      </c>
      <c r="AQ187" s="34" t="e">
        <f t="shared" si="60"/>
        <v>#N/A</v>
      </c>
      <c r="AR187" s="35" t="str">
        <f t="shared" si="41"/>
        <v>CA</v>
      </c>
      <c r="AS187" s="33" t="e">
        <f ca="1">IF(MATCH(AD187,[1]Docenti!E$3:E$36,0)&gt;0,"1"," ")</f>
        <v>#N/A</v>
      </c>
      <c r="AT187" s="33" t="e">
        <f ca="1">IF(MATCH(AD187,[1]Docenti!H$3:H$36,0)&gt;0,"1"," ")</f>
        <v>#N/A</v>
      </c>
      <c r="AU187" s="33" t="e">
        <f ca="1">IF(MATCH(AD187,[1]Docenti!P$3:P$36,0)&gt;0,"1"," ")</f>
        <v>#N/A</v>
      </c>
      <c r="AV187" s="33" t="e">
        <f ca="1">IF(MATCH(AD187,[1]Docenti!S$3:S$36,0)&gt;0,"1"," ")</f>
        <v>#N/A</v>
      </c>
      <c r="AW187" s="34" t="e">
        <f ca="1">IF(MATCH(AD187,[1]Docenti!AA$3:AA$36,0)&gt;0,"1"," ")</f>
        <v>#N/A</v>
      </c>
      <c r="AX187" s="34" t="e">
        <f ca="1">IF(MATCH(AD187,[1]Docenti!AD$3:AD$36,0)&gt;0,"1"," ")</f>
        <v>#N/A</v>
      </c>
      <c r="AY187" s="34" t="e">
        <f ca="1">IF(MATCH(AD187,[1]Docenti!AG$3:AG$36,0)&gt;0,"1"," ")</f>
        <v>#N/A</v>
      </c>
      <c r="AZ187" s="34" t="e">
        <f ca="1">IF(MATCH(AD187,[1]Docenti!AM$3:AM$36,0)&gt;0,"1"," ")</f>
        <v>#N/A</v>
      </c>
      <c r="BA187" s="34" t="e">
        <f t="shared" ca="1" si="61"/>
        <v>#N/A</v>
      </c>
      <c r="BB187" s="34" t="e">
        <f t="shared" ca="1" si="62"/>
        <v>#N/A</v>
      </c>
      <c r="BC187" s="34" t="str">
        <f t="shared" ca="1" si="63"/>
        <v>1</v>
      </c>
      <c r="BD187" s="34" t="e">
        <f t="shared" ca="1" si="64"/>
        <v>#N/A</v>
      </c>
      <c r="BE187" s="35" t="str">
        <f t="shared" ca="1" si="42"/>
        <v>CA</v>
      </c>
      <c r="BF187" s="36"/>
    </row>
    <row r="188" spans="1:58" ht="13.35" customHeight="1" x14ac:dyDescent="0.2">
      <c r="A188" s="16">
        <f t="shared" si="38"/>
        <v>187</v>
      </c>
      <c r="B188" s="51" t="s">
        <v>412</v>
      </c>
      <c r="C188" s="38" t="s">
        <v>359</v>
      </c>
      <c r="D188" s="38" t="s">
        <v>119</v>
      </c>
      <c r="E188" s="38" t="s">
        <v>48</v>
      </c>
      <c r="F188" s="52" t="s">
        <v>67</v>
      </c>
      <c r="G188" s="38"/>
      <c r="H188" s="20" t="str">
        <f t="shared" si="39"/>
        <v>M</v>
      </c>
      <c r="I188" s="53">
        <v>8</v>
      </c>
      <c r="J188" s="22">
        <f>ROW(B189)-1</f>
        <v>188</v>
      </c>
      <c r="K188" s="22"/>
      <c r="L188" s="23">
        <f>COUNTIF(J$2:J$238,A188)</f>
        <v>0</v>
      </c>
      <c r="M188" s="56"/>
      <c r="N188" s="53" t="s">
        <v>68</v>
      </c>
      <c r="O188" s="54" t="s">
        <v>57</v>
      </c>
      <c r="P188" s="55">
        <v>6</v>
      </c>
      <c r="Q188" s="27">
        <f>IF(H188="T",P188*[1]Legenda!$A$11,P188*[1]Legenda!$A$12)</f>
        <v>60</v>
      </c>
      <c r="R188" s="54" t="s">
        <v>175</v>
      </c>
      <c r="S188" s="5" t="b">
        <f t="shared" si="49"/>
        <v>0</v>
      </c>
      <c r="T188" s="54"/>
      <c r="U188" s="38"/>
      <c r="V188" s="47"/>
      <c r="W188" s="29">
        <v>42523</v>
      </c>
      <c r="X188" s="30" t="str">
        <f>IF(N188=[1]Legenda!$A$2,"  tace  ",IF(COUNTA(V188,W188)=0,"bandire"," "))</f>
        <v xml:space="preserve"> </v>
      </c>
      <c r="Y188" s="44"/>
      <c r="Z188" s="44"/>
      <c r="AA188" s="44"/>
      <c r="AB188" s="44"/>
      <c r="AD188" s="31" t="str">
        <f t="shared" ca="1" si="40"/>
        <v>Nonato</v>
      </c>
      <c r="AE188" s="32" t="str">
        <f>IF(N188=[1]Legenda!$A$2,"tace",IF(COUNTA(J188)=1,"com",IF(COUNTA(K188)=1,"Ateneo",IF(COUNTA(U188)=1,"T",IF(COUNTA(Y188)=1,"DA",IF(COUNTA(Z188)=1,"SE",IF(COUNTA(AA188)=1,"CA",IF(COUNTA(AB188)=1,"CB"," "))))))))</f>
        <v>com</v>
      </c>
      <c r="AF188" s="33" t="e">
        <f>IF(MATCH(U188,[1]Docenti!E$3:E$36,0)&gt;0,"1"," ")</f>
        <v>#N/A</v>
      </c>
      <c r="AG188" s="33" t="e">
        <f>IF(MATCH(U188,[1]Docenti!H$3:H$36,0)&gt;0,"1"," ")</f>
        <v>#N/A</v>
      </c>
      <c r="AH188" s="33" t="e">
        <f>IF(MATCH(U188,[1]Docenti!P$3:P$36,0)&gt;0,"1"," ")</f>
        <v>#N/A</v>
      </c>
      <c r="AI188" s="33" t="e">
        <f>IF(MATCH(U188,[1]Docenti!S$3:S$36,0)&gt;0,"1"," ")</f>
        <v>#N/A</v>
      </c>
      <c r="AJ188" s="34" t="e">
        <f>IF(MATCH(U188,[1]Docenti!AA$3:AA$36,0)&gt;0,"1"," ")</f>
        <v>#N/A</v>
      </c>
      <c r="AK188" s="34" t="e">
        <f>IF(MATCH(U188,[1]Docenti!AD$3:AD$36,0)&gt;0,"1"," ")</f>
        <v>#N/A</v>
      </c>
      <c r="AL188" s="34" t="e">
        <f>IF(MATCH(U188,[1]Docenti!AG$3:AG$36,0)&gt;0,"1"," ")</f>
        <v>#N/A</v>
      </c>
      <c r="AM188" s="34" t="e">
        <f>IF(MATCH(U188,[1]Docenti!AM$3:AM$36,0)&gt;0,"1"," ")</f>
        <v>#N/A</v>
      </c>
      <c r="AN188" s="34" t="e">
        <f t="shared" si="60"/>
        <v>#N/A</v>
      </c>
      <c r="AO188" s="34" t="e">
        <f t="shared" si="60"/>
        <v>#N/A</v>
      </c>
      <c r="AP188" s="34" t="e">
        <f t="shared" si="60"/>
        <v>#N/A</v>
      </c>
      <c r="AQ188" s="34" t="e">
        <f t="shared" si="60"/>
        <v>#N/A</v>
      </c>
      <c r="AR188" s="35" t="str">
        <f t="shared" si="41"/>
        <v/>
      </c>
      <c r="AS188" s="33" t="e">
        <f ca="1">IF(MATCH(AD188,[1]Docenti!E$3:E$36,0)&gt;0,"1"," ")</f>
        <v>#N/A</v>
      </c>
      <c r="AT188" s="33" t="e">
        <f ca="1">IF(MATCH(AD188,[1]Docenti!H$3:H$36,0)&gt;0,"1"," ")</f>
        <v>#N/A</v>
      </c>
      <c r="AU188" s="33" t="e">
        <f ca="1">IF(MATCH(AD188,[1]Docenti!P$3:P$36,0)&gt;0,"1"," ")</f>
        <v>#N/A</v>
      </c>
      <c r="AV188" s="33" t="e">
        <f ca="1">IF(MATCH(AD188,[1]Docenti!S$3:S$36,0)&gt;0,"1"," ")</f>
        <v>#N/A</v>
      </c>
      <c r="AW188" s="34" t="str">
        <f ca="1">IF(MATCH(AD188,[1]Docenti!AA$3:AA$36,0)&gt;0,"1"," ")</f>
        <v>1</v>
      </c>
      <c r="AX188" s="34" t="e">
        <f ca="1">IF(MATCH(AD188,[1]Docenti!AD$3:AD$36,0)&gt;0,"1"," ")</f>
        <v>#N/A</v>
      </c>
      <c r="AY188" s="34" t="e">
        <f ca="1">IF(MATCH(AD188,[1]Docenti!AG$3:AG$36,0)&gt;0,"1"," ")</f>
        <v>#N/A</v>
      </c>
      <c r="AZ188" s="34" t="e">
        <f ca="1">IF(MATCH(AD188,[1]Docenti!AM$3:AM$36,0)&gt;0,"1"," ")</f>
        <v>#N/A</v>
      </c>
      <c r="BA188" s="34" t="e">
        <f t="shared" ca="1" si="61"/>
        <v>#N/A</v>
      </c>
      <c r="BB188" s="34" t="e">
        <f t="shared" ca="1" si="62"/>
        <v>#N/A</v>
      </c>
      <c r="BC188" s="34" t="e">
        <f t="shared" ca="1" si="63"/>
        <v>#N/A</v>
      </c>
      <c r="BD188" s="34" t="e">
        <f t="shared" ca="1" si="64"/>
        <v>#N/A</v>
      </c>
      <c r="BE188" s="35" t="str">
        <f t="shared" ca="1" si="42"/>
        <v>RTI</v>
      </c>
      <c r="BF188" s="36"/>
    </row>
    <row r="189" spans="1:58" ht="12.95" customHeight="1" x14ac:dyDescent="0.2">
      <c r="A189" s="16">
        <f t="shared" si="38"/>
        <v>188</v>
      </c>
      <c r="B189" s="51" t="s">
        <v>412</v>
      </c>
      <c r="C189" s="38" t="s">
        <v>359</v>
      </c>
      <c r="D189" s="38" t="s">
        <v>119</v>
      </c>
      <c r="E189" s="38"/>
      <c r="F189" s="52" t="s">
        <v>95</v>
      </c>
      <c r="G189" s="38"/>
      <c r="H189" s="20" t="str">
        <f t="shared" si="39"/>
        <v>M</v>
      </c>
      <c r="I189" s="53">
        <v>8</v>
      </c>
      <c r="J189" s="22"/>
      <c r="K189" s="22"/>
      <c r="L189" s="23">
        <f>COUNTIF(J$2:J$238,A189)</f>
        <v>1</v>
      </c>
      <c r="M189" s="56"/>
      <c r="N189" s="53" t="s">
        <v>68</v>
      </c>
      <c r="O189" s="54" t="s">
        <v>57</v>
      </c>
      <c r="P189" s="55">
        <v>6</v>
      </c>
      <c r="Q189" s="27">
        <f>IF(H189="T",P189*[1]Legenda!$A$11,P189*[1]Legenda!$A$12)</f>
        <v>60</v>
      </c>
      <c r="R189" s="54" t="s">
        <v>175</v>
      </c>
      <c r="S189" s="5" t="b">
        <f t="shared" si="49"/>
        <v>0</v>
      </c>
      <c r="T189" s="54"/>
      <c r="U189" s="38" t="s">
        <v>360</v>
      </c>
      <c r="V189" s="47"/>
      <c r="W189" s="29">
        <v>42523</v>
      </c>
      <c r="X189" s="30" t="str">
        <f>IF(N189=[1]Legenda!$A$2,"  tace  ",IF(COUNTA(V189,W189)=0,"bandire"," "))</f>
        <v xml:space="preserve"> </v>
      </c>
      <c r="Y189" s="44"/>
      <c r="Z189" s="44"/>
      <c r="AA189" s="44"/>
      <c r="AB189" s="44"/>
      <c r="AC189" s="45"/>
      <c r="AD189" s="31" t="str">
        <f t="shared" ca="1" si="40"/>
        <v>Nonato</v>
      </c>
      <c r="AE189" s="32" t="str">
        <f>IF(N189=[1]Legenda!$A$2,"tace",IF(COUNTA(J189)=1,"com",IF(COUNTA(K189)=1,"Ateneo",IF(COUNTA(U189)=1,"T",IF(COUNTA(Y189)=1,"DA",IF(COUNTA(Z189)=1,"SE",IF(COUNTA(AA189)=1,"CA",IF(COUNTA(AB189)=1,"CB"," "))))))))</f>
        <v>T</v>
      </c>
      <c r="AF189" s="33" t="e">
        <f>IF(MATCH(U189,[1]Docenti!E$3:E$36,0)&gt;0,"1"," ")</f>
        <v>#N/A</v>
      </c>
      <c r="AG189" s="33" t="e">
        <f>IF(MATCH(U189,[1]Docenti!H$3:H$36,0)&gt;0,"1"," ")</f>
        <v>#N/A</v>
      </c>
      <c r="AH189" s="33" t="e">
        <f>IF(MATCH(U189,[1]Docenti!P$3:P$36,0)&gt;0,"1"," ")</f>
        <v>#N/A</v>
      </c>
      <c r="AI189" s="33" t="e">
        <f>IF(MATCH(U189,[1]Docenti!S$3:S$36,0)&gt;0,"1"," ")</f>
        <v>#N/A</v>
      </c>
      <c r="AJ189" s="34" t="str">
        <f>IF(MATCH(U189,[1]Docenti!AA$3:AA$36,0)&gt;0,"1"," ")</f>
        <v>1</v>
      </c>
      <c r="AK189" s="34" t="e">
        <f>IF(MATCH(U189,[1]Docenti!AD$3:AD$36,0)&gt;0,"1"," ")</f>
        <v>#N/A</v>
      </c>
      <c r="AL189" s="34" t="e">
        <f>IF(MATCH(U189,[1]Docenti!AG$3:AG$36,0)&gt;0,"1"," ")</f>
        <v>#N/A</v>
      </c>
      <c r="AM189" s="34" t="e">
        <f>IF(MATCH(U189,[1]Docenti!AM$3:AM$36,0)&gt;0,"1"," ")</f>
        <v>#N/A</v>
      </c>
      <c r="AN189" s="34" t="e">
        <f t="shared" si="60"/>
        <v>#N/A</v>
      </c>
      <c r="AO189" s="34" t="e">
        <f t="shared" si="60"/>
        <v>#N/A</v>
      </c>
      <c r="AP189" s="34" t="e">
        <f t="shared" si="60"/>
        <v>#N/A</v>
      </c>
      <c r="AQ189" s="34" t="e">
        <f t="shared" si="60"/>
        <v>#N/A</v>
      </c>
      <c r="AR189" s="35" t="str">
        <f t="shared" si="41"/>
        <v>RTI</v>
      </c>
      <c r="AS189" s="33" t="e">
        <f ca="1">IF(MATCH(AD189,[1]Docenti!E$3:E$36,0)&gt;0,"1"," ")</f>
        <v>#N/A</v>
      </c>
      <c r="AT189" s="33" t="e">
        <f ca="1">IF(MATCH(AD189,[1]Docenti!H$3:H$36,0)&gt;0,"1"," ")</f>
        <v>#N/A</v>
      </c>
      <c r="AU189" s="33" t="e">
        <f ca="1">IF(MATCH(AD189,[1]Docenti!P$3:P$36,0)&gt;0,"1"," ")</f>
        <v>#N/A</v>
      </c>
      <c r="AV189" s="33" t="e">
        <f ca="1">IF(MATCH(AD189,[1]Docenti!S$3:S$36,0)&gt;0,"1"," ")</f>
        <v>#N/A</v>
      </c>
      <c r="AW189" s="34" t="str">
        <f ca="1">IF(MATCH(AD189,[1]Docenti!AA$3:AA$36,0)&gt;0,"1"," ")</f>
        <v>1</v>
      </c>
      <c r="AX189" s="34" t="e">
        <f ca="1">IF(MATCH(AD189,[1]Docenti!AD$3:AD$36,0)&gt;0,"1"," ")</f>
        <v>#N/A</v>
      </c>
      <c r="AY189" s="34" t="e">
        <f ca="1">IF(MATCH(AD189,[1]Docenti!AG$3:AG$36,0)&gt;0,"1"," ")</f>
        <v>#N/A</v>
      </c>
      <c r="AZ189" s="34" t="e">
        <f ca="1">IF(MATCH(AD189,[1]Docenti!AM$3:AM$36,0)&gt;0,"1"," ")</f>
        <v>#N/A</v>
      </c>
      <c r="BA189" s="34" t="e">
        <f t="shared" ca="1" si="61"/>
        <v>#N/A</v>
      </c>
      <c r="BB189" s="34" t="e">
        <f t="shared" ca="1" si="62"/>
        <v>#N/A</v>
      </c>
      <c r="BC189" s="34" t="e">
        <f t="shared" ca="1" si="63"/>
        <v>#N/A</v>
      </c>
      <c r="BD189" s="34" t="e">
        <f t="shared" ca="1" si="64"/>
        <v>#N/A</v>
      </c>
      <c r="BE189" s="35" t="str">
        <f t="shared" ca="1" si="42"/>
        <v>RTI</v>
      </c>
      <c r="BF189" s="36"/>
    </row>
    <row r="190" spans="1:58" ht="12.95" hidden="1" customHeight="1" x14ac:dyDescent="0.2">
      <c r="A190" s="16">
        <f t="shared" si="38"/>
        <v>189</v>
      </c>
      <c r="B190" s="59" t="s">
        <v>413</v>
      </c>
      <c r="C190" s="38" t="s">
        <v>288</v>
      </c>
      <c r="D190" s="38" t="s">
        <v>289</v>
      </c>
      <c r="E190" s="38" t="s">
        <v>48</v>
      </c>
      <c r="F190" s="52" t="s">
        <v>60</v>
      </c>
      <c r="G190" s="38" t="s">
        <v>128</v>
      </c>
      <c r="H190" s="20" t="str">
        <f t="shared" si="39"/>
        <v>M</v>
      </c>
      <c r="I190" s="53">
        <v>7</v>
      </c>
      <c r="J190" s="22"/>
      <c r="K190" s="22"/>
      <c r="L190" s="23"/>
      <c r="M190" s="66" t="str">
        <f>ROW(B100)-1&amp;" ,"&amp;ROW(B214)-1</f>
        <v>99 ,213</v>
      </c>
      <c r="N190" s="53" t="s">
        <v>62</v>
      </c>
      <c r="O190" s="54" t="s">
        <v>57</v>
      </c>
      <c r="P190" s="55">
        <v>3</v>
      </c>
      <c r="Q190" s="27">
        <f>IF(H190="T",P190*[1]Legenda!$A$11,P190*[1]Legenda!$A$12)</f>
        <v>30</v>
      </c>
      <c r="R190" s="54" t="s">
        <v>51</v>
      </c>
      <c r="S190" s="5" t="b">
        <f t="shared" si="49"/>
        <v>0</v>
      </c>
      <c r="T190" s="54"/>
      <c r="U190" s="38"/>
      <c r="V190" s="47"/>
      <c r="W190" s="29"/>
      <c r="X190" s="30" t="str">
        <f>IF(N190=[1]Legenda!$A$2,"  tace  ",IF(COUNTA(V190,W190)=0,"bandire"," "))</f>
        <v xml:space="preserve">  tace  </v>
      </c>
      <c r="Y190" s="44"/>
      <c r="Z190" s="44"/>
      <c r="AA190" s="44"/>
      <c r="AB190" s="44"/>
      <c r="AC190" s="45"/>
      <c r="AD190" s="31" t="str">
        <f t="shared" ca="1" si="40"/>
        <v xml:space="preserve"> </v>
      </c>
      <c r="AE190" s="32" t="str">
        <f>IF(N190=[1]Legenda!$A$2,"tace",IF(COUNTA(J190)=1,"com",IF(COUNTA(K190)=1,"Ateneo",IF(COUNTA(U190)=1,"T",IF(COUNTA(Y190)=1,"DA",IF(COUNTA(Z190)=1,"SE",IF(COUNTA(AA190)=1,"CA",IF(COUNTA(AB190)=1,"CB"," "))))))))</f>
        <v>tace</v>
      </c>
      <c r="AF190" s="33" t="e">
        <f>IF(MATCH(U190,[1]Docenti!E$3:E$36,0)&gt;0,"1"," ")</f>
        <v>#N/A</v>
      </c>
      <c r="AG190" s="33" t="e">
        <f>IF(MATCH(U190,[1]Docenti!H$3:H$36,0)&gt;0,"1"," ")</f>
        <v>#N/A</v>
      </c>
      <c r="AH190" s="33" t="e">
        <f>IF(MATCH(U190,[1]Docenti!P$3:P$36,0)&gt;0,"1"," ")</f>
        <v>#N/A</v>
      </c>
      <c r="AI190" s="33" t="e">
        <f>IF(MATCH(U190,[1]Docenti!S$3:S$36,0)&gt;0,"1"," ")</f>
        <v>#N/A</v>
      </c>
      <c r="AJ190" s="34" t="e">
        <f>IF(MATCH(U190,[1]Docenti!AA$3:AA$36,0)&gt;0,"1"," ")</f>
        <v>#N/A</v>
      </c>
      <c r="AK190" s="34" t="e">
        <f>IF(MATCH(U190,[1]Docenti!AD$3:AD$36,0)&gt;0,"1"," ")</f>
        <v>#N/A</v>
      </c>
      <c r="AL190" s="34" t="e">
        <f>IF(MATCH(U190,[1]Docenti!AG$3:AG$36,0)&gt;0,"1"," ")</f>
        <v>#N/A</v>
      </c>
      <c r="AM190" s="34" t="e">
        <f>IF(MATCH(U190,[1]Docenti!AM$3:AM$36,0)&gt;0,"1"," ")</f>
        <v>#N/A</v>
      </c>
      <c r="AN190" s="34" t="e">
        <f t="shared" si="60"/>
        <v>#N/A</v>
      </c>
      <c r="AO190" s="34" t="e">
        <f t="shared" si="60"/>
        <v>#N/A</v>
      </c>
      <c r="AP190" s="34" t="e">
        <f t="shared" si="60"/>
        <v>#N/A</v>
      </c>
      <c r="AQ190" s="34" t="e">
        <f t="shared" si="60"/>
        <v>#N/A</v>
      </c>
      <c r="AR190" s="35" t="str">
        <f t="shared" si="41"/>
        <v/>
      </c>
      <c r="AS190" s="33" t="e">
        <f ca="1">IF(MATCH(AD190,[1]Docenti!E$3:E$36,0)&gt;0,"1"," ")</f>
        <v>#N/A</v>
      </c>
      <c r="AT190" s="33" t="e">
        <f ca="1">IF(MATCH(AD190,[1]Docenti!H$3:H$36,0)&gt;0,"1"," ")</f>
        <v>#N/A</v>
      </c>
      <c r="AU190" s="33" t="e">
        <f ca="1">IF(MATCH(AD190,[1]Docenti!P$3:P$36,0)&gt;0,"1"," ")</f>
        <v>#N/A</v>
      </c>
      <c r="AV190" s="33" t="e">
        <f ca="1">IF(MATCH(AD190,[1]Docenti!S$3:S$36,0)&gt;0,"1"," ")</f>
        <v>#N/A</v>
      </c>
      <c r="AW190" s="34" t="e">
        <f ca="1">IF(MATCH(AD190,[1]Docenti!AA$3:AA$36,0)&gt;0,"1"," ")</f>
        <v>#N/A</v>
      </c>
      <c r="AX190" s="34" t="e">
        <f ca="1">IF(MATCH(AD190,[1]Docenti!AD$3:AD$36,0)&gt;0,"1"," ")</f>
        <v>#N/A</v>
      </c>
      <c r="AY190" s="34" t="e">
        <f ca="1">IF(MATCH(AD190,[1]Docenti!AG$3:AG$36,0)&gt;0,"1"," ")</f>
        <v>#N/A</v>
      </c>
      <c r="AZ190" s="34" t="e">
        <f ca="1">IF(MATCH(AD190,[1]Docenti!AM$3:AM$36,0)&gt;0,"1"," ")</f>
        <v>#N/A</v>
      </c>
      <c r="BA190" s="34" t="e">
        <f t="shared" ca="1" si="61"/>
        <v>#N/A</v>
      </c>
      <c r="BB190" s="34" t="e">
        <f t="shared" ca="1" si="62"/>
        <v>#N/A</v>
      </c>
      <c r="BC190" s="34" t="e">
        <f t="shared" ca="1" si="63"/>
        <v>#N/A</v>
      </c>
      <c r="BD190" s="34" t="e">
        <f t="shared" ca="1" si="64"/>
        <v>#N/A</v>
      </c>
      <c r="BE190" s="35" t="str">
        <f t="shared" ca="1" si="42"/>
        <v/>
      </c>
      <c r="BF190" s="36"/>
    </row>
    <row r="191" spans="1:58" ht="13.35" hidden="1" customHeight="1" x14ac:dyDescent="0.2">
      <c r="A191" s="16">
        <f t="shared" si="38"/>
        <v>190</v>
      </c>
      <c r="B191" s="59" t="s">
        <v>414</v>
      </c>
      <c r="C191" s="38" t="s">
        <v>123</v>
      </c>
      <c r="D191" s="38" t="s">
        <v>124</v>
      </c>
      <c r="E191" s="38" t="s">
        <v>48</v>
      </c>
      <c r="F191" s="52" t="s">
        <v>60</v>
      </c>
      <c r="G191" s="38" t="s">
        <v>61</v>
      </c>
      <c r="H191" s="20" t="str">
        <f t="shared" si="39"/>
        <v>M</v>
      </c>
      <c r="I191" s="53">
        <v>7</v>
      </c>
      <c r="J191" s="22"/>
      <c r="K191" s="22"/>
      <c r="L191" s="23"/>
      <c r="M191" s="56">
        <f>ROW(B28)-1</f>
        <v>27</v>
      </c>
      <c r="N191" s="53" t="s">
        <v>62</v>
      </c>
      <c r="O191" s="54" t="s">
        <v>50</v>
      </c>
      <c r="P191" s="55">
        <v>3</v>
      </c>
      <c r="Q191" s="27">
        <f>IF(H191="T",P191*[1]Legenda!$A$11,P191*[1]Legenda!$A$12)</f>
        <v>30</v>
      </c>
      <c r="R191" s="54" t="s">
        <v>51</v>
      </c>
      <c r="S191" s="5" t="b">
        <f t="shared" si="49"/>
        <v>0</v>
      </c>
      <c r="T191" s="54"/>
      <c r="U191" s="38"/>
      <c r="V191" s="47"/>
      <c r="W191" s="29"/>
      <c r="X191" s="30" t="str">
        <f>IF(N191=[1]Legenda!$A$2,"  tace  ",IF(COUNTA(V191,W191)=0,"bandire"," "))</f>
        <v xml:space="preserve">  tace  </v>
      </c>
      <c r="Y191" s="44"/>
      <c r="Z191" s="44"/>
      <c r="AA191" s="44"/>
      <c r="AB191" s="44"/>
      <c r="AC191" s="45"/>
      <c r="AD191" s="31" t="str">
        <f t="shared" ca="1" si="40"/>
        <v xml:space="preserve"> </v>
      </c>
      <c r="AE191" s="32" t="str">
        <f>IF(N191=[1]Legenda!$A$2,"tace",IF(COUNTA(J191)=1,"com",IF(COUNTA(K191)=1,"Ateneo",IF(COUNTA(U191)=1,"T",IF(COUNTA(Y191)=1,"DA",IF(COUNTA(Z191)=1,"SE",IF(COUNTA(AA191)=1,"CA",IF(COUNTA(AB191)=1,"CB"," "))))))))</f>
        <v>tace</v>
      </c>
      <c r="AF191" s="33" t="e">
        <f>IF(MATCH(U191,[1]Docenti!E$3:E$36,0)&gt;0,"1"," ")</f>
        <v>#N/A</v>
      </c>
      <c r="AG191" s="33" t="e">
        <f>IF(MATCH(U191,[1]Docenti!H$3:H$36,0)&gt;0,"1"," ")</f>
        <v>#N/A</v>
      </c>
      <c r="AH191" s="33" t="e">
        <f>IF(MATCH(U191,[1]Docenti!P$3:P$36,0)&gt;0,"1"," ")</f>
        <v>#N/A</v>
      </c>
      <c r="AI191" s="33" t="e">
        <f>IF(MATCH(U191,[1]Docenti!S$3:S$36,0)&gt;0,"1"," ")</f>
        <v>#N/A</v>
      </c>
      <c r="AJ191" s="34" t="e">
        <f>IF(MATCH(U191,[1]Docenti!AA$3:AA$36,0)&gt;0,"1"," ")</f>
        <v>#N/A</v>
      </c>
      <c r="AK191" s="34" t="e">
        <f>IF(MATCH(U191,[1]Docenti!AD$3:AD$36,0)&gt;0,"1"," ")</f>
        <v>#N/A</v>
      </c>
      <c r="AL191" s="34" t="e">
        <f>IF(MATCH(U191,[1]Docenti!AG$3:AG$36,0)&gt;0,"1"," ")</f>
        <v>#N/A</v>
      </c>
      <c r="AM191" s="34" t="e">
        <f>IF(MATCH(U191,[1]Docenti!AM$3:AM$36,0)&gt;0,"1"," ")</f>
        <v>#N/A</v>
      </c>
      <c r="AN191" s="34" t="e">
        <f t="shared" si="60"/>
        <v>#N/A</v>
      </c>
      <c r="AO191" s="34" t="e">
        <f t="shared" si="60"/>
        <v>#N/A</v>
      </c>
      <c r="AP191" s="34" t="e">
        <f t="shared" si="60"/>
        <v>#N/A</v>
      </c>
      <c r="AQ191" s="34" t="e">
        <f t="shared" si="60"/>
        <v>#N/A</v>
      </c>
      <c r="AR191" s="35" t="str">
        <f t="shared" si="41"/>
        <v/>
      </c>
      <c r="AS191" s="33" t="e">
        <f ca="1">IF(MATCH(AD191,[1]Docenti!E$3:E$36,0)&gt;0,"1"," ")</f>
        <v>#N/A</v>
      </c>
      <c r="AT191" s="33" t="e">
        <f ca="1">IF(MATCH(AD191,[1]Docenti!H$3:H$36,0)&gt;0,"1"," ")</f>
        <v>#N/A</v>
      </c>
      <c r="AU191" s="33" t="e">
        <f ca="1">IF(MATCH(AD191,[1]Docenti!P$3:P$36,0)&gt;0,"1"," ")</f>
        <v>#N/A</v>
      </c>
      <c r="AV191" s="33" t="e">
        <f ca="1">IF(MATCH(AD191,[1]Docenti!S$3:S$36,0)&gt;0,"1"," ")</f>
        <v>#N/A</v>
      </c>
      <c r="AW191" s="34" t="e">
        <f ca="1">IF(MATCH(AD191,[1]Docenti!AA$3:AA$36,0)&gt;0,"1"," ")</f>
        <v>#N/A</v>
      </c>
      <c r="AX191" s="34" t="e">
        <f ca="1">IF(MATCH(AD191,[1]Docenti!AD$3:AD$36,0)&gt;0,"1"," ")</f>
        <v>#N/A</v>
      </c>
      <c r="AY191" s="34" t="e">
        <f ca="1">IF(MATCH(AD191,[1]Docenti!AG$3:AG$36,0)&gt;0,"1"," ")</f>
        <v>#N/A</v>
      </c>
      <c r="AZ191" s="34" t="e">
        <f ca="1">IF(MATCH(AD191,[1]Docenti!AM$3:AM$36,0)&gt;0,"1"," ")</f>
        <v>#N/A</v>
      </c>
      <c r="BA191" s="34" t="e">
        <f t="shared" ca="1" si="61"/>
        <v>#N/A</v>
      </c>
      <c r="BB191" s="34" t="e">
        <f t="shared" ca="1" si="62"/>
        <v>#N/A</v>
      </c>
      <c r="BC191" s="34" t="e">
        <f t="shared" ca="1" si="63"/>
        <v>#N/A</v>
      </c>
      <c r="BD191" s="34" t="e">
        <f t="shared" ca="1" si="64"/>
        <v>#N/A</v>
      </c>
      <c r="BE191" s="35" t="str">
        <f t="shared" ca="1" si="42"/>
        <v/>
      </c>
      <c r="BF191" s="36"/>
    </row>
    <row r="192" spans="1:58" ht="13.35" hidden="1" customHeight="1" x14ac:dyDescent="0.2">
      <c r="A192" s="16">
        <f t="shared" si="38"/>
        <v>191</v>
      </c>
      <c r="B192" s="37" t="s">
        <v>415</v>
      </c>
      <c r="C192" s="38" t="s">
        <v>126</v>
      </c>
      <c r="D192" s="38" t="s">
        <v>127</v>
      </c>
      <c r="E192" s="38" t="s">
        <v>48</v>
      </c>
      <c r="F192" s="52" t="s">
        <v>51</v>
      </c>
      <c r="G192" s="38"/>
      <c r="H192" s="20" t="str">
        <f t="shared" si="39"/>
        <v>T</v>
      </c>
      <c r="I192" s="53">
        <v>7</v>
      </c>
      <c r="J192" s="22"/>
      <c r="K192" s="22"/>
      <c r="L192" s="23">
        <f>COUNTIF(J$2:J$238,A192)</f>
        <v>0</v>
      </c>
      <c r="M192" s="56"/>
      <c r="N192" s="53" t="s">
        <v>56</v>
      </c>
      <c r="O192" s="54" t="s">
        <v>57</v>
      </c>
      <c r="P192" s="55">
        <v>6</v>
      </c>
      <c r="Q192" s="27">
        <f>IF(H192="T",P192*[1]Legenda!$A$11,P192*[1]Legenda!$A$12)</f>
        <v>60</v>
      </c>
      <c r="R192" s="54" t="s">
        <v>206</v>
      </c>
      <c r="S192" s="5" t="b">
        <f t="shared" si="49"/>
        <v>0</v>
      </c>
      <c r="T192" s="54"/>
      <c r="U192" s="38" t="s">
        <v>416</v>
      </c>
      <c r="V192" s="47"/>
      <c r="W192" s="29">
        <v>42523</v>
      </c>
      <c r="X192" s="30" t="str">
        <f>IF(N192=[1]Legenda!$A$2,"  tace  ",IF(COUNTA(V192,W192)=0,"bandire"," "))</f>
        <v xml:space="preserve"> </v>
      </c>
      <c r="Y192" s="44"/>
      <c r="Z192" s="44"/>
      <c r="AA192" s="44"/>
      <c r="AB192" s="44"/>
      <c r="AC192" s="45"/>
      <c r="AD192" s="31" t="str">
        <f t="shared" ca="1" si="40"/>
        <v>Gatti</v>
      </c>
      <c r="AE192" s="32" t="str">
        <f>IF(N192=[1]Legenda!$A$2,"tace",IF(COUNTA(J192)=1,"com",IF(COUNTA(K192)=1,"Ateneo",IF(COUNTA(U192)=1,"T",IF(COUNTA(Y192)=1,"DA",IF(COUNTA(Z192)=1,"SE",IF(COUNTA(AA192)=1,"CA",IF(COUNTA(AB192)=1,"CB"," "))))))))</f>
        <v>T</v>
      </c>
      <c r="AF192" s="33" t="e">
        <f>IF(MATCH(U192,[1]Docenti!E$3:E$36,0)&gt;0,"1"," ")</f>
        <v>#N/A</v>
      </c>
      <c r="AG192" s="33" t="e">
        <f>IF(MATCH(U192,[1]Docenti!H$3:H$36,0)&gt;0,"1"," ")</f>
        <v>#N/A</v>
      </c>
      <c r="AH192" s="33" t="str">
        <f>IF(MATCH(U192,[1]Docenti!P$3:P$36,0)&gt;0,"1"," ")</f>
        <v>1</v>
      </c>
      <c r="AI192" s="33" t="e">
        <f>IF(MATCH(U192,[1]Docenti!S$3:S$36,0)&gt;0,"1"," ")</f>
        <v>#N/A</v>
      </c>
      <c r="AJ192" s="34" t="e">
        <f>IF(MATCH(U192,[1]Docenti!AA$3:AA$36,0)&gt;0,"1"," ")</f>
        <v>#N/A</v>
      </c>
      <c r="AK192" s="34" t="e">
        <f>IF(MATCH(U192,[1]Docenti!AD$3:AD$36,0)&gt;0,"1"," ")</f>
        <v>#N/A</v>
      </c>
      <c r="AL192" s="34" t="e">
        <f>IF(MATCH(U192,[1]Docenti!AG$3:AG$36,0)&gt;0,"1"," ")</f>
        <v>#N/A</v>
      </c>
      <c r="AM192" s="34" t="e">
        <f>IF(MATCH(U192,[1]Docenti!AM$3:AM$36,0)&gt;0,"1"," ")</f>
        <v>#N/A</v>
      </c>
      <c r="AN192" s="34" t="e">
        <f t="shared" si="60"/>
        <v>#N/A</v>
      </c>
      <c r="AO192" s="34" t="e">
        <f t="shared" si="60"/>
        <v>#N/A</v>
      </c>
      <c r="AP192" s="34" t="e">
        <f t="shared" si="60"/>
        <v>#N/A</v>
      </c>
      <c r="AQ192" s="34" t="e">
        <f t="shared" si="60"/>
        <v>#N/A</v>
      </c>
      <c r="AR192" s="35" t="str">
        <f t="shared" si="41"/>
        <v>PA</v>
      </c>
      <c r="AS192" s="33" t="e">
        <f ca="1">IF(MATCH(AD192,[1]Docenti!E$3:E$36,0)&gt;0,"1"," ")</f>
        <v>#N/A</v>
      </c>
      <c r="AT192" s="33" t="e">
        <f ca="1">IF(MATCH(AD192,[1]Docenti!H$3:H$36,0)&gt;0,"1"," ")</f>
        <v>#N/A</v>
      </c>
      <c r="AU192" s="33" t="str">
        <f ca="1">IF(MATCH(AD192,[1]Docenti!P$3:P$36,0)&gt;0,"1"," ")</f>
        <v>1</v>
      </c>
      <c r="AV192" s="33" t="e">
        <f ca="1">IF(MATCH(AD192,[1]Docenti!S$3:S$36,0)&gt;0,"1"," ")</f>
        <v>#N/A</v>
      </c>
      <c r="AW192" s="34" t="e">
        <f ca="1">IF(MATCH(AD192,[1]Docenti!AA$3:AA$36,0)&gt;0,"1"," ")</f>
        <v>#N/A</v>
      </c>
      <c r="AX192" s="34" t="e">
        <f ca="1">IF(MATCH(AD192,[1]Docenti!AD$3:AD$36,0)&gt;0,"1"," ")</f>
        <v>#N/A</v>
      </c>
      <c r="AY192" s="34" t="e">
        <f ca="1">IF(MATCH(AD192,[1]Docenti!AG$3:AG$36,0)&gt;0,"1"," ")</f>
        <v>#N/A</v>
      </c>
      <c r="AZ192" s="34" t="e">
        <f ca="1">IF(MATCH(AD192,[1]Docenti!AM$3:AM$36,0)&gt;0,"1"," ")</f>
        <v>#N/A</v>
      </c>
      <c r="BA192" s="34" t="e">
        <f t="shared" ca="1" si="61"/>
        <v>#N/A</v>
      </c>
      <c r="BB192" s="34" t="e">
        <f t="shared" ca="1" si="62"/>
        <v>#N/A</v>
      </c>
      <c r="BC192" s="34" t="e">
        <f t="shared" ca="1" si="63"/>
        <v>#N/A</v>
      </c>
      <c r="BD192" s="34" t="e">
        <f t="shared" ca="1" si="64"/>
        <v>#N/A</v>
      </c>
      <c r="BE192" s="35" t="str">
        <f t="shared" ca="1" si="42"/>
        <v>PA</v>
      </c>
      <c r="BF192" s="36"/>
    </row>
    <row r="193" spans="1:58" ht="13.35" customHeight="1" x14ac:dyDescent="0.2">
      <c r="A193" s="16">
        <f t="shared" si="38"/>
        <v>192</v>
      </c>
      <c r="B193" s="51" t="s">
        <v>417</v>
      </c>
      <c r="C193" s="38" t="s">
        <v>240</v>
      </c>
      <c r="D193" s="38" t="s">
        <v>47</v>
      </c>
      <c r="E193" s="38" t="s">
        <v>48</v>
      </c>
      <c r="F193" s="52" t="s">
        <v>67</v>
      </c>
      <c r="G193" s="38"/>
      <c r="H193" s="20" t="str">
        <f t="shared" si="39"/>
        <v>M</v>
      </c>
      <c r="I193" s="53">
        <v>8</v>
      </c>
      <c r="J193" s="22"/>
      <c r="K193" s="22"/>
      <c r="L193" s="23"/>
      <c r="M193" s="56"/>
      <c r="N193" s="53" t="s">
        <v>68</v>
      </c>
      <c r="O193" s="54" t="s">
        <v>50</v>
      </c>
      <c r="P193" s="55">
        <v>6</v>
      </c>
      <c r="Q193" s="27">
        <f>IF(H193="T",P193*[1]Legenda!$A$11,P193*[1]Legenda!$A$12)</f>
        <v>60</v>
      </c>
      <c r="R193" s="54" t="s">
        <v>90</v>
      </c>
      <c r="S193" s="5" t="b">
        <f t="shared" si="49"/>
        <v>0</v>
      </c>
      <c r="T193" s="54"/>
      <c r="U193" s="38" t="s">
        <v>241</v>
      </c>
      <c r="V193" s="47"/>
      <c r="W193" s="29">
        <v>42523</v>
      </c>
      <c r="X193" s="30" t="str">
        <f>IF(N193=[1]Legenda!$A$2,"  tace  ",IF(COUNTA(V193,W193)=0,"bandire"," "))</f>
        <v xml:space="preserve"> </v>
      </c>
      <c r="Y193" s="44"/>
      <c r="Z193" s="44"/>
      <c r="AA193" s="44"/>
      <c r="AB193" s="44"/>
      <c r="AD193" s="31" t="str">
        <f t="shared" ca="1" si="40"/>
        <v>Piva</v>
      </c>
      <c r="AE193" s="32" t="str">
        <f>IF(N193=[1]Legenda!$A$2,"tace",IF(COUNTA(J193)=1,"com",IF(COUNTA(K193)=1,"Ateneo",IF(COUNTA(U193)=1,"T",IF(COUNTA(Y193)=1,"DA",IF(COUNTA(Z193)=1,"SE",IF(COUNTA(AA193)=1,"CA",IF(COUNTA(AB193)=1,"CB"," "))))))))</f>
        <v>T</v>
      </c>
      <c r="AF193" s="33" t="str">
        <f>IF(MATCH(U193,[1]Docenti!E$3:E$36,0)&gt;0,"1"," ")</f>
        <v>1</v>
      </c>
      <c r="AG193" s="33" t="e">
        <f>IF(MATCH(U193,[1]Docenti!H$3:H$36,0)&gt;0,"1"," ")</f>
        <v>#N/A</v>
      </c>
      <c r="AH193" s="33" t="e">
        <f>IF(MATCH(U193,[1]Docenti!P$3:P$36,0)&gt;0,"1"," ")</f>
        <v>#N/A</v>
      </c>
      <c r="AI193" s="33" t="e">
        <f>IF(MATCH(U193,[1]Docenti!S$3:S$36,0)&gt;0,"1"," ")</f>
        <v>#N/A</v>
      </c>
      <c r="AJ193" s="34" t="e">
        <f>IF(MATCH(U193,[1]Docenti!AA$3:AA$36,0)&gt;0,"1"," ")</f>
        <v>#N/A</v>
      </c>
      <c r="AK193" s="34" t="e">
        <f>IF(MATCH(U193,[1]Docenti!AD$3:AD$36,0)&gt;0,"1"," ")</f>
        <v>#N/A</v>
      </c>
      <c r="AL193" s="34" t="e">
        <f>IF(MATCH(U193,[1]Docenti!AG$3:AG$36,0)&gt;0,"1"," ")</f>
        <v>#N/A</v>
      </c>
      <c r="AM193" s="34" t="e">
        <f>IF(MATCH(U193,[1]Docenti!AM$3:AM$36,0)&gt;0,"1"," ")</f>
        <v>#N/A</v>
      </c>
      <c r="AN193" s="34" t="e">
        <f t="shared" si="60"/>
        <v>#N/A</v>
      </c>
      <c r="AO193" s="34" t="e">
        <f t="shared" si="60"/>
        <v>#N/A</v>
      </c>
      <c r="AP193" s="34" t="e">
        <f t="shared" si="60"/>
        <v>#N/A</v>
      </c>
      <c r="AQ193" s="34" t="e">
        <f t="shared" si="60"/>
        <v>#N/A</v>
      </c>
      <c r="AR193" s="35" t="str">
        <f t="shared" si="41"/>
        <v>PO</v>
      </c>
      <c r="AS193" s="33" t="str">
        <f ca="1">IF(MATCH(AD193,[1]Docenti!E$3:E$36,0)&gt;0,"1"," ")</f>
        <v>1</v>
      </c>
      <c r="AT193" s="33" t="e">
        <f ca="1">IF(MATCH(AD193,[1]Docenti!H$3:H$36,0)&gt;0,"1"," ")</f>
        <v>#N/A</v>
      </c>
      <c r="AU193" s="33" t="e">
        <f ca="1">IF(MATCH(AD193,[1]Docenti!P$3:P$36,0)&gt;0,"1"," ")</f>
        <v>#N/A</v>
      </c>
      <c r="AV193" s="33" t="e">
        <f ca="1">IF(MATCH(AD193,[1]Docenti!S$3:S$36,0)&gt;0,"1"," ")</f>
        <v>#N/A</v>
      </c>
      <c r="AW193" s="34" t="e">
        <f ca="1">IF(MATCH(AD193,[1]Docenti!AA$3:AA$36,0)&gt;0,"1"," ")</f>
        <v>#N/A</v>
      </c>
      <c r="AX193" s="34" t="e">
        <f ca="1">IF(MATCH(AD193,[1]Docenti!AD$3:AD$36,0)&gt;0,"1"," ")</f>
        <v>#N/A</v>
      </c>
      <c r="AY193" s="34" t="e">
        <f ca="1">IF(MATCH(AD193,[1]Docenti!AG$3:AG$36,0)&gt;0,"1"," ")</f>
        <v>#N/A</v>
      </c>
      <c r="AZ193" s="34" t="e">
        <f ca="1">IF(MATCH(AD193,[1]Docenti!AM$3:AM$36,0)&gt;0,"1"," ")</f>
        <v>#N/A</v>
      </c>
      <c r="BA193" s="34" t="e">
        <f t="shared" ca="1" si="61"/>
        <v>#N/A</v>
      </c>
      <c r="BB193" s="34" t="e">
        <f t="shared" ca="1" si="62"/>
        <v>#N/A</v>
      </c>
      <c r="BC193" s="34" t="e">
        <f t="shared" ca="1" si="63"/>
        <v>#N/A</v>
      </c>
      <c r="BD193" s="34" t="e">
        <f t="shared" ca="1" si="64"/>
        <v>#N/A</v>
      </c>
      <c r="BE193" s="35" t="str">
        <f t="shared" ca="1" si="42"/>
        <v>PO</v>
      </c>
      <c r="BF193" s="36"/>
    </row>
    <row r="194" spans="1:58" ht="13.35" hidden="1" customHeight="1" x14ac:dyDescent="0.2">
      <c r="A194" s="16">
        <f t="shared" ref="A194:A239" si="66">ROW()-1</f>
        <v>193</v>
      </c>
      <c r="B194" s="37" t="s">
        <v>418</v>
      </c>
      <c r="C194" s="18" t="s">
        <v>204</v>
      </c>
      <c r="D194" s="18" t="s">
        <v>205</v>
      </c>
      <c r="E194" s="18"/>
      <c r="F194" s="19" t="s">
        <v>51</v>
      </c>
      <c r="G194" s="18"/>
      <c r="H194" s="20" t="str">
        <f t="shared" si="39"/>
        <v>T</v>
      </c>
      <c r="I194" s="21">
        <v>7</v>
      </c>
      <c r="J194" s="22"/>
      <c r="K194" s="22"/>
      <c r="L194" s="23">
        <f>COUNTIF(J$2:J$238,A194)</f>
        <v>0</v>
      </c>
      <c r="M194" s="24"/>
      <c r="N194" s="21" t="s">
        <v>56</v>
      </c>
      <c r="O194" s="26" t="s">
        <v>80</v>
      </c>
      <c r="P194" s="27">
        <v>12</v>
      </c>
      <c r="Q194" s="27">
        <f>IF(H194="T",P194*[1]Legenda!$A$11,P194*[1]Legenda!$A$12)</f>
        <v>120</v>
      </c>
      <c r="R194" s="26" t="s">
        <v>103</v>
      </c>
      <c r="S194" s="5" t="b">
        <f t="shared" si="49"/>
        <v>1</v>
      </c>
      <c r="T194" s="26"/>
      <c r="U194" s="18" t="s">
        <v>419</v>
      </c>
      <c r="V194" s="29"/>
      <c r="W194" s="29">
        <v>42523</v>
      </c>
      <c r="X194" s="30" t="str">
        <f>IF(N194=[1]Legenda!$A$2,"  tace  ",IF(COUNTA(V194,W194)=0,"bandire"," "))</f>
        <v xml:space="preserve"> </v>
      </c>
      <c r="Y194" s="18"/>
      <c r="Z194" s="18"/>
      <c r="AA194" s="18"/>
      <c r="AB194" s="18"/>
      <c r="AC194" s="19"/>
      <c r="AD194" s="31" t="str">
        <f t="shared" ca="1" si="40"/>
        <v>Benvenuti</v>
      </c>
      <c r="AE194" s="32" t="str">
        <f>IF(N194=[1]Legenda!$A$2,"tace",IF(COUNTA(J194)=1,"com",IF(COUNTA(K194)=1,"Ateneo",IF(COUNTA(U194)=1,"T",IF(COUNTA(Y194)=1,"DA",IF(COUNTA(Z194)=1,"SE",IF(COUNTA(AA194)=1,"CA",IF(COUNTA(AB194)=1,"CB"," "))))))))</f>
        <v>T</v>
      </c>
      <c r="AF194" s="33" t="e">
        <f>IF(MATCH(U194,[1]Docenti!E$3:E$36,0)&gt;0,"1"," ")</f>
        <v>#N/A</v>
      </c>
      <c r="AG194" s="33" t="e">
        <f>IF(MATCH(U194,[1]Docenti!H$3:H$36,0)&gt;0,"1"," ")</f>
        <v>#N/A</v>
      </c>
      <c r="AH194" s="33" t="str">
        <f>IF(MATCH(U194,[1]Docenti!P$3:P$36,0)&gt;0,"1"," ")</f>
        <v>1</v>
      </c>
      <c r="AI194" s="33" t="e">
        <f>IF(MATCH(U194,[1]Docenti!S$3:S$36,0)&gt;0,"1"," ")</f>
        <v>#N/A</v>
      </c>
      <c r="AJ194" s="34" t="e">
        <f>IF(MATCH(U194,[1]Docenti!AA$3:AA$36,0)&gt;0,"1"," ")</f>
        <v>#N/A</v>
      </c>
      <c r="AK194" s="34" t="e">
        <f>IF(MATCH(U194,[1]Docenti!AD$3:AD$36,0)&gt;0,"1"," ")</f>
        <v>#N/A</v>
      </c>
      <c r="AL194" s="34" t="e">
        <f>IF(MATCH(U194,[1]Docenti!AG$3:AG$36,0)&gt;0,"1"," ")</f>
        <v>#N/A</v>
      </c>
      <c r="AM194" s="34" t="e">
        <f>IF(MATCH(U194,[1]Docenti!AM$3:AM$36,0)&gt;0,"1"," ")</f>
        <v>#N/A</v>
      </c>
      <c r="AN194" s="34" t="e">
        <f t="shared" si="60"/>
        <v>#N/A</v>
      </c>
      <c r="AO194" s="34" t="e">
        <f t="shared" si="60"/>
        <v>#N/A</v>
      </c>
      <c r="AP194" s="34" t="e">
        <f t="shared" si="60"/>
        <v>#N/A</v>
      </c>
      <c r="AQ194" s="34" t="e">
        <f t="shared" si="60"/>
        <v>#N/A</v>
      </c>
      <c r="AR194" s="35" t="str">
        <f t="shared" si="41"/>
        <v>PA</v>
      </c>
      <c r="AS194" s="33" t="e">
        <f ca="1">IF(MATCH(AD194,[1]Docenti!E$3:E$36,0)&gt;0,"1"," ")</f>
        <v>#N/A</v>
      </c>
      <c r="AT194" s="33" t="e">
        <f ca="1">IF(MATCH(AD194,[1]Docenti!H$3:H$36,0)&gt;0,"1"," ")</f>
        <v>#N/A</v>
      </c>
      <c r="AU194" s="33" t="str">
        <f ca="1">IF(MATCH(AD194,[1]Docenti!P$3:P$36,0)&gt;0,"1"," ")</f>
        <v>1</v>
      </c>
      <c r="AV194" s="33" t="e">
        <f ca="1">IF(MATCH(AD194,[1]Docenti!S$3:S$36,0)&gt;0,"1"," ")</f>
        <v>#N/A</v>
      </c>
      <c r="AW194" s="34" t="e">
        <f ca="1">IF(MATCH(AD194,[1]Docenti!AA$3:AA$36,0)&gt;0,"1"," ")</f>
        <v>#N/A</v>
      </c>
      <c r="AX194" s="34" t="e">
        <f ca="1">IF(MATCH(AD194,[1]Docenti!AD$3:AD$36,0)&gt;0,"1"," ")</f>
        <v>#N/A</v>
      </c>
      <c r="AY194" s="34" t="e">
        <f ca="1">IF(MATCH(AD194,[1]Docenti!AG$3:AG$36,0)&gt;0,"1"," ")</f>
        <v>#N/A</v>
      </c>
      <c r="AZ194" s="34" t="e">
        <f ca="1">IF(MATCH(AD194,[1]Docenti!AM$3:AM$36,0)&gt;0,"1"," ")</f>
        <v>#N/A</v>
      </c>
      <c r="BA194" s="34" t="e">
        <f t="shared" ca="1" si="61"/>
        <v>#N/A</v>
      </c>
      <c r="BB194" s="34" t="e">
        <f t="shared" ca="1" si="62"/>
        <v>#N/A</v>
      </c>
      <c r="BC194" s="34" t="e">
        <f t="shared" ca="1" si="63"/>
        <v>#N/A</v>
      </c>
      <c r="BD194" s="34" t="e">
        <f t="shared" ca="1" si="64"/>
        <v>#N/A</v>
      </c>
      <c r="BE194" s="35" t="str">
        <f t="shared" ca="1" si="42"/>
        <v>PA</v>
      </c>
      <c r="BF194" s="36"/>
    </row>
    <row r="195" spans="1:58" ht="13.35" hidden="1" customHeight="1" x14ac:dyDescent="0.2">
      <c r="A195" s="16">
        <f t="shared" si="66"/>
        <v>194</v>
      </c>
      <c r="B195" s="37" t="s">
        <v>420</v>
      </c>
      <c r="C195" s="18" t="s">
        <v>156</v>
      </c>
      <c r="D195" s="38" t="s">
        <v>157</v>
      </c>
      <c r="E195" s="18" t="s">
        <v>48</v>
      </c>
      <c r="F195" s="19" t="s">
        <v>79</v>
      </c>
      <c r="G195" s="18"/>
      <c r="H195" s="20" t="str">
        <f t="shared" si="39"/>
        <v>T</v>
      </c>
      <c r="I195" s="21">
        <v>9</v>
      </c>
      <c r="J195" s="22"/>
      <c r="K195" s="22"/>
      <c r="L195" s="23">
        <f>COUNTIF(J$2:J$238,A195)</f>
        <v>0</v>
      </c>
      <c r="M195" s="24"/>
      <c r="N195" s="21" t="s">
        <v>56</v>
      </c>
      <c r="O195" s="26" t="s">
        <v>57</v>
      </c>
      <c r="P195" s="27">
        <v>9</v>
      </c>
      <c r="Q195" s="27">
        <f>IF(H195="T",P195*[1]Legenda!$A$11,P195*[1]Legenda!$A$12)</f>
        <v>90</v>
      </c>
      <c r="R195" s="26" t="s">
        <v>51</v>
      </c>
      <c r="S195" s="5" t="b">
        <f t="shared" si="49"/>
        <v>0</v>
      </c>
      <c r="T195" s="26"/>
      <c r="U195" s="18" t="s">
        <v>160</v>
      </c>
      <c r="V195" s="29"/>
      <c r="W195" s="29">
        <v>42523</v>
      </c>
      <c r="X195" s="30" t="str">
        <f>IF(N195=[1]Legenda!$A$2,"  tace  ",IF(COUNTA(V195,W195)=0,"bandire"," "))</f>
        <v xml:space="preserve"> </v>
      </c>
      <c r="Y195" s="18"/>
      <c r="Z195" s="18"/>
      <c r="AA195" s="18"/>
      <c r="AB195" s="18"/>
      <c r="AC195" s="19"/>
      <c r="AD195" s="31" t="str">
        <f t="shared" ca="1" si="40"/>
        <v>Monticelli</v>
      </c>
      <c r="AE195" s="32" t="str">
        <f>IF(N195=[1]Legenda!$A$2,"tace",IF(COUNTA(J195)=1,"com",IF(COUNTA(K195)=1,"Ateneo",IF(COUNTA(U195)=1,"T",IF(COUNTA(Y195)=1,"DA",IF(COUNTA(Z195)=1,"SE",IF(COUNTA(AA195)=1,"CA",IF(COUNTA(AB195)=1,"CB"," "))))))))</f>
        <v>T</v>
      </c>
      <c r="AF195" s="33" t="e">
        <f>IF(MATCH(U195,[1]Docenti!E$3:E$36,0)&gt;0,"1"," ")</f>
        <v>#N/A</v>
      </c>
      <c r="AG195" s="33" t="e">
        <f>IF(MATCH(U195,[1]Docenti!H$3:H$36,0)&gt;0,"1"," ")</f>
        <v>#N/A</v>
      </c>
      <c r="AH195" s="33" t="str">
        <f>IF(MATCH(U195,[1]Docenti!P$3:P$36,0)&gt;0,"1"," ")</f>
        <v>1</v>
      </c>
      <c r="AI195" s="33" t="e">
        <f>IF(MATCH(U195,[1]Docenti!S$3:S$36,0)&gt;0,"1"," ")</f>
        <v>#N/A</v>
      </c>
      <c r="AJ195" s="34" t="e">
        <f>IF(MATCH(U195,[1]Docenti!AA$3:AA$36,0)&gt;0,"1"," ")</f>
        <v>#N/A</v>
      </c>
      <c r="AK195" s="34" t="e">
        <f>IF(MATCH(U195,[1]Docenti!AD$3:AD$36,0)&gt;0,"1"," ")</f>
        <v>#N/A</v>
      </c>
      <c r="AL195" s="34" t="e">
        <f>IF(MATCH(U195,[1]Docenti!AG$3:AG$36,0)&gt;0,"1"," ")</f>
        <v>#N/A</v>
      </c>
      <c r="AM195" s="34" t="e">
        <f>IF(MATCH(U195,[1]Docenti!AM$3:AM$36,0)&gt;0,"1"," ")</f>
        <v>#N/A</v>
      </c>
      <c r="AN195" s="34" t="e">
        <f t="shared" si="60"/>
        <v>#N/A</v>
      </c>
      <c r="AO195" s="34" t="e">
        <f t="shared" si="60"/>
        <v>#N/A</v>
      </c>
      <c r="AP195" s="34" t="e">
        <f t="shared" si="60"/>
        <v>#N/A</v>
      </c>
      <c r="AQ195" s="34" t="e">
        <f t="shared" si="60"/>
        <v>#N/A</v>
      </c>
      <c r="AR195" s="35" t="str">
        <f t="shared" si="41"/>
        <v>PA</v>
      </c>
      <c r="AS195" s="33" t="e">
        <f ca="1">IF(MATCH(AD195,[1]Docenti!E$3:E$36,0)&gt;0,"1"," ")</f>
        <v>#N/A</v>
      </c>
      <c r="AT195" s="33" t="e">
        <f ca="1">IF(MATCH(AD195,[1]Docenti!H$3:H$36,0)&gt;0,"1"," ")</f>
        <v>#N/A</v>
      </c>
      <c r="AU195" s="33" t="str">
        <f ca="1">IF(MATCH(AD195,[1]Docenti!P$3:P$36,0)&gt;0,"1"," ")</f>
        <v>1</v>
      </c>
      <c r="AV195" s="33" t="e">
        <f ca="1">IF(MATCH(AD195,[1]Docenti!S$3:S$36,0)&gt;0,"1"," ")</f>
        <v>#N/A</v>
      </c>
      <c r="AW195" s="34" t="e">
        <f ca="1">IF(MATCH(AD195,[1]Docenti!AA$3:AA$36,0)&gt;0,"1"," ")</f>
        <v>#N/A</v>
      </c>
      <c r="AX195" s="34" t="e">
        <f ca="1">IF(MATCH(AD195,[1]Docenti!AD$3:AD$36,0)&gt;0,"1"," ")</f>
        <v>#N/A</v>
      </c>
      <c r="AY195" s="34" t="e">
        <f ca="1">IF(MATCH(AD195,[1]Docenti!AG$3:AG$36,0)&gt;0,"1"," ")</f>
        <v>#N/A</v>
      </c>
      <c r="AZ195" s="34" t="e">
        <f ca="1">IF(MATCH(AD195,[1]Docenti!AM$3:AM$36,0)&gt;0,"1"," ")</f>
        <v>#N/A</v>
      </c>
      <c r="BA195" s="34" t="e">
        <f t="shared" ca="1" si="61"/>
        <v>#N/A</v>
      </c>
      <c r="BB195" s="34" t="e">
        <f t="shared" ca="1" si="62"/>
        <v>#N/A</v>
      </c>
      <c r="BC195" s="34" t="e">
        <f t="shared" ca="1" si="63"/>
        <v>#N/A</v>
      </c>
      <c r="BD195" s="34" t="e">
        <f t="shared" ca="1" si="64"/>
        <v>#N/A</v>
      </c>
      <c r="BE195" s="35" t="str">
        <f t="shared" ca="1" si="42"/>
        <v>PA</v>
      </c>
      <c r="BF195" s="36"/>
    </row>
    <row r="196" spans="1:58" ht="13.35" customHeight="1" x14ac:dyDescent="0.2">
      <c r="A196" s="16">
        <f t="shared" si="66"/>
        <v>195</v>
      </c>
      <c r="B196" s="42" t="s">
        <v>421</v>
      </c>
      <c r="C196" s="44" t="s">
        <v>146</v>
      </c>
      <c r="D196" s="48" t="s">
        <v>147</v>
      </c>
      <c r="E196" s="44"/>
      <c r="F196" s="45" t="s">
        <v>73</v>
      </c>
      <c r="G196" s="44"/>
      <c r="H196" s="20" t="str">
        <f t="shared" ref="H196:H239" si="67">IF(OR(F196="C",F196="I",F196="M",F196="EI"),"T","M")</f>
        <v>T</v>
      </c>
      <c r="I196" s="25">
        <v>8</v>
      </c>
      <c r="J196" s="23"/>
      <c r="K196" s="23"/>
      <c r="L196" s="23">
        <f>COUNTIF(J$2:J$238,A196)</f>
        <v>0</v>
      </c>
      <c r="M196" s="23"/>
      <c r="N196" s="25">
        <v>2</v>
      </c>
      <c r="O196" s="28" t="s">
        <v>57</v>
      </c>
      <c r="P196" s="46">
        <v>9</v>
      </c>
      <c r="Q196" s="27">
        <f>IF(H196="T",P196*[1]Legenda!$A$11,P196*[1]Legenda!$A$12)</f>
        <v>90</v>
      </c>
      <c r="R196" s="28" t="s">
        <v>58</v>
      </c>
      <c r="S196" s="5" t="b">
        <f t="shared" si="49"/>
        <v>1</v>
      </c>
      <c r="T196" s="28"/>
      <c r="U196" s="44" t="s">
        <v>149</v>
      </c>
      <c r="V196" s="47"/>
      <c r="W196" s="29">
        <v>42523</v>
      </c>
      <c r="X196" s="30" t="str">
        <f>IF(N196=[1]Legenda!$A$2,"  tace  ",IF(COUNTA(V196,W196)=0,"bandire"," "))</f>
        <v xml:space="preserve"> </v>
      </c>
      <c r="Y196" s="44"/>
      <c r="Z196" s="44"/>
      <c r="AA196" s="44"/>
      <c r="AB196" s="44"/>
      <c r="AC196" s="45"/>
      <c r="AD196" s="31" t="str">
        <f t="shared" ca="1" si="40"/>
        <v>Tralli V.</v>
      </c>
      <c r="AE196" s="32" t="str">
        <f>IF(N196=[1]Legenda!$A$2,"tace",IF(COUNTA(J196)=1,"com",IF(COUNTA(K196)=1,"Ateneo",IF(COUNTA(U196)=1,"T",IF(COUNTA(Y196)=1,"DA",IF(COUNTA(Z196)=1,"SE",IF(COUNTA(AA196)=1,"CA",IF(COUNTA(AB196)=1,"CB"," "))))))))</f>
        <v>T</v>
      </c>
      <c r="AF196" s="33" t="e">
        <f>IF(MATCH(U196,[1]Docenti!E$3:E$36,0)&gt;0,"1"," ")</f>
        <v>#N/A</v>
      </c>
      <c r="AG196" s="33" t="e">
        <f>IF(MATCH(U196,[1]Docenti!H$3:H$36,0)&gt;0,"1"," ")</f>
        <v>#N/A</v>
      </c>
      <c r="AH196" s="33" t="str">
        <f>IF(MATCH(U196,[1]Docenti!P$3:P$36,0)&gt;0,"1"," ")</f>
        <v>1</v>
      </c>
      <c r="AI196" s="33" t="e">
        <f>IF(MATCH(U196,[1]Docenti!S$3:S$36,0)&gt;0,"1"," ")</f>
        <v>#N/A</v>
      </c>
      <c r="AJ196" s="34" t="e">
        <f>IF(MATCH(U196,[1]Docenti!AA$3:AA$36,0)&gt;0,"1"," ")</f>
        <v>#N/A</v>
      </c>
      <c r="AK196" s="34" t="e">
        <f>IF(MATCH(U196,[1]Docenti!AD$3:AD$36,0)&gt;0,"1"," ")</f>
        <v>#N/A</v>
      </c>
      <c r="AL196" s="34" t="e">
        <f>IF(MATCH(U196,[1]Docenti!AG$3:AG$36,0)&gt;0,"1"," ")</f>
        <v>#N/A</v>
      </c>
      <c r="AM196" s="34" t="e">
        <f>IF(MATCH(U196,[1]Docenti!AM$3:AM$36,0)&gt;0,"1"," ")</f>
        <v>#N/A</v>
      </c>
      <c r="AN196" s="34" t="e">
        <f t="shared" si="60"/>
        <v>#N/A</v>
      </c>
      <c r="AO196" s="34" t="e">
        <f t="shared" si="60"/>
        <v>#N/A</v>
      </c>
      <c r="AP196" s="34" t="e">
        <f t="shared" si="60"/>
        <v>#N/A</v>
      </c>
      <c r="AQ196" s="34" t="e">
        <f t="shared" si="60"/>
        <v>#N/A</v>
      </c>
      <c r="AR196" s="35" t="str">
        <f t="shared" si="41"/>
        <v>PA</v>
      </c>
      <c r="AS196" s="33" t="e">
        <f ca="1">IF(MATCH(AD196,[1]Docenti!E$3:E$36,0)&gt;0,"1"," ")</f>
        <v>#N/A</v>
      </c>
      <c r="AT196" s="33" t="e">
        <f ca="1">IF(MATCH(AD196,[1]Docenti!H$3:H$36,0)&gt;0,"1"," ")</f>
        <v>#N/A</v>
      </c>
      <c r="AU196" s="33" t="str">
        <f ca="1">IF(MATCH(AD196,[1]Docenti!P$3:P$36,0)&gt;0,"1"," ")</f>
        <v>1</v>
      </c>
      <c r="AV196" s="33" t="e">
        <f ca="1">IF(MATCH(AD196,[1]Docenti!S$3:S$36,0)&gt;0,"1"," ")</f>
        <v>#N/A</v>
      </c>
      <c r="AW196" s="34" t="e">
        <f ca="1">IF(MATCH(AD196,[1]Docenti!AA$3:AA$36,0)&gt;0,"1"," ")</f>
        <v>#N/A</v>
      </c>
      <c r="AX196" s="34" t="e">
        <f ca="1">IF(MATCH(AD196,[1]Docenti!AD$3:AD$36,0)&gt;0,"1"," ")</f>
        <v>#N/A</v>
      </c>
      <c r="AY196" s="34" t="e">
        <f ca="1">IF(MATCH(AD196,[1]Docenti!AG$3:AG$36,0)&gt;0,"1"," ")</f>
        <v>#N/A</v>
      </c>
      <c r="AZ196" s="34" t="e">
        <f ca="1">IF(MATCH(AD196,[1]Docenti!AM$3:AM$36,0)&gt;0,"1"," ")</f>
        <v>#N/A</v>
      </c>
      <c r="BA196" s="34" t="e">
        <f t="shared" ca="1" si="61"/>
        <v>#N/A</v>
      </c>
      <c r="BB196" s="34" t="e">
        <f t="shared" ca="1" si="62"/>
        <v>#N/A</v>
      </c>
      <c r="BC196" s="34" t="e">
        <f t="shared" ca="1" si="63"/>
        <v>#N/A</v>
      </c>
      <c r="BD196" s="34" t="e">
        <f t="shared" ca="1" si="64"/>
        <v>#N/A</v>
      </c>
      <c r="BE196" s="35" t="str">
        <f t="shared" ca="1" si="42"/>
        <v>PA</v>
      </c>
      <c r="BF196" s="36"/>
    </row>
    <row r="197" spans="1:58" ht="13.35" hidden="1" customHeight="1" x14ac:dyDescent="0.2">
      <c r="A197" s="16">
        <f t="shared" si="66"/>
        <v>196</v>
      </c>
      <c r="B197" s="41" t="s">
        <v>422</v>
      </c>
      <c r="C197" s="44" t="s">
        <v>240</v>
      </c>
      <c r="D197" s="38" t="s">
        <v>47</v>
      </c>
      <c r="E197" s="44" t="s">
        <v>48</v>
      </c>
      <c r="F197" s="45" t="s">
        <v>49</v>
      </c>
      <c r="G197" s="44"/>
      <c r="H197" s="20" t="str">
        <f t="shared" si="67"/>
        <v>M</v>
      </c>
      <c r="I197" s="25">
        <v>9</v>
      </c>
      <c r="J197" s="23"/>
      <c r="K197" s="23"/>
      <c r="L197" s="23"/>
      <c r="M197" s="23"/>
      <c r="N197" s="25" t="s">
        <v>62</v>
      </c>
      <c r="O197" s="28" t="s">
        <v>50</v>
      </c>
      <c r="P197" s="46">
        <v>6</v>
      </c>
      <c r="Q197" s="27">
        <f>IF(H197="T",P197*[1]Legenda!$A$11,P197*[1]Legenda!$A$12)</f>
        <v>60</v>
      </c>
      <c r="R197" s="28" t="s">
        <v>62</v>
      </c>
      <c r="S197" s="5" t="b">
        <f t="shared" si="49"/>
        <v>1</v>
      </c>
      <c r="T197" s="28"/>
      <c r="U197" s="44"/>
      <c r="V197" s="47"/>
      <c r="W197" s="29"/>
      <c r="X197" s="30" t="str">
        <f>IF(N197=[1]Legenda!$A$2,"  tace  ",IF(COUNTA(V197,W197)=0,"bandire"," "))</f>
        <v xml:space="preserve">  tace  </v>
      </c>
      <c r="Y197" s="44"/>
      <c r="Z197" s="44"/>
      <c r="AA197" s="44"/>
      <c r="AB197" s="44"/>
      <c r="AC197" s="45"/>
      <c r="AD197" s="31"/>
      <c r="AE197" s="32"/>
      <c r="AF197" s="33"/>
      <c r="AG197" s="33"/>
      <c r="AH197" s="33"/>
      <c r="AI197" s="33"/>
      <c r="AJ197" s="34"/>
      <c r="AK197" s="34"/>
      <c r="AL197" s="34"/>
      <c r="AM197" s="34"/>
      <c r="AN197" s="34"/>
      <c r="AO197" s="34"/>
      <c r="AP197" s="34"/>
      <c r="AQ197" s="34"/>
      <c r="AR197" s="35"/>
      <c r="AS197" s="33"/>
      <c r="AT197" s="33"/>
      <c r="AU197" s="33"/>
      <c r="AV197" s="33"/>
      <c r="AW197" s="34"/>
      <c r="AX197" s="34"/>
      <c r="AY197" s="34"/>
      <c r="AZ197" s="34"/>
      <c r="BA197" s="34"/>
      <c r="BB197" s="34"/>
      <c r="BC197" s="34"/>
      <c r="BD197" s="34"/>
      <c r="BE197" s="35"/>
      <c r="BF197" s="36"/>
    </row>
    <row r="198" spans="1:58" ht="13.35" hidden="1" customHeight="1" x14ac:dyDescent="0.2">
      <c r="A198" s="16">
        <f t="shared" si="66"/>
        <v>197</v>
      </c>
      <c r="B198" s="51" t="s">
        <v>423</v>
      </c>
      <c r="C198" s="38" t="s">
        <v>71</v>
      </c>
      <c r="D198" s="43" t="s">
        <v>72</v>
      </c>
      <c r="E198" s="38" t="s">
        <v>48</v>
      </c>
      <c r="F198" s="52" t="s">
        <v>95</v>
      </c>
      <c r="G198" s="38"/>
      <c r="H198" s="20" t="str">
        <f t="shared" si="67"/>
        <v>M</v>
      </c>
      <c r="I198" s="53">
        <v>8</v>
      </c>
      <c r="J198" s="50"/>
      <c r="K198" s="50"/>
      <c r="L198" s="23">
        <f>COUNTIF(J$2:J$238,A198)</f>
        <v>0</v>
      </c>
      <c r="M198" s="56">
        <f>ROW(B124)-1</f>
        <v>123</v>
      </c>
      <c r="N198" s="53" t="s">
        <v>62</v>
      </c>
      <c r="O198" s="54" t="s">
        <v>57</v>
      </c>
      <c r="P198" s="55">
        <v>6</v>
      </c>
      <c r="Q198" s="27">
        <f>IF(H198="T",P198*[1]Legenda!$A$11,P198*[1]Legenda!$A$12)</f>
        <v>60</v>
      </c>
      <c r="R198" s="54" t="s">
        <v>62</v>
      </c>
      <c r="S198" s="5" t="b">
        <f t="shared" si="49"/>
        <v>1</v>
      </c>
      <c r="T198" s="54"/>
      <c r="U198" s="38"/>
      <c r="V198" s="47"/>
      <c r="W198" s="29"/>
      <c r="X198" s="30" t="str">
        <f>IF(N198=[1]Legenda!$A$2,"  tace  ",IF(COUNTA(V198,W198)=0,"bandire"," "))</f>
        <v xml:space="preserve">  tace  </v>
      </c>
      <c r="Y198" s="38"/>
      <c r="Z198" s="38"/>
      <c r="AB198" s="38"/>
      <c r="AC198" s="52"/>
      <c r="AD198" s="31" t="str">
        <f t="shared" ca="1" si="40"/>
        <v xml:space="preserve"> </v>
      </c>
      <c r="AE198" s="32" t="str">
        <f>IF(N198=[1]Legenda!$A$2,"tace",IF(COUNTA(J198)=1,"com",IF(COUNTA(K198)=1,"Ateneo",IF(COUNTA(U198)=1,"T",IF(COUNTA(Y198)=1,"DA",IF(COUNTA(Z198)=1,"SE",IF(COUNTA(AA198)=1,"CA",IF(COUNTA(AB198)=1,"CB"," "))))))))</f>
        <v>tace</v>
      </c>
      <c r="AF198" s="33" t="e">
        <f>IF(MATCH(U198,[1]Docenti!E$3:E$36,0)&gt;0,"1"," ")</f>
        <v>#N/A</v>
      </c>
      <c r="AG198" s="33" t="e">
        <f>IF(MATCH(U198,[1]Docenti!H$3:H$36,0)&gt;0,"1"," ")</f>
        <v>#N/A</v>
      </c>
      <c r="AH198" s="33" t="e">
        <f>IF(MATCH(U198,[1]Docenti!P$3:P$36,0)&gt;0,"1"," ")</f>
        <v>#N/A</v>
      </c>
      <c r="AI198" s="33" t="e">
        <f>IF(MATCH(U198,[1]Docenti!S$3:S$36,0)&gt;0,"1"," ")</f>
        <v>#N/A</v>
      </c>
      <c r="AJ198" s="34" t="e">
        <f>IF(MATCH(U198,[1]Docenti!AA$3:AA$36,0)&gt;0,"1"," ")</f>
        <v>#N/A</v>
      </c>
      <c r="AK198" s="34" t="e">
        <f>IF(MATCH(U198,[1]Docenti!AD$3:AD$36,0)&gt;0,"1"," ")</f>
        <v>#N/A</v>
      </c>
      <c r="AL198" s="34" t="e">
        <f>IF(MATCH(U198,[1]Docenti!AG$3:AG$36,0)&gt;0,"1"," ")</f>
        <v>#N/A</v>
      </c>
      <c r="AM198" s="34" t="e">
        <f>IF(MATCH(U198,[1]Docenti!AM$3:AM$36,0)&gt;0,"1"," ")</f>
        <v>#N/A</v>
      </c>
      <c r="AN198" s="34" t="e">
        <f t="shared" ref="AN198:AQ203" si="68">IF(MATCH(Y198,Y$2:Y$239,0)&gt;0,"1"," ")</f>
        <v>#N/A</v>
      </c>
      <c r="AO198" s="34" t="e">
        <f t="shared" si="68"/>
        <v>#N/A</v>
      </c>
      <c r="AP198" s="34" t="e">
        <f t="shared" si="68"/>
        <v>#N/A</v>
      </c>
      <c r="AQ198" s="34" t="e">
        <f t="shared" si="68"/>
        <v>#N/A</v>
      </c>
      <c r="AR198" s="35" t="str">
        <f t="shared" si="41"/>
        <v/>
      </c>
      <c r="AS198" s="33" t="e">
        <f ca="1">IF(MATCH(AD198,[1]Docenti!E$3:E$36,0)&gt;0,"1"," ")</f>
        <v>#N/A</v>
      </c>
      <c r="AT198" s="33" t="e">
        <f ca="1">IF(MATCH(AD198,[1]Docenti!H$3:H$36,0)&gt;0,"1"," ")</f>
        <v>#N/A</v>
      </c>
      <c r="AU198" s="33" t="e">
        <f ca="1">IF(MATCH(AD198,[1]Docenti!P$3:P$36,0)&gt;0,"1"," ")</f>
        <v>#N/A</v>
      </c>
      <c r="AV198" s="33" t="e">
        <f ca="1">IF(MATCH(AD198,[1]Docenti!S$3:S$36,0)&gt;0,"1"," ")</f>
        <v>#N/A</v>
      </c>
      <c r="AW198" s="34" t="e">
        <f ca="1">IF(MATCH(AD198,[1]Docenti!AA$3:AA$36,0)&gt;0,"1"," ")</f>
        <v>#N/A</v>
      </c>
      <c r="AX198" s="34" t="e">
        <f ca="1">IF(MATCH(AD198,[1]Docenti!AD$3:AD$36,0)&gt;0,"1"," ")</f>
        <v>#N/A</v>
      </c>
      <c r="AY198" s="34" t="e">
        <f ca="1">IF(MATCH(AD198,[1]Docenti!AG$3:AG$36,0)&gt;0,"1"," ")</f>
        <v>#N/A</v>
      </c>
      <c r="AZ198" s="34" t="e">
        <f ca="1">IF(MATCH(AD198,[1]Docenti!AM$3:AM$36,0)&gt;0,"1"," ")</f>
        <v>#N/A</v>
      </c>
      <c r="BA198" s="34" t="e">
        <f t="shared" ref="BA198:BA203" ca="1" si="69">IF(MATCH(AD198,Y$2:Y$239,0)&gt;0,"1"," ")</f>
        <v>#N/A</v>
      </c>
      <c r="BB198" s="34" t="e">
        <f t="shared" ref="BB198:BB203" ca="1" si="70">IF(MATCH(AD198,Z$2:Z$239,0)&gt;0,"1"," ")</f>
        <v>#N/A</v>
      </c>
      <c r="BC198" s="34" t="e">
        <f t="shared" ref="BC198:BC203" ca="1" si="71">IF(MATCH(AD198,AA$2:AA$239,0)&gt;0,"1"," ")</f>
        <v>#N/A</v>
      </c>
      <c r="BD198" s="34" t="e">
        <f t="shared" ref="BD198:BD203" ca="1" si="72">IF(MATCH(AD198,AB$2:AB$239,0)&gt;0,"1"," ")</f>
        <v>#N/A</v>
      </c>
      <c r="BE198" s="35" t="str">
        <f t="shared" ca="1" si="42"/>
        <v/>
      </c>
      <c r="BF198" s="36"/>
    </row>
    <row r="199" spans="1:58" ht="13.35" customHeight="1" x14ac:dyDescent="0.2">
      <c r="A199" s="16">
        <f t="shared" si="66"/>
        <v>198</v>
      </c>
      <c r="B199" s="41" t="s">
        <v>424</v>
      </c>
      <c r="C199" s="44" t="s">
        <v>146</v>
      </c>
      <c r="D199" s="38" t="s">
        <v>147</v>
      </c>
      <c r="E199" s="44" t="s">
        <v>48</v>
      </c>
      <c r="F199" s="45" t="s">
        <v>67</v>
      </c>
      <c r="G199" s="44"/>
      <c r="H199" s="20" t="str">
        <f t="shared" si="67"/>
        <v>M</v>
      </c>
      <c r="I199" s="25">
        <v>8</v>
      </c>
      <c r="J199" s="23"/>
      <c r="K199" s="23"/>
      <c r="L199" s="23">
        <f>COUNTIF(J$2:J$238,A199)</f>
        <v>1</v>
      </c>
      <c r="M199" s="56">
        <f>ROW(B35)-1</f>
        <v>34</v>
      </c>
      <c r="N199" s="25" t="s">
        <v>68</v>
      </c>
      <c r="O199" s="28" t="s">
        <v>57</v>
      </c>
      <c r="P199" s="46">
        <v>6</v>
      </c>
      <c r="Q199" s="27">
        <f>IF(H199="T",P199*[1]Legenda!$A$11,P199*[1]Legenda!$A$12)</f>
        <v>60</v>
      </c>
      <c r="R199" s="28" t="s">
        <v>148</v>
      </c>
      <c r="S199" s="5" t="b">
        <f t="shared" si="49"/>
        <v>0</v>
      </c>
      <c r="T199" s="28"/>
      <c r="U199" s="37" t="s">
        <v>404</v>
      </c>
      <c r="V199" s="47"/>
      <c r="W199" s="29">
        <v>42523</v>
      </c>
      <c r="X199" s="30" t="str">
        <f>IF(N199=[1]Legenda!$A$2,"  tace  ",IF(COUNTA(V199,W199)=0,"bandire"," "))</f>
        <v xml:space="preserve"> </v>
      </c>
      <c r="Y199" s="44"/>
      <c r="Z199" s="44"/>
      <c r="AA199" s="44"/>
      <c r="AB199" s="44"/>
      <c r="AD199" s="31" t="str">
        <f t="shared" ca="1" si="40"/>
        <v>Mazzini</v>
      </c>
      <c r="AE199" s="32" t="str">
        <f>IF(N199=[1]Legenda!$A$2,"tace",IF(COUNTA(J199)=1,"com",IF(COUNTA(K199)=1,"Ateneo",IF(COUNTA(U199)=1,"T",IF(COUNTA(Y199)=1,"DA",IF(COUNTA(Z199)=1,"SE",IF(COUNTA(AA199)=1,"CA",IF(COUNTA(AB199)=1,"CB"," "))))))))</f>
        <v>T</v>
      </c>
      <c r="AF199" s="33" t="e">
        <f>IF(MATCH(U199,[1]Docenti!E$3:E$36,0)&gt;0,"1"," ")</f>
        <v>#N/A</v>
      </c>
      <c r="AG199" s="33" t="e">
        <f>IF(MATCH(U199,[1]Docenti!H$3:H$36,0)&gt;0,"1"," ")</f>
        <v>#N/A</v>
      </c>
      <c r="AH199" s="33" t="e">
        <f>IF(MATCH(U199,[1]Docenti!P$3:P$36,0)&gt;0,"1"," ")</f>
        <v>#N/A</v>
      </c>
      <c r="AI199" s="33" t="str">
        <f>IF(MATCH(U199,[1]Docenti!S$3:S$36,0)&gt;0,"1"," ")</f>
        <v>1</v>
      </c>
      <c r="AJ199" s="34" t="e">
        <f>IF(MATCH(U199,[1]Docenti!AA$3:AA$36,0)&gt;0,"1"," ")</f>
        <v>#N/A</v>
      </c>
      <c r="AK199" s="34" t="e">
        <f>IF(MATCH(U199,[1]Docenti!AD$3:AD$36,0)&gt;0,"1"," ")</f>
        <v>#N/A</v>
      </c>
      <c r="AL199" s="34" t="e">
        <f>IF(MATCH(U199,[1]Docenti!AG$3:AG$36,0)&gt;0,"1"," ")</f>
        <v>#N/A</v>
      </c>
      <c r="AM199" s="34" t="e">
        <f>IF(MATCH(U199,[1]Docenti!AM$3:AM$36,0)&gt;0,"1"," ")</f>
        <v>#N/A</v>
      </c>
      <c r="AN199" s="34" t="e">
        <f t="shared" si="68"/>
        <v>#N/A</v>
      </c>
      <c r="AO199" s="34" t="e">
        <f t="shared" si="68"/>
        <v>#N/A</v>
      </c>
      <c r="AP199" s="34" t="e">
        <f t="shared" si="68"/>
        <v>#N/A</v>
      </c>
      <c r="AQ199" s="34" t="e">
        <f t="shared" si="68"/>
        <v>#N/A</v>
      </c>
      <c r="AR199" s="35" t="str">
        <f t="shared" si="41"/>
        <v>PA</v>
      </c>
      <c r="AS199" s="33" t="e">
        <f ca="1">IF(MATCH(AD199,[1]Docenti!E$3:E$36,0)&gt;0,"1"," ")</f>
        <v>#N/A</v>
      </c>
      <c r="AT199" s="33" t="e">
        <f ca="1">IF(MATCH(AD199,[1]Docenti!H$3:H$36,0)&gt;0,"1"," ")</f>
        <v>#N/A</v>
      </c>
      <c r="AU199" s="33" t="e">
        <f ca="1">IF(MATCH(AD199,[1]Docenti!P$3:P$36,0)&gt;0,"1"," ")</f>
        <v>#N/A</v>
      </c>
      <c r="AV199" s="33" t="str">
        <f ca="1">IF(MATCH(AD199,[1]Docenti!S$3:S$36,0)&gt;0,"1"," ")</f>
        <v>1</v>
      </c>
      <c r="AW199" s="34" t="e">
        <f ca="1">IF(MATCH(AD199,[1]Docenti!AA$3:AA$36,0)&gt;0,"1"," ")</f>
        <v>#N/A</v>
      </c>
      <c r="AX199" s="34" t="e">
        <f ca="1">IF(MATCH(AD199,[1]Docenti!AD$3:AD$36,0)&gt;0,"1"," ")</f>
        <v>#N/A</v>
      </c>
      <c r="AY199" s="34" t="e">
        <f ca="1">IF(MATCH(AD199,[1]Docenti!AG$3:AG$36,0)&gt;0,"1"," ")</f>
        <v>#N/A</v>
      </c>
      <c r="AZ199" s="34" t="e">
        <f ca="1">IF(MATCH(AD199,[1]Docenti!AM$3:AM$36,0)&gt;0,"1"," ")</f>
        <v>#N/A</v>
      </c>
      <c r="BA199" s="34" t="e">
        <f t="shared" ca="1" si="69"/>
        <v>#N/A</v>
      </c>
      <c r="BB199" s="34" t="e">
        <f t="shared" ca="1" si="70"/>
        <v>#N/A</v>
      </c>
      <c r="BC199" s="34" t="e">
        <f t="shared" ca="1" si="71"/>
        <v>#N/A</v>
      </c>
      <c r="BD199" s="34" t="e">
        <f t="shared" ca="1" si="72"/>
        <v>#N/A</v>
      </c>
      <c r="BE199" s="35" t="str">
        <f t="shared" ca="1" si="42"/>
        <v>PA</v>
      </c>
      <c r="BF199" s="36"/>
    </row>
    <row r="200" spans="1:58" ht="13.35" customHeight="1" x14ac:dyDescent="0.2">
      <c r="A200" s="16">
        <f t="shared" si="66"/>
        <v>199</v>
      </c>
      <c r="B200" s="41" t="s">
        <v>424</v>
      </c>
      <c r="C200" s="44" t="s">
        <v>146</v>
      </c>
      <c r="D200" s="48" t="s">
        <v>147</v>
      </c>
      <c r="E200" s="44" t="s">
        <v>48</v>
      </c>
      <c r="F200" s="45" t="s">
        <v>95</v>
      </c>
      <c r="G200" s="44"/>
      <c r="H200" s="20" t="str">
        <f t="shared" si="67"/>
        <v>M</v>
      </c>
      <c r="I200" s="25">
        <v>8</v>
      </c>
      <c r="J200" s="67">
        <f>ROW(B199)-1</f>
        <v>198</v>
      </c>
      <c r="K200" s="67"/>
      <c r="L200" s="23">
        <f>COUNTIF(J$2:J$238,A200)</f>
        <v>0</v>
      </c>
      <c r="M200" s="23"/>
      <c r="N200" s="25" t="s">
        <v>68</v>
      </c>
      <c r="O200" s="28" t="s">
        <v>57</v>
      </c>
      <c r="P200" s="46">
        <v>6</v>
      </c>
      <c r="Q200" s="27">
        <f>IF(H200="T",P200*[1]Legenda!$A$11,P200*[1]Legenda!$A$12)</f>
        <v>60</v>
      </c>
      <c r="R200" s="28" t="s">
        <v>96</v>
      </c>
      <c r="S200" s="5" t="b">
        <f t="shared" si="49"/>
        <v>0</v>
      </c>
      <c r="T200" s="28"/>
      <c r="U200" s="44"/>
      <c r="V200" s="47"/>
      <c r="W200" s="29">
        <v>42523</v>
      </c>
      <c r="X200" s="30" t="str">
        <f>IF(N200=[1]Legenda!$A$2,"  tace  ",IF(COUNTA(V200,W200)=0,"bandire"," "))</f>
        <v xml:space="preserve"> </v>
      </c>
      <c r="Y200" s="44"/>
      <c r="Z200" s="44"/>
      <c r="AA200" s="44"/>
      <c r="AB200" s="44"/>
      <c r="AC200" s="45"/>
      <c r="AD200" s="31" t="str">
        <f t="shared" ca="1" si="40"/>
        <v>Mazzini</v>
      </c>
      <c r="AE200" s="32" t="str">
        <f>IF(N200=[1]Legenda!$A$2,"tace",IF(COUNTA(J200)=1,"com",IF(COUNTA(K200)=1,"Ateneo",IF(COUNTA(U200)=1,"T",IF(COUNTA(Y200)=1,"DA",IF(COUNTA(Z200)=1,"SE",IF(COUNTA(AA200)=1,"CA",IF(COUNTA(AB200)=1,"CB"," "))))))))</f>
        <v>com</v>
      </c>
      <c r="AF200" s="33" t="e">
        <f>IF(MATCH(U200,[1]Docenti!E$3:E$36,0)&gt;0,"1"," ")</f>
        <v>#N/A</v>
      </c>
      <c r="AG200" s="33" t="e">
        <f>IF(MATCH(U200,[1]Docenti!H$3:H$36,0)&gt;0,"1"," ")</f>
        <v>#N/A</v>
      </c>
      <c r="AH200" s="33" t="e">
        <f>IF(MATCH(U200,[1]Docenti!P$3:P$36,0)&gt;0,"1"," ")</f>
        <v>#N/A</v>
      </c>
      <c r="AI200" s="33" t="e">
        <f>IF(MATCH(U200,[1]Docenti!S$3:S$36,0)&gt;0,"1"," ")</f>
        <v>#N/A</v>
      </c>
      <c r="AJ200" s="34" t="e">
        <f>IF(MATCH(U200,[1]Docenti!AA$3:AA$36,0)&gt;0,"1"," ")</f>
        <v>#N/A</v>
      </c>
      <c r="AK200" s="34" t="e">
        <f>IF(MATCH(U200,[1]Docenti!AD$3:AD$36,0)&gt;0,"1"," ")</f>
        <v>#N/A</v>
      </c>
      <c r="AL200" s="34" t="e">
        <f>IF(MATCH(U200,[1]Docenti!AG$3:AG$36,0)&gt;0,"1"," ")</f>
        <v>#N/A</v>
      </c>
      <c r="AM200" s="34" t="e">
        <f>IF(MATCH(U200,[1]Docenti!AM$3:AM$36,0)&gt;0,"1"," ")</f>
        <v>#N/A</v>
      </c>
      <c r="AN200" s="34" t="e">
        <f t="shared" si="68"/>
        <v>#N/A</v>
      </c>
      <c r="AO200" s="34" t="e">
        <f t="shared" si="68"/>
        <v>#N/A</v>
      </c>
      <c r="AP200" s="34" t="e">
        <f t="shared" si="68"/>
        <v>#N/A</v>
      </c>
      <c r="AQ200" s="34" t="e">
        <f t="shared" si="68"/>
        <v>#N/A</v>
      </c>
      <c r="AR200" s="35" t="str">
        <f t="shared" si="41"/>
        <v/>
      </c>
      <c r="AS200" s="33" t="e">
        <f ca="1">IF(MATCH(AD200,[1]Docenti!E$3:E$36,0)&gt;0,"1"," ")</f>
        <v>#N/A</v>
      </c>
      <c r="AT200" s="33" t="e">
        <f ca="1">IF(MATCH(AD200,[1]Docenti!H$3:H$36,0)&gt;0,"1"," ")</f>
        <v>#N/A</v>
      </c>
      <c r="AU200" s="33" t="e">
        <f ca="1">IF(MATCH(AD200,[1]Docenti!P$3:P$36,0)&gt;0,"1"," ")</f>
        <v>#N/A</v>
      </c>
      <c r="AV200" s="33" t="str">
        <f ca="1">IF(MATCH(AD200,[1]Docenti!S$3:S$36,0)&gt;0,"1"," ")</f>
        <v>1</v>
      </c>
      <c r="AW200" s="34" t="e">
        <f ca="1">IF(MATCH(AD200,[1]Docenti!AA$3:AA$36,0)&gt;0,"1"," ")</f>
        <v>#N/A</v>
      </c>
      <c r="AX200" s="34" t="e">
        <f ca="1">IF(MATCH(AD200,[1]Docenti!AD$3:AD$36,0)&gt;0,"1"," ")</f>
        <v>#N/A</v>
      </c>
      <c r="AY200" s="34" t="e">
        <f ca="1">IF(MATCH(AD200,[1]Docenti!AG$3:AG$36,0)&gt;0,"1"," ")</f>
        <v>#N/A</v>
      </c>
      <c r="AZ200" s="34" t="e">
        <f ca="1">IF(MATCH(AD200,[1]Docenti!AM$3:AM$36,0)&gt;0,"1"," ")</f>
        <v>#N/A</v>
      </c>
      <c r="BA200" s="34" t="e">
        <f t="shared" ca="1" si="69"/>
        <v>#N/A</v>
      </c>
      <c r="BB200" s="34" t="e">
        <f t="shared" ca="1" si="70"/>
        <v>#N/A</v>
      </c>
      <c r="BC200" s="34" t="e">
        <f t="shared" ca="1" si="71"/>
        <v>#N/A</v>
      </c>
      <c r="BD200" s="34" t="e">
        <f t="shared" ca="1" si="72"/>
        <v>#N/A</v>
      </c>
      <c r="BE200" s="35" t="str">
        <f t="shared" ca="1" si="42"/>
        <v>PA</v>
      </c>
      <c r="BF200" s="36"/>
    </row>
    <row r="201" spans="1:58" ht="13.35" hidden="1" customHeight="1" x14ac:dyDescent="0.2">
      <c r="A201" s="16">
        <f t="shared" si="66"/>
        <v>200</v>
      </c>
      <c r="B201" s="42" t="s">
        <v>425</v>
      </c>
      <c r="C201" s="44" t="s">
        <v>180</v>
      </c>
      <c r="D201" s="38" t="s">
        <v>181</v>
      </c>
      <c r="E201" s="44" t="s">
        <v>48</v>
      </c>
      <c r="F201" s="45" t="s">
        <v>49</v>
      </c>
      <c r="G201" s="44"/>
      <c r="H201" s="20" t="str">
        <f t="shared" si="67"/>
        <v>M</v>
      </c>
      <c r="I201" s="25">
        <v>9</v>
      </c>
      <c r="J201" s="67"/>
      <c r="K201" s="67"/>
      <c r="L201" s="23"/>
      <c r="M201" s="23"/>
      <c r="N201" s="25" t="s">
        <v>62</v>
      </c>
      <c r="O201" s="28" t="s">
        <v>50</v>
      </c>
      <c r="P201" s="46">
        <v>6</v>
      </c>
      <c r="Q201" s="27">
        <f>IF(H201="T",P201*[1]Legenda!$A$11,P201*[1]Legenda!$A$12)</f>
        <v>60</v>
      </c>
      <c r="R201" s="28" t="s">
        <v>62</v>
      </c>
      <c r="S201" s="5" t="b">
        <f t="shared" si="49"/>
        <v>1</v>
      </c>
      <c r="T201" s="28"/>
      <c r="U201" s="44"/>
      <c r="V201" s="47"/>
      <c r="W201" s="29"/>
      <c r="X201" s="30" t="str">
        <f>IF(N201=[1]Legenda!$A$2,"  tace  ",IF(COUNTA(V201,W201)=0,"bandire"," "))</f>
        <v xml:space="preserve">  tace  </v>
      </c>
      <c r="Y201" s="44"/>
      <c r="Z201" s="44"/>
      <c r="AA201" s="44"/>
      <c r="AB201" s="44"/>
      <c r="AC201" s="45"/>
      <c r="AD201" s="31" t="str">
        <f t="shared" ca="1" si="40"/>
        <v xml:space="preserve"> </v>
      </c>
      <c r="AE201" s="32" t="str">
        <f>IF(N201=[1]Legenda!$A$2,"tace",IF(COUNTA(J201)=1,"com",IF(COUNTA(K201)=1,"Ateneo",IF(COUNTA(U201)=1,"T",IF(COUNTA(Y201)=1,"DA",IF(COUNTA(Z201)=1,"SE",IF(COUNTA(AA201)=1,"CA",IF(COUNTA(AB201)=1,"CB"," "))))))))</f>
        <v>tace</v>
      </c>
      <c r="AF201" s="33" t="e">
        <f>IF(MATCH(U201,[1]Docenti!E$3:E$36,0)&gt;0,"1"," ")</f>
        <v>#N/A</v>
      </c>
      <c r="AG201" s="33" t="e">
        <f>IF(MATCH(U201,[1]Docenti!H$3:H$36,0)&gt;0,"1"," ")</f>
        <v>#N/A</v>
      </c>
      <c r="AH201" s="33" t="e">
        <f>IF(MATCH(U201,[1]Docenti!P$3:P$36,0)&gt;0,"1"," ")</f>
        <v>#N/A</v>
      </c>
      <c r="AI201" s="33" t="e">
        <f>IF(MATCH(U201,[1]Docenti!S$3:S$36,0)&gt;0,"1"," ")</f>
        <v>#N/A</v>
      </c>
      <c r="AJ201" s="34" t="e">
        <f>IF(MATCH(U201,[1]Docenti!AA$3:AA$36,0)&gt;0,"1"," ")</f>
        <v>#N/A</v>
      </c>
      <c r="AK201" s="34" t="e">
        <f>IF(MATCH(U201,[1]Docenti!AD$3:AD$36,0)&gt;0,"1"," ")</f>
        <v>#N/A</v>
      </c>
      <c r="AL201" s="34" t="e">
        <f>IF(MATCH(U201,[1]Docenti!AG$3:AG$36,0)&gt;0,"1"," ")</f>
        <v>#N/A</v>
      </c>
      <c r="AM201" s="34" t="e">
        <f>IF(MATCH(U201,[1]Docenti!AM$3:AM$36,0)&gt;0,"1"," ")</f>
        <v>#N/A</v>
      </c>
      <c r="AN201" s="34" t="e">
        <f t="shared" si="68"/>
        <v>#N/A</v>
      </c>
      <c r="AO201" s="34" t="e">
        <f t="shared" si="68"/>
        <v>#N/A</v>
      </c>
      <c r="AP201" s="34" t="e">
        <f t="shared" si="68"/>
        <v>#N/A</v>
      </c>
      <c r="AQ201" s="34" t="e">
        <f t="shared" si="68"/>
        <v>#N/A</v>
      </c>
      <c r="AR201" s="35" t="str">
        <f t="shared" si="41"/>
        <v/>
      </c>
      <c r="AS201" s="33" t="e">
        <f ca="1">IF(MATCH(AD201,[1]Docenti!E$3:E$36,0)&gt;0,"1"," ")</f>
        <v>#N/A</v>
      </c>
      <c r="AT201" s="33" t="e">
        <f ca="1">IF(MATCH(AD201,[1]Docenti!H$3:H$36,0)&gt;0,"1"," ")</f>
        <v>#N/A</v>
      </c>
      <c r="AU201" s="33" t="e">
        <f ca="1">IF(MATCH(AD201,[1]Docenti!P$3:P$36,0)&gt;0,"1"," ")</f>
        <v>#N/A</v>
      </c>
      <c r="AV201" s="33" t="e">
        <f ca="1">IF(MATCH(AD201,[1]Docenti!S$3:S$36,0)&gt;0,"1"," ")</f>
        <v>#N/A</v>
      </c>
      <c r="AW201" s="34" t="e">
        <f ca="1">IF(MATCH(AD201,[1]Docenti!AA$3:AA$36,0)&gt;0,"1"," ")</f>
        <v>#N/A</v>
      </c>
      <c r="AX201" s="34" t="e">
        <f ca="1">IF(MATCH(AD201,[1]Docenti!AD$3:AD$36,0)&gt;0,"1"," ")</f>
        <v>#N/A</v>
      </c>
      <c r="AY201" s="34" t="e">
        <f ca="1">IF(MATCH(AD201,[1]Docenti!AG$3:AG$36,0)&gt;0,"1"," ")</f>
        <v>#N/A</v>
      </c>
      <c r="AZ201" s="34" t="e">
        <f ca="1">IF(MATCH(AD201,[1]Docenti!AM$3:AM$36,0)&gt;0,"1"," ")</f>
        <v>#N/A</v>
      </c>
      <c r="BA201" s="34" t="e">
        <f t="shared" ca="1" si="69"/>
        <v>#N/A</v>
      </c>
      <c r="BB201" s="34" t="e">
        <f t="shared" ca="1" si="70"/>
        <v>#N/A</v>
      </c>
      <c r="BC201" s="34" t="e">
        <f t="shared" ca="1" si="71"/>
        <v>#N/A</v>
      </c>
      <c r="BD201" s="34" t="e">
        <f t="shared" ca="1" si="72"/>
        <v>#N/A</v>
      </c>
      <c r="BE201" s="35" t="str">
        <f t="shared" ca="1" si="42"/>
        <v/>
      </c>
      <c r="BF201" s="36"/>
    </row>
    <row r="202" spans="1:58" ht="13.35" customHeight="1" x14ac:dyDescent="0.2">
      <c r="A202" s="16">
        <f t="shared" si="66"/>
        <v>201</v>
      </c>
      <c r="B202" s="42" t="s">
        <v>426</v>
      </c>
      <c r="C202" s="44" t="s">
        <v>106</v>
      </c>
      <c r="D202" s="44" t="s">
        <v>107</v>
      </c>
      <c r="E202" s="44" t="s">
        <v>48</v>
      </c>
      <c r="F202" s="45" t="s">
        <v>73</v>
      </c>
      <c r="G202" s="44" t="s">
        <v>322</v>
      </c>
      <c r="H202" s="20" t="str">
        <f t="shared" si="67"/>
        <v>T</v>
      </c>
      <c r="I202" s="25">
        <v>8</v>
      </c>
      <c r="J202" s="67"/>
      <c r="K202" s="67"/>
      <c r="L202" s="23">
        <f>COUNTIF(J$2:J$238,A202)</f>
        <v>1</v>
      </c>
      <c r="M202" s="23"/>
      <c r="N202" s="25">
        <v>3</v>
      </c>
      <c r="O202" s="28" t="s">
        <v>57</v>
      </c>
      <c r="P202" s="46">
        <v>9</v>
      </c>
      <c r="Q202" s="27">
        <f>IF(H202="T",P202*[1]Legenda!$A$11,P202*[1]Legenda!$A$12)</f>
        <v>90</v>
      </c>
      <c r="R202" s="28" t="s">
        <v>74</v>
      </c>
      <c r="S202" s="5" t="b">
        <f t="shared" si="49"/>
        <v>1</v>
      </c>
      <c r="T202" s="28"/>
      <c r="U202" s="44" t="s">
        <v>427</v>
      </c>
      <c r="V202" s="47"/>
      <c r="W202" s="29">
        <v>42523</v>
      </c>
      <c r="X202" s="30" t="str">
        <f>IF(N202=[1]Legenda!$A$2,"  tace  ",IF(COUNTA(V202,W202)=0,"bandire"," "))</f>
        <v xml:space="preserve"> </v>
      </c>
      <c r="Y202" s="44"/>
      <c r="Z202" s="44"/>
      <c r="AA202" s="44"/>
      <c r="AB202" s="44"/>
      <c r="AC202" s="45"/>
      <c r="AD202" s="31" t="str">
        <f t="shared" ref="AD202:AD239" ca="1" si="73">IF(COUNTA(J202)=1,INDIRECT("Ad"&amp;(J202+1)),IF(COUNTA(K202)=1,"com. Ateneo",IF(COUNTA(U202)=1,U202,IF(COUNTA(Y202)=1,Y202,IF(COUNTA(Z202)=1,Z202,IF(COUNTA(AA202)=1,AA202,IF(COUNTA(AB202)=1,AB202,IF(COUNTA(AC202)=1,AC202," "))))))))</f>
        <v>Simani</v>
      </c>
      <c r="AE202" s="32" t="str">
        <f>IF(N202=[1]Legenda!$A$2,"tace",IF(COUNTA(J202)=1,"com",IF(COUNTA(K202)=1,"Ateneo",IF(COUNTA(U202)=1,"T",IF(COUNTA(Y202)=1,"DA",IF(COUNTA(Z202)=1,"SE",IF(COUNTA(AA202)=1,"CA",IF(COUNTA(AB202)=1,"CB"," "))))))))</f>
        <v>T</v>
      </c>
      <c r="AF202" s="33" t="e">
        <f>IF(MATCH(U202,[1]Docenti!E$3:E$36,0)&gt;0,"1"," ")</f>
        <v>#N/A</v>
      </c>
      <c r="AG202" s="33" t="e">
        <f>IF(MATCH(U202,[1]Docenti!H$3:H$36,0)&gt;0,"1"," ")</f>
        <v>#N/A</v>
      </c>
      <c r="AH202" s="33" t="e">
        <f>IF(MATCH(U202,[1]Docenti!P$3:P$36,0)&gt;0,"1"," ")</f>
        <v>#N/A</v>
      </c>
      <c r="AI202" s="33" t="e">
        <f>IF(MATCH(U202,[1]Docenti!S$3:S$36,0)&gt;0,"1"," ")</f>
        <v>#N/A</v>
      </c>
      <c r="AJ202" s="34" t="str">
        <f>IF(MATCH(U202,[1]Docenti!AA$3:AA$36,0)&gt;0,"1"," ")</f>
        <v>1</v>
      </c>
      <c r="AK202" s="34" t="e">
        <f>IF(MATCH(U202,[1]Docenti!AD$3:AD$36,0)&gt;0,"1"," ")</f>
        <v>#N/A</v>
      </c>
      <c r="AL202" s="34" t="e">
        <f>IF(MATCH(U202,[1]Docenti!AG$3:AG$36,0)&gt;0,"1"," ")</f>
        <v>#N/A</v>
      </c>
      <c r="AM202" s="34" t="e">
        <f>IF(MATCH(U202,[1]Docenti!AM$3:AM$36,0)&gt;0,"1"," ")</f>
        <v>#N/A</v>
      </c>
      <c r="AN202" s="34" t="e">
        <f t="shared" si="68"/>
        <v>#N/A</v>
      </c>
      <c r="AO202" s="34" t="e">
        <f t="shared" si="68"/>
        <v>#N/A</v>
      </c>
      <c r="AP202" s="34" t="e">
        <f t="shared" si="68"/>
        <v>#N/A</v>
      </c>
      <c r="AQ202" s="34" t="e">
        <f t="shared" si="68"/>
        <v>#N/A</v>
      </c>
      <c r="AR202" s="35" t="str">
        <f t="shared" ref="AR202:AR239" si="74">IF(ISERROR(AF202),"","PO")&amp;IF(ISERROR(AG202),"","PO")&amp;IF(ISERROR(AH202),"","PA")&amp;IF(ISERROR(AI202),"","PA")&amp;IF(ISERROR(AJ202),"","RTI")&amp;IF(ISERROR(AK202),"","RTI")&amp;IF(ISERROR(AL202),"","RTD")&amp;IF(ISERROR(AM202),"","RTD")&amp;IF(ISERROR(AN202),"","DA")&amp;IF(ISERROR(AO202),"","SE")&amp;IF(ISERROR(AP202),"","CA")&amp;IF(ISERROR(AQ202),"","CB")</f>
        <v>RTI</v>
      </c>
      <c r="AS202" s="33" t="e">
        <f ca="1">IF(MATCH(AD202,[1]Docenti!E$3:E$36,0)&gt;0,"1"," ")</f>
        <v>#N/A</v>
      </c>
      <c r="AT202" s="33" t="e">
        <f ca="1">IF(MATCH(AD202,[1]Docenti!H$3:H$36,0)&gt;0,"1"," ")</f>
        <v>#N/A</v>
      </c>
      <c r="AU202" s="33" t="e">
        <f ca="1">IF(MATCH(AD202,[1]Docenti!P$3:P$36,0)&gt;0,"1"," ")</f>
        <v>#N/A</v>
      </c>
      <c r="AV202" s="33" t="e">
        <f ca="1">IF(MATCH(AD202,[1]Docenti!S$3:S$36,0)&gt;0,"1"," ")</f>
        <v>#N/A</v>
      </c>
      <c r="AW202" s="34" t="str">
        <f ca="1">IF(MATCH(AD202,[1]Docenti!AA$3:AA$36,0)&gt;0,"1"," ")</f>
        <v>1</v>
      </c>
      <c r="AX202" s="34" t="e">
        <f ca="1">IF(MATCH(AD202,[1]Docenti!AD$3:AD$36,0)&gt;0,"1"," ")</f>
        <v>#N/A</v>
      </c>
      <c r="AY202" s="34" t="e">
        <f ca="1">IF(MATCH(AD202,[1]Docenti!AG$3:AG$36,0)&gt;0,"1"," ")</f>
        <v>#N/A</v>
      </c>
      <c r="AZ202" s="34" t="e">
        <f ca="1">IF(MATCH(AD202,[1]Docenti!AM$3:AM$36,0)&gt;0,"1"," ")</f>
        <v>#N/A</v>
      </c>
      <c r="BA202" s="34" t="e">
        <f t="shared" ca="1" si="69"/>
        <v>#N/A</v>
      </c>
      <c r="BB202" s="34" t="e">
        <f t="shared" ca="1" si="70"/>
        <v>#N/A</v>
      </c>
      <c r="BC202" s="34" t="e">
        <f t="shared" ca="1" si="71"/>
        <v>#N/A</v>
      </c>
      <c r="BD202" s="34" t="e">
        <f t="shared" ca="1" si="72"/>
        <v>#N/A</v>
      </c>
      <c r="BE202" s="35" t="str">
        <f t="shared" ref="BE202:BE239" ca="1" si="75">IF(ISERROR(AS202),"","PO")&amp;IF(ISERROR(AT202),"","PO")&amp;IF(ISERROR(AU202),"","PA")&amp;IF(ISERROR(AV202),"","PA")&amp;IF(ISERROR(AW202),"","RTI")&amp;IF(ISERROR(AX202),"","RTI")&amp;IF(ISERROR(AY202),"","RTD")&amp;IF(ISERROR(AZ202),"","RTD")&amp;IF(ISERROR(  BA202),"","DA")&amp;IF(ISERROR(BB202),"","SE")&amp;IF(ISERROR(BC202),"","CA")&amp;IF(ISERROR(BD202),"","CB")&amp;IF(AE202="Ateneo","AT",)</f>
        <v>RTI</v>
      </c>
      <c r="BF202" s="36"/>
    </row>
    <row r="203" spans="1:58" ht="13.35" customHeight="1" x14ac:dyDescent="0.2">
      <c r="A203" s="16">
        <f t="shared" si="66"/>
        <v>202</v>
      </c>
      <c r="B203" s="41" t="s">
        <v>426</v>
      </c>
      <c r="C203" s="44" t="s">
        <v>106</v>
      </c>
      <c r="D203" s="44" t="s">
        <v>107</v>
      </c>
      <c r="E203" s="44" t="s">
        <v>48</v>
      </c>
      <c r="F203" s="45" t="s">
        <v>95</v>
      </c>
      <c r="G203" s="44"/>
      <c r="H203" s="20" t="str">
        <f t="shared" si="67"/>
        <v>M</v>
      </c>
      <c r="I203" s="25">
        <v>8</v>
      </c>
      <c r="J203" s="23">
        <f>ROW(B202)-1</f>
        <v>201</v>
      </c>
      <c r="K203" s="23"/>
      <c r="L203" s="23">
        <f>COUNTIF(J$2:J$238,A203)</f>
        <v>0</v>
      </c>
      <c r="M203" s="23"/>
      <c r="N203" s="25">
        <v>1</v>
      </c>
      <c r="O203" s="28" t="s">
        <v>57</v>
      </c>
      <c r="P203" s="46">
        <v>6</v>
      </c>
      <c r="Q203" s="27">
        <f>IF(H203="T",P203*[1]Legenda!$A$11,P203*[1]Legenda!$A$12)</f>
        <v>60</v>
      </c>
      <c r="R203" s="28" t="s">
        <v>62</v>
      </c>
      <c r="S203" s="5" t="b">
        <f t="shared" si="49"/>
        <v>1</v>
      </c>
      <c r="T203" s="28"/>
      <c r="U203" s="44"/>
      <c r="W203" s="29">
        <v>42523</v>
      </c>
      <c r="X203" s="30" t="str">
        <f>IF(N203=[1]Legenda!$A$2,"  tace  ",IF(COUNTA(V203,W203)=0,"bandire"," "))</f>
        <v xml:space="preserve"> </v>
      </c>
      <c r="Y203" s="44"/>
      <c r="Z203" s="44"/>
      <c r="AA203" s="44"/>
      <c r="AB203" s="44"/>
      <c r="AC203" s="45"/>
      <c r="AD203" s="31" t="str">
        <f t="shared" ca="1" si="73"/>
        <v>Simani</v>
      </c>
      <c r="AE203" s="32" t="str">
        <f>IF(N203=[1]Legenda!$A$2,"tace",IF(COUNTA(J203)=1,"com",IF(COUNTA(K203)=1,"Ateneo",IF(COUNTA(U203)=1,"T",IF(COUNTA(Y203)=1,"DA",IF(COUNTA(Z203)=1,"SE",IF(COUNTA(AA203)=1,"CA",IF(COUNTA(AB203)=1,"CB"," "))))))))</f>
        <v>com</v>
      </c>
      <c r="AF203" s="33" t="e">
        <f>IF(MATCH(U203,[1]Docenti!E$3:E$36,0)&gt;0,"1"," ")</f>
        <v>#N/A</v>
      </c>
      <c r="AG203" s="33" t="e">
        <f>IF(MATCH(U203,[1]Docenti!H$3:H$36,0)&gt;0,"1"," ")</f>
        <v>#N/A</v>
      </c>
      <c r="AH203" s="33" t="e">
        <f>IF(MATCH(U203,[1]Docenti!P$3:P$36,0)&gt;0,"1"," ")</f>
        <v>#N/A</v>
      </c>
      <c r="AI203" s="33" t="e">
        <f>IF(MATCH(U203,[1]Docenti!S$3:S$36,0)&gt;0,"1"," ")</f>
        <v>#N/A</v>
      </c>
      <c r="AJ203" s="34" t="e">
        <f>IF(MATCH(U203,[1]Docenti!AA$3:AA$36,0)&gt;0,"1"," ")</f>
        <v>#N/A</v>
      </c>
      <c r="AK203" s="34" t="e">
        <f>IF(MATCH(U203,[1]Docenti!AD$3:AD$36,0)&gt;0,"1"," ")</f>
        <v>#N/A</v>
      </c>
      <c r="AL203" s="34" t="e">
        <f>IF(MATCH(U203,[1]Docenti!AG$3:AG$36,0)&gt;0,"1"," ")</f>
        <v>#N/A</v>
      </c>
      <c r="AM203" s="34" t="e">
        <f>IF(MATCH(U203,[1]Docenti!AM$3:AM$36,0)&gt;0,"1"," ")</f>
        <v>#N/A</v>
      </c>
      <c r="AN203" s="34" t="e">
        <f t="shared" si="68"/>
        <v>#N/A</v>
      </c>
      <c r="AO203" s="34" t="e">
        <f t="shared" si="68"/>
        <v>#N/A</v>
      </c>
      <c r="AP203" s="34" t="e">
        <f t="shared" si="68"/>
        <v>#N/A</v>
      </c>
      <c r="AQ203" s="34" t="e">
        <f t="shared" si="68"/>
        <v>#N/A</v>
      </c>
      <c r="AR203" s="35" t="str">
        <f t="shared" si="74"/>
        <v/>
      </c>
      <c r="AS203" s="33" t="e">
        <f ca="1">IF(MATCH(AD203,[1]Docenti!E$3:E$36,0)&gt;0,"1"," ")</f>
        <v>#N/A</v>
      </c>
      <c r="AT203" s="33" t="e">
        <f ca="1">IF(MATCH(AD203,[1]Docenti!H$3:H$36,0)&gt;0,"1"," ")</f>
        <v>#N/A</v>
      </c>
      <c r="AU203" s="33" t="e">
        <f ca="1">IF(MATCH(AD203,[1]Docenti!P$3:P$36,0)&gt;0,"1"," ")</f>
        <v>#N/A</v>
      </c>
      <c r="AV203" s="33" t="e">
        <f ca="1">IF(MATCH(AD203,[1]Docenti!S$3:S$36,0)&gt;0,"1"," ")</f>
        <v>#N/A</v>
      </c>
      <c r="AW203" s="34" t="str">
        <f ca="1">IF(MATCH(AD203,[1]Docenti!AA$3:AA$36,0)&gt;0,"1"," ")</f>
        <v>1</v>
      </c>
      <c r="AX203" s="34" t="e">
        <f ca="1">IF(MATCH(AD203,[1]Docenti!AD$3:AD$36,0)&gt;0,"1"," ")</f>
        <v>#N/A</v>
      </c>
      <c r="AY203" s="34" t="e">
        <f ca="1">IF(MATCH(AD203,[1]Docenti!AG$3:AG$36,0)&gt;0,"1"," ")</f>
        <v>#N/A</v>
      </c>
      <c r="AZ203" s="34" t="e">
        <f ca="1">IF(MATCH(AD203,[1]Docenti!AM$3:AM$36,0)&gt;0,"1"," ")</f>
        <v>#N/A</v>
      </c>
      <c r="BA203" s="34" t="e">
        <f t="shared" ca="1" si="69"/>
        <v>#N/A</v>
      </c>
      <c r="BB203" s="34" t="e">
        <f t="shared" ca="1" si="70"/>
        <v>#N/A</v>
      </c>
      <c r="BC203" s="34" t="e">
        <f t="shared" ca="1" si="71"/>
        <v>#N/A</v>
      </c>
      <c r="BD203" s="34" t="e">
        <f t="shared" ca="1" si="72"/>
        <v>#N/A</v>
      </c>
      <c r="BE203" s="35" t="str">
        <f t="shared" ca="1" si="75"/>
        <v>RTI</v>
      </c>
      <c r="BF203" s="36"/>
    </row>
    <row r="204" spans="1:58" ht="13.35" hidden="1" customHeight="1" x14ac:dyDescent="0.2">
      <c r="A204" s="16">
        <f t="shared" si="66"/>
        <v>203</v>
      </c>
      <c r="B204" s="41" t="s">
        <v>428</v>
      </c>
      <c r="C204" s="44" t="s">
        <v>98</v>
      </c>
      <c r="D204" s="44" t="s">
        <v>99</v>
      </c>
      <c r="E204" s="44" t="s">
        <v>48</v>
      </c>
      <c r="F204" s="45" t="s">
        <v>49</v>
      </c>
      <c r="G204" s="44"/>
      <c r="H204" s="20" t="str">
        <f t="shared" si="67"/>
        <v>M</v>
      </c>
      <c r="I204" s="25">
        <v>9</v>
      </c>
      <c r="J204" s="23"/>
      <c r="K204" s="23"/>
      <c r="L204" s="23"/>
      <c r="M204" s="23"/>
      <c r="N204" s="25">
        <v>2</v>
      </c>
      <c r="O204" s="28" t="s">
        <v>57</v>
      </c>
      <c r="P204" s="46">
        <v>6</v>
      </c>
      <c r="Q204" s="27">
        <f>IF(H204="T",P204*[1]Legenda!$A$11,P204*[1]Legenda!$A$12)</f>
        <v>60</v>
      </c>
      <c r="R204" s="28" t="s">
        <v>51</v>
      </c>
      <c r="S204" s="5" t="b">
        <f t="shared" si="49"/>
        <v>0</v>
      </c>
      <c r="T204" s="28"/>
      <c r="U204" s="44"/>
      <c r="W204" s="29"/>
      <c r="X204" s="30" t="str">
        <f>IF(N204=[1]Legenda!$A$2,"  tace  ",IF(COUNTA(V204,W204)=0,"bandire"," "))</f>
        <v>bandire</v>
      </c>
      <c r="Y204" s="44"/>
      <c r="Z204" s="44"/>
      <c r="AA204" s="44"/>
      <c r="AB204" s="44"/>
      <c r="AC204" s="45"/>
      <c r="AD204" s="31"/>
      <c r="AE204" s="32"/>
      <c r="AF204" s="33"/>
      <c r="AG204" s="33"/>
      <c r="AH204" s="33"/>
      <c r="AI204" s="33"/>
      <c r="AJ204" s="34"/>
      <c r="AK204" s="34"/>
      <c r="AL204" s="34"/>
      <c r="AM204" s="34"/>
      <c r="AN204" s="34"/>
      <c r="AO204" s="34"/>
      <c r="AP204" s="34"/>
      <c r="AQ204" s="34"/>
      <c r="AR204" s="35"/>
      <c r="AS204" s="33"/>
      <c r="AT204" s="33"/>
      <c r="AU204" s="33"/>
      <c r="AV204" s="33"/>
      <c r="AW204" s="34"/>
      <c r="AX204" s="34"/>
      <c r="AY204" s="34"/>
      <c r="AZ204" s="34"/>
      <c r="BA204" s="34"/>
      <c r="BB204" s="34"/>
      <c r="BC204" s="34"/>
      <c r="BD204" s="34"/>
      <c r="BE204" s="35"/>
      <c r="BF204" s="36"/>
    </row>
    <row r="205" spans="1:58" ht="13.35" customHeight="1" x14ac:dyDescent="0.2">
      <c r="A205" s="16">
        <f t="shared" si="66"/>
        <v>204</v>
      </c>
      <c r="B205" s="42" t="s">
        <v>429</v>
      </c>
      <c r="C205" s="44" t="s">
        <v>71</v>
      </c>
      <c r="D205" s="38" t="s">
        <v>72</v>
      </c>
      <c r="E205" s="44" t="s">
        <v>48</v>
      </c>
      <c r="F205" s="45" t="s">
        <v>67</v>
      </c>
      <c r="G205" s="44"/>
      <c r="H205" s="20" t="str">
        <f t="shared" si="67"/>
        <v>M</v>
      </c>
      <c r="I205" s="25">
        <v>8</v>
      </c>
      <c r="K205" s="67"/>
      <c r="L205" s="23">
        <f>COUNTIF(J$2:J$238,A205)</f>
        <v>1</v>
      </c>
      <c r="M205" s="23"/>
      <c r="N205" s="25" t="s">
        <v>68</v>
      </c>
      <c r="O205" s="28" t="s">
        <v>57</v>
      </c>
      <c r="P205" s="46">
        <v>6</v>
      </c>
      <c r="Q205" s="27">
        <f>IF(H205="T",P205*[1]Legenda!$A$11,P205*[1]Legenda!$A$12)</f>
        <v>60</v>
      </c>
      <c r="R205" s="28" t="s">
        <v>148</v>
      </c>
      <c r="S205" s="5" t="b">
        <f t="shared" si="49"/>
        <v>0</v>
      </c>
      <c r="T205" s="28"/>
      <c r="U205" s="44"/>
      <c r="W205" s="29">
        <v>42523</v>
      </c>
      <c r="X205" s="30" t="str">
        <f>IF(N205=[1]Legenda!$A$2,"  tace  ",IF(COUNTA(V205,W205)=0,"bandire"," "))</f>
        <v xml:space="preserve"> </v>
      </c>
      <c r="Y205" s="44"/>
      <c r="Z205" s="44"/>
      <c r="AA205" s="37" t="s">
        <v>116</v>
      </c>
      <c r="AB205" s="44"/>
      <c r="AC205" s="45"/>
      <c r="AD205" s="31" t="str">
        <f t="shared" ca="1" si="73"/>
        <v>Ruggeri Massimiliano</v>
      </c>
      <c r="AE205" s="32" t="str">
        <f>IF(N205=[1]Legenda!$A$2,"tace",IF(COUNTA(J205)=1,"com",IF(COUNTA(K205)=1,"Ateneo",IF(COUNTA(U205)=1,"T",IF(COUNTA(Y205)=1,"DA",IF(COUNTA(Z205)=1,"SE",IF(COUNTA(AA205)=1,"CA",IF(COUNTA(AB205)=1,"CB"," "))))))))</f>
        <v>CA</v>
      </c>
      <c r="AF205" s="33" t="e">
        <f>IF(MATCH(U205,[1]Docenti!E$3:E$36,0)&gt;0,"1"," ")</f>
        <v>#N/A</v>
      </c>
      <c r="AG205" s="33" t="e">
        <f>IF(MATCH(U205,[1]Docenti!H$3:H$36,0)&gt;0,"1"," ")</f>
        <v>#N/A</v>
      </c>
      <c r="AH205" s="33" t="e">
        <f>IF(MATCH(U205,[1]Docenti!P$3:P$36,0)&gt;0,"1"," ")</f>
        <v>#N/A</v>
      </c>
      <c r="AI205" s="33" t="e">
        <f>IF(MATCH(U205,[1]Docenti!S$3:S$36,0)&gt;0,"1"," ")</f>
        <v>#N/A</v>
      </c>
      <c r="AJ205" s="34" t="e">
        <f>IF(MATCH(U205,[1]Docenti!AA$3:AA$36,0)&gt;0,"1"," ")</f>
        <v>#N/A</v>
      </c>
      <c r="AK205" s="34" t="e">
        <f>IF(MATCH(U205,[1]Docenti!AD$3:AD$36,0)&gt;0,"1"," ")</f>
        <v>#N/A</v>
      </c>
      <c r="AL205" s="34" t="e">
        <f>IF(MATCH(U205,[1]Docenti!AG$3:AG$36,0)&gt;0,"1"," ")</f>
        <v>#N/A</v>
      </c>
      <c r="AM205" s="34" t="e">
        <f>IF(MATCH(U205,[1]Docenti!AM$3:AM$36,0)&gt;0,"1"," ")</f>
        <v>#N/A</v>
      </c>
      <c r="AN205" s="34" t="e">
        <f t="shared" ref="AN205:AQ218" si="76">IF(MATCH(Y205,Y$2:Y$239,0)&gt;0,"1"," ")</f>
        <v>#N/A</v>
      </c>
      <c r="AO205" s="34" t="e">
        <f t="shared" si="76"/>
        <v>#N/A</v>
      </c>
      <c r="AP205" s="34" t="str">
        <f t="shared" si="76"/>
        <v>1</v>
      </c>
      <c r="AQ205" s="34" t="e">
        <f t="shared" si="76"/>
        <v>#N/A</v>
      </c>
      <c r="AR205" s="35" t="str">
        <f t="shared" si="74"/>
        <v>CA</v>
      </c>
      <c r="AS205" s="33" t="e">
        <f ca="1">IF(MATCH(AD205,[1]Docenti!E$3:E$36,0)&gt;0,"1"," ")</f>
        <v>#N/A</v>
      </c>
      <c r="AT205" s="33" t="e">
        <f ca="1">IF(MATCH(AD205,[1]Docenti!H$3:H$36,0)&gt;0,"1"," ")</f>
        <v>#N/A</v>
      </c>
      <c r="AU205" s="33" t="e">
        <f ca="1">IF(MATCH(AD205,[1]Docenti!P$3:P$36,0)&gt;0,"1"," ")</f>
        <v>#N/A</v>
      </c>
      <c r="AV205" s="33" t="e">
        <f ca="1">IF(MATCH(AD205,[1]Docenti!S$3:S$36,0)&gt;0,"1"," ")</f>
        <v>#N/A</v>
      </c>
      <c r="AW205" s="34" t="e">
        <f ca="1">IF(MATCH(AD205,[1]Docenti!AA$3:AA$36,0)&gt;0,"1"," ")</f>
        <v>#N/A</v>
      </c>
      <c r="AX205" s="34" t="e">
        <f ca="1">IF(MATCH(AD205,[1]Docenti!AD$3:AD$36,0)&gt;0,"1"," ")</f>
        <v>#N/A</v>
      </c>
      <c r="AY205" s="34" t="e">
        <f ca="1">IF(MATCH(AD205,[1]Docenti!AG$3:AG$36,0)&gt;0,"1"," ")</f>
        <v>#N/A</v>
      </c>
      <c r="AZ205" s="34" t="e">
        <f ca="1">IF(MATCH(AD205,[1]Docenti!AM$3:AM$36,0)&gt;0,"1"," ")</f>
        <v>#N/A</v>
      </c>
      <c r="BA205" s="34" t="e">
        <f t="shared" ref="BA205:BA218" ca="1" si="77">IF(MATCH(AD205,Y$2:Y$239,0)&gt;0,"1"," ")</f>
        <v>#N/A</v>
      </c>
      <c r="BB205" s="34" t="e">
        <f t="shared" ref="BB205:BB218" ca="1" si="78">IF(MATCH(AD205,Z$2:Z$239,0)&gt;0,"1"," ")</f>
        <v>#N/A</v>
      </c>
      <c r="BC205" s="34" t="str">
        <f t="shared" ref="BC205:BC218" ca="1" si="79">IF(MATCH(AD205,AA$2:AA$239,0)&gt;0,"1"," ")</f>
        <v>1</v>
      </c>
      <c r="BD205" s="34" t="e">
        <f t="shared" ref="BD205:BD218" ca="1" si="80">IF(MATCH(AD205,AB$2:AB$239,0)&gt;0,"1"," ")</f>
        <v>#N/A</v>
      </c>
      <c r="BE205" s="35" t="str">
        <f t="shared" ca="1" si="75"/>
        <v>CA</v>
      </c>
      <c r="BF205" s="36"/>
    </row>
    <row r="206" spans="1:58" ht="13.35" customHeight="1" x14ac:dyDescent="0.2">
      <c r="A206" s="16">
        <f t="shared" si="66"/>
        <v>205</v>
      </c>
      <c r="B206" s="51" t="s">
        <v>429</v>
      </c>
      <c r="C206" s="38" t="s">
        <v>71</v>
      </c>
      <c r="D206" s="43" t="s">
        <v>72</v>
      </c>
      <c r="E206" s="38" t="s">
        <v>48</v>
      </c>
      <c r="F206" s="52" t="s">
        <v>95</v>
      </c>
      <c r="G206" s="38"/>
      <c r="H206" s="20" t="str">
        <f t="shared" si="67"/>
        <v>M</v>
      </c>
      <c r="I206" s="53">
        <v>8</v>
      </c>
      <c r="J206" s="67">
        <f>ROW(B205)-1</f>
        <v>204</v>
      </c>
      <c r="L206" s="23">
        <f>COUNTIF(J$2:J$238,A206)</f>
        <v>0</v>
      </c>
      <c r="M206" s="22"/>
      <c r="N206" s="53" t="s">
        <v>68</v>
      </c>
      <c r="O206" s="54" t="s">
        <v>57</v>
      </c>
      <c r="P206" s="55">
        <v>6</v>
      </c>
      <c r="Q206" s="27">
        <f>IF(H206="T",P206*[1]Legenda!$A$11,P206*[1]Legenda!$A$12)</f>
        <v>60</v>
      </c>
      <c r="R206" s="54" t="s">
        <v>62</v>
      </c>
      <c r="S206" s="5" t="b">
        <f t="shared" si="49"/>
        <v>1</v>
      </c>
      <c r="T206" s="54"/>
      <c r="U206" s="38"/>
      <c r="V206" s="47"/>
      <c r="W206" s="29">
        <v>42523</v>
      </c>
      <c r="X206" s="30" t="str">
        <f>IF(N206=[1]Legenda!$A$2,"  tace  ",IF(COUNTA(V206,W206)=0,"bandire"," "))</f>
        <v xml:space="preserve"> </v>
      </c>
      <c r="Y206" s="44"/>
      <c r="Z206" s="44"/>
      <c r="AB206" s="44"/>
      <c r="AD206" s="31" t="str">
        <f t="shared" ca="1" si="73"/>
        <v>Ruggeri Massimiliano</v>
      </c>
      <c r="AE206" s="32" t="str">
        <f>IF(N206=[1]Legenda!$A$2,"tace",IF(COUNTA(J206)=1,"com",IF(COUNTA(K206)=1,"Ateneo",IF(COUNTA(U206)=1,"T",IF(COUNTA(Y206)=1,"DA",IF(COUNTA(Z206)=1,"SE",IF(COUNTA(AA206)=1,"CA",IF(COUNTA(AB206)=1,"CB"," "))))))))</f>
        <v>com</v>
      </c>
      <c r="AF206" s="33" t="e">
        <f>IF(MATCH(U206,[1]Docenti!E$3:E$36,0)&gt;0,"1"," ")</f>
        <v>#N/A</v>
      </c>
      <c r="AG206" s="33" t="e">
        <f>IF(MATCH(U206,[1]Docenti!H$3:H$36,0)&gt;0,"1"," ")</f>
        <v>#N/A</v>
      </c>
      <c r="AH206" s="33" t="e">
        <f>IF(MATCH(U206,[1]Docenti!P$3:P$36,0)&gt;0,"1"," ")</f>
        <v>#N/A</v>
      </c>
      <c r="AI206" s="33" t="e">
        <f>IF(MATCH(U206,[1]Docenti!S$3:S$36,0)&gt;0,"1"," ")</f>
        <v>#N/A</v>
      </c>
      <c r="AJ206" s="34" t="e">
        <f>IF(MATCH(U206,[1]Docenti!AA$3:AA$36,0)&gt;0,"1"," ")</f>
        <v>#N/A</v>
      </c>
      <c r="AK206" s="34" t="e">
        <f>IF(MATCH(U206,[1]Docenti!AD$3:AD$36,0)&gt;0,"1"," ")</f>
        <v>#N/A</v>
      </c>
      <c r="AL206" s="34" t="e">
        <f>IF(MATCH(U206,[1]Docenti!AG$3:AG$36,0)&gt;0,"1"," ")</f>
        <v>#N/A</v>
      </c>
      <c r="AM206" s="34" t="e">
        <f>IF(MATCH(U206,[1]Docenti!AM$3:AM$36,0)&gt;0,"1"," ")</f>
        <v>#N/A</v>
      </c>
      <c r="AN206" s="34" t="e">
        <f t="shared" si="76"/>
        <v>#N/A</v>
      </c>
      <c r="AO206" s="34" t="e">
        <f t="shared" si="76"/>
        <v>#N/A</v>
      </c>
      <c r="AP206" s="34" t="e">
        <f t="shared" si="76"/>
        <v>#N/A</v>
      </c>
      <c r="AQ206" s="34" t="e">
        <f t="shared" si="76"/>
        <v>#N/A</v>
      </c>
      <c r="AR206" s="35" t="str">
        <f t="shared" si="74"/>
        <v/>
      </c>
      <c r="AS206" s="33" t="e">
        <f ca="1">IF(MATCH(AD206,[1]Docenti!E$3:E$36,0)&gt;0,"1"," ")</f>
        <v>#N/A</v>
      </c>
      <c r="AT206" s="33" t="e">
        <f ca="1">IF(MATCH(AD206,[1]Docenti!H$3:H$36,0)&gt;0,"1"," ")</f>
        <v>#N/A</v>
      </c>
      <c r="AU206" s="33" t="e">
        <f ca="1">IF(MATCH(AD206,[1]Docenti!P$3:P$36,0)&gt;0,"1"," ")</f>
        <v>#N/A</v>
      </c>
      <c r="AV206" s="33" t="e">
        <f ca="1">IF(MATCH(AD206,[1]Docenti!S$3:S$36,0)&gt;0,"1"," ")</f>
        <v>#N/A</v>
      </c>
      <c r="AW206" s="34" t="e">
        <f ca="1">IF(MATCH(AD206,[1]Docenti!AA$3:AA$36,0)&gt;0,"1"," ")</f>
        <v>#N/A</v>
      </c>
      <c r="AX206" s="34" t="e">
        <f ca="1">IF(MATCH(AD206,[1]Docenti!AD$3:AD$36,0)&gt;0,"1"," ")</f>
        <v>#N/A</v>
      </c>
      <c r="AY206" s="34" t="e">
        <f ca="1">IF(MATCH(AD206,[1]Docenti!AG$3:AG$36,0)&gt;0,"1"," ")</f>
        <v>#N/A</v>
      </c>
      <c r="AZ206" s="34" t="e">
        <f ca="1">IF(MATCH(AD206,[1]Docenti!AM$3:AM$36,0)&gt;0,"1"," ")</f>
        <v>#N/A</v>
      </c>
      <c r="BA206" s="34" t="e">
        <f t="shared" ca="1" si="77"/>
        <v>#N/A</v>
      </c>
      <c r="BB206" s="34" t="e">
        <f t="shared" ca="1" si="78"/>
        <v>#N/A</v>
      </c>
      <c r="BC206" s="34" t="str">
        <f t="shared" ca="1" si="79"/>
        <v>1</v>
      </c>
      <c r="BD206" s="34" t="e">
        <f t="shared" ca="1" si="80"/>
        <v>#N/A</v>
      </c>
      <c r="BE206" s="35" t="str">
        <f t="shared" ca="1" si="75"/>
        <v>CA</v>
      </c>
      <c r="BF206" s="36"/>
    </row>
    <row r="207" spans="1:58" ht="13.35" customHeight="1" x14ac:dyDescent="0.2">
      <c r="A207" s="16">
        <f t="shared" si="66"/>
        <v>206</v>
      </c>
      <c r="B207" s="51" t="s">
        <v>430</v>
      </c>
      <c r="C207" s="38" t="s">
        <v>71</v>
      </c>
      <c r="D207" s="38" t="s">
        <v>72</v>
      </c>
      <c r="E207" s="38"/>
      <c r="F207" s="52" t="s">
        <v>95</v>
      </c>
      <c r="G207" s="38"/>
      <c r="H207" s="20" t="str">
        <f t="shared" si="67"/>
        <v>M</v>
      </c>
      <c r="I207" s="53">
        <v>8</v>
      </c>
      <c r="J207" s="22"/>
      <c r="K207" s="22"/>
      <c r="L207" s="23"/>
      <c r="M207" s="56">
        <f>ROW(B83)-1</f>
        <v>82</v>
      </c>
      <c r="N207" s="53" t="s">
        <v>68</v>
      </c>
      <c r="O207" s="54" t="s">
        <v>50</v>
      </c>
      <c r="P207" s="55">
        <v>6</v>
      </c>
      <c r="Q207" s="27">
        <f>IF(H207="T",P207*[1]Legenda!$A$11,P207*[1]Legenda!$A$12)</f>
        <v>60</v>
      </c>
      <c r="R207" s="54" t="s">
        <v>62</v>
      </c>
      <c r="S207" s="5" t="b">
        <f t="shared" si="49"/>
        <v>1</v>
      </c>
      <c r="T207" s="54"/>
      <c r="U207" s="37" t="s">
        <v>313</v>
      </c>
      <c r="V207" s="47"/>
      <c r="W207" s="29">
        <v>42523</v>
      </c>
      <c r="X207" s="30" t="str">
        <f>IF(N207=[1]Legenda!$A$2,"  tace  ",IF(COUNTA(V207,W207)=0,"bandire"," "))</f>
        <v xml:space="preserve"> </v>
      </c>
      <c r="Y207" s="75"/>
      <c r="Z207" s="75"/>
      <c r="AA207" s="75"/>
      <c r="AB207" s="75"/>
      <c r="AC207" s="76"/>
      <c r="AD207" s="31" t="str">
        <f t="shared" ca="1" si="73"/>
        <v>Stefanelli</v>
      </c>
      <c r="AE207" s="32" t="str">
        <f>IF(N207=[1]Legenda!$A$2,"tace",IF(COUNTA(J207)=1,"com",IF(COUNTA(K207)=1,"Ateneo",IF(COUNTA(U207)=1,"T",IF(COUNTA(Y207)=1,"DA",IF(COUNTA(Z207)=1,"SE",IF(COUNTA(AA207)=1,"CA",IF(COUNTA(AB207)=1,"CB"," "))))))))</f>
        <v>T</v>
      </c>
      <c r="AF207" s="33" t="str">
        <f>IF(MATCH(U207,[1]Docenti!E$3:E$36,0)&gt;0,"1"," ")</f>
        <v>1</v>
      </c>
      <c r="AG207" s="33" t="e">
        <f>IF(MATCH(U207,[1]Docenti!H$3:H$36,0)&gt;0,"1"," ")</f>
        <v>#N/A</v>
      </c>
      <c r="AH207" s="33" t="e">
        <f>IF(MATCH(U207,[1]Docenti!P$3:P$36,0)&gt;0,"1"," ")</f>
        <v>#N/A</v>
      </c>
      <c r="AI207" s="33" t="e">
        <f>IF(MATCH(U207,[1]Docenti!S$3:S$36,0)&gt;0,"1"," ")</f>
        <v>#N/A</v>
      </c>
      <c r="AJ207" s="34" t="e">
        <f>IF(MATCH(U207,[1]Docenti!AA$3:AA$36,0)&gt;0,"1"," ")</f>
        <v>#N/A</v>
      </c>
      <c r="AK207" s="34" t="e">
        <f>IF(MATCH(U207,[1]Docenti!AD$3:AD$36,0)&gt;0,"1"," ")</f>
        <v>#N/A</v>
      </c>
      <c r="AL207" s="34" t="e">
        <f>IF(MATCH(U207,[1]Docenti!AG$3:AG$36,0)&gt;0,"1"," ")</f>
        <v>#N/A</v>
      </c>
      <c r="AM207" s="34" t="e">
        <f>IF(MATCH(U207,[1]Docenti!AM$3:AM$36,0)&gt;0,"1"," ")</f>
        <v>#N/A</v>
      </c>
      <c r="AN207" s="34" t="e">
        <f t="shared" si="76"/>
        <v>#N/A</v>
      </c>
      <c r="AO207" s="34" t="e">
        <f t="shared" si="76"/>
        <v>#N/A</v>
      </c>
      <c r="AP207" s="34" t="e">
        <f t="shared" si="76"/>
        <v>#N/A</v>
      </c>
      <c r="AQ207" s="34" t="e">
        <f t="shared" si="76"/>
        <v>#N/A</v>
      </c>
      <c r="AR207" s="35" t="str">
        <f t="shared" si="74"/>
        <v>PO</v>
      </c>
      <c r="AS207" s="33" t="str">
        <f ca="1">IF(MATCH(AD207,[1]Docenti!E$3:E$36,0)&gt;0,"1"," ")</f>
        <v>1</v>
      </c>
      <c r="AT207" s="33" t="e">
        <f ca="1">IF(MATCH(AD207,[1]Docenti!H$3:H$36,0)&gt;0,"1"," ")</f>
        <v>#N/A</v>
      </c>
      <c r="AU207" s="33" t="e">
        <f ca="1">IF(MATCH(AD207,[1]Docenti!P$3:P$36,0)&gt;0,"1"," ")</f>
        <v>#N/A</v>
      </c>
      <c r="AV207" s="33" t="e">
        <f ca="1">IF(MATCH(AD207,[1]Docenti!S$3:S$36,0)&gt;0,"1"," ")</f>
        <v>#N/A</v>
      </c>
      <c r="AW207" s="34" t="e">
        <f ca="1">IF(MATCH(AD207,[1]Docenti!AA$3:AA$36,0)&gt;0,"1"," ")</f>
        <v>#N/A</v>
      </c>
      <c r="AX207" s="34" t="e">
        <f ca="1">IF(MATCH(AD207,[1]Docenti!AD$3:AD$36,0)&gt;0,"1"," ")</f>
        <v>#N/A</v>
      </c>
      <c r="AY207" s="34" t="e">
        <f ca="1">IF(MATCH(AD207,[1]Docenti!AG$3:AG$36,0)&gt;0,"1"," ")</f>
        <v>#N/A</v>
      </c>
      <c r="AZ207" s="34" t="e">
        <f ca="1">IF(MATCH(AD207,[1]Docenti!AM$3:AM$36,0)&gt;0,"1"," ")</f>
        <v>#N/A</v>
      </c>
      <c r="BA207" s="34" t="e">
        <f t="shared" ca="1" si="77"/>
        <v>#N/A</v>
      </c>
      <c r="BB207" s="34" t="e">
        <f t="shared" ca="1" si="78"/>
        <v>#N/A</v>
      </c>
      <c r="BC207" s="34" t="e">
        <f t="shared" ca="1" si="79"/>
        <v>#N/A</v>
      </c>
      <c r="BD207" s="34" t="e">
        <f t="shared" ca="1" si="80"/>
        <v>#N/A</v>
      </c>
      <c r="BE207" s="35" t="str">
        <f t="shared" ca="1" si="75"/>
        <v>PO</v>
      </c>
      <c r="BF207" s="36"/>
    </row>
    <row r="208" spans="1:58" ht="13.35" hidden="1" customHeight="1" x14ac:dyDescent="0.2">
      <c r="A208" s="16">
        <f t="shared" si="66"/>
        <v>207</v>
      </c>
      <c r="B208" s="37" t="s">
        <v>431</v>
      </c>
      <c r="C208" s="38" t="s">
        <v>98</v>
      </c>
      <c r="D208" s="48" t="s">
        <v>99</v>
      </c>
      <c r="E208" s="38"/>
      <c r="F208" s="52" t="s">
        <v>79</v>
      </c>
      <c r="G208" s="38"/>
      <c r="H208" s="20" t="str">
        <f t="shared" si="67"/>
        <v>T</v>
      </c>
      <c r="I208" s="53">
        <v>9</v>
      </c>
      <c r="J208" s="22"/>
      <c r="K208" s="22"/>
      <c r="L208" s="23">
        <f t="shared" ref="L208:L218" si="81">COUNTIF(J$2:J$238,A208)</f>
        <v>0</v>
      </c>
      <c r="N208" s="53" t="s">
        <v>56</v>
      </c>
      <c r="O208" s="54" t="s">
        <v>57</v>
      </c>
      <c r="P208" s="55">
        <v>6</v>
      </c>
      <c r="Q208" s="27">
        <f>IF(H208="T",P208*[1]Legenda!$A$11,P208*[1]Legenda!$A$12)</f>
        <v>60</v>
      </c>
      <c r="R208" s="54" t="s">
        <v>103</v>
      </c>
      <c r="S208" s="5" t="b">
        <f t="shared" si="49"/>
        <v>1</v>
      </c>
      <c r="T208" s="54"/>
      <c r="U208" s="38" t="s">
        <v>184</v>
      </c>
      <c r="V208" s="47"/>
      <c r="W208" s="29">
        <v>42523</v>
      </c>
      <c r="X208" s="30" t="str">
        <f>IF(N208=[1]Legenda!$A$2,"  tace  ",IF(COUNTA(V208,W208)=0,"bandire"," "))</f>
        <v xml:space="preserve"> </v>
      </c>
      <c r="Y208" s="75"/>
      <c r="Z208" s="75"/>
      <c r="AA208" s="75"/>
      <c r="AB208" s="75"/>
      <c r="AC208" s="76"/>
      <c r="AD208" s="31" t="str">
        <f t="shared" ca="1" si="73"/>
        <v>Venturini</v>
      </c>
      <c r="AE208" s="32" t="str">
        <f>IF(N208=[1]Legenda!$A$2,"tace",IF(COUNTA(J208)=1,"com",IF(COUNTA(K208)=1,"Ateneo",IF(COUNTA(U208)=1,"T",IF(COUNTA(Y208)=1,"DA",IF(COUNTA(Z208)=1,"SE",IF(COUNTA(AA208)=1,"CA",IF(COUNTA(AB208)=1,"CB"," "))))))))</f>
        <v>T</v>
      </c>
      <c r="AF208" s="33" t="e">
        <f>IF(MATCH(U208,[1]Docenti!E$3:E$36,0)&gt;0,"1"," ")</f>
        <v>#N/A</v>
      </c>
      <c r="AG208" s="33" t="e">
        <f>IF(MATCH(U208,[1]Docenti!H$3:H$36,0)&gt;0,"1"," ")</f>
        <v>#N/A</v>
      </c>
      <c r="AH208" s="33" t="str">
        <f>IF(MATCH(U208,[1]Docenti!P$3:P$36,0)&gt;0,"1"," ")</f>
        <v>1</v>
      </c>
      <c r="AI208" s="33" t="e">
        <f>IF(MATCH(U208,[1]Docenti!S$3:S$36,0)&gt;0,"1"," ")</f>
        <v>#N/A</v>
      </c>
      <c r="AJ208" s="34" t="e">
        <f>IF(MATCH(U208,[1]Docenti!AA$3:AA$36,0)&gt;0,"1"," ")</f>
        <v>#N/A</v>
      </c>
      <c r="AK208" s="34" t="e">
        <f>IF(MATCH(U208,[1]Docenti!AD$3:AD$36,0)&gt;0,"1"," ")</f>
        <v>#N/A</v>
      </c>
      <c r="AL208" s="34" t="e">
        <f>IF(MATCH(U208,[1]Docenti!AG$3:AG$36,0)&gt;0,"1"," ")</f>
        <v>#N/A</v>
      </c>
      <c r="AM208" s="34" t="e">
        <f>IF(MATCH(U208,[1]Docenti!AM$3:AM$36,0)&gt;0,"1"," ")</f>
        <v>#N/A</v>
      </c>
      <c r="AN208" s="34" t="e">
        <f t="shared" si="76"/>
        <v>#N/A</v>
      </c>
      <c r="AO208" s="34" t="e">
        <f t="shared" si="76"/>
        <v>#N/A</v>
      </c>
      <c r="AP208" s="34" t="e">
        <f t="shared" si="76"/>
        <v>#N/A</v>
      </c>
      <c r="AQ208" s="34" t="e">
        <f t="shared" si="76"/>
        <v>#N/A</v>
      </c>
      <c r="AR208" s="35" t="str">
        <f t="shared" si="74"/>
        <v>PA</v>
      </c>
      <c r="AS208" s="33" t="e">
        <f ca="1">IF(MATCH(AD208,[1]Docenti!E$3:E$36,0)&gt;0,"1"," ")</f>
        <v>#N/A</v>
      </c>
      <c r="AT208" s="33" t="e">
        <f ca="1">IF(MATCH(AD208,[1]Docenti!H$3:H$36,0)&gt;0,"1"," ")</f>
        <v>#N/A</v>
      </c>
      <c r="AU208" s="33" t="str">
        <f ca="1">IF(MATCH(AD208,[1]Docenti!P$3:P$36,0)&gt;0,"1"," ")</f>
        <v>1</v>
      </c>
      <c r="AV208" s="33" t="e">
        <f ca="1">IF(MATCH(AD208,[1]Docenti!S$3:S$36,0)&gt;0,"1"," ")</f>
        <v>#N/A</v>
      </c>
      <c r="AW208" s="34" t="e">
        <f ca="1">IF(MATCH(AD208,[1]Docenti!AA$3:AA$36,0)&gt;0,"1"," ")</f>
        <v>#N/A</v>
      </c>
      <c r="AX208" s="34" t="e">
        <f ca="1">IF(MATCH(AD208,[1]Docenti!AD$3:AD$36,0)&gt;0,"1"," ")</f>
        <v>#N/A</v>
      </c>
      <c r="AY208" s="34" t="e">
        <f ca="1">IF(MATCH(AD208,[1]Docenti!AG$3:AG$36,0)&gt;0,"1"," ")</f>
        <v>#N/A</v>
      </c>
      <c r="AZ208" s="34" t="e">
        <f ca="1">IF(MATCH(AD208,[1]Docenti!AM$3:AM$36,0)&gt;0,"1"," ")</f>
        <v>#N/A</v>
      </c>
      <c r="BA208" s="34" t="e">
        <f t="shared" ca="1" si="77"/>
        <v>#N/A</v>
      </c>
      <c r="BB208" s="34" t="e">
        <f t="shared" ca="1" si="78"/>
        <v>#N/A</v>
      </c>
      <c r="BC208" s="34" t="e">
        <f t="shared" ca="1" si="79"/>
        <v>#N/A</v>
      </c>
      <c r="BD208" s="34" t="e">
        <f t="shared" ca="1" si="80"/>
        <v>#N/A</v>
      </c>
      <c r="BE208" s="35" t="str">
        <f t="shared" ca="1" si="75"/>
        <v>PA</v>
      </c>
      <c r="BF208" s="36"/>
    </row>
    <row r="209" spans="1:58" ht="13.35" hidden="1" customHeight="1" x14ac:dyDescent="0.2">
      <c r="A209" s="16">
        <f t="shared" si="66"/>
        <v>208</v>
      </c>
      <c r="B209" s="51" t="s">
        <v>432</v>
      </c>
      <c r="C209" s="38" t="s">
        <v>71</v>
      </c>
      <c r="D209" s="43" t="s">
        <v>72</v>
      </c>
      <c r="E209" s="38" t="s">
        <v>48</v>
      </c>
      <c r="F209" s="52" t="s">
        <v>95</v>
      </c>
      <c r="G209" s="38"/>
      <c r="H209" s="20" t="str">
        <f t="shared" si="67"/>
        <v>M</v>
      </c>
      <c r="I209" s="53">
        <v>8</v>
      </c>
      <c r="J209" s="22"/>
      <c r="K209" s="22"/>
      <c r="L209" s="23">
        <f t="shared" si="81"/>
        <v>0</v>
      </c>
      <c r="M209" s="56">
        <f>ROW(B176)-1</f>
        <v>175</v>
      </c>
      <c r="N209" s="53" t="s">
        <v>62</v>
      </c>
      <c r="O209" s="54" t="s">
        <v>50</v>
      </c>
      <c r="P209" s="55">
        <v>6</v>
      </c>
      <c r="Q209" s="27">
        <f>IF(H209="T",P209*[1]Legenda!$A$11,P209*[1]Legenda!$A$12)</f>
        <v>60</v>
      </c>
      <c r="R209" s="54" t="s">
        <v>62</v>
      </c>
      <c r="S209" s="5" t="b">
        <f t="shared" si="49"/>
        <v>1</v>
      </c>
      <c r="T209" s="54"/>
      <c r="U209" s="38"/>
      <c r="V209" s="47"/>
      <c r="W209" s="29"/>
      <c r="X209" s="30" t="str">
        <f>IF(N209=[1]Legenda!$A$2,"  tace  ",IF(COUNTA(V209,W209)=0,"bandire"," "))</f>
        <v xml:space="preserve">  tace  </v>
      </c>
      <c r="Y209" s="38"/>
      <c r="Z209" s="38"/>
      <c r="AA209" s="38"/>
      <c r="AB209" s="38"/>
      <c r="AC209" s="52"/>
      <c r="AD209" s="31" t="str">
        <f t="shared" ca="1" si="73"/>
        <v xml:space="preserve"> </v>
      </c>
      <c r="AE209" s="32" t="str">
        <f>IF(N209=[1]Legenda!$A$2,"tace",IF(COUNTA(J209)=1,"com",IF(COUNTA(K209)=1,"Ateneo",IF(COUNTA(U209)=1,"T",IF(COUNTA(Y209)=1,"DA",IF(COUNTA(Z209)=1,"SE",IF(COUNTA(AA209)=1,"CA",IF(COUNTA(AB209)=1,"CB"," "))))))))</f>
        <v>tace</v>
      </c>
      <c r="AF209" s="33" t="e">
        <f>IF(MATCH(U209,[1]Docenti!E$3:E$36,0)&gt;0,"1"," ")</f>
        <v>#N/A</v>
      </c>
      <c r="AG209" s="33" t="e">
        <f>IF(MATCH(U209,[1]Docenti!H$3:H$36,0)&gt;0,"1"," ")</f>
        <v>#N/A</v>
      </c>
      <c r="AH209" s="33" t="e">
        <f>IF(MATCH(U209,[1]Docenti!P$3:P$36,0)&gt;0,"1"," ")</f>
        <v>#N/A</v>
      </c>
      <c r="AI209" s="33" t="e">
        <f>IF(MATCH(U209,[1]Docenti!S$3:S$36,0)&gt;0,"1"," ")</f>
        <v>#N/A</v>
      </c>
      <c r="AJ209" s="34" t="e">
        <f>IF(MATCH(U209,[1]Docenti!AA$3:AA$36,0)&gt;0,"1"," ")</f>
        <v>#N/A</v>
      </c>
      <c r="AK209" s="34" t="e">
        <f>IF(MATCH(U209,[1]Docenti!AD$3:AD$36,0)&gt;0,"1"," ")</f>
        <v>#N/A</v>
      </c>
      <c r="AL209" s="34" t="e">
        <f>IF(MATCH(U209,[1]Docenti!AG$3:AG$36,0)&gt;0,"1"," ")</f>
        <v>#N/A</v>
      </c>
      <c r="AM209" s="34" t="e">
        <f>IF(MATCH(U209,[1]Docenti!AM$3:AM$36,0)&gt;0,"1"," ")</f>
        <v>#N/A</v>
      </c>
      <c r="AN209" s="34" t="e">
        <f t="shared" si="76"/>
        <v>#N/A</v>
      </c>
      <c r="AO209" s="34" t="e">
        <f t="shared" si="76"/>
        <v>#N/A</v>
      </c>
      <c r="AP209" s="34" t="e">
        <f t="shared" si="76"/>
        <v>#N/A</v>
      </c>
      <c r="AQ209" s="34" t="e">
        <f t="shared" si="76"/>
        <v>#N/A</v>
      </c>
      <c r="AR209" s="35" t="str">
        <f t="shared" si="74"/>
        <v/>
      </c>
      <c r="AS209" s="33" t="e">
        <f ca="1">IF(MATCH(AD209,[1]Docenti!E$3:E$36,0)&gt;0,"1"," ")</f>
        <v>#N/A</v>
      </c>
      <c r="AT209" s="33" t="e">
        <f ca="1">IF(MATCH(AD209,[1]Docenti!H$3:H$36,0)&gt;0,"1"," ")</f>
        <v>#N/A</v>
      </c>
      <c r="AU209" s="33" t="e">
        <f ca="1">IF(MATCH(AD209,[1]Docenti!P$3:P$36,0)&gt;0,"1"," ")</f>
        <v>#N/A</v>
      </c>
      <c r="AV209" s="33" t="e">
        <f ca="1">IF(MATCH(AD209,[1]Docenti!S$3:S$36,0)&gt;0,"1"," ")</f>
        <v>#N/A</v>
      </c>
      <c r="AW209" s="34" t="e">
        <f ca="1">IF(MATCH(AD209,[1]Docenti!AA$3:AA$36,0)&gt;0,"1"," ")</f>
        <v>#N/A</v>
      </c>
      <c r="AX209" s="34" t="e">
        <f ca="1">IF(MATCH(AD209,[1]Docenti!AD$3:AD$36,0)&gt;0,"1"," ")</f>
        <v>#N/A</v>
      </c>
      <c r="AY209" s="34" t="e">
        <f ca="1">IF(MATCH(AD209,[1]Docenti!AG$3:AG$36,0)&gt;0,"1"," ")</f>
        <v>#N/A</v>
      </c>
      <c r="AZ209" s="34" t="e">
        <f ca="1">IF(MATCH(AD209,[1]Docenti!AM$3:AM$36,0)&gt;0,"1"," ")</f>
        <v>#N/A</v>
      </c>
      <c r="BA209" s="34" t="e">
        <f t="shared" ca="1" si="77"/>
        <v>#N/A</v>
      </c>
      <c r="BB209" s="34" t="e">
        <f t="shared" ca="1" si="78"/>
        <v>#N/A</v>
      </c>
      <c r="BC209" s="34" t="e">
        <f t="shared" ca="1" si="79"/>
        <v>#N/A</v>
      </c>
      <c r="BD209" s="34" t="e">
        <f t="shared" ca="1" si="80"/>
        <v>#N/A</v>
      </c>
      <c r="BE209" s="35" t="str">
        <f t="shared" ca="1" si="75"/>
        <v/>
      </c>
      <c r="BF209" s="36"/>
    </row>
    <row r="210" spans="1:58" ht="13.35" customHeight="1" x14ac:dyDescent="0.2">
      <c r="A210" s="16">
        <f t="shared" si="66"/>
        <v>209</v>
      </c>
      <c r="B210" s="42" t="s">
        <v>433</v>
      </c>
      <c r="C210" s="44" t="s">
        <v>71</v>
      </c>
      <c r="D210" s="38" t="s">
        <v>72</v>
      </c>
      <c r="E210" s="44"/>
      <c r="F210" s="45" t="s">
        <v>73</v>
      </c>
      <c r="G210" s="44"/>
      <c r="H210" s="20" t="str">
        <f t="shared" si="67"/>
        <v>T</v>
      </c>
      <c r="I210" s="25">
        <v>8</v>
      </c>
      <c r="J210" s="22"/>
      <c r="K210" s="22"/>
      <c r="L210" s="23">
        <f t="shared" si="81"/>
        <v>1</v>
      </c>
      <c r="M210" s="39">
        <f>ROW(B25)-1</f>
        <v>24</v>
      </c>
      <c r="N210" s="25">
        <v>2</v>
      </c>
      <c r="O210" s="28" t="s">
        <v>57</v>
      </c>
      <c r="P210" s="46">
        <v>6</v>
      </c>
      <c r="Q210" s="27">
        <f>IF(H210="T",P210*[1]Legenda!$A$11,P210*[1]Legenda!$A$12)</f>
        <v>60</v>
      </c>
      <c r="R210" s="28" t="s">
        <v>74</v>
      </c>
      <c r="S210" s="5" t="b">
        <f t="shared" si="49"/>
        <v>1</v>
      </c>
      <c r="T210" s="28"/>
      <c r="U210" s="78" t="s">
        <v>313</v>
      </c>
      <c r="V210" s="47"/>
      <c r="W210" s="29">
        <v>42523</v>
      </c>
      <c r="X210" s="30" t="str">
        <f>IF(N210=[1]Legenda!$A$2,"  tace  ",IF(COUNTA(V210,W210)=0,"bandire"," "))</f>
        <v xml:space="preserve"> </v>
      </c>
      <c r="Y210" s="44"/>
      <c r="Z210" s="44"/>
      <c r="AA210" s="44"/>
      <c r="AB210" s="44"/>
      <c r="AC210" s="45"/>
      <c r="AD210" s="31" t="str">
        <f t="shared" ca="1" si="73"/>
        <v>Stefanelli</v>
      </c>
      <c r="AE210" s="32" t="str">
        <f>IF(N210=[1]Legenda!$A$2,"tace",IF(COUNTA(J210)=1,"com",IF(COUNTA(K210)=1,"Ateneo",IF(COUNTA(U210)=1,"T",IF(COUNTA(Y210)=1,"DA",IF(COUNTA(Z210)=1,"SE",IF(COUNTA(AA210)=1,"CA",IF(COUNTA(AB210)=1,"CB"," "))))))))</f>
        <v>T</v>
      </c>
      <c r="AF210" s="33" t="str">
        <f>IF(MATCH(U210,[1]Docenti!E$3:E$36,0)&gt;0,"1"," ")</f>
        <v>1</v>
      </c>
      <c r="AG210" s="33" t="e">
        <f>IF(MATCH(U210,[1]Docenti!H$3:H$36,0)&gt;0,"1"," ")</f>
        <v>#N/A</v>
      </c>
      <c r="AH210" s="33" t="e">
        <f>IF(MATCH(U210,[1]Docenti!P$3:P$36,0)&gt;0,"1"," ")</f>
        <v>#N/A</v>
      </c>
      <c r="AI210" s="33" t="e">
        <f>IF(MATCH(U210,[1]Docenti!S$3:S$36,0)&gt;0,"1"," ")</f>
        <v>#N/A</v>
      </c>
      <c r="AJ210" s="34" t="e">
        <f>IF(MATCH(U210,[1]Docenti!AA$3:AA$36,0)&gt;0,"1"," ")</f>
        <v>#N/A</v>
      </c>
      <c r="AK210" s="34" t="e">
        <f>IF(MATCH(U210,[1]Docenti!AD$3:AD$36,0)&gt;0,"1"," ")</f>
        <v>#N/A</v>
      </c>
      <c r="AL210" s="34" t="e">
        <f>IF(MATCH(U210,[1]Docenti!AG$3:AG$36,0)&gt;0,"1"," ")</f>
        <v>#N/A</v>
      </c>
      <c r="AM210" s="34" t="e">
        <f>IF(MATCH(U210,[1]Docenti!AM$3:AM$36,0)&gt;0,"1"," ")</f>
        <v>#N/A</v>
      </c>
      <c r="AN210" s="34" t="e">
        <f t="shared" si="76"/>
        <v>#N/A</v>
      </c>
      <c r="AO210" s="34" t="e">
        <f t="shared" si="76"/>
        <v>#N/A</v>
      </c>
      <c r="AP210" s="34" t="e">
        <f t="shared" si="76"/>
        <v>#N/A</v>
      </c>
      <c r="AQ210" s="34" t="e">
        <f t="shared" si="76"/>
        <v>#N/A</v>
      </c>
      <c r="AR210" s="35" t="str">
        <f t="shared" si="74"/>
        <v>PO</v>
      </c>
      <c r="AS210" s="33" t="str">
        <f ca="1">IF(MATCH(AD210,[1]Docenti!E$3:E$36,0)&gt;0,"1"," ")</f>
        <v>1</v>
      </c>
      <c r="AT210" s="33" t="e">
        <f ca="1">IF(MATCH(AD210,[1]Docenti!H$3:H$36,0)&gt;0,"1"," ")</f>
        <v>#N/A</v>
      </c>
      <c r="AU210" s="33" t="e">
        <f ca="1">IF(MATCH(AD210,[1]Docenti!P$3:P$36,0)&gt;0,"1"," ")</f>
        <v>#N/A</v>
      </c>
      <c r="AV210" s="33" t="e">
        <f ca="1">IF(MATCH(AD210,[1]Docenti!S$3:S$36,0)&gt;0,"1"," ")</f>
        <v>#N/A</v>
      </c>
      <c r="AW210" s="34" t="e">
        <f ca="1">IF(MATCH(AD210,[1]Docenti!AA$3:AA$36,0)&gt;0,"1"," ")</f>
        <v>#N/A</v>
      </c>
      <c r="AX210" s="34" t="e">
        <f ca="1">IF(MATCH(AD210,[1]Docenti!AD$3:AD$36,0)&gt;0,"1"," ")</f>
        <v>#N/A</v>
      </c>
      <c r="AY210" s="34" t="e">
        <f ca="1">IF(MATCH(AD210,[1]Docenti!AG$3:AG$36,0)&gt;0,"1"," ")</f>
        <v>#N/A</v>
      </c>
      <c r="AZ210" s="34" t="e">
        <f ca="1">IF(MATCH(AD210,[1]Docenti!AM$3:AM$36,0)&gt;0,"1"," ")</f>
        <v>#N/A</v>
      </c>
      <c r="BA210" s="34" t="e">
        <f t="shared" ca="1" si="77"/>
        <v>#N/A</v>
      </c>
      <c r="BB210" s="34" t="e">
        <f t="shared" ca="1" si="78"/>
        <v>#N/A</v>
      </c>
      <c r="BC210" s="34" t="e">
        <f t="shared" ca="1" si="79"/>
        <v>#N/A</v>
      </c>
      <c r="BD210" s="34" t="e">
        <f t="shared" ca="1" si="80"/>
        <v>#N/A</v>
      </c>
      <c r="BE210" s="35" t="str">
        <f t="shared" ca="1" si="75"/>
        <v>PO</v>
      </c>
      <c r="BF210" s="36"/>
    </row>
    <row r="211" spans="1:58" ht="13.35" customHeight="1" x14ac:dyDescent="0.2">
      <c r="A211" s="16">
        <f t="shared" si="66"/>
        <v>210</v>
      </c>
      <c r="B211" s="41" t="s">
        <v>433</v>
      </c>
      <c r="C211" s="44" t="s">
        <v>71</v>
      </c>
      <c r="D211" s="43" t="s">
        <v>72</v>
      </c>
      <c r="E211" s="44" t="s">
        <v>48</v>
      </c>
      <c r="F211" s="45" t="s">
        <v>95</v>
      </c>
      <c r="G211" s="44"/>
      <c r="H211" s="20" t="str">
        <f t="shared" si="67"/>
        <v>M</v>
      </c>
      <c r="I211" s="25">
        <v>8</v>
      </c>
      <c r="J211" s="22">
        <f>ROW(B210)-1</f>
        <v>209</v>
      </c>
      <c r="K211" s="22"/>
      <c r="L211" s="23">
        <f t="shared" si="81"/>
        <v>0</v>
      </c>
      <c r="M211" s="39"/>
      <c r="N211" s="25">
        <v>1</v>
      </c>
      <c r="O211" s="28" t="s">
        <v>57</v>
      </c>
      <c r="P211" s="46">
        <v>6</v>
      </c>
      <c r="Q211" s="27">
        <f>IF(H211="T",P211*[1]Legenda!$A$11,P211*[1]Legenda!$A$12)</f>
        <v>60</v>
      </c>
      <c r="R211" s="28" t="s">
        <v>62</v>
      </c>
      <c r="S211" s="5" t="b">
        <f t="shared" si="49"/>
        <v>1</v>
      </c>
      <c r="T211" s="28"/>
      <c r="U211" s="78"/>
      <c r="V211" s="47"/>
      <c r="W211" s="29">
        <v>42523</v>
      </c>
      <c r="X211" s="30" t="str">
        <f>IF(N211=[1]Legenda!$A$2,"  tace  ",IF(COUNTA(V211,W211)=0,"bandire"," "))</f>
        <v xml:space="preserve"> </v>
      </c>
      <c r="Y211" s="44"/>
      <c r="Z211" s="44"/>
      <c r="AA211" s="44"/>
      <c r="AB211" s="44"/>
      <c r="AC211" s="45"/>
      <c r="AD211" s="31" t="str">
        <f t="shared" ca="1" si="73"/>
        <v>Stefanelli</v>
      </c>
      <c r="AE211" s="32" t="str">
        <f>IF(N211=[1]Legenda!$A$2,"tace",IF(COUNTA(J211)=1,"com",IF(COUNTA(K211)=1,"Ateneo",IF(COUNTA(U211)=1,"T",IF(COUNTA(Y211)=1,"DA",IF(COUNTA(Z211)=1,"SE",IF(COUNTA(AA211)=1,"CA",IF(COUNTA(AB211)=1,"CB"," "))))))))</f>
        <v>com</v>
      </c>
      <c r="AF211" s="33" t="e">
        <f>IF(MATCH(U211,[1]Docenti!E$3:E$36,0)&gt;0,"1"," ")</f>
        <v>#N/A</v>
      </c>
      <c r="AG211" s="33" t="e">
        <f>IF(MATCH(U211,[1]Docenti!H$3:H$36,0)&gt;0,"1"," ")</f>
        <v>#N/A</v>
      </c>
      <c r="AH211" s="33" t="e">
        <f>IF(MATCH(U211,[1]Docenti!P$3:P$36,0)&gt;0,"1"," ")</f>
        <v>#N/A</v>
      </c>
      <c r="AI211" s="33" t="e">
        <f>IF(MATCH(U211,[1]Docenti!S$3:S$36,0)&gt;0,"1"," ")</f>
        <v>#N/A</v>
      </c>
      <c r="AJ211" s="34" t="e">
        <f>IF(MATCH(U211,[1]Docenti!AA$3:AA$36,0)&gt;0,"1"," ")</f>
        <v>#N/A</v>
      </c>
      <c r="AK211" s="34" t="e">
        <f>IF(MATCH(U211,[1]Docenti!AD$3:AD$36,0)&gt;0,"1"," ")</f>
        <v>#N/A</v>
      </c>
      <c r="AL211" s="34" t="e">
        <f>IF(MATCH(U211,[1]Docenti!AG$3:AG$36,0)&gt;0,"1"," ")</f>
        <v>#N/A</v>
      </c>
      <c r="AM211" s="34" t="e">
        <f>IF(MATCH(U211,[1]Docenti!AM$3:AM$36,0)&gt;0,"1"," ")</f>
        <v>#N/A</v>
      </c>
      <c r="AN211" s="34" t="e">
        <f t="shared" si="76"/>
        <v>#N/A</v>
      </c>
      <c r="AO211" s="34" t="e">
        <f t="shared" si="76"/>
        <v>#N/A</v>
      </c>
      <c r="AP211" s="34" t="e">
        <f t="shared" si="76"/>
        <v>#N/A</v>
      </c>
      <c r="AQ211" s="34" t="e">
        <f t="shared" si="76"/>
        <v>#N/A</v>
      </c>
      <c r="AR211" s="35" t="str">
        <f t="shared" si="74"/>
        <v/>
      </c>
      <c r="AS211" s="33" t="str">
        <f ca="1">IF(MATCH(AD211,[1]Docenti!E$3:E$36,0)&gt;0,"1"," ")</f>
        <v>1</v>
      </c>
      <c r="AT211" s="33" t="e">
        <f ca="1">IF(MATCH(AD211,[1]Docenti!H$3:H$36,0)&gt;0,"1"," ")</f>
        <v>#N/A</v>
      </c>
      <c r="AU211" s="33" t="e">
        <f ca="1">IF(MATCH(AD211,[1]Docenti!P$3:P$36,0)&gt;0,"1"," ")</f>
        <v>#N/A</v>
      </c>
      <c r="AV211" s="33" t="e">
        <f ca="1">IF(MATCH(AD211,[1]Docenti!S$3:S$36,0)&gt;0,"1"," ")</f>
        <v>#N/A</v>
      </c>
      <c r="AW211" s="34" t="e">
        <f ca="1">IF(MATCH(AD211,[1]Docenti!AA$3:AA$36,0)&gt;0,"1"," ")</f>
        <v>#N/A</v>
      </c>
      <c r="AX211" s="34" t="e">
        <f ca="1">IF(MATCH(AD211,[1]Docenti!AD$3:AD$36,0)&gt;0,"1"," ")</f>
        <v>#N/A</v>
      </c>
      <c r="AY211" s="34" t="e">
        <f ca="1">IF(MATCH(AD211,[1]Docenti!AG$3:AG$36,0)&gt;0,"1"," ")</f>
        <v>#N/A</v>
      </c>
      <c r="AZ211" s="34" t="e">
        <f ca="1">IF(MATCH(AD211,[1]Docenti!AM$3:AM$36,0)&gt;0,"1"," ")</f>
        <v>#N/A</v>
      </c>
      <c r="BA211" s="34" t="e">
        <f t="shared" ca="1" si="77"/>
        <v>#N/A</v>
      </c>
      <c r="BB211" s="34" t="e">
        <f t="shared" ca="1" si="78"/>
        <v>#N/A</v>
      </c>
      <c r="BC211" s="34" t="e">
        <f t="shared" ca="1" si="79"/>
        <v>#N/A</v>
      </c>
      <c r="BD211" s="34" t="e">
        <f t="shared" ca="1" si="80"/>
        <v>#N/A</v>
      </c>
      <c r="BE211" s="35" t="str">
        <f t="shared" ca="1" si="75"/>
        <v>PO</v>
      </c>
      <c r="BF211" s="36"/>
    </row>
    <row r="212" spans="1:58" ht="13.35" customHeight="1" x14ac:dyDescent="0.2">
      <c r="A212" s="16">
        <f t="shared" si="66"/>
        <v>211</v>
      </c>
      <c r="B212" s="97" t="s">
        <v>434</v>
      </c>
      <c r="C212" s="44" t="s">
        <v>146</v>
      </c>
      <c r="D212" s="43" t="s">
        <v>147</v>
      </c>
      <c r="E212" s="44" t="s">
        <v>48</v>
      </c>
      <c r="F212" s="45" t="s">
        <v>73</v>
      </c>
      <c r="G212" s="44"/>
      <c r="H212" s="20" t="str">
        <f t="shared" si="67"/>
        <v>T</v>
      </c>
      <c r="I212" s="25">
        <v>8</v>
      </c>
      <c r="J212" s="22"/>
      <c r="K212" s="22"/>
      <c r="L212" s="23">
        <f t="shared" si="81"/>
        <v>1</v>
      </c>
      <c r="M212" s="39"/>
      <c r="N212" s="25">
        <v>3</v>
      </c>
      <c r="O212" s="28" t="s">
        <v>50</v>
      </c>
      <c r="P212" s="46">
        <v>6</v>
      </c>
      <c r="Q212" s="27">
        <f>IF(H212="T",P212*[1]Legenda!$A$11,P212*[1]Legenda!$A$12)</f>
        <v>60</v>
      </c>
      <c r="R212" s="28" t="s">
        <v>108</v>
      </c>
      <c r="S212" s="5" t="b">
        <f t="shared" si="49"/>
        <v>0</v>
      </c>
      <c r="T212" s="28"/>
      <c r="U212" s="38" t="s">
        <v>315</v>
      </c>
      <c r="V212" s="47"/>
      <c r="W212" s="29">
        <v>42523</v>
      </c>
      <c r="X212" s="30" t="str">
        <f>IF(N212=[1]Legenda!$A$2,"  tace  ",IF(COUNTA(V212,W212)=0,"bandire"," "))</f>
        <v xml:space="preserve"> </v>
      </c>
      <c r="Y212" s="44"/>
      <c r="Z212" s="44"/>
      <c r="AA212" s="44"/>
      <c r="AB212" s="44"/>
      <c r="AC212" s="45"/>
      <c r="AD212" s="31" t="str">
        <f t="shared" ca="1" si="73"/>
        <v>Conti</v>
      </c>
      <c r="AE212" s="32" t="str">
        <f>IF(N212=[1]Legenda!$A$2,"tace",IF(COUNTA(J212)=1,"com",IF(COUNTA(K212)=1,"Ateneo",IF(COUNTA(U212)=1,"T",IF(COUNTA(Y212)=1,"DA",IF(COUNTA(Z212)=1,"SE",IF(COUNTA(AA212)=1,"CA",IF(COUNTA(AB212)=1,"CB"," "))))))))</f>
        <v>T</v>
      </c>
      <c r="AF212" s="33" t="e">
        <f>IF(MATCH(U212,[1]Docenti!E$3:E$36,0)&gt;0,"1"," ")</f>
        <v>#N/A</v>
      </c>
      <c r="AG212" s="33" t="e">
        <f>IF(MATCH(U212,[1]Docenti!H$3:H$36,0)&gt;0,"1"," ")</f>
        <v>#N/A</v>
      </c>
      <c r="AH212" s="33" t="str">
        <f>IF(MATCH(U212,[1]Docenti!P$3:P$36,0)&gt;0,"1"," ")</f>
        <v>1</v>
      </c>
      <c r="AI212" s="33" t="e">
        <f>IF(MATCH(U212,[1]Docenti!S$3:S$36,0)&gt;0,"1"," ")</f>
        <v>#N/A</v>
      </c>
      <c r="AJ212" s="34" t="e">
        <f>IF(MATCH(U212,[1]Docenti!AA$3:AA$36,0)&gt;0,"1"," ")</f>
        <v>#N/A</v>
      </c>
      <c r="AK212" s="34" t="e">
        <f>IF(MATCH(U212,[1]Docenti!AD$3:AD$36,0)&gt;0,"1"," ")</f>
        <v>#N/A</v>
      </c>
      <c r="AL212" s="34" t="e">
        <f>IF(MATCH(U212,[1]Docenti!AG$3:AG$36,0)&gt;0,"1"," ")</f>
        <v>#N/A</v>
      </c>
      <c r="AM212" s="34" t="e">
        <f>IF(MATCH(U212,[1]Docenti!AM$3:AM$36,0)&gt;0,"1"," ")</f>
        <v>#N/A</v>
      </c>
      <c r="AN212" s="34" t="e">
        <f t="shared" si="76"/>
        <v>#N/A</v>
      </c>
      <c r="AO212" s="34" t="e">
        <f t="shared" si="76"/>
        <v>#N/A</v>
      </c>
      <c r="AP212" s="34" t="e">
        <f t="shared" si="76"/>
        <v>#N/A</v>
      </c>
      <c r="AQ212" s="34" t="e">
        <f t="shared" si="76"/>
        <v>#N/A</v>
      </c>
      <c r="AR212" s="35" t="str">
        <f t="shared" si="74"/>
        <v>PA</v>
      </c>
      <c r="AS212" s="33" t="e">
        <f ca="1">IF(MATCH(AD212,[1]Docenti!E$3:E$36,0)&gt;0,"1"," ")</f>
        <v>#N/A</v>
      </c>
      <c r="AT212" s="33" t="e">
        <f ca="1">IF(MATCH(AD212,[1]Docenti!H$3:H$36,0)&gt;0,"1"," ")</f>
        <v>#N/A</v>
      </c>
      <c r="AU212" s="33" t="str">
        <f ca="1">IF(MATCH(AD212,[1]Docenti!P$3:P$36,0)&gt;0,"1"," ")</f>
        <v>1</v>
      </c>
      <c r="AV212" s="33" t="e">
        <f ca="1">IF(MATCH(AD212,[1]Docenti!S$3:S$36,0)&gt;0,"1"," ")</f>
        <v>#N/A</v>
      </c>
      <c r="AW212" s="34" t="e">
        <f ca="1">IF(MATCH(AD212,[1]Docenti!AA$3:AA$36,0)&gt;0,"1"," ")</f>
        <v>#N/A</v>
      </c>
      <c r="AX212" s="34" t="e">
        <f ca="1">IF(MATCH(AD212,[1]Docenti!AD$3:AD$36,0)&gt;0,"1"," ")</f>
        <v>#N/A</v>
      </c>
      <c r="AY212" s="34" t="e">
        <f ca="1">IF(MATCH(AD212,[1]Docenti!AG$3:AG$36,0)&gt;0,"1"," ")</f>
        <v>#N/A</v>
      </c>
      <c r="AZ212" s="34" t="e">
        <f ca="1">IF(MATCH(AD212,[1]Docenti!AM$3:AM$36,0)&gt;0,"1"," ")</f>
        <v>#N/A</v>
      </c>
      <c r="BA212" s="34" t="e">
        <f t="shared" ca="1" si="77"/>
        <v>#N/A</v>
      </c>
      <c r="BB212" s="34" t="e">
        <f t="shared" ca="1" si="78"/>
        <v>#N/A</v>
      </c>
      <c r="BC212" s="34" t="e">
        <f t="shared" ca="1" si="79"/>
        <v>#N/A</v>
      </c>
      <c r="BD212" s="34" t="e">
        <f t="shared" ca="1" si="80"/>
        <v>#N/A</v>
      </c>
      <c r="BE212" s="35" t="str">
        <f t="shared" ca="1" si="75"/>
        <v>PA</v>
      </c>
      <c r="BF212" s="36"/>
    </row>
    <row r="213" spans="1:58" ht="13.35" customHeight="1" x14ac:dyDescent="0.2">
      <c r="A213" s="16">
        <f t="shared" si="66"/>
        <v>212</v>
      </c>
      <c r="B213" s="97" t="s">
        <v>434</v>
      </c>
      <c r="C213" s="38" t="s">
        <v>146</v>
      </c>
      <c r="D213" s="38" t="s">
        <v>147</v>
      </c>
      <c r="E213" s="38"/>
      <c r="F213" s="52" t="s">
        <v>67</v>
      </c>
      <c r="G213" s="38"/>
      <c r="H213" s="20" t="str">
        <f t="shared" si="67"/>
        <v>M</v>
      </c>
      <c r="I213" s="53">
        <v>8</v>
      </c>
      <c r="J213" s="22">
        <f>ROW(B212)-1</f>
        <v>211</v>
      </c>
      <c r="K213" s="22"/>
      <c r="L213" s="23">
        <f t="shared" si="81"/>
        <v>0</v>
      </c>
      <c r="M213" s="56"/>
      <c r="N213" s="53" t="s">
        <v>109</v>
      </c>
      <c r="O213" s="54" t="s">
        <v>50</v>
      </c>
      <c r="P213" s="55">
        <v>6</v>
      </c>
      <c r="Q213" s="27">
        <f>IF(H213="T",P213*[1]Legenda!$A$11,P213*[1]Legenda!$A$12)</f>
        <v>60</v>
      </c>
      <c r="R213" s="54" t="s">
        <v>148</v>
      </c>
      <c r="S213" s="5" t="b">
        <f t="shared" si="49"/>
        <v>0</v>
      </c>
      <c r="T213" s="54"/>
      <c r="V213" s="47"/>
      <c r="W213" s="29">
        <v>42523</v>
      </c>
      <c r="X213" s="30" t="str">
        <f>IF(N213=[1]Legenda!$A$2,"  tace  ",IF(COUNTA(V213,W213)=0,"bandire"," "))</f>
        <v xml:space="preserve"> </v>
      </c>
      <c r="Y213" s="44"/>
      <c r="Z213" s="44"/>
      <c r="AA213" s="44"/>
      <c r="AB213" s="44"/>
      <c r="AC213" s="45"/>
      <c r="AD213" s="31" t="str">
        <f t="shared" ca="1" si="73"/>
        <v>Conti</v>
      </c>
      <c r="AE213" s="32" t="str">
        <f>IF(N213=[1]Legenda!$A$2,"tace",IF(COUNTA(J213)=1,"com",IF(COUNTA(K213)=1,"Ateneo",IF(COUNTA(U213)=1,"T",IF(COUNTA(Y213)=1,"DA",IF(COUNTA(Z213)=1,"SE",IF(COUNTA(AA213)=1,"CA",IF(COUNTA(AB213)=1,"CB"," "))))))))</f>
        <v>com</v>
      </c>
      <c r="AF213" s="33" t="e">
        <f>IF(MATCH(U213,[1]Docenti!E$3:E$36,0)&gt;0,"1"," ")</f>
        <v>#N/A</v>
      </c>
      <c r="AG213" s="33" t="e">
        <f>IF(MATCH(U213,[1]Docenti!H$3:H$36,0)&gt;0,"1"," ")</f>
        <v>#N/A</v>
      </c>
      <c r="AH213" s="33" t="e">
        <f>IF(MATCH(U213,[1]Docenti!P$3:P$36,0)&gt;0,"1"," ")</f>
        <v>#N/A</v>
      </c>
      <c r="AI213" s="33" t="e">
        <f>IF(MATCH(U213,[1]Docenti!S$3:S$36,0)&gt;0,"1"," ")</f>
        <v>#N/A</v>
      </c>
      <c r="AJ213" s="34" t="e">
        <f>IF(MATCH(U213,[1]Docenti!AA$3:AA$36,0)&gt;0,"1"," ")</f>
        <v>#N/A</v>
      </c>
      <c r="AK213" s="34" t="e">
        <f>IF(MATCH(U213,[1]Docenti!AD$3:AD$36,0)&gt;0,"1"," ")</f>
        <v>#N/A</v>
      </c>
      <c r="AL213" s="34" t="e">
        <f>IF(MATCH(U213,[1]Docenti!AG$3:AG$36,0)&gt;0,"1"," ")</f>
        <v>#N/A</v>
      </c>
      <c r="AM213" s="34" t="e">
        <f>IF(MATCH(U213,[1]Docenti!AM$3:AM$36,0)&gt;0,"1"," ")</f>
        <v>#N/A</v>
      </c>
      <c r="AN213" s="34" t="e">
        <f t="shared" si="76"/>
        <v>#N/A</v>
      </c>
      <c r="AO213" s="34" t="e">
        <f t="shared" si="76"/>
        <v>#N/A</v>
      </c>
      <c r="AP213" s="34" t="e">
        <f t="shared" si="76"/>
        <v>#N/A</v>
      </c>
      <c r="AQ213" s="34" t="e">
        <f t="shared" si="76"/>
        <v>#N/A</v>
      </c>
      <c r="AR213" s="35" t="str">
        <f t="shared" si="74"/>
        <v/>
      </c>
      <c r="AS213" s="33" t="e">
        <f ca="1">IF(MATCH(AD213,[1]Docenti!E$3:E$36,0)&gt;0,"1"," ")</f>
        <v>#N/A</v>
      </c>
      <c r="AT213" s="33" t="e">
        <f ca="1">IF(MATCH(AD213,[1]Docenti!H$3:H$36,0)&gt;0,"1"," ")</f>
        <v>#N/A</v>
      </c>
      <c r="AU213" s="33" t="str">
        <f ca="1">IF(MATCH(AD213,[1]Docenti!P$3:P$36,0)&gt;0,"1"," ")</f>
        <v>1</v>
      </c>
      <c r="AV213" s="33" t="e">
        <f ca="1">IF(MATCH(AD213,[1]Docenti!S$3:S$36,0)&gt;0,"1"," ")</f>
        <v>#N/A</v>
      </c>
      <c r="AW213" s="34" t="e">
        <f ca="1">IF(MATCH(AD213,[1]Docenti!AA$3:AA$36,0)&gt;0,"1"," ")</f>
        <v>#N/A</v>
      </c>
      <c r="AX213" s="34" t="e">
        <f ca="1">IF(MATCH(AD213,[1]Docenti!AD$3:AD$36,0)&gt;0,"1"," ")</f>
        <v>#N/A</v>
      </c>
      <c r="AY213" s="34" t="e">
        <f ca="1">IF(MATCH(AD213,[1]Docenti!AG$3:AG$36,0)&gt;0,"1"," ")</f>
        <v>#N/A</v>
      </c>
      <c r="AZ213" s="34" t="e">
        <f ca="1">IF(MATCH(AD213,[1]Docenti!AM$3:AM$36,0)&gt;0,"1"," ")</f>
        <v>#N/A</v>
      </c>
      <c r="BA213" s="34" t="e">
        <f t="shared" ca="1" si="77"/>
        <v>#N/A</v>
      </c>
      <c r="BB213" s="34" t="e">
        <f t="shared" ca="1" si="78"/>
        <v>#N/A</v>
      </c>
      <c r="BC213" s="34" t="e">
        <f t="shared" ca="1" si="79"/>
        <v>#N/A</v>
      </c>
      <c r="BD213" s="34" t="e">
        <f t="shared" ca="1" si="80"/>
        <v>#N/A</v>
      </c>
      <c r="BE213" s="35" t="str">
        <f t="shared" ca="1" si="75"/>
        <v>PA</v>
      </c>
      <c r="BF213" s="36"/>
    </row>
    <row r="214" spans="1:58" ht="13.35" hidden="1" customHeight="1" x14ac:dyDescent="0.2">
      <c r="A214" s="16">
        <f t="shared" si="66"/>
        <v>213</v>
      </c>
      <c r="B214" s="42" t="s">
        <v>435</v>
      </c>
      <c r="C214" s="44" t="s">
        <v>288</v>
      </c>
      <c r="D214" s="43" t="s">
        <v>289</v>
      </c>
      <c r="E214" s="44" t="s">
        <v>48</v>
      </c>
      <c r="F214" s="45" t="s">
        <v>60</v>
      </c>
      <c r="G214" s="48" t="s">
        <v>128</v>
      </c>
      <c r="H214" s="20" t="str">
        <f t="shared" si="67"/>
        <v>M</v>
      </c>
      <c r="I214" s="25">
        <v>7</v>
      </c>
      <c r="J214" s="22"/>
      <c r="K214" s="22"/>
      <c r="L214" s="23">
        <f t="shared" si="81"/>
        <v>0</v>
      </c>
      <c r="M214" s="66" t="str">
        <f>ROW(B100)-1&amp;" ,"&amp;ROW(B190)-1</f>
        <v>99 ,189</v>
      </c>
      <c r="N214" s="25" t="s">
        <v>62</v>
      </c>
      <c r="O214" s="28" t="s">
        <v>57</v>
      </c>
      <c r="P214" s="46">
        <v>3</v>
      </c>
      <c r="Q214" s="27">
        <f>IF(H214="T",P214*[1]Legenda!$A$11,P214*[1]Legenda!$A$12)</f>
        <v>30</v>
      </c>
      <c r="R214" s="28" t="s">
        <v>51</v>
      </c>
      <c r="S214" s="5" t="b">
        <f t="shared" si="49"/>
        <v>0</v>
      </c>
      <c r="T214" s="28"/>
      <c r="U214" s="78"/>
      <c r="V214" s="47"/>
      <c r="W214" s="29"/>
      <c r="X214" s="30" t="str">
        <f>IF(N214=[1]Legenda!$A$2,"  tace  ",IF(COUNTA(V214,W214)=0,"bandire"," "))</f>
        <v xml:space="preserve">  tace  </v>
      </c>
      <c r="Y214" s="44"/>
      <c r="Z214" s="44"/>
      <c r="AA214" s="44"/>
      <c r="AB214" s="44"/>
      <c r="AC214" s="45"/>
      <c r="AD214" s="31" t="str">
        <f t="shared" ca="1" si="73"/>
        <v xml:space="preserve"> </v>
      </c>
      <c r="AE214" s="32" t="str">
        <f>IF(N214=[1]Legenda!$A$2,"tace",IF(COUNTA(J214)=1,"com",IF(COUNTA(K214)=1,"Ateneo",IF(COUNTA(U214)=1,"T",IF(COUNTA(Y214)=1,"DA",IF(COUNTA(Z214)=1,"SE",IF(COUNTA(AA214)=1,"CA",IF(COUNTA(AB214)=1,"CB"," "))))))))</f>
        <v>tace</v>
      </c>
      <c r="AF214" s="33" t="e">
        <f>IF(MATCH(U214,[1]Docenti!E$3:E$36,0)&gt;0,"1"," ")</f>
        <v>#N/A</v>
      </c>
      <c r="AG214" s="33" t="e">
        <f>IF(MATCH(U214,[1]Docenti!H$3:H$36,0)&gt;0,"1"," ")</f>
        <v>#N/A</v>
      </c>
      <c r="AH214" s="33" t="e">
        <f>IF(MATCH(U214,[1]Docenti!P$3:P$36,0)&gt;0,"1"," ")</f>
        <v>#N/A</v>
      </c>
      <c r="AI214" s="33" t="e">
        <f>IF(MATCH(U214,[1]Docenti!S$3:S$36,0)&gt;0,"1"," ")</f>
        <v>#N/A</v>
      </c>
      <c r="AJ214" s="34" t="e">
        <f>IF(MATCH(U214,[1]Docenti!AA$3:AA$36,0)&gt;0,"1"," ")</f>
        <v>#N/A</v>
      </c>
      <c r="AK214" s="34" t="e">
        <f>IF(MATCH(U214,[1]Docenti!AD$3:AD$36,0)&gt;0,"1"," ")</f>
        <v>#N/A</v>
      </c>
      <c r="AL214" s="34" t="e">
        <f>IF(MATCH(U214,[1]Docenti!AG$3:AG$36,0)&gt;0,"1"," ")</f>
        <v>#N/A</v>
      </c>
      <c r="AM214" s="34" t="e">
        <f>IF(MATCH(U214,[1]Docenti!AM$3:AM$36,0)&gt;0,"1"," ")</f>
        <v>#N/A</v>
      </c>
      <c r="AN214" s="34" t="e">
        <f t="shared" si="76"/>
        <v>#N/A</v>
      </c>
      <c r="AO214" s="34" t="e">
        <f t="shared" si="76"/>
        <v>#N/A</v>
      </c>
      <c r="AP214" s="34" t="e">
        <f t="shared" si="76"/>
        <v>#N/A</v>
      </c>
      <c r="AQ214" s="34" t="e">
        <f t="shared" si="76"/>
        <v>#N/A</v>
      </c>
      <c r="AR214" s="35" t="str">
        <f t="shared" si="74"/>
        <v/>
      </c>
      <c r="AS214" s="33" t="e">
        <f ca="1">IF(MATCH(AD214,[1]Docenti!E$3:E$36,0)&gt;0,"1"," ")</f>
        <v>#N/A</v>
      </c>
      <c r="AT214" s="33" t="e">
        <f ca="1">IF(MATCH(AD214,[1]Docenti!H$3:H$36,0)&gt;0,"1"," ")</f>
        <v>#N/A</v>
      </c>
      <c r="AU214" s="33" t="e">
        <f ca="1">IF(MATCH(AD214,[1]Docenti!P$3:P$36,0)&gt;0,"1"," ")</f>
        <v>#N/A</v>
      </c>
      <c r="AV214" s="33" t="e">
        <f ca="1">IF(MATCH(AD214,[1]Docenti!S$3:S$36,0)&gt;0,"1"," ")</f>
        <v>#N/A</v>
      </c>
      <c r="AW214" s="34" t="e">
        <f ca="1">IF(MATCH(AD214,[1]Docenti!AA$3:AA$36,0)&gt;0,"1"," ")</f>
        <v>#N/A</v>
      </c>
      <c r="AX214" s="34" t="e">
        <f ca="1">IF(MATCH(AD214,[1]Docenti!AD$3:AD$36,0)&gt;0,"1"," ")</f>
        <v>#N/A</v>
      </c>
      <c r="AY214" s="34" t="e">
        <f ca="1">IF(MATCH(AD214,[1]Docenti!AG$3:AG$36,0)&gt;0,"1"," ")</f>
        <v>#N/A</v>
      </c>
      <c r="AZ214" s="34" t="e">
        <f ca="1">IF(MATCH(AD214,[1]Docenti!AM$3:AM$36,0)&gt;0,"1"," ")</f>
        <v>#N/A</v>
      </c>
      <c r="BA214" s="34" t="e">
        <f t="shared" ca="1" si="77"/>
        <v>#N/A</v>
      </c>
      <c r="BB214" s="34" t="e">
        <f t="shared" ca="1" si="78"/>
        <v>#N/A</v>
      </c>
      <c r="BC214" s="34" t="e">
        <f t="shared" ca="1" si="79"/>
        <v>#N/A</v>
      </c>
      <c r="BD214" s="34" t="e">
        <f t="shared" ca="1" si="80"/>
        <v>#N/A</v>
      </c>
      <c r="BE214" s="35" t="str">
        <f t="shared" ca="1" si="75"/>
        <v/>
      </c>
      <c r="BF214" s="36"/>
    </row>
    <row r="215" spans="1:58" ht="13.35" hidden="1" customHeight="1" x14ac:dyDescent="0.2">
      <c r="A215" s="16">
        <f t="shared" si="66"/>
        <v>214</v>
      </c>
      <c r="B215" s="37" t="s">
        <v>436</v>
      </c>
      <c r="C215" s="18" t="s">
        <v>204</v>
      </c>
      <c r="D215" s="48" t="s">
        <v>205</v>
      </c>
      <c r="E215" s="18"/>
      <c r="F215" s="19" t="s">
        <v>79</v>
      </c>
      <c r="G215" s="18"/>
      <c r="H215" s="20" t="str">
        <f t="shared" si="67"/>
        <v>T</v>
      </c>
      <c r="I215" s="21">
        <v>9</v>
      </c>
      <c r="J215" s="24"/>
      <c r="K215" s="24"/>
      <c r="L215" s="23">
        <f t="shared" si="81"/>
        <v>0</v>
      </c>
      <c r="M215" s="24"/>
      <c r="N215" s="21">
        <v>2</v>
      </c>
      <c r="O215" s="26" t="s">
        <v>57</v>
      </c>
      <c r="P215" s="27">
        <v>6</v>
      </c>
      <c r="Q215" s="27">
        <f>IF(H215="T",P215*[1]Legenda!$A$11,P215*[1]Legenda!$A$12)</f>
        <v>60</v>
      </c>
      <c r="R215" s="26" t="s">
        <v>217</v>
      </c>
      <c r="S215" s="5" t="b">
        <f t="shared" si="49"/>
        <v>1</v>
      </c>
      <c r="T215" s="26"/>
      <c r="U215" s="18" t="s">
        <v>307</v>
      </c>
      <c r="V215" s="29"/>
      <c r="W215" s="29">
        <v>42523</v>
      </c>
      <c r="X215" s="30" t="str">
        <f>IF(N215=[1]Legenda!$A$2,"  tace  ",IF(COUNTA(V215,W215)=0,"bandire"," "))</f>
        <v xml:space="preserve"> </v>
      </c>
      <c r="Y215" s="18"/>
      <c r="Z215" s="18"/>
      <c r="AA215" s="18"/>
      <c r="AB215" s="18"/>
      <c r="AC215" s="19"/>
      <c r="AD215" s="31" t="str">
        <f t="shared" ca="1" si="73"/>
        <v>Rizzoni</v>
      </c>
      <c r="AE215" s="32" t="str">
        <f>IF(N215=[1]Legenda!$A$2,"tace",IF(COUNTA(J215)=1,"com",IF(COUNTA(K215)=1,"Ateneo",IF(COUNTA(U215)=1,"T",IF(COUNTA(Y215)=1,"DA",IF(COUNTA(Z215)=1,"SE",IF(COUNTA(AA215)=1,"CA",IF(COUNTA(AB215)=1,"CB"," "))))))))</f>
        <v>T</v>
      </c>
      <c r="AF215" s="33" t="e">
        <f>IF(MATCH(U215,[1]Docenti!E$3:E$36,0)&gt;0,"1"," ")</f>
        <v>#N/A</v>
      </c>
      <c r="AG215" s="33" t="e">
        <f>IF(MATCH(U215,[1]Docenti!H$3:H$36,0)&gt;0,"1"," ")</f>
        <v>#N/A</v>
      </c>
      <c r="AH215" s="33" t="e">
        <f>IF(MATCH(U215,[1]Docenti!P$3:P$36,0)&gt;0,"1"," ")</f>
        <v>#N/A</v>
      </c>
      <c r="AI215" s="33" t="e">
        <f>IF(MATCH(U215,[1]Docenti!S$3:S$36,0)&gt;0,"1"," ")</f>
        <v>#N/A</v>
      </c>
      <c r="AJ215" s="34" t="str">
        <f>IF(MATCH(U215,[1]Docenti!AA$3:AA$36,0)&gt;0,"1"," ")</f>
        <v>1</v>
      </c>
      <c r="AK215" s="34" t="e">
        <f>IF(MATCH(U215,[1]Docenti!AD$3:AD$36,0)&gt;0,"1"," ")</f>
        <v>#N/A</v>
      </c>
      <c r="AL215" s="34" t="e">
        <f>IF(MATCH(U215,[1]Docenti!AG$3:AG$36,0)&gt;0,"1"," ")</f>
        <v>#N/A</v>
      </c>
      <c r="AM215" s="34" t="e">
        <f>IF(MATCH(U215,[1]Docenti!AM$3:AM$36,0)&gt;0,"1"," ")</f>
        <v>#N/A</v>
      </c>
      <c r="AN215" s="34" t="e">
        <f t="shared" si="76"/>
        <v>#N/A</v>
      </c>
      <c r="AO215" s="34" t="e">
        <f t="shared" si="76"/>
        <v>#N/A</v>
      </c>
      <c r="AP215" s="34" t="e">
        <f t="shared" si="76"/>
        <v>#N/A</v>
      </c>
      <c r="AQ215" s="34" t="e">
        <f t="shared" si="76"/>
        <v>#N/A</v>
      </c>
      <c r="AR215" s="35" t="str">
        <f t="shared" si="74"/>
        <v>RTI</v>
      </c>
      <c r="AS215" s="33" t="e">
        <f ca="1">IF(MATCH(AD215,[1]Docenti!E$3:E$36,0)&gt;0,"1"," ")</f>
        <v>#N/A</v>
      </c>
      <c r="AT215" s="33" t="e">
        <f ca="1">IF(MATCH(AD215,[1]Docenti!H$3:H$36,0)&gt;0,"1"," ")</f>
        <v>#N/A</v>
      </c>
      <c r="AU215" s="33" t="e">
        <f ca="1">IF(MATCH(AD215,[1]Docenti!P$3:P$36,0)&gt;0,"1"," ")</f>
        <v>#N/A</v>
      </c>
      <c r="AV215" s="33" t="e">
        <f ca="1">IF(MATCH(AD215,[1]Docenti!S$3:S$36,0)&gt;0,"1"," ")</f>
        <v>#N/A</v>
      </c>
      <c r="AW215" s="34" t="str">
        <f ca="1">IF(MATCH(AD215,[1]Docenti!AA$3:AA$36,0)&gt;0,"1"," ")</f>
        <v>1</v>
      </c>
      <c r="AX215" s="34" t="e">
        <f ca="1">IF(MATCH(AD215,[1]Docenti!AD$3:AD$36,0)&gt;0,"1"," ")</f>
        <v>#N/A</v>
      </c>
      <c r="AY215" s="34" t="e">
        <f ca="1">IF(MATCH(AD215,[1]Docenti!AG$3:AG$36,0)&gt;0,"1"," ")</f>
        <v>#N/A</v>
      </c>
      <c r="AZ215" s="34" t="e">
        <f ca="1">IF(MATCH(AD215,[1]Docenti!AM$3:AM$36,0)&gt;0,"1"," ")</f>
        <v>#N/A</v>
      </c>
      <c r="BA215" s="34" t="e">
        <f t="shared" ca="1" si="77"/>
        <v>#N/A</v>
      </c>
      <c r="BB215" s="34" t="e">
        <f t="shared" ca="1" si="78"/>
        <v>#N/A</v>
      </c>
      <c r="BC215" s="34" t="e">
        <f t="shared" ca="1" si="79"/>
        <v>#N/A</v>
      </c>
      <c r="BD215" s="34" t="e">
        <f t="shared" ca="1" si="80"/>
        <v>#N/A</v>
      </c>
      <c r="BE215" s="35" t="str">
        <f t="shared" ca="1" si="75"/>
        <v>RTI</v>
      </c>
      <c r="BF215" s="36"/>
    </row>
    <row r="216" spans="1:58" ht="13.35" hidden="1" customHeight="1" x14ac:dyDescent="0.2">
      <c r="A216" s="16">
        <f t="shared" si="66"/>
        <v>215</v>
      </c>
      <c r="B216" s="51" t="s">
        <v>437</v>
      </c>
      <c r="C216" s="48" t="s">
        <v>227</v>
      </c>
      <c r="D216" s="48" t="s">
        <v>232</v>
      </c>
      <c r="E216" s="48" t="s">
        <v>48</v>
      </c>
      <c r="F216" s="49" t="s">
        <v>49</v>
      </c>
      <c r="G216" s="48"/>
      <c r="H216" s="20" t="str">
        <f t="shared" si="67"/>
        <v>M</v>
      </c>
      <c r="I216" s="5">
        <v>9</v>
      </c>
      <c r="J216" s="50"/>
      <c r="K216" s="50"/>
      <c r="L216" s="23">
        <f t="shared" si="81"/>
        <v>0</v>
      </c>
      <c r="M216" s="50"/>
      <c r="N216" s="5" t="s">
        <v>109</v>
      </c>
      <c r="O216" s="3" t="s">
        <v>50</v>
      </c>
      <c r="P216" s="8">
        <v>6</v>
      </c>
      <c r="Q216" s="27">
        <f>IF(H216="T",P216*[1]Legenda!$A$11,P216*[1]Legenda!$A$12)</f>
        <v>60</v>
      </c>
      <c r="R216" s="28" t="s">
        <v>51</v>
      </c>
      <c r="S216" s="5" t="b">
        <f t="shared" si="49"/>
        <v>0</v>
      </c>
      <c r="T216" s="3" t="s">
        <v>52</v>
      </c>
      <c r="U216" s="48"/>
      <c r="V216" s="29"/>
      <c r="W216" s="29">
        <v>42523</v>
      </c>
      <c r="X216" s="30" t="str">
        <f>IF(N216=[1]Legenda!$A$2,"  tace  ",IF(COUNTA(V216,W216)=0,"bandire"," "))</f>
        <v xml:space="preserve"> </v>
      </c>
      <c r="Y216" s="18" t="s">
        <v>233</v>
      </c>
      <c r="Z216" s="18"/>
      <c r="AA216" s="18"/>
      <c r="AB216" s="18"/>
      <c r="AC216" s="19"/>
      <c r="AD216" s="31" t="str">
        <f t="shared" ca="1" si="73"/>
        <v>Guidi</v>
      </c>
      <c r="AE216" s="32" t="str">
        <f>IF(N216=[1]Legenda!$A$2,"tace",IF(COUNTA(J216)=1,"com",IF(COUNTA(K216)=1,"Ateneo",IF(COUNTA(U216)=1,"T",IF(COUNTA(Y216)=1,"DA",IF(COUNTA(Z216)=1,"SE",IF(COUNTA(AA216)=1,"CA",IF(COUNTA(AB216)=1,"CB"," "))))))))</f>
        <v>DA</v>
      </c>
      <c r="AF216" s="33" t="e">
        <f>IF(MATCH(U216,[1]Docenti!E$3:E$36,0)&gt;0,"1"," ")</f>
        <v>#N/A</v>
      </c>
      <c r="AG216" s="33" t="e">
        <f>IF(MATCH(U216,[1]Docenti!H$3:H$36,0)&gt;0,"1"," ")</f>
        <v>#N/A</v>
      </c>
      <c r="AH216" s="33" t="e">
        <f>IF(MATCH(U216,[1]Docenti!P$3:P$36,0)&gt;0,"1"," ")</f>
        <v>#N/A</v>
      </c>
      <c r="AI216" s="33" t="e">
        <f>IF(MATCH(U216,[1]Docenti!S$3:S$36,0)&gt;0,"1"," ")</f>
        <v>#N/A</v>
      </c>
      <c r="AJ216" s="34" t="e">
        <f>IF(MATCH(U216,[1]Docenti!AA$3:AA$36,0)&gt;0,"1"," ")</f>
        <v>#N/A</v>
      </c>
      <c r="AK216" s="34" t="e">
        <f>IF(MATCH(U216,[1]Docenti!AD$3:AD$36,0)&gt;0,"1"," ")</f>
        <v>#N/A</v>
      </c>
      <c r="AL216" s="34" t="e">
        <f>IF(MATCH(U216,[1]Docenti!AG$3:AG$36,0)&gt;0,"1"," ")</f>
        <v>#N/A</v>
      </c>
      <c r="AM216" s="34" t="e">
        <f>IF(MATCH(U216,[1]Docenti!AM$3:AM$36,0)&gt;0,"1"," ")</f>
        <v>#N/A</v>
      </c>
      <c r="AN216" s="34" t="str">
        <f t="shared" si="76"/>
        <v>1</v>
      </c>
      <c r="AO216" s="34" t="e">
        <f t="shared" si="76"/>
        <v>#N/A</v>
      </c>
      <c r="AP216" s="34" t="e">
        <f t="shared" si="76"/>
        <v>#N/A</v>
      </c>
      <c r="AQ216" s="34" t="e">
        <f t="shared" si="76"/>
        <v>#N/A</v>
      </c>
      <c r="AR216" s="35" t="str">
        <f t="shared" si="74"/>
        <v>DA</v>
      </c>
      <c r="AS216" s="33" t="e">
        <f ca="1">IF(MATCH(AD216,[1]Docenti!E$3:E$36,0)&gt;0,"1"," ")</f>
        <v>#N/A</v>
      </c>
      <c r="AT216" s="33" t="e">
        <f ca="1">IF(MATCH(AD216,[1]Docenti!H$3:H$36,0)&gt;0,"1"," ")</f>
        <v>#N/A</v>
      </c>
      <c r="AU216" s="33" t="e">
        <f ca="1">IF(MATCH(AD216,[1]Docenti!P$3:P$36,0)&gt;0,"1"," ")</f>
        <v>#N/A</v>
      </c>
      <c r="AV216" s="33" t="e">
        <f ca="1">IF(MATCH(AD216,[1]Docenti!S$3:S$36,0)&gt;0,"1"," ")</f>
        <v>#N/A</v>
      </c>
      <c r="AW216" s="34" t="e">
        <f ca="1">IF(MATCH(AD216,[1]Docenti!AA$3:AA$36,0)&gt;0,"1"," ")</f>
        <v>#N/A</v>
      </c>
      <c r="AX216" s="34" t="e">
        <f ca="1">IF(MATCH(AD216,[1]Docenti!AD$3:AD$36,0)&gt;0,"1"," ")</f>
        <v>#N/A</v>
      </c>
      <c r="AY216" s="34" t="e">
        <f ca="1">IF(MATCH(AD216,[1]Docenti!AG$3:AG$36,0)&gt;0,"1"," ")</f>
        <v>#N/A</v>
      </c>
      <c r="AZ216" s="34" t="e">
        <f ca="1">IF(MATCH(AD216,[1]Docenti!AM$3:AM$36,0)&gt;0,"1"," ")</f>
        <v>#N/A</v>
      </c>
      <c r="BA216" s="34" t="str">
        <f t="shared" ca="1" si="77"/>
        <v>1</v>
      </c>
      <c r="BB216" s="34" t="e">
        <f t="shared" ca="1" si="78"/>
        <v>#N/A</v>
      </c>
      <c r="BC216" s="34" t="e">
        <f t="shared" ca="1" si="79"/>
        <v>#N/A</v>
      </c>
      <c r="BD216" s="34" t="e">
        <f t="shared" ca="1" si="80"/>
        <v>#N/A</v>
      </c>
      <c r="BE216" s="35" t="str">
        <f t="shared" ca="1" si="75"/>
        <v>DA</v>
      </c>
      <c r="BF216" s="36"/>
    </row>
    <row r="217" spans="1:58" ht="13.35" customHeight="1" x14ac:dyDescent="0.2">
      <c r="A217" s="16">
        <f t="shared" si="66"/>
        <v>216</v>
      </c>
      <c r="B217" s="59" t="s">
        <v>438</v>
      </c>
      <c r="C217" s="48" t="s">
        <v>65</v>
      </c>
      <c r="D217" s="48" t="s">
        <v>93</v>
      </c>
      <c r="E217" s="48" t="s">
        <v>48</v>
      </c>
      <c r="F217" s="49" t="s">
        <v>73</v>
      </c>
      <c r="G217" s="48"/>
      <c r="H217" s="20" t="str">
        <f t="shared" si="67"/>
        <v>T</v>
      </c>
      <c r="I217" s="5">
        <v>8</v>
      </c>
      <c r="K217" s="50"/>
      <c r="L217" s="23">
        <f t="shared" si="81"/>
        <v>2</v>
      </c>
      <c r="M217" s="50"/>
      <c r="N217" s="5">
        <v>3</v>
      </c>
      <c r="O217" s="3" t="s">
        <v>57</v>
      </c>
      <c r="P217" s="8">
        <v>6</v>
      </c>
      <c r="Q217" s="27">
        <f>IF(H217="T",P217*[1]Legenda!$A$11,P217*[1]Legenda!$A$12)</f>
        <v>60</v>
      </c>
      <c r="R217" s="28" t="s">
        <v>108</v>
      </c>
      <c r="S217" s="5" t="b">
        <f t="shared" si="49"/>
        <v>0</v>
      </c>
      <c r="T217" s="3"/>
      <c r="U217" s="48" t="s">
        <v>94</v>
      </c>
      <c r="V217" s="29"/>
      <c r="W217" s="29">
        <v>42523</v>
      </c>
      <c r="X217" s="30" t="str">
        <f>IF(N217=[1]Legenda!$A$2,"  tace  ",IF(COUNTA(V217,W217)=0,"bandire"," "))</f>
        <v xml:space="preserve"> </v>
      </c>
      <c r="Y217" s="18"/>
      <c r="Z217" s="18"/>
      <c r="AA217" s="18"/>
      <c r="AB217" s="18"/>
      <c r="AC217" s="19"/>
      <c r="AD217" s="31" t="str">
        <f t="shared" ca="1" si="73"/>
        <v>Bertozzi</v>
      </c>
      <c r="AE217" s="32" t="str">
        <f>IF(N217=[1]Legenda!$A$2,"tace",IF(COUNTA(J217)=1,"com",IF(COUNTA(K217)=1,"Ateneo",IF(COUNTA(U217)=1,"T",IF(COUNTA(Y217)=1,"DA",IF(COUNTA(Z217)=1,"SE",IF(COUNTA(AA217)=1,"CA",IF(COUNTA(AB217)=1,"CB"," "))))))))</f>
        <v>T</v>
      </c>
      <c r="AF217" s="33" t="e">
        <f>IF(MATCH(U217,[1]Docenti!E$3:E$36,0)&gt;0,"1"," ")</f>
        <v>#N/A</v>
      </c>
      <c r="AG217" s="33" t="e">
        <f>IF(MATCH(U217,[1]Docenti!H$3:H$36,0)&gt;0,"1"," ")</f>
        <v>#N/A</v>
      </c>
      <c r="AH217" s="33" t="e">
        <f>IF(MATCH(U217,[1]Docenti!P$3:P$36,0)&gt;0,"1"," ")</f>
        <v>#N/A</v>
      </c>
      <c r="AI217" s="33" t="e">
        <f>IF(MATCH(U217,[1]Docenti!S$3:S$36,0)&gt;0,"1"," ")</f>
        <v>#N/A</v>
      </c>
      <c r="AJ217" s="34" t="str">
        <f>IF(MATCH(U217,[1]Docenti!AA$3:AA$36,0)&gt;0,"1"," ")</f>
        <v>1</v>
      </c>
      <c r="AK217" s="34" t="e">
        <f>IF(MATCH(U217,[1]Docenti!AD$3:AD$36,0)&gt;0,"1"," ")</f>
        <v>#N/A</v>
      </c>
      <c r="AL217" s="34" t="e">
        <f>IF(MATCH(U217,[1]Docenti!AG$3:AG$36,0)&gt;0,"1"," ")</f>
        <v>#N/A</v>
      </c>
      <c r="AM217" s="34" t="e">
        <f>IF(MATCH(U217,[1]Docenti!AM$3:AM$36,0)&gt;0,"1"," ")</f>
        <v>#N/A</v>
      </c>
      <c r="AN217" s="34" t="e">
        <f t="shared" si="76"/>
        <v>#N/A</v>
      </c>
      <c r="AO217" s="34" t="e">
        <f t="shared" si="76"/>
        <v>#N/A</v>
      </c>
      <c r="AP217" s="34" t="e">
        <f t="shared" si="76"/>
        <v>#N/A</v>
      </c>
      <c r="AQ217" s="34" t="e">
        <f t="shared" si="76"/>
        <v>#N/A</v>
      </c>
      <c r="AR217" s="35" t="str">
        <f t="shared" si="74"/>
        <v>RTI</v>
      </c>
      <c r="AS217" s="33" t="e">
        <f ca="1">IF(MATCH(AD217,[1]Docenti!E$3:E$36,0)&gt;0,"1"," ")</f>
        <v>#N/A</v>
      </c>
      <c r="AT217" s="33" t="e">
        <f ca="1">IF(MATCH(AD217,[1]Docenti!H$3:H$36,0)&gt;0,"1"," ")</f>
        <v>#N/A</v>
      </c>
      <c r="AU217" s="33" t="e">
        <f ca="1">IF(MATCH(AD217,[1]Docenti!P$3:P$36,0)&gt;0,"1"," ")</f>
        <v>#N/A</v>
      </c>
      <c r="AV217" s="33" t="e">
        <f ca="1">IF(MATCH(AD217,[1]Docenti!S$3:S$36,0)&gt;0,"1"," ")</f>
        <v>#N/A</v>
      </c>
      <c r="AW217" s="34" t="str">
        <f ca="1">IF(MATCH(AD217,[1]Docenti!AA$3:AA$36,0)&gt;0,"1"," ")</f>
        <v>1</v>
      </c>
      <c r="AX217" s="34" t="e">
        <f ca="1">IF(MATCH(AD217,[1]Docenti!AD$3:AD$36,0)&gt;0,"1"," ")</f>
        <v>#N/A</v>
      </c>
      <c r="AY217" s="34" t="e">
        <f ca="1">IF(MATCH(AD217,[1]Docenti!AG$3:AG$36,0)&gt;0,"1"," ")</f>
        <v>#N/A</v>
      </c>
      <c r="AZ217" s="34" t="e">
        <f ca="1">IF(MATCH(AD217,[1]Docenti!AM$3:AM$36,0)&gt;0,"1"," ")</f>
        <v>#N/A</v>
      </c>
      <c r="BA217" s="34" t="e">
        <f t="shared" ca="1" si="77"/>
        <v>#N/A</v>
      </c>
      <c r="BB217" s="34" t="e">
        <f t="shared" ca="1" si="78"/>
        <v>#N/A</v>
      </c>
      <c r="BC217" s="34" t="e">
        <f t="shared" ca="1" si="79"/>
        <v>#N/A</v>
      </c>
      <c r="BD217" s="34" t="e">
        <f t="shared" ca="1" si="80"/>
        <v>#N/A</v>
      </c>
      <c r="BE217" s="35" t="str">
        <f t="shared" ca="1" si="75"/>
        <v>RTI</v>
      </c>
      <c r="BF217" s="36"/>
    </row>
    <row r="218" spans="1:58" ht="13.35" customHeight="1" x14ac:dyDescent="0.2">
      <c r="A218" s="16">
        <f t="shared" si="66"/>
        <v>217</v>
      </c>
      <c r="B218" s="51" t="s">
        <v>438</v>
      </c>
      <c r="C218" s="38" t="s">
        <v>65</v>
      </c>
      <c r="D218" s="38" t="s">
        <v>93</v>
      </c>
      <c r="E218" s="38"/>
      <c r="F218" s="52" t="s">
        <v>67</v>
      </c>
      <c r="G218" s="38"/>
      <c r="H218" s="20" t="str">
        <f t="shared" si="67"/>
        <v>M</v>
      </c>
      <c r="I218" s="53">
        <v>8</v>
      </c>
      <c r="J218" s="22">
        <f>ROW(B217)-1</f>
        <v>216</v>
      </c>
      <c r="K218" s="22"/>
      <c r="L218" s="23">
        <f t="shared" si="81"/>
        <v>0</v>
      </c>
      <c r="M218" s="22"/>
      <c r="N218" s="53" t="s">
        <v>109</v>
      </c>
      <c r="O218" s="54" t="s">
        <v>57</v>
      </c>
      <c r="P218" s="55">
        <v>6</v>
      </c>
      <c r="Q218" s="27">
        <f>IF(H218="T",P218*[1]Legenda!$A$11,P218*[1]Legenda!$A$12)</f>
        <v>60</v>
      </c>
      <c r="R218" s="54" t="s">
        <v>62</v>
      </c>
      <c r="S218" s="5" t="b">
        <f t="shared" ref="S218:S239" si="82">OR(R218="A1",R218="A2",R218="B",R218="B1",R218="B2",R218="B3",R218="B4")</f>
        <v>1</v>
      </c>
      <c r="T218" s="54" t="s">
        <v>52</v>
      </c>
      <c r="U218" s="38"/>
      <c r="V218" s="47"/>
      <c r="W218" s="29">
        <v>42523</v>
      </c>
      <c r="X218" s="30" t="str">
        <f>IF(N218=[1]Legenda!$A$2,"  tace  ",IF(COUNTA(V218,W218)=0,"bandire"," "))</f>
        <v xml:space="preserve"> </v>
      </c>
      <c r="Y218" s="44"/>
      <c r="Z218" s="44"/>
      <c r="AA218" s="44"/>
      <c r="AB218" s="44"/>
      <c r="AC218" s="45"/>
      <c r="AD218" s="31" t="str">
        <f t="shared" ca="1" si="73"/>
        <v>Bertozzi</v>
      </c>
      <c r="AE218" s="32" t="str">
        <f>IF(N218=[1]Legenda!$A$2,"tace",IF(COUNTA(J218)=1,"com",IF(COUNTA(K218)=1,"Ateneo",IF(COUNTA(U218)=1,"T",IF(COUNTA(Y218)=1,"DA",IF(COUNTA(Z218)=1,"SE",IF(COUNTA(AA218)=1,"CA",IF(COUNTA(AB218)=1,"CB"," "))))))))</f>
        <v>com</v>
      </c>
      <c r="AF218" s="33" t="e">
        <f>IF(MATCH(U218,[1]Docenti!E$3:E$36,0)&gt;0,"1"," ")</f>
        <v>#N/A</v>
      </c>
      <c r="AG218" s="33" t="e">
        <f>IF(MATCH(U218,[1]Docenti!H$3:H$36,0)&gt;0,"1"," ")</f>
        <v>#N/A</v>
      </c>
      <c r="AH218" s="33" t="e">
        <f>IF(MATCH(U218,[1]Docenti!P$3:P$36,0)&gt;0,"1"," ")</f>
        <v>#N/A</v>
      </c>
      <c r="AI218" s="33" t="e">
        <f>IF(MATCH(U218,[1]Docenti!S$3:S$36,0)&gt;0,"1"," ")</f>
        <v>#N/A</v>
      </c>
      <c r="AJ218" s="34" t="e">
        <f>IF(MATCH(U218,[1]Docenti!AA$3:AA$36,0)&gt;0,"1"," ")</f>
        <v>#N/A</v>
      </c>
      <c r="AK218" s="34" t="e">
        <f>IF(MATCH(U218,[1]Docenti!AD$3:AD$36,0)&gt;0,"1"," ")</f>
        <v>#N/A</v>
      </c>
      <c r="AL218" s="34" t="e">
        <f>IF(MATCH(U218,[1]Docenti!AG$3:AG$36,0)&gt;0,"1"," ")</f>
        <v>#N/A</v>
      </c>
      <c r="AM218" s="34" t="e">
        <f>IF(MATCH(U218,[1]Docenti!AM$3:AM$36,0)&gt;0,"1"," ")</f>
        <v>#N/A</v>
      </c>
      <c r="AN218" s="34" t="e">
        <f t="shared" si="76"/>
        <v>#N/A</v>
      </c>
      <c r="AO218" s="34" t="e">
        <f t="shared" si="76"/>
        <v>#N/A</v>
      </c>
      <c r="AP218" s="34" t="e">
        <f t="shared" si="76"/>
        <v>#N/A</v>
      </c>
      <c r="AQ218" s="34" t="e">
        <f t="shared" si="76"/>
        <v>#N/A</v>
      </c>
      <c r="AR218" s="35" t="str">
        <f t="shared" si="74"/>
        <v/>
      </c>
      <c r="AS218" s="33" t="e">
        <f ca="1">IF(MATCH(AD218,[1]Docenti!E$3:E$36,0)&gt;0,"1"," ")</f>
        <v>#N/A</v>
      </c>
      <c r="AT218" s="33" t="e">
        <f ca="1">IF(MATCH(AD218,[1]Docenti!H$3:H$36,0)&gt;0,"1"," ")</f>
        <v>#N/A</v>
      </c>
      <c r="AU218" s="33" t="e">
        <f ca="1">IF(MATCH(AD218,[1]Docenti!P$3:P$36,0)&gt;0,"1"," ")</f>
        <v>#N/A</v>
      </c>
      <c r="AV218" s="33" t="e">
        <f ca="1">IF(MATCH(AD218,[1]Docenti!S$3:S$36,0)&gt;0,"1"," ")</f>
        <v>#N/A</v>
      </c>
      <c r="AW218" s="34" t="str">
        <f ca="1">IF(MATCH(AD218,[1]Docenti!AA$3:AA$36,0)&gt;0,"1"," ")</f>
        <v>1</v>
      </c>
      <c r="AX218" s="34" t="e">
        <f ca="1">IF(MATCH(AD218,[1]Docenti!AD$3:AD$36,0)&gt;0,"1"," ")</f>
        <v>#N/A</v>
      </c>
      <c r="AY218" s="34" t="e">
        <f ca="1">IF(MATCH(AD218,[1]Docenti!AG$3:AG$36,0)&gt;0,"1"," ")</f>
        <v>#N/A</v>
      </c>
      <c r="AZ218" s="34" t="e">
        <f ca="1">IF(MATCH(AD218,[1]Docenti!AM$3:AM$36,0)&gt;0,"1"," ")</f>
        <v>#N/A</v>
      </c>
      <c r="BA218" s="34" t="e">
        <f t="shared" ca="1" si="77"/>
        <v>#N/A</v>
      </c>
      <c r="BB218" s="34" t="e">
        <f t="shared" ca="1" si="78"/>
        <v>#N/A</v>
      </c>
      <c r="BC218" s="34" t="e">
        <f t="shared" ca="1" si="79"/>
        <v>#N/A</v>
      </c>
      <c r="BD218" s="34" t="e">
        <f t="shared" ca="1" si="80"/>
        <v>#N/A</v>
      </c>
      <c r="BE218" s="35" t="str">
        <f t="shared" ca="1" si="75"/>
        <v>RTI</v>
      </c>
      <c r="BF218" s="36"/>
    </row>
    <row r="219" spans="1:58" ht="13.35" customHeight="1" x14ac:dyDescent="0.2">
      <c r="A219" s="16">
        <f t="shared" si="66"/>
        <v>218</v>
      </c>
      <c r="B219" s="51" t="s">
        <v>438</v>
      </c>
      <c r="C219" s="38" t="s">
        <v>65</v>
      </c>
      <c r="D219" s="38" t="s">
        <v>93</v>
      </c>
      <c r="E219" s="38" t="s">
        <v>48</v>
      </c>
      <c r="F219" s="52" t="s">
        <v>95</v>
      </c>
      <c r="G219" s="38"/>
      <c r="H219" s="20" t="str">
        <f t="shared" si="67"/>
        <v>M</v>
      </c>
      <c r="I219" s="53">
        <v>8</v>
      </c>
      <c r="J219" s="22">
        <f>ROW(B217)-1</f>
        <v>216</v>
      </c>
      <c r="K219" s="22"/>
      <c r="L219" s="23"/>
      <c r="M219" s="22"/>
      <c r="N219" s="60" t="s">
        <v>121</v>
      </c>
      <c r="O219" s="54" t="s">
        <v>57</v>
      </c>
      <c r="P219" s="55">
        <v>6</v>
      </c>
      <c r="Q219" s="27">
        <f>IF(H219="T",P219*[1]Legenda!$A$11,P219*[1]Legenda!$A$12)</f>
        <v>60</v>
      </c>
      <c r="R219" s="54" t="s">
        <v>96</v>
      </c>
      <c r="S219" s="5" t="b">
        <f t="shared" si="82"/>
        <v>0</v>
      </c>
      <c r="T219" s="54"/>
      <c r="U219" s="38"/>
      <c r="V219" s="47"/>
      <c r="W219" s="29">
        <v>42523</v>
      </c>
      <c r="X219" s="30"/>
      <c r="Y219" s="44"/>
      <c r="Z219" s="44"/>
      <c r="AA219" s="44"/>
      <c r="AB219" s="44"/>
      <c r="AC219" s="45"/>
      <c r="AD219" s="31"/>
      <c r="AE219" s="32"/>
      <c r="AF219" s="33"/>
      <c r="AG219" s="33"/>
      <c r="AH219" s="33"/>
      <c r="AI219" s="33"/>
      <c r="AJ219" s="34"/>
      <c r="AK219" s="34"/>
      <c r="AL219" s="34"/>
      <c r="AM219" s="34"/>
      <c r="AN219" s="34"/>
      <c r="AO219" s="34"/>
      <c r="AP219" s="34"/>
      <c r="AQ219" s="34"/>
      <c r="AR219" s="35"/>
      <c r="AS219" s="33"/>
      <c r="AT219" s="33"/>
      <c r="AU219" s="33"/>
      <c r="AV219" s="33"/>
      <c r="AW219" s="34"/>
      <c r="AX219" s="34"/>
      <c r="AY219" s="34"/>
      <c r="AZ219" s="34"/>
      <c r="BA219" s="34"/>
      <c r="BB219" s="34"/>
      <c r="BC219" s="34"/>
      <c r="BD219" s="34"/>
      <c r="BE219" s="35"/>
      <c r="BF219" s="36"/>
    </row>
    <row r="220" spans="1:58" ht="13.35" hidden="1" customHeight="1" x14ac:dyDescent="0.2">
      <c r="A220" s="16">
        <f t="shared" si="66"/>
        <v>219</v>
      </c>
      <c r="B220" s="59" t="s">
        <v>439</v>
      </c>
      <c r="C220" s="38" t="s">
        <v>387</v>
      </c>
      <c r="D220" s="38" t="s">
        <v>388</v>
      </c>
      <c r="E220" s="38"/>
      <c r="F220" s="52" t="s">
        <v>60</v>
      </c>
      <c r="G220" s="38"/>
      <c r="H220" s="20" t="str">
        <f t="shared" si="67"/>
        <v>M</v>
      </c>
      <c r="I220" s="53">
        <v>7</v>
      </c>
      <c r="J220" s="22"/>
      <c r="K220" s="22"/>
      <c r="L220" s="23">
        <f>COUNTIF(J$2:J$238,A220)</f>
        <v>0</v>
      </c>
      <c r="M220" s="22"/>
      <c r="N220" s="60" t="s">
        <v>121</v>
      </c>
      <c r="O220" s="54" t="s">
        <v>50</v>
      </c>
      <c r="P220" s="55">
        <v>12</v>
      </c>
      <c r="Q220" s="27">
        <f>IF(H220="T",P220*[1]Legenda!$A$11,P220*[1]Legenda!$A$12)</f>
        <v>120</v>
      </c>
      <c r="R220" s="54" t="s">
        <v>62</v>
      </c>
      <c r="S220" s="5" t="b">
        <f t="shared" si="82"/>
        <v>1</v>
      </c>
      <c r="T220" s="54"/>
      <c r="U220" s="38" t="s">
        <v>440</v>
      </c>
      <c r="V220" s="47"/>
      <c r="W220" s="29">
        <v>42523</v>
      </c>
      <c r="X220" s="30" t="str">
        <f>IF(N220=[1]Legenda!$A$2,"  tace  ",IF(COUNTA(V220,W220)=0,"bandire"," "))</f>
        <v xml:space="preserve"> </v>
      </c>
      <c r="Y220" s="44"/>
      <c r="Z220" s="44"/>
      <c r="AA220" s="44"/>
      <c r="AB220" s="44"/>
      <c r="AC220" s="45"/>
      <c r="AD220" s="31" t="str">
        <f t="shared" ca="1" si="73"/>
        <v>Tullini</v>
      </c>
      <c r="AE220" s="32" t="str">
        <f>IF(N220=[1]Legenda!$A$2,"tace",IF(COUNTA(J220)=1,"com",IF(COUNTA(K220)=1,"Ateneo",IF(COUNTA(U220)=1,"T",IF(COUNTA(Y220)=1,"DA",IF(COUNTA(Z220)=1,"SE",IF(COUNTA(AA220)=1,"CA",IF(COUNTA(AB220)=1,"CB"," "))))))))</f>
        <v>T</v>
      </c>
      <c r="AF220" s="33" t="e">
        <f>IF(MATCH(U220,[1]Docenti!E$3:E$36,0)&gt;0,"1"," ")</f>
        <v>#N/A</v>
      </c>
      <c r="AG220" s="33" t="e">
        <f>IF(MATCH(U220,[1]Docenti!H$3:H$36,0)&gt;0,"1"," ")</f>
        <v>#N/A</v>
      </c>
      <c r="AH220" s="33" t="str">
        <f>IF(MATCH(U220,[1]Docenti!P$3:P$36,0)&gt;0,"1"," ")</f>
        <v>1</v>
      </c>
      <c r="AI220" s="33" t="e">
        <f>IF(MATCH(U220,[1]Docenti!S$3:S$36,0)&gt;0,"1"," ")</f>
        <v>#N/A</v>
      </c>
      <c r="AJ220" s="34" t="e">
        <f>IF(MATCH(U220,[1]Docenti!AA$3:AA$36,0)&gt;0,"1"," ")</f>
        <v>#N/A</v>
      </c>
      <c r="AK220" s="34" t="e">
        <f>IF(MATCH(U220,[1]Docenti!AD$3:AD$36,0)&gt;0,"1"," ")</f>
        <v>#N/A</v>
      </c>
      <c r="AL220" s="34" t="e">
        <f>IF(MATCH(U220,[1]Docenti!AG$3:AG$36,0)&gt;0,"1"," ")</f>
        <v>#N/A</v>
      </c>
      <c r="AM220" s="34" t="e">
        <f>IF(MATCH(U220,[1]Docenti!AM$3:AM$36,0)&gt;0,"1"," ")</f>
        <v>#N/A</v>
      </c>
      <c r="AN220" s="34" t="e">
        <f t="shared" ref="AN220:AQ239" si="83">IF(MATCH(Y220,Y$2:Y$239,0)&gt;0,"1"," ")</f>
        <v>#N/A</v>
      </c>
      <c r="AO220" s="34" t="e">
        <f t="shared" si="83"/>
        <v>#N/A</v>
      </c>
      <c r="AP220" s="34" t="e">
        <f t="shared" si="83"/>
        <v>#N/A</v>
      </c>
      <c r="AQ220" s="34" t="e">
        <f t="shared" si="83"/>
        <v>#N/A</v>
      </c>
      <c r="AR220" s="35" t="str">
        <f t="shared" si="74"/>
        <v>PA</v>
      </c>
      <c r="AS220" s="33" t="e">
        <f ca="1">IF(MATCH(AD220,[1]Docenti!E$3:E$36,0)&gt;0,"1"," ")</f>
        <v>#N/A</v>
      </c>
      <c r="AT220" s="33" t="e">
        <f ca="1">IF(MATCH(AD220,[1]Docenti!H$3:H$36,0)&gt;0,"1"," ")</f>
        <v>#N/A</v>
      </c>
      <c r="AU220" s="33" t="str">
        <f ca="1">IF(MATCH(AD220,[1]Docenti!P$3:P$36,0)&gt;0,"1"," ")</f>
        <v>1</v>
      </c>
      <c r="AV220" s="33" t="e">
        <f ca="1">IF(MATCH(AD220,[1]Docenti!S$3:S$36,0)&gt;0,"1"," ")</f>
        <v>#N/A</v>
      </c>
      <c r="AW220" s="34" t="e">
        <f ca="1">IF(MATCH(AD220,[1]Docenti!AA$3:AA$36,0)&gt;0,"1"," ")</f>
        <v>#N/A</v>
      </c>
      <c r="AX220" s="34" t="e">
        <f ca="1">IF(MATCH(AD220,[1]Docenti!AD$3:AD$36,0)&gt;0,"1"," ")</f>
        <v>#N/A</v>
      </c>
      <c r="AY220" s="34" t="e">
        <f ca="1">IF(MATCH(AD220,[1]Docenti!AG$3:AG$36,0)&gt;0,"1"," ")</f>
        <v>#N/A</v>
      </c>
      <c r="AZ220" s="34" t="e">
        <f ca="1">IF(MATCH(AD220,[1]Docenti!AM$3:AM$36,0)&gt;0,"1"," ")</f>
        <v>#N/A</v>
      </c>
      <c r="BA220" s="34" t="e">
        <f t="shared" ref="BA220:BA239" ca="1" si="84">IF(MATCH(AD220,Y$2:Y$239,0)&gt;0,"1"," ")</f>
        <v>#N/A</v>
      </c>
      <c r="BB220" s="34" t="e">
        <f t="shared" ref="BB220:BB239" ca="1" si="85">IF(MATCH(AD220,Z$2:Z$239,0)&gt;0,"1"," ")</f>
        <v>#N/A</v>
      </c>
      <c r="BC220" s="34" t="e">
        <f t="shared" ref="BC220:BC239" ca="1" si="86">IF(MATCH(AD220,AA$2:AA$239,0)&gt;0,"1"," ")</f>
        <v>#N/A</v>
      </c>
      <c r="BD220" s="34" t="e">
        <f t="shared" ref="BD220:BD239" ca="1" si="87">IF(MATCH(AD220,AB$2:AB$239,0)&gt;0,"1"," ")</f>
        <v>#N/A</v>
      </c>
      <c r="BE220" s="35" t="str">
        <f t="shared" ca="1" si="75"/>
        <v>PA</v>
      </c>
      <c r="BF220" s="36"/>
    </row>
    <row r="221" spans="1:58" ht="13.35" hidden="1" customHeight="1" x14ac:dyDescent="0.2">
      <c r="A221" s="16">
        <f t="shared" si="66"/>
        <v>220</v>
      </c>
      <c r="B221" s="59" t="s">
        <v>441</v>
      </c>
      <c r="C221" s="38" t="s">
        <v>169</v>
      </c>
      <c r="D221" s="38" t="s">
        <v>170</v>
      </c>
      <c r="E221" s="38"/>
      <c r="F221" s="52" t="s">
        <v>60</v>
      </c>
      <c r="G221" s="48" t="s">
        <v>128</v>
      </c>
      <c r="H221" s="20" t="str">
        <f t="shared" si="67"/>
        <v>M</v>
      </c>
      <c r="I221" s="53">
        <v>7</v>
      </c>
      <c r="J221" s="22"/>
      <c r="K221" s="22"/>
      <c r="L221" s="23"/>
      <c r="M221" s="22"/>
      <c r="N221" s="60" t="s">
        <v>121</v>
      </c>
      <c r="O221" s="54" t="s">
        <v>57</v>
      </c>
      <c r="P221" s="55">
        <v>9</v>
      </c>
      <c r="Q221" s="27">
        <f>IF(H221="T",P221*[1]Legenda!$A$11,P221*[1]Legenda!$A$12)</f>
        <v>90</v>
      </c>
      <c r="R221" s="54" t="s">
        <v>62</v>
      </c>
      <c r="S221" s="5" t="b">
        <f t="shared" si="82"/>
        <v>1</v>
      </c>
      <c r="T221" s="54"/>
      <c r="U221" s="38"/>
      <c r="V221" s="47"/>
      <c r="W221" s="29">
        <v>42523</v>
      </c>
      <c r="X221" s="30" t="str">
        <f>IF(N221=[1]Legenda!$A$2,"  tace  ",IF(COUNTA(V221,W221)=0,"bandire"," "))</f>
        <v xml:space="preserve"> </v>
      </c>
      <c r="Y221" s="44"/>
      <c r="Z221" s="44"/>
      <c r="AA221" s="44" t="s">
        <v>442</v>
      </c>
      <c r="AB221" s="44"/>
      <c r="AC221" s="45"/>
      <c r="AD221" s="31" t="str">
        <f t="shared" ca="1" si="73"/>
        <v>Tebaldi</v>
      </c>
      <c r="AE221" s="32" t="str">
        <f>IF(N221=[1]Legenda!$A$2,"tace",IF(COUNTA(J221)=1,"com",IF(COUNTA(K221)=1,"Ateneo",IF(COUNTA(U221)=1,"T",IF(COUNTA(Y221)=1,"DA",IF(COUNTA(Z221)=1,"SE",IF(COUNTA(AA221)=1,"CA",IF(COUNTA(AB221)=1,"CB"," "))))))))</f>
        <v>CA</v>
      </c>
      <c r="AF221" s="33" t="e">
        <f>IF(MATCH(U221,[1]Docenti!E$3:E$36,0)&gt;0,"1"," ")</f>
        <v>#N/A</v>
      </c>
      <c r="AG221" s="33" t="e">
        <f>IF(MATCH(U221,[1]Docenti!H$3:H$36,0)&gt;0,"1"," ")</f>
        <v>#N/A</v>
      </c>
      <c r="AH221" s="33" t="e">
        <f>IF(MATCH(U221,[1]Docenti!P$3:P$36,0)&gt;0,"1"," ")</f>
        <v>#N/A</v>
      </c>
      <c r="AI221" s="33" t="e">
        <f>IF(MATCH(U221,[1]Docenti!S$3:S$36,0)&gt;0,"1"," ")</f>
        <v>#N/A</v>
      </c>
      <c r="AJ221" s="34" t="e">
        <f>IF(MATCH(U221,[1]Docenti!AA$3:AA$36,0)&gt;0,"1"," ")</f>
        <v>#N/A</v>
      </c>
      <c r="AK221" s="34" t="e">
        <f>IF(MATCH(U221,[1]Docenti!AD$3:AD$36,0)&gt;0,"1"," ")</f>
        <v>#N/A</v>
      </c>
      <c r="AL221" s="34" t="e">
        <f>IF(MATCH(U221,[1]Docenti!AG$3:AG$36,0)&gt;0,"1"," ")</f>
        <v>#N/A</v>
      </c>
      <c r="AM221" s="34" t="e">
        <f>IF(MATCH(U221,[1]Docenti!AM$3:AM$36,0)&gt;0,"1"," ")</f>
        <v>#N/A</v>
      </c>
      <c r="AN221" s="34" t="e">
        <f t="shared" si="83"/>
        <v>#N/A</v>
      </c>
      <c r="AO221" s="34" t="e">
        <f t="shared" si="83"/>
        <v>#N/A</v>
      </c>
      <c r="AP221" s="34" t="str">
        <f t="shared" si="83"/>
        <v>1</v>
      </c>
      <c r="AQ221" s="34" t="e">
        <f t="shared" si="83"/>
        <v>#N/A</v>
      </c>
      <c r="AR221" s="35" t="str">
        <f t="shared" si="74"/>
        <v>CA</v>
      </c>
      <c r="AS221" s="33" t="e">
        <f ca="1">IF(MATCH(AD221,[1]Docenti!E$3:E$36,0)&gt;0,"1"," ")</f>
        <v>#N/A</v>
      </c>
      <c r="AT221" s="33" t="e">
        <f ca="1">IF(MATCH(AD221,[1]Docenti!H$3:H$36,0)&gt;0,"1"," ")</f>
        <v>#N/A</v>
      </c>
      <c r="AU221" s="33" t="e">
        <f ca="1">IF(MATCH(AD221,[1]Docenti!P$3:P$36,0)&gt;0,"1"," ")</f>
        <v>#N/A</v>
      </c>
      <c r="AV221" s="33" t="e">
        <f ca="1">IF(MATCH(AD221,[1]Docenti!S$3:S$36,0)&gt;0,"1"," ")</f>
        <v>#N/A</v>
      </c>
      <c r="AW221" s="34" t="e">
        <f ca="1">IF(MATCH(AD221,[1]Docenti!AA$3:AA$36,0)&gt;0,"1"," ")</f>
        <v>#N/A</v>
      </c>
      <c r="AX221" s="34" t="e">
        <f ca="1">IF(MATCH(AD221,[1]Docenti!AD$3:AD$36,0)&gt;0,"1"," ")</f>
        <v>#N/A</v>
      </c>
      <c r="AY221" s="34" t="e">
        <f ca="1">IF(MATCH(AD221,[1]Docenti!AG$3:AG$36,0)&gt;0,"1"," ")</f>
        <v>#N/A</v>
      </c>
      <c r="AZ221" s="34" t="e">
        <f ca="1">IF(MATCH(AD221,[1]Docenti!AM$3:AM$36,0)&gt;0,"1"," ")</f>
        <v>#N/A</v>
      </c>
      <c r="BA221" s="34" t="e">
        <f t="shared" ca="1" si="84"/>
        <v>#N/A</v>
      </c>
      <c r="BB221" s="34" t="e">
        <f t="shared" ca="1" si="85"/>
        <v>#N/A</v>
      </c>
      <c r="BC221" s="34" t="str">
        <f t="shared" ca="1" si="86"/>
        <v>1</v>
      </c>
      <c r="BD221" s="34" t="e">
        <f t="shared" ca="1" si="87"/>
        <v>#N/A</v>
      </c>
      <c r="BE221" s="35" t="str">
        <f t="shared" ca="1" si="75"/>
        <v>CA</v>
      </c>
      <c r="BF221" s="36"/>
    </row>
    <row r="222" spans="1:58" ht="13.35" hidden="1" customHeight="1" x14ac:dyDescent="0.2">
      <c r="A222" s="16">
        <f t="shared" si="66"/>
        <v>221</v>
      </c>
      <c r="B222" s="41" t="s">
        <v>443</v>
      </c>
      <c r="C222" s="18" t="s">
        <v>106</v>
      </c>
      <c r="D222" s="44" t="s">
        <v>107</v>
      </c>
      <c r="E222" s="18" t="s">
        <v>48</v>
      </c>
      <c r="F222" s="19" t="s">
        <v>95</v>
      </c>
      <c r="G222" s="18"/>
      <c r="H222" s="20" t="str">
        <f t="shared" si="67"/>
        <v>M</v>
      </c>
      <c r="I222" s="21">
        <v>8</v>
      </c>
      <c r="J222" s="67"/>
      <c r="K222" s="67"/>
      <c r="L222" s="23">
        <f>COUNTIF(J$2:J$238,A222)</f>
        <v>1</v>
      </c>
      <c r="M222" s="56">
        <f>ROW(B230)-1</f>
        <v>229</v>
      </c>
      <c r="N222" s="25" t="s">
        <v>62</v>
      </c>
      <c r="O222" s="28" t="s">
        <v>50</v>
      </c>
      <c r="P222" s="46">
        <v>6</v>
      </c>
      <c r="Q222" s="27">
        <f>IF(H222="T",P222*[1]Legenda!$A$11,P222*[1]Legenda!$A$12)</f>
        <v>60</v>
      </c>
      <c r="R222" s="28" t="s">
        <v>62</v>
      </c>
      <c r="S222" s="5" t="b">
        <f t="shared" si="82"/>
        <v>1</v>
      </c>
      <c r="T222" s="28"/>
      <c r="U222" s="18"/>
      <c r="V222" s="29"/>
      <c r="W222" s="29"/>
      <c r="X222" s="30" t="str">
        <f>IF(N222=[1]Legenda!$A$2,"  tace  ",IF(COUNTA(V222,W222)=0,"bandire"," "))</f>
        <v xml:space="preserve">  tace  </v>
      </c>
      <c r="Y222" s="18"/>
      <c r="Z222" s="18"/>
      <c r="AA222" s="18"/>
      <c r="AB222" s="18"/>
      <c r="AC222" s="19"/>
      <c r="AD222" s="31" t="str">
        <f t="shared" ca="1" si="73"/>
        <v xml:space="preserve"> </v>
      </c>
      <c r="AE222" s="32" t="str">
        <f>IF(N222=[1]Legenda!$A$2,"tace",IF(COUNTA(J222)=1,"com",IF(COUNTA(K222)=1,"Ateneo",IF(COUNTA(U222)=1,"T",IF(COUNTA(Y222)=1,"DA",IF(COUNTA(Z222)=1,"SE",IF(COUNTA(AA222)=1,"CA",IF(COUNTA(AB222)=1,"CB"," "))))))))</f>
        <v>tace</v>
      </c>
      <c r="AF222" s="33" t="e">
        <f>IF(MATCH(U222,[1]Docenti!E$3:E$36,0)&gt;0,"1"," ")</f>
        <v>#N/A</v>
      </c>
      <c r="AG222" s="33" t="e">
        <f>IF(MATCH(U222,[1]Docenti!H$3:H$36,0)&gt;0,"1"," ")</f>
        <v>#N/A</v>
      </c>
      <c r="AH222" s="33" t="e">
        <f>IF(MATCH(U222,[1]Docenti!P$3:P$36,0)&gt;0,"1"," ")</f>
        <v>#N/A</v>
      </c>
      <c r="AI222" s="33" t="e">
        <f>IF(MATCH(U222,[1]Docenti!S$3:S$36,0)&gt;0,"1"," ")</f>
        <v>#N/A</v>
      </c>
      <c r="AJ222" s="34" t="e">
        <f>IF(MATCH(U222,[1]Docenti!AA$3:AA$36,0)&gt;0,"1"," ")</f>
        <v>#N/A</v>
      </c>
      <c r="AK222" s="34" t="e">
        <f>IF(MATCH(U222,[1]Docenti!AD$3:AD$36,0)&gt;0,"1"," ")</f>
        <v>#N/A</v>
      </c>
      <c r="AL222" s="34" t="e">
        <f>IF(MATCH(U222,[1]Docenti!AG$3:AG$36,0)&gt;0,"1"," ")</f>
        <v>#N/A</v>
      </c>
      <c r="AM222" s="34" t="e">
        <f>IF(MATCH(U222,[1]Docenti!AM$3:AM$36,0)&gt;0,"1"," ")</f>
        <v>#N/A</v>
      </c>
      <c r="AN222" s="34" t="e">
        <f t="shared" si="83"/>
        <v>#N/A</v>
      </c>
      <c r="AO222" s="34" t="e">
        <f t="shared" si="83"/>
        <v>#N/A</v>
      </c>
      <c r="AP222" s="34" t="e">
        <f t="shared" si="83"/>
        <v>#N/A</v>
      </c>
      <c r="AQ222" s="34" t="e">
        <f t="shared" si="83"/>
        <v>#N/A</v>
      </c>
      <c r="AR222" s="35" t="str">
        <f t="shared" si="74"/>
        <v/>
      </c>
      <c r="AS222" s="33" t="e">
        <f ca="1">IF(MATCH(AD222,[1]Docenti!E$3:E$36,0)&gt;0,"1"," ")</f>
        <v>#N/A</v>
      </c>
      <c r="AT222" s="33" t="e">
        <f ca="1">IF(MATCH(AD222,[1]Docenti!H$3:H$36,0)&gt;0,"1"," ")</f>
        <v>#N/A</v>
      </c>
      <c r="AU222" s="33" t="e">
        <f ca="1">IF(MATCH(AD222,[1]Docenti!P$3:P$36,0)&gt;0,"1"," ")</f>
        <v>#N/A</v>
      </c>
      <c r="AV222" s="33" t="e">
        <f ca="1">IF(MATCH(AD222,[1]Docenti!S$3:S$36,0)&gt;0,"1"," ")</f>
        <v>#N/A</v>
      </c>
      <c r="AW222" s="34" t="e">
        <f ca="1">IF(MATCH(AD222,[1]Docenti!AA$3:AA$36,0)&gt;0,"1"," ")</f>
        <v>#N/A</v>
      </c>
      <c r="AX222" s="34" t="e">
        <f ca="1">IF(MATCH(AD222,[1]Docenti!AD$3:AD$36,0)&gt;0,"1"," ")</f>
        <v>#N/A</v>
      </c>
      <c r="AY222" s="34" t="e">
        <f ca="1">IF(MATCH(AD222,[1]Docenti!AG$3:AG$36,0)&gt;0,"1"," ")</f>
        <v>#N/A</v>
      </c>
      <c r="AZ222" s="34" t="e">
        <f ca="1">IF(MATCH(AD222,[1]Docenti!AM$3:AM$36,0)&gt;0,"1"," ")</f>
        <v>#N/A</v>
      </c>
      <c r="BA222" s="34" t="e">
        <f t="shared" ca="1" si="84"/>
        <v>#N/A</v>
      </c>
      <c r="BB222" s="34" t="e">
        <f t="shared" ca="1" si="85"/>
        <v>#N/A</v>
      </c>
      <c r="BC222" s="34" t="e">
        <f t="shared" ca="1" si="86"/>
        <v>#N/A</v>
      </c>
      <c r="BD222" s="34" t="e">
        <f t="shared" ca="1" si="87"/>
        <v>#N/A</v>
      </c>
      <c r="BE222" s="35" t="str">
        <f t="shared" ca="1" si="75"/>
        <v/>
      </c>
      <c r="BF222" s="36"/>
    </row>
    <row r="223" spans="1:58" ht="13.35" hidden="1" customHeight="1" x14ac:dyDescent="0.2">
      <c r="A223" s="16">
        <f t="shared" si="66"/>
        <v>222</v>
      </c>
      <c r="B223" s="42" t="s">
        <v>443</v>
      </c>
      <c r="C223" s="18" t="s">
        <v>106</v>
      </c>
      <c r="D223" s="44" t="s">
        <v>107</v>
      </c>
      <c r="E223" s="18" t="s">
        <v>48</v>
      </c>
      <c r="F223" s="19" t="s">
        <v>49</v>
      </c>
      <c r="G223" s="18"/>
      <c r="H223" s="20" t="str">
        <f t="shared" si="67"/>
        <v>M</v>
      </c>
      <c r="I223" s="21">
        <v>9</v>
      </c>
      <c r="J223" s="22">
        <f>ROW(B222)-1</f>
        <v>221</v>
      </c>
      <c r="K223" s="22"/>
      <c r="L223" s="23">
        <f>COUNTIF(J$2:J$238,A223)</f>
        <v>0</v>
      </c>
      <c r="M223" s="56"/>
      <c r="N223" s="25" t="s">
        <v>62</v>
      </c>
      <c r="O223" s="28" t="s">
        <v>50</v>
      </c>
      <c r="P223" s="46">
        <v>6</v>
      </c>
      <c r="Q223" s="27">
        <f>IF(H223="T",P223*[1]Legenda!$A$11,P223*[1]Legenda!$A$12)</f>
        <v>60</v>
      </c>
      <c r="R223" s="28" t="s">
        <v>51</v>
      </c>
      <c r="S223" s="5" t="b">
        <f t="shared" si="82"/>
        <v>0</v>
      </c>
      <c r="T223" s="28"/>
      <c r="U223" s="18"/>
      <c r="V223" s="29"/>
      <c r="W223" s="29"/>
      <c r="X223" s="30" t="str">
        <f>IF(N223=[1]Legenda!$A$2,"  tace  ",IF(COUNTA(V223,W223)=0,"bandire"," "))</f>
        <v xml:space="preserve">  tace  </v>
      </c>
      <c r="Y223" s="18"/>
      <c r="Z223" s="18"/>
      <c r="AA223" s="18"/>
      <c r="AB223" s="18"/>
      <c r="AC223" s="19"/>
      <c r="AD223" s="31" t="str">
        <f t="shared" ca="1" si="73"/>
        <v xml:space="preserve"> </v>
      </c>
      <c r="AE223" s="32" t="str">
        <f>IF(N223=[1]Legenda!$A$2,"tace",IF(COUNTA(J223)=1,"com",IF(COUNTA(K223)=1,"Ateneo",IF(COUNTA(U223)=1,"T",IF(COUNTA(Y223)=1,"DA",IF(COUNTA(Z223)=1,"SE",IF(COUNTA(AA223)=1,"CA",IF(COUNTA(AB223)=1,"CB"," "))))))))</f>
        <v>tace</v>
      </c>
      <c r="AF223" s="33" t="e">
        <f>IF(MATCH(U223,[1]Docenti!E$3:E$36,0)&gt;0,"1"," ")</f>
        <v>#N/A</v>
      </c>
      <c r="AG223" s="33" t="e">
        <f>IF(MATCH(U223,[1]Docenti!H$3:H$36,0)&gt;0,"1"," ")</f>
        <v>#N/A</v>
      </c>
      <c r="AH223" s="33" t="e">
        <f>IF(MATCH(U223,[1]Docenti!P$3:P$36,0)&gt;0,"1"," ")</f>
        <v>#N/A</v>
      </c>
      <c r="AI223" s="33" t="e">
        <f>IF(MATCH(U223,[1]Docenti!S$3:S$36,0)&gt;0,"1"," ")</f>
        <v>#N/A</v>
      </c>
      <c r="AJ223" s="34" t="e">
        <f>IF(MATCH(U223,[1]Docenti!AA$3:AA$36,0)&gt;0,"1"," ")</f>
        <v>#N/A</v>
      </c>
      <c r="AK223" s="34" t="e">
        <f>IF(MATCH(U223,[1]Docenti!AD$3:AD$36,0)&gt;0,"1"," ")</f>
        <v>#N/A</v>
      </c>
      <c r="AL223" s="34" t="e">
        <f>IF(MATCH(U223,[1]Docenti!AG$3:AG$36,0)&gt;0,"1"," ")</f>
        <v>#N/A</v>
      </c>
      <c r="AM223" s="34" t="e">
        <f>IF(MATCH(U223,[1]Docenti!AM$3:AM$36,0)&gt;0,"1"," ")</f>
        <v>#N/A</v>
      </c>
      <c r="AN223" s="34" t="e">
        <f t="shared" si="83"/>
        <v>#N/A</v>
      </c>
      <c r="AO223" s="34" t="e">
        <f t="shared" si="83"/>
        <v>#N/A</v>
      </c>
      <c r="AP223" s="34" t="e">
        <f t="shared" si="83"/>
        <v>#N/A</v>
      </c>
      <c r="AQ223" s="34" t="e">
        <f t="shared" si="83"/>
        <v>#N/A</v>
      </c>
      <c r="AR223" s="35" t="str">
        <f t="shared" si="74"/>
        <v/>
      </c>
      <c r="AS223" s="33" t="e">
        <f ca="1">IF(MATCH(AD223,[1]Docenti!E$3:E$36,0)&gt;0,"1"," ")</f>
        <v>#N/A</v>
      </c>
      <c r="AT223" s="33" t="e">
        <f ca="1">IF(MATCH(AD223,[1]Docenti!H$3:H$36,0)&gt;0,"1"," ")</f>
        <v>#N/A</v>
      </c>
      <c r="AU223" s="33" t="e">
        <f ca="1">IF(MATCH(AD223,[1]Docenti!P$3:P$36,0)&gt;0,"1"," ")</f>
        <v>#N/A</v>
      </c>
      <c r="AV223" s="33" t="e">
        <f ca="1">IF(MATCH(AD223,[1]Docenti!S$3:S$36,0)&gt;0,"1"," ")</f>
        <v>#N/A</v>
      </c>
      <c r="AW223" s="34" t="e">
        <f ca="1">IF(MATCH(AD223,[1]Docenti!AA$3:AA$36,0)&gt;0,"1"," ")</f>
        <v>#N/A</v>
      </c>
      <c r="AX223" s="34" t="e">
        <f ca="1">IF(MATCH(AD223,[1]Docenti!AD$3:AD$36,0)&gt;0,"1"," ")</f>
        <v>#N/A</v>
      </c>
      <c r="AY223" s="34" t="e">
        <f ca="1">IF(MATCH(AD223,[1]Docenti!AG$3:AG$36,0)&gt;0,"1"," ")</f>
        <v>#N/A</v>
      </c>
      <c r="AZ223" s="34" t="e">
        <f ca="1">IF(MATCH(AD223,[1]Docenti!AM$3:AM$36,0)&gt;0,"1"," ")</f>
        <v>#N/A</v>
      </c>
      <c r="BA223" s="34" t="e">
        <f t="shared" ca="1" si="84"/>
        <v>#N/A</v>
      </c>
      <c r="BB223" s="34" t="e">
        <f t="shared" ca="1" si="85"/>
        <v>#N/A</v>
      </c>
      <c r="BC223" s="34" t="e">
        <f t="shared" ca="1" si="86"/>
        <v>#N/A</v>
      </c>
      <c r="BD223" s="34" t="e">
        <f t="shared" ca="1" si="87"/>
        <v>#N/A</v>
      </c>
      <c r="BE223" s="35" t="str">
        <f t="shared" ca="1" si="75"/>
        <v/>
      </c>
      <c r="BF223" s="36"/>
    </row>
    <row r="224" spans="1:58" ht="13.35" hidden="1" customHeight="1" x14ac:dyDescent="0.2">
      <c r="A224" s="16">
        <f t="shared" si="66"/>
        <v>223</v>
      </c>
      <c r="B224" s="37" t="s">
        <v>444</v>
      </c>
      <c r="C224" s="18" t="s">
        <v>264</v>
      </c>
      <c r="D224" s="18" t="s">
        <v>99</v>
      </c>
      <c r="E224" s="18"/>
      <c r="F224" s="19" t="s">
        <v>79</v>
      </c>
      <c r="G224" s="18"/>
      <c r="H224" s="20" t="str">
        <f t="shared" si="67"/>
        <v>T</v>
      </c>
      <c r="I224" s="21">
        <v>9</v>
      </c>
      <c r="J224" s="67"/>
      <c r="K224" s="67"/>
      <c r="L224" s="23">
        <f>COUNTIF(J$2:J$238,A224)</f>
        <v>0</v>
      </c>
      <c r="M224" s="56">
        <f>ROW(B125)-1</f>
        <v>124</v>
      </c>
      <c r="N224" s="25" t="s">
        <v>56</v>
      </c>
      <c r="O224" s="28" t="s">
        <v>50</v>
      </c>
      <c r="P224" s="46">
        <v>6</v>
      </c>
      <c r="Q224" s="27">
        <f>IF(H224="T",P224*[1]Legenda!$A$11,P224*[1]Legenda!$A$12)</f>
        <v>60</v>
      </c>
      <c r="R224" s="28" t="s">
        <v>103</v>
      </c>
      <c r="S224" s="5" t="b">
        <f t="shared" si="82"/>
        <v>1</v>
      </c>
      <c r="T224" s="28"/>
      <c r="U224" s="18" t="s">
        <v>265</v>
      </c>
      <c r="V224" s="29"/>
      <c r="W224" s="29">
        <v>42523</v>
      </c>
      <c r="X224" s="30" t="str">
        <f>IF(N224=[1]Legenda!$A$2,"  tace  ",IF(COUNTA(V224,W224)=0,"bandire"," "))</f>
        <v xml:space="preserve"> </v>
      </c>
      <c r="Y224" s="18"/>
      <c r="Z224" s="18"/>
      <c r="AA224" s="18"/>
      <c r="AB224" s="18"/>
      <c r="AC224" s="19"/>
      <c r="AD224" s="31" t="str">
        <f t="shared" ca="1" si="73"/>
        <v>Pinelli</v>
      </c>
      <c r="AE224" s="32" t="str">
        <f>IF(N224=[1]Legenda!$A$2,"tace",IF(COUNTA(J224)=1,"com",IF(COUNTA(K224)=1,"Ateneo",IF(COUNTA(U224)=1,"T",IF(COUNTA(Y224)=1,"DA",IF(COUNTA(Z224)=1,"SE",IF(COUNTA(AA224)=1,"CA",IF(COUNTA(AB224)=1,"CB"," "))))))))</f>
        <v>T</v>
      </c>
      <c r="AF224" s="33" t="e">
        <f>IF(MATCH(U224,[1]Docenti!E$3:E$36,0)&gt;0,"1"," ")</f>
        <v>#N/A</v>
      </c>
      <c r="AG224" s="33" t="e">
        <f>IF(MATCH(U224,[1]Docenti!H$3:H$36,0)&gt;0,"1"," ")</f>
        <v>#N/A</v>
      </c>
      <c r="AH224" s="33" t="str">
        <f>IF(MATCH(U224,[1]Docenti!P$3:P$36,0)&gt;0,"1"," ")</f>
        <v>1</v>
      </c>
      <c r="AI224" s="33" t="e">
        <f>IF(MATCH(U224,[1]Docenti!S$3:S$36,0)&gt;0,"1"," ")</f>
        <v>#N/A</v>
      </c>
      <c r="AJ224" s="34" t="e">
        <f>IF(MATCH(U224,[1]Docenti!AA$3:AA$36,0)&gt;0,"1"," ")</f>
        <v>#N/A</v>
      </c>
      <c r="AK224" s="34" t="e">
        <f>IF(MATCH(U224,[1]Docenti!AD$3:AD$36,0)&gt;0,"1"," ")</f>
        <v>#N/A</v>
      </c>
      <c r="AL224" s="34" t="e">
        <f>IF(MATCH(U224,[1]Docenti!AG$3:AG$36,0)&gt;0,"1"," ")</f>
        <v>#N/A</v>
      </c>
      <c r="AM224" s="34" t="e">
        <f>IF(MATCH(U224,[1]Docenti!AM$3:AM$36,0)&gt;0,"1"," ")</f>
        <v>#N/A</v>
      </c>
      <c r="AN224" s="34" t="e">
        <f t="shared" si="83"/>
        <v>#N/A</v>
      </c>
      <c r="AO224" s="34" t="e">
        <f t="shared" si="83"/>
        <v>#N/A</v>
      </c>
      <c r="AP224" s="34" t="e">
        <f t="shared" si="83"/>
        <v>#N/A</v>
      </c>
      <c r="AQ224" s="34" t="e">
        <f t="shared" si="83"/>
        <v>#N/A</v>
      </c>
      <c r="AR224" s="35" t="str">
        <f t="shared" si="74"/>
        <v>PA</v>
      </c>
      <c r="AS224" s="33" t="e">
        <f ca="1">IF(MATCH(AD224,[1]Docenti!E$3:E$36,0)&gt;0,"1"," ")</f>
        <v>#N/A</v>
      </c>
      <c r="AT224" s="33" t="e">
        <f ca="1">IF(MATCH(AD224,[1]Docenti!H$3:H$36,0)&gt;0,"1"," ")</f>
        <v>#N/A</v>
      </c>
      <c r="AU224" s="33" t="str">
        <f ca="1">IF(MATCH(AD224,[1]Docenti!P$3:P$36,0)&gt;0,"1"," ")</f>
        <v>1</v>
      </c>
      <c r="AV224" s="33" t="e">
        <f ca="1">IF(MATCH(AD224,[1]Docenti!S$3:S$36,0)&gt;0,"1"," ")</f>
        <v>#N/A</v>
      </c>
      <c r="AW224" s="34" t="e">
        <f ca="1">IF(MATCH(AD224,[1]Docenti!AA$3:AA$36,0)&gt;0,"1"," ")</f>
        <v>#N/A</v>
      </c>
      <c r="AX224" s="34" t="e">
        <f ca="1">IF(MATCH(AD224,[1]Docenti!AD$3:AD$36,0)&gt;0,"1"," ")</f>
        <v>#N/A</v>
      </c>
      <c r="AY224" s="34" t="e">
        <f ca="1">IF(MATCH(AD224,[1]Docenti!AG$3:AG$36,0)&gt;0,"1"," ")</f>
        <v>#N/A</v>
      </c>
      <c r="AZ224" s="34" t="e">
        <f ca="1">IF(MATCH(AD224,[1]Docenti!AM$3:AM$36,0)&gt;0,"1"," ")</f>
        <v>#N/A</v>
      </c>
      <c r="BA224" s="34" t="e">
        <f t="shared" ca="1" si="84"/>
        <v>#N/A</v>
      </c>
      <c r="BB224" s="34" t="e">
        <f t="shared" ca="1" si="85"/>
        <v>#N/A</v>
      </c>
      <c r="BC224" s="34" t="e">
        <f t="shared" ca="1" si="86"/>
        <v>#N/A</v>
      </c>
      <c r="BD224" s="34" t="e">
        <f t="shared" ca="1" si="87"/>
        <v>#N/A</v>
      </c>
      <c r="BE224" s="35" t="str">
        <f t="shared" ca="1" si="75"/>
        <v>PA</v>
      </c>
      <c r="BF224" s="36"/>
    </row>
    <row r="225" spans="1:58" ht="13.35" hidden="1" customHeight="1" x14ac:dyDescent="0.2">
      <c r="A225" s="16">
        <f t="shared" si="66"/>
        <v>224</v>
      </c>
      <c r="B225" s="59" t="s">
        <v>445</v>
      </c>
      <c r="C225" s="38" t="s">
        <v>46</v>
      </c>
      <c r="D225" s="18" t="s">
        <v>47</v>
      </c>
      <c r="E225" s="38" t="s">
        <v>48</v>
      </c>
      <c r="F225" s="52" t="s">
        <v>49</v>
      </c>
      <c r="G225" s="38"/>
      <c r="H225" s="20" t="str">
        <f t="shared" si="67"/>
        <v>M</v>
      </c>
      <c r="I225" s="53">
        <v>9</v>
      </c>
      <c r="J225" s="22"/>
      <c r="K225" s="22"/>
      <c r="L225" s="23">
        <f>COUNTIF(J$2:J$238,A225)</f>
        <v>0</v>
      </c>
      <c r="M225" s="22"/>
      <c r="N225" s="25">
        <v>2</v>
      </c>
      <c r="O225" s="3" t="s">
        <v>57</v>
      </c>
      <c r="P225" s="8">
        <v>6</v>
      </c>
      <c r="Q225" s="27">
        <f>IF(H225="T",P225*[1]Legenda!$A$11,P225*[1]Legenda!$A$12)</f>
        <v>60</v>
      </c>
      <c r="R225" s="54" t="s">
        <v>51</v>
      </c>
      <c r="S225" s="5" t="b">
        <f t="shared" si="82"/>
        <v>0</v>
      </c>
      <c r="T225" s="54"/>
      <c r="U225" s="38"/>
      <c r="V225" s="47"/>
      <c r="W225" s="29"/>
      <c r="X225" s="30" t="str">
        <f>IF(N225=[1]Legenda!$A$2,"  tace  ",IF(COUNTA(V225,W225)=0,"bandire"," "))</f>
        <v>bandire</v>
      </c>
      <c r="Y225" s="38"/>
      <c r="Z225" s="38"/>
      <c r="AA225" s="38"/>
      <c r="AB225" s="38"/>
      <c r="AC225" s="52"/>
      <c r="AD225" s="31" t="str">
        <f t="shared" ca="1" si="73"/>
        <v xml:space="preserve"> </v>
      </c>
      <c r="AE225" s="32" t="str">
        <f>IF(N225=[1]Legenda!$A$2,"tace",IF(COUNTA(J225)=1,"com",IF(COUNTA(K225)=1,"Ateneo",IF(COUNTA(U225)=1,"T",IF(COUNTA(Y225)=1,"DA",IF(COUNTA(Z225)=1,"SE",IF(COUNTA(AA225)=1,"CA",IF(COUNTA(AB225)=1,"CB"," "))))))))</f>
        <v xml:space="preserve"> </v>
      </c>
      <c r="AF225" s="33" t="e">
        <f>IF(MATCH(U225,[1]Docenti!E$3:E$36,0)&gt;0,"1"," ")</f>
        <v>#N/A</v>
      </c>
      <c r="AG225" s="33" t="e">
        <f>IF(MATCH(U225,[1]Docenti!H$3:H$36,0)&gt;0,"1"," ")</f>
        <v>#N/A</v>
      </c>
      <c r="AH225" s="33" t="e">
        <f>IF(MATCH(U225,[1]Docenti!P$3:P$36,0)&gt;0,"1"," ")</f>
        <v>#N/A</v>
      </c>
      <c r="AI225" s="33" t="e">
        <f>IF(MATCH(U225,[1]Docenti!S$3:S$36,0)&gt;0,"1"," ")</f>
        <v>#N/A</v>
      </c>
      <c r="AJ225" s="34" t="e">
        <f>IF(MATCH(U225,[1]Docenti!AA$3:AA$36,0)&gt;0,"1"," ")</f>
        <v>#N/A</v>
      </c>
      <c r="AK225" s="34" t="e">
        <f>IF(MATCH(U225,[1]Docenti!AD$3:AD$36,0)&gt;0,"1"," ")</f>
        <v>#N/A</v>
      </c>
      <c r="AL225" s="34" t="e">
        <f>IF(MATCH(U225,[1]Docenti!AG$3:AG$36,0)&gt;0,"1"," ")</f>
        <v>#N/A</v>
      </c>
      <c r="AM225" s="34" t="e">
        <f>IF(MATCH(U225,[1]Docenti!AM$3:AM$36,0)&gt;0,"1"," ")</f>
        <v>#N/A</v>
      </c>
      <c r="AN225" s="34" t="e">
        <f t="shared" si="83"/>
        <v>#N/A</v>
      </c>
      <c r="AO225" s="34" t="e">
        <f t="shared" si="83"/>
        <v>#N/A</v>
      </c>
      <c r="AP225" s="34" t="e">
        <f t="shared" si="83"/>
        <v>#N/A</v>
      </c>
      <c r="AQ225" s="34" t="e">
        <f t="shared" si="83"/>
        <v>#N/A</v>
      </c>
      <c r="AR225" s="35" t="str">
        <f t="shared" si="74"/>
        <v/>
      </c>
      <c r="AS225" s="33" t="e">
        <f ca="1">IF(MATCH(AD225,[1]Docenti!E$3:E$36,0)&gt;0,"1"," ")</f>
        <v>#N/A</v>
      </c>
      <c r="AT225" s="33" t="e">
        <f ca="1">IF(MATCH(AD225,[1]Docenti!H$3:H$36,0)&gt;0,"1"," ")</f>
        <v>#N/A</v>
      </c>
      <c r="AU225" s="33" t="e">
        <f ca="1">IF(MATCH(AD225,[1]Docenti!P$3:P$36,0)&gt;0,"1"," ")</f>
        <v>#N/A</v>
      </c>
      <c r="AV225" s="33" t="e">
        <f ca="1">IF(MATCH(AD225,[1]Docenti!S$3:S$36,0)&gt;0,"1"," ")</f>
        <v>#N/A</v>
      </c>
      <c r="AW225" s="34" t="e">
        <f ca="1">IF(MATCH(AD225,[1]Docenti!AA$3:AA$36,0)&gt;0,"1"," ")</f>
        <v>#N/A</v>
      </c>
      <c r="AX225" s="34" t="e">
        <f ca="1">IF(MATCH(AD225,[1]Docenti!AD$3:AD$36,0)&gt;0,"1"," ")</f>
        <v>#N/A</v>
      </c>
      <c r="AY225" s="34" t="e">
        <f ca="1">IF(MATCH(AD225,[1]Docenti!AG$3:AG$36,0)&gt;0,"1"," ")</f>
        <v>#N/A</v>
      </c>
      <c r="AZ225" s="34" t="e">
        <f ca="1">IF(MATCH(AD225,[1]Docenti!AM$3:AM$36,0)&gt;0,"1"," ")</f>
        <v>#N/A</v>
      </c>
      <c r="BA225" s="34" t="e">
        <f t="shared" ca="1" si="84"/>
        <v>#N/A</v>
      </c>
      <c r="BB225" s="34" t="e">
        <f t="shared" ca="1" si="85"/>
        <v>#N/A</v>
      </c>
      <c r="BC225" s="34" t="e">
        <f t="shared" ca="1" si="86"/>
        <v>#N/A</v>
      </c>
      <c r="BD225" s="34" t="e">
        <f t="shared" ca="1" si="87"/>
        <v>#N/A</v>
      </c>
      <c r="BE225" s="35" t="str">
        <f t="shared" ca="1" si="75"/>
        <v/>
      </c>
      <c r="BF225" s="36"/>
    </row>
    <row r="226" spans="1:58" ht="13.35" hidden="1" customHeight="1" x14ac:dyDescent="0.2">
      <c r="A226" s="16">
        <f t="shared" si="66"/>
        <v>225</v>
      </c>
      <c r="B226" s="37" t="s">
        <v>446</v>
      </c>
      <c r="C226" s="38" t="s">
        <v>156</v>
      </c>
      <c r="D226" s="18" t="s">
        <v>157</v>
      </c>
      <c r="E226" s="38"/>
      <c r="F226" s="52" t="s">
        <v>51</v>
      </c>
      <c r="G226" s="38"/>
      <c r="H226" s="20" t="str">
        <f t="shared" si="67"/>
        <v>T</v>
      </c>
      <c r="I226" s="53">
        <v>7</v>
      </c>
      <c r="J226" s="22"/>
      <c r="K226" s="22"/>
      <c r="L226" s="23"/>
      <c r="M226" s="22">
        <f>ROW(B79)-1</f>
        <v>78</v>
      </c>
      <c r="N226" s="25">
        <v>1</v>
      </c>
      <c r="O226" s="3" t="s">
        <v>50</v>
      </c>
      <c r="P226" s="8">
        <v>6</v>
      </c>
      <c r="Q226" s="27">
        <f>IF(H226="T",P226*[1]Legenda!$A$11,P226*[1]Legenda!$A$12)</f>
        <v>60</v>
      </c>
      <c r="R226" s="54" t="s">
        <v>175</v>
      </c>
      <c r="S226" s="5" t="b">
        <f t="shared" si="82"/>
        <v>0</v>
      </c>
      <c r="T226" s="54"/>
      <c r="U226" s="38"/>
      <c r="V226" s="47"/>
      <c r="W226" s="29">
        <v>42523</v>
      </c>
      <c r="X226" s="30" t="str">
        <f>IF(N226=[1]Legenda!$A$2,"  tace  ",IF(COUNTA(V226,W226)=0,"bandire"," "))</f>
        <v xml:space="preserve"> </v>
      </c>
      <c r="Y226" s="38"/>
      <c r="Z226" s="38"/>
      <c r="AA226" s="38" t="s">
        <v>447</v>
      </c>
      <c r="AB226" s="38"/>
      <c r="AC226" s="52"/>
      <c r="AD226" s="31" t="str">
        <f t="shared" ca="1" si="73"/>
        <v>Zanotto Federica</v>
      </c>
      <c r="AE226" s="32" t="str">
        <f>IF(N226=[1]Legenda!$A$2,"tace",IF(COUNTA(J226)=1,"com",IF(COUNTA(K226)=1,"Ateneo",IF(COUNTA(U226)=1,"T",IF(COUNTA(Y226)=1,"DA",IF(COUNTA(Z226)=1,"SE",IF(COUNTA(AA226)=1,"CA",IF(COUNTA(AB226)=1,"CB"," "))))))))</f>
        <v>CA</v>
      </c>
      <c r="AF226" s="33" t="e">
        <f>IF(MATCH(U226,[1]Docenti!E$3:E$36,0)&gt;0,"1"," ")</f>
        <v>#N/A</v>
      </c>
      <c r="AG226" s="33" t="e">
        <f>IF(MATCH(U226,[1]Docenti!H$3:H$36,0)&gt;0,"1"," ")</f>
        <v>#N/A</v>
      </c>
      <c r="AH226" s="33" t="e">
        <f>IF(MATCH(U226,[1]Docenti!P$3:P$36,0)&gt;0,"1"," ")</f>
        <v>#N/A</v>
      </c>
      <c r="AI226" s="33" t="e">
        <f>IF(MATCH(U226,[1]Docenti!S$3:S$36,0)&gt;0,"1"," ")</f>
        <v>#N/A</v>
      </c>
      <c r="AJ226" s="34" t="e">
        <f>IF(MATCH(U226,[1]Docenti!AA$3:AA$36,0)&gt;0,"1"," ")</f>
        <v>#N/A</v>
      </c>
      <c r="AK226" s="34" t="e">
        <f>IF(MATCH(U226,[1]Docenti!AD$3:AD$36,0)&gt;0,"1"," ")</f>
        <v>#N/A</v>
      </c>
      <c r="AL226" s="34" t="e">
        <f>IF(MATCH(U226,[1]Docenti!AG$3:AG$36,0)&gt;0,"1"," ")</f>
        <v>#N/A</v>
      </c>
      <c r="AM226" s="34" t="e">
        <f>IF(MATCH(U226,[1]Docenti!AM$3:AM$36,0)&gt;0,"1"," ")</f>
        <v>#N/A</v>
      </c>
      <c r="AN226" s="34" t="e">
        <f t="shared" si="83"/>
        <v>#N/A</v>
      </c>
      <c r="AO226" s="34" t="e">
        <f t="shared" si="83"/>
        <v>#N/A</v>
      </c>
      <c r="AP226" s="34" t="str">
        <f t="shared" si="83"/>
        <v>1</v>
      </c>
      <c r="AQ226" s="34" t="e">
        <f t="shared" si="83"/>
        <v>#N/A</v>
      </c>
      <c r="AR226" s="35" t="str">
        <f t="shared" si="74"/>
        <v>CA</v>
      </c>
      <c r="AS226" s="33" t="e">
        <f ca="1">IF(MATCH(AD226,[1]Docenti!E$3:E$36,0)&gt;0,"1"," ")</f>
        <v>#N/A</v>
      </c>
      <c r="AT226" s="33" t="e">
        <f ca="1">IF(MATCH(AD226,[1]Docenti!H$3:H$36,0)&gt;0,"1"," ")</f>
        <v>#N/A</v>
      </c>
      <c r="AU226" s="33" t="e">
        <f ca="1">IF(MATCH(AD226,[1]Docenti!P$3:P$36,0)&gt;0,"1"," ")</f>
        <v>#N/A</v>
      </c>
      <c r="AV226" s="33" t="e">
        <f ca="1">IF(MATCH(AD226,[1]Docenti!S$3:S$36,0)&gt;0,"1"," ")</f>
        <v>#N/A</v>
      </c>
      <c r="AW226" s="34" t="e">
        <f ca="1">IF(MATCH(AD226,[1]Docenti!AA$3:AA$36,0)&gt;0,"1"," ")</f>
        <v>#N/A</v>
      </c>
      <c r="AX226" s="34" t="e">
        <f ca="1">IF(MATCH(AD226,[1]Docenti!AD$3:AD$36,0)&gt;0,"1"," ")</f>
        <v>#N/A</v>
      </c>
      <c r="AY226" s="34" t="e">
        <f ca="1">IF(MATCH(AD226,[1]Docenti!AG$3:AG$36,0)&gt;0,"1"," ")</f>
        <v>#N/A</v>
      </c>
      <c r="AZ226" s="34" t="e">
        <f ca="1">IF(MATCH(AD226,[1]Docenti!AM$3:AM$36,0)&gt;0,"1"," ")</f>
        <v>#N/A</v>
      </c>
      <c r="BA226" s="34" t="e">
        <f t="shared" ca="1" si="84"/>
        <v>#N/A</v>
      </c>
      <c r="BB226" s="34" t="e">
        <f t="shared" ca="1" si="85"/>
        <v>#N/A</v>
      </c>
      <c r="BC226" s="34" t="str">
        <f t="shared" ca="1" si="86"/>
        <v>1</v>
      </c>
      <c r="BD226" s="34" t="e">
        <f t="shared" ca="1" si="87"/>
        <v>#N/A</v>
      </c>
      <c r="BE226" s="35" t="str">
        <f t="shared" ca="1" si="75"/>
        <v>CA</v>
      </c>
      <c r="BF226" s="36"/>
    </row>
    <row r="227" spans="1:58" ht="13.35" hidden="1" customHeight="1" x14ac:dyDescent="0.2">
      <c r="A227" s="16">
        <f t="shared" si="66"/>
        <v>226</v>
      </c>
      <c r="B227" s="42" t="s">
        <v>448</v>
      </c>
      <c r="C227" s="18" t="s">
        <v>131</v>
      </c>
      <c r="D227" s="18" t="s">
        <v>132</v>
      </c>
      <c r="E227" s="18"/>
      <c r="F227" s="19" t="s">
        <v>79</v>
      </c>
      <c r="G227" s="18"/>
      <c r="H227" s="20" t="str">
        <f t="shared" si="67"/>
        <v>T</v>
      </c>
      <c r="I227" s="21">
        <v>9</v>
      </c>
      <c r="J227" s="24"/>
      <c r="K227" s="24"/>
      <c r="L227" s="23">
        <f>COUNTIF(J$2:J$238,A227)</f>
        <v>0</v>
      </c>
      <c r="M227" s="24"/>
      <c r="N227" s="21">
        <v>2</v>
      </c>
      <c r="O227" s="26" t="s">
        <v>50</v>
      </c>
      <c r="P227" s="27">
        <v>6</v>
      </c>
      <c r="Q227" s="27">
        <f>IF(H227="T",P227*[1]Legenda!$A$11,P227*[1]Legenda!$A$12)</f>
        <v>60</v>
      </c>
      <c r="R227" s="26" t="s">
        <v>74</v>
      </c>
      <c r="S227" s="5" t="b">
        <f t="shared" si="82"/>
        <v>1</v>
      </c>
      <c r="T227" s="26"/>
      <c r="U227" s="18" t="s">
        <v>449</v>
      </c>
      <c r="V227" s="29"/>
      <c r="W227" s="29">
        <v>42523</v>
      </c>
      <c r="X227" s="30" t="str">
        <f>IF(N227=[1]Legenda!$A$2,"  tace  ",IF(COUNTA(V227,W227)=0,"bandire"," "))</f>
        <v xml:space="preserve"> </v>
      </c>
      <c r="Y227" s="18"/>
      <c r="Z227" s="18"/>
      <c r="AA227" s="18"/>
      <c r="AB227" s="18"/>
      <c r="AC227" s="19"/>
      <c r="AD227" s="31" t="str">
        <f t="shared" ca="1" si="73"/>
        <v>D'Angelo</v>
      </c>
      <c r="AE227" s="32" t="str">
        <f>IF(N227=[1]Legenda!$A$2,"tace",IF(COUNTA(J227)=1,"com",IF(COUNTA(K227)=1,"Ateneo",IF(COUNTA(U227)=1,"T",IF(COUNTA(Y227)=1,"DA",IF(COUNTA(Z227)=1,"SE",IF(COUNTA(AA227)=1,"CA",IF(COUNTA(AB227)=1,"CB"," "))))))))</f>
        <v>T</v>
      </c>
      <c r="AF227" s="33" t="e">
        <f>IF(MATCH(U227,[1]Docenti!E$3:E$36,0)&gt;0,"1"," ")</f>
        <v>#N/A</v>
      </c>
      <c r="AG227" s="33" t="e">
        <f>IF(MATCH(U227,[1]Docenti!H$3:H$36,0)&gt;0,"1"," ")</f>
        <v>#N/A</v>
      </c>
      <c r="AH227" s="33" t="e">
        <f>IF(MATCH(U227,[1]Docenti!P$3:P$36,0)&gt;0,"1"," ")</f>
        <v>#N/A</v>
      </c>
      <c r="AI227" s="33" t="e">
        <f>IF(MATCH(U227,[1]Docenti!S$3:S$36,0)&gt;0,"1"," ")</f>
        <v>#N/A</v>
      </c>
      <c r="AJ227" s="34" t="str">
        <f>IF(MATCH(U227,[1]Docenti!AA$3:AA$36,0)&gt;0,"1"," ")</f>
        <v>1</v>
      </c>
      <c r="AK227" s="34" t="e">
        <f>IF(MATCH(U227,[1]Docenti!AD$3:AD$36,0)&gt;0,"1"," ")</f>
        <v>#N/A</v>
      </c>
      <c r="AL227" s="34" t="e">
        <f>IF(MATCH(U227,[1]Docenti!AG$3:AG$36,0)&gt;0,"1"," ")</f>
        <v>#N/A</v>
      </c>
      <c r="AM227" s="34" t="e">
        <f>IF(MATCH(U227,[1]Docenti!AM$3:AM$36,0)&gt;0,"1"," ")</f>
        <v>#N/A</v>
      </c>
      <c r="AN227" s="34" t="e">
        <f t="shared" si="83"/>
        <v>#N/A</v>
      </c>
      <c r="AO227" s="34" t="e">
        <f t="shared" si="83"/>
        <v>#N/A</v>
      </c>
      <c r="AP227" s="34" t="e">
        <f t="shared" si="83"/>
        <v>#N/A</v>
      </c>
      <c r="AQ227" s="34" t="e">
        <f t="shared" si="83"/>
        <v>#N/A</v>
      </c>
      <c r="AR227" s="35" t="str">
        <f t="shared" si="74"/>
        <v>RTI</v>
      </c>
      <c r="AS227" s="33" t="e">
        <f ca="1">IF(MATCH(AD227,[1]Docenti!E$3:E$36,0)&gt;0,"1"," ")</f>
        <v>#N/A</v>
      </c>
      <c r="AT227" s="33" t="e">
        <f ca="1">IF(MATCH(AD227,[1]Docenti!H$3:H$36,0)&gt;0,"1"," ")</f>
        <v>#N/A</v>
      </c>
      <c r="AU227" s="33" t="e">
        <f ca="1">IF(MATCH(AD227,[1]Docenti!P$3:P$36,0)&gt;0,"1"," ")</f>
        <v>#N/A</v>
      </c>
      <c r="AV227" s="33" t="e">
        <f ca="1">IF(MATCH(AD227,[1]Docenti!S$3:S$36,0)&gt;0,"1"," ")</f>
        <v>#N/A</v>
      </c>
      <c r="AW227" s="34" t="str">
        <f ca="1">IF(MATCH(AD227,[1]Docenti!AA$3:AA$36,0)&gt;0,"1"," ")</f>
        <v>1</v>
      </c>
      <c r="AX227" s="34" t="e">
        <f ca="1">IF(MATCH(AD227,[1]Docenti!AD$3:AD$36,0)&gt;0,"1"," ")</f>
        <v>#N/A</v>
      </c>
      <c r="AY227" s="34" t="e">
        <f ca="1">IF(MATCH(AD227,[1]Docenti!AG$3:AG$36,0)&gt;0,"1"," ")</f>
        <v>#N/A</v>
      </c>
      <c r="AZ227" s="34" t="e">
        <f ca="1">IF(MATCH(AD227,[1]Docenti!AM$3:AM$36,0)&gt;0,"1"," ")</f>
        <v>#N/A</v>
      </c>
      <c r="BA227" s="34" t="e">
        <f t="shared" ca="1" si="84"/>
        <v>#N/A</v>
      </c>
      <c r="BB227" s="34" t="e">
        <f t="shared" ca="1" si="85"/>
        <v>#N/A</v>
      </c>
      <c r="BC227" s="34" t="e">
        <f t="shared" ca="1" si="86"/>
        <v>#N/A</v>
      </c>
      <c r="BD227" s="34" t="e">
        <f t="shared" ca="1" si="87"/>
        <v>#N/A</v>
      </c>
      <c r="BE227" s="35" t="str">
        <f t="shared" ca="1" si="75"/>
        <v>RTI</v>
      </c>
      <c r="BF227" s="36"/>
    </row>
    <row r="228" spans="1:58" ht="13.35" hidden="1" customHeight="1" x14ac:dyDescent="0.2">
      <c r="A228" s="16">
        <f t="shared" si="66"/>
        <v>227</v>
      </c>
      <c r="B228" s="42" t="s">
        <v>450</v>
      </c>
      <c r="C228" s="18" t="s">
        <v>131</v>
      </c>
      <c r="D228" s="18" t="s">
        <v>132</v>
      </c>
      <c r="E228" s="18"/>
      <c r="F228" s="19" t="s">
        <v>49</v>
      </c>
      <c r="G228" s="18"/>
      <c r="H228" s="20" t="str">
        <f t="shared" si="67"/>
        <v>M</v>
      </c>
      <c r="I228" s="21">
        <v>9</v>
      </c>
      <c r="J228" s="24"/>
      <c r="K228" s="24"/>
      <c r="L228" s="23"/>
      <c r="M228" s="56">
        <f>ROW(B147)-1</f>
        <v>146</v>
      </c>
      <c r="N228" s="21">
        <v>1</v>
      </c>
      <c r="O228" s="26" t="s">
        <v>57</v>
      </c>
      <c r="P228" s="27">
        <v>6</v>
      </c>
      <c r="Q228" s="27">
        <f>IF(H228="T",P228*[1]Legenda!$A$11,P228*[1]Legenda!$A$12)</f>
        <v>60</v>
      </c>
      <c r="R228" s="26" t="s">
        <v>62</v>
      </c>
      <c r="S228" s="5" t="b">
        <f t="shared" si="82"/>
        <v>1</v>
      </c>
      <c r="T228" s="26"/>
      <c r="U228" s="18" t="s">
        <v>449</v>
      </c>
      <c r="V228" s="29"/>
      <c r="W228" s="29">
        <v>42523</v>
      </c>
      <c r="X228" s="30" t="str">
        <f>IF(N228=[1]Legenda!$A$2,"  tace  ",IF(COUNTA(V228,W228)=0,"bandire"," "))</f>
        <v xml:space="preserve"> </v>
      </c>
      <c r="Y228" s="18"/>
      <c r="Z228" s="18"/>
      <c r="AA228" s="18"/>
      <c r="AB228" s="18"/>
      <c r="AC228" s="19"/>
      <c r="AD228" s="31" t="str">
        <f t="shared" ca="1" si="73"/>
        <v>D'Angelo</v>
      </c>
      <c r="AE228" s="32" t="str">
        <f>IF(N228=[1]Legenda!$A$2,"tace",IF(COUNTA(J228)=1,"com",IF(COUNTA(K228)=1,"Ateneo",IF(COUNTA(U228)=1,"T",IF(COUNTA(Y228)=1,"DA",IF(COUNTA(Z228)=1,"SE",IF(COUNTA(AA228)=1,"CA",IF(COUNTA(AB228)=1,"CB"," "))))))))</f>
        <v>T</v>
      </c>
      <c r="AF228" s="33" t="e">
        <f>IF(MATCH(U228,[1]Docenti!E$3:E$36,0)&gt;0,"1"," ")</f>
        <v>#N/A</v>
      </c>
      <c r="AG228" s="33" t="e">
        <f>IF(MATCH(U228,[1]Docenti!H$3:H$36,0)&gt;0,"1"," ")</f>
        <v>#N/A</v>
      </c>
      <c r="AH228" s="33" t="e">
        <f>IF(MATCH(U228,[1]Docenti!P$3:P$36,0)&gt;0,"1"," ")</f>
        <v>#N/A</v>
      </c>
      <c r="AI228" s="33" t="e">
        <f>IF(MATCH(U228,[1]Docenti!S$3:S$36,0)&gt;0,"1"," ")</f>
        <v>#N/A</v>
      </c>
      <c r="AJ228" s="34" t="str">
        <f>IF(MATCH(U228,[1]Docenti!AA$3:AA$36,0)&gt;0,"1"," ")</f>
        <v>1</v>
      </c>
      <c r="AK228" s="34" t="e">
        <f>IF(MATCH(U228,[1]Docenti!AD$3:AD$36,0)&gt;0,"1"," ")</f>
        <v>#N/A</v>
      </c>
      <c r="AL228" s="34" t="e">
        <f>IF(MATCH(U228,[1]Docenti!AG$3:AG$36,0)&gt;0,"1"," ")</f>
        <v>#N/A</v>
      </c>
      <c r="AM228" s="34" t="e">
        <f>IF(MATCH(U228,[1]Docenti!AM$3:AM$36,0)&gt;0,"1"," ")</f>
        <v>#N/A</v>
      </c>
      <c r="AN228" s="34" t="e">
        <f t="shared" si="83"/>
        <v>#N/A</v>
      </c>
      <c r="AO228" s="34" t="e">
        <f t="shared" si="83"/>
        <v>#N/A</v>
      </c>
      <c r="AP228" s="34" t="e">
        <f t="shared" si="83"/>
        <v>#N/A</v>
      </c>
      <c r="AQ228" s="34" t="e">
        <f t="shared" si="83"/>
        <v>#N/A</v>
      </c>
      <c r="AR228" s="35" t="str">
        <f t="shared" si="74"/>
        <v>RTI</v>
      </c>
      <c r="AS228" s="33" t="e">
        <f ca="1">IF(MATCH(AD228,[1]Docenti!E$3:E$36,0)&gt;0,"1"," ")</f>
        <v>#N/A</v>
      </c>
      <c r="AT228" s="33" t="e">
        <f ca="1">IF(MATCH(AD228,[1]Docenti!H$3:H$36,0)&gt;0,"1"," ")</f>
        <v>#N/A</v>
      </c>
      <c r="AU228" s="33" t="e">
        <f ca="1">IF(MATCH(AD228,[1]Docenti!P$3:P$36,0)&gt;0,"1"," ")</f>
        <v>#N/A</v>
      </c>
      <c r="AV228" s="33" t="e">
        <f ca="1">IF(MATCH(AD228,[1]Docenti!S$3:S$36,0)&gt;0,"1"," ")</f>
        <v>#N/A</v>
      </c>
      <c r="AW228" s="34" t="str">
        <f ca="1">IF(MATCH(AD228,[1]Docenti!AA$3:AA$36,0)&gt;0,"1"," ")</f>
        <v>1</v>
      </c>
      <c r="AX228" s="34" t="e">
        <f ca="1">IF(MATCH(AD228,[1]Docenti!AD$3:AD$36,0)&gt;0,"1"," ")</f>
        <v>#N/A</v>
      </c>
      <c r="AY228" s="34" t="e">
        <f ca="1">IF(MATCH(AD228,[1]Docenti!AG$3:AG$36,0)&gt;0,"1"," ")</f>
        <v>#N/A</v>
      </c>
      <c r="AZ228" s="34" t="e">
        <f ca="1">IF(MATCH(AD228,[1]Docenti!AM$3:AM$36,0)&gt;0,"1"," ")</f>
        <v>#N/A</v>
      </c>
      <c r="BA228" s="34" t="e">
        <f t="shared" ca="1" si="84"/>
        <v>#N/A</v>
      </c>
      <c r="BB228" s="34" t="e">
        <f t="shared" ca="1" si="85"/>
        <v>#N/A</v>
      </c>
      <c r="BC228" s="34" t="e">
        <f t="shared" ca="1" si="86"/>
        <v>#N/A</v>
      </c>
      <c r="BD228" s="34" t="e">
        <f t="shared" ca="1" si="87"/>
        <v>#N/A</v>
      </c>
      <c r="BE228" s="35" t="str">
        <f t="shared" ca="1" si="75"/>
        <v>RTI</v>
      </c>
      <c r="BF228" s="36"/>
    </row>
    <row r="229" spans="1:58" ht="13.35" hidden="1" customHeight="1" x14ac:dyDescent="0.2">
      <c r="A229" s="16">
        <f t="shared" si="66"/>
        <v>228</v>
      </c>
      <c r="B229" s="41" t="s">
        <v>451</v>
      </c>
      <c r="C229" s="18" t="s">
        <v>106</v>
      </c>
      <c r="D229" s="44" t="s">
        <v>107</v>
      </c>
      <c r="E229" s="18" t="s">
        <v>48</v>
      </c>
      <c r="F229" s="19" t="s">
        <v>67</v>
      </c>
      <c r="G229" s="18"/>
      <c r="H229" s="20" t="str">
        <f t="shared" si="67"/>
        <v>M</v>
      </c>
      <c r="I229" s="21">
        <v>8</v>
      </c>
      <c r="J229" s="22">
        <f>ROW(B230)-1</f>
        <v>229</v>
      </c>
      <c r="K229" s="67"/>
      <c r="L229" s="23">
        <f>COUNTIF(J$2:J$238,A229)</f>
        <v>0</v>
      </c>
      <c r="M229" s="56"/>
      <c r="N229" s="25" t="s">
        <v>62</v>
      </c>
      <c r="O229" s="28" t="s">
        <v>57</v>
      </c>
      <c r="P229" s="46">
        <v>6</v>
      </c>
      <c r="Q229" s="27">
        <f>IF(H229="T",P229*[1]Legenda!$A$11,P229*[1]Legenda!$A$12)</f>
        <v>60</v>
      </c>
      <c r="R229" s="28" t="s">
        <v>148</v>
      </c>
      <c r="S229" s="5" t="b">
        <f t="shared" si="82"/>
        <v>0</v>
      </c>
      <c r="T229" s="28"/>
      <c r="U229" s="18"/>
      <c r="V229" s="29"/>
      <c r="W229" s="29"/>
      <c r="X229" s="30" t="str">
        <f>IF(N229=[1]Legenda!$A$2,"  tace  ",IF(COUNTA(V229,W229)=0,"bandire"," "))</f>
        <v xml:space="preserve">  tace  </v>
      </c>
      <c r="Y229" s="18"/>
      <c r="Z229" s="18"/>
      <c r="AA229" s="18"/>
      <c r="AB229" s="18"/>
      <c r="AC229" s="19"/>
      <c r="AD229" s="31" t="str">
        <f t="shared" ca="1" si="73"/>
        <v xml:space="preserve"> </v>
      </c>
      <c r="AE229" s="32" t="str">
        <f>IF(N229=[1]Legenda!$A$2,"tace",IF(COUNTA(J229)=1,"com",IF(COUNTA(K229)=1,"Ateneo",IF(COUNTA(U229)=1,"T",IF(COUNTA(Y229)=1,"DA",IF(COUNTA(Z229)=1,"SE",IF(COUNTA(AA229)=1,"CA",IF(COUNTA(AB229)=1,"CB"," "))))))))</f>
        <v>tace</v>
      </c>
      <c r="AF229" s="33" t="e">
        <f>IF(MATCH(U229,[1]Docenti!E$3:E$36,0)&gt;0,"1"," ")</f>
        <v>#N/A</v>
      </c>
      <c r="AG229" s="33" t="e">
        <f>IF(MATCH(U229,[1]Docenti!H$3:H$36,0)&gt;0,"1"," ")</f>
        <v>#N/A</v>
      </c>
      <c r="AH229" s="33" t="e">
        <f>IF(MATCH(U229,[1]Docenti!P$3:P$36,0)&gt;0,"1"," ")</f>
        <v>#N/A</v>
      </c>
      <c r="AI229" s="33" t="e">
        <f>IF(MATCH(U229,[1]Docenti!S$3:S$36,0)&gt;0,"1"," ")</f>
        <v>#N/A</v>
      </c>
      <c r="AJ229" s="34" t="e">
        <f>IF(MATCH(U229,[1]Docenti!AA$3:AA$36,0)&gt;0,"1"," ")</f>
        <v>#N/A</v>
      </c>
      <c r="AK229" s="34" t="e">
        <f>IF(MATCH(U229,[1]Docenti!AD$3:AD$36,0)&gt;0,"1"," ")</f>
        <v>#N/A</v>
      </c>
      <c r="AL229" s="34" t="e">
        <f>IF(MATCH(U229,[1]Docenti!AG$3:AG$36,0)&gt;0,"1"," ")</f>
        <v>#N/A</v>
      </c>
      <c r="AM229" s="34" t="e">
        <f>IF(MATCH(U229,[1]Docenti!AM$3:AM$36,0)&gt;0,"1"," ")</f>
        <v>#N/A</v>
      </c>
      <c r="AN229" s="34" t="e">
        <f t="shared" si="83"/>
        <v>#N/A</v>
      </c>
      <c r="AO229" s="34" t="e">
        <f t="shared" si="83"/>
        <v>#N/A</v>
      </c>
      <c r="AP229" s="34" t="e">
        <f t="shared" si="83"/>
        <v>#N/A</v>
      </c>
      <c r="AQ229" s="34" t="e">
        <f t="shared" si="83"/>
        <v>#N/A</v>
      </c>
      <c r="AR229" s="35" t="str">
        <f t="shared" si="74"/>
        <v/>
      </c>
      <c r="AS229" s="33" t="e">
        <f ca="1">IF(MATCH(AD229,[1]Docenti!E$3:E$36,0)&gt;0,"1"," ")</f>
        <v>#N/A</v>
      </c>
      <c r="AT229" s="33" t="e">
        <f ca="1">IF(MATCH(AD229,[1]Docenti!H$3:H$36,0)&gt;0,"1"," ")</f>
        <v>#N/A</v>
      </c>
      <c r="AU229" s="33" t="e">
        <f ca="1">IF(MATCH(AD229,[1]Docenti!P$3:P$36,0)&gt;0,"1"," ")</f>
        <v>#N/A</v>
      </c>
      <c r="AV229" s="33" t="e">
        <f ca="1">IF(MATCH(AD229,[1]Docenti!S$3:S$36,0)&gt;0,"1"," ")</f>
        <v>#N/A</v>
      </c>
      <c r="AW229" s="34" t="e">
        <f ca="1">IF(MATCH(AD229,[1]Docenti!AA$3:AA$36,0)&gt;0,"1"," ")</f>
        <v>#N/A</v>
      </c>
      <c r="AX229" s="34" t="e">
        <f ca="1">IF(MATCH(AD229,[1]Docenti!AD$3:AD$36,0)&gt;0,"1"," ")</f>
        <v>#N/A</v>
      </c>
      <c r="AY229" s="34" t="e">
        <f ca="1">IF(MATCH(AD229,[1]Docenti!AG$3:AG$36,0)&gt;0,"1"," ")</f>
        <v>#N/A</v>
      </c>
      <c r="AZ229" s="34" t="e">
        <f ca="1">IF(MATCH(AD229,[1]Docenti!AM$3:AM$36,0)&gt;0,"1"," ")</f>
        <v>#N/A</v>
      </c>
      <c r="BA229" s="34" t="e">
        <f t="shared" ca="1" si="84"/>
        <v>#N/A</v>
      </c>
      <c r="BB229" s="34" t="e">
        <f t="shared" ca="1" si="85"/>
        <v>#N/A</v>
      </c>
      <c r="BC229" s="34" t="e">
        <f t="shared" ca="1" si="86"/>
        <v>#N/A</v>
      </c>
      <c r="BD229" s="34" t="e">
        <f t="shared" ca="1" si="87"/>
        <v>#N/A</v>
      </c>
      <c r="BE229" s="35" t="str">
        <f t="shared" ca="1" si="75"/>
        <v/>
      </c>
      <c r="BF229" s="36"/>
    </row>
    <row r="230" spans="1:58" ht="13.35" hidden="1" customHeight="1" x14ac:dyDescent="0.2">
      <c r="A230" s="16">
        <f t="shared" si="66"/>
        <v>229</v>
      </c>
      <c r="B230" s="41" t="s">
        <v>451</v>
      </c>
      <c r="C230" s="18" t="s">
        <v>106</v>
      </c>
      <c r="D230" s="44" t="s">
        <v>107</v>
      </c>
      <c r="E230" s="18" t="s">
        <v>48</v>
      </c>
      <c r="F230" s="19" t="s">
        <v>95</v>
      </c>
      <c r="G230" s="18"/>
      <c r="H230" s="20" t="str">
        <f t="shared" si="67"/>
        <v>M</v>
      </c>
      <c r="I230" s="21">
        <v>8</v>
      </c>
      <c r="J230" s="67"/>
      <c r="K230" s="67"/>
      <c r="L230" s="23">
        <f>COUNTIF(J$2:J$238,A230)</f>
        <v>1</v>
      </c>
      <c r="M230" s="56">
        <f>ROW(B222)-1</f>
        <v>221</v>
      </c>
      <c r="N230" s="25" t="s">
        <v>62</v>
      </c>
      <c r="O230" s="28" t="s">
        <v>57</v>
      </c>
      <c r="P230" s="46">
        <v>6</v>
      </c>
      <c r="Q230" s="27">
        <f>IF(H230="T",P230*[1]Legenda!$A$11,P230*[1]Legenda!$A$12)</f>
        <v>60</v>
      </c>
      <c r="R230" s="28" t="s">
        <v>62</v>
      </c>
      <c r="S230" s="5" t="b">
        <f t="shared" si="82"/>
        <v>1</v>
      </c>
      <c r="T230" s="28"/>
      <c r="U230" s="18"/>
      <c r="V230" s="29"/>
      <c r="W230" s="29"/>
      <c r="X230" s="30" t="str">
        <f>IF(N230=[1]Legenda!$A$2,"  tace  ",IF(COUNTA(V230,W230)=0,"bandire"," "))</f>
        <v xml:space="preserve">  tace  </v>
      </c>
      <c r="Y230" s="18"/>
      <c r="Z230" s="18"/>
      <c r="AA230" s="18"/>
      <c r="AB230" s="18"/>
      <c r="AC230" s="19"/>
      <c r="AD230" s="31" t="str">
        <f t="shared" ca="1" si="73"/>
        <v xml:space="preserve"> </v>
      </c>
      <c r="AE230" s="32" t="str">
        <f>IF(N230=[1]Legenda!$A$2,"tace",IF(COUNTA(J230)=1,"com",IF(COUNTA(K230)=1,"Ateneo",IF(COUNTA(U230)=1,"T",IF(COUNTA(Y230)=1,"DA",IF(COUNTA(Z230)=1,"SE",IF(COUNTA(AA230)=1,"CA",IF(COUNTA(AB230)=1,"CB"," "))))))))</f>
        <v>tace</v>
      </c>
      <c r="AF230" s="33" t="e">
        <f>IF(MATCH(U230,[1]Docenti!E$3:E$36,0)&gt;0,"1"," ")</f>
        <v>#N/A</v>
      </c>
      <c r="AG230" s="33" t="e">
        <f>IF(MATCH(U230,[1]Docenti!H$3:H$36,0)&gt;0,"1"," ")</f>
        <v>#N/A</v>
      </c>
      <c r="AH230" s="33" t="e">
        <f>IF(MATCH(U230,[1]Docenti!P$3:P$36,0)&gt;0,"1"," ")</f>
        <v>#N/A</v>
      </c>
      <c r="AI230" s="33" t="e">
        <f>IF(MATCH(U230,[1]Docenti!S$3:S$36,0)&gt;0,"1"," ")</f>
        <v>#N/A</v>
      </c>
      <c r="AJ230" s="34" t="e">
        <f>IF(MATCH(U230,[1]Docenti!AA$3:AA$36,0)&gt;0,"1"," ")</f>
        <v>#N/A</v>
      </c>
      <c r="AK230" s="34" t="e">
        <f>IF(MATCH(U230,[1]Docenti!AD$3:AD$36,0)&gt;0,"1"," ")</f>
        <v>#N/A</v>
      </c>
      <c r="AL230" s="34" t="e">
        <f>IF(MATCH(U230,[1]Docenti!AG$3:AG$36,0)&gt;0,"1"," ")</f>
        <v>#N/A</v>
      </c>
      <c r="AM230" s="34" t="e">
        <f>IF(MATCH(U230,[1]Docenti!AM$3:AM$36,0)&gt;0,"1"," ")</f>
        <v>#N/A</v>
      </c>
      <c r="AN230" s="34" t="e">
        <f t="shared" si="83"/>
        <v>#N/A</v>
      </c>
      <c r="AO230" s="34" t="e">
        <f t="shared" si="83"/>
        <v>#N/A</v>
      </c>
      <c r="AP230" s="34" t="e">
        <f t="shared" si="83"/>
        <v>#N/A</v>
      </c>
      <c r="AQ230" s="34" t="e">
        <f t="shared" si="83"/>
        <v>#N/A</v>
      </c>
      <c r="AR230" s="35" t="str">
        <f t="shared" si="74"/>
        <v/>
      </c>
      <c r="AS230" s="33" t="e">
        <f ca="1">IF(MATCH(AD230,[1]Docenti!E$3:E$36,0)&gt;0,"1"," ")</f>
        <v>#N/A</v>
      </c>
      <c r="AT230" s="33" t="e">
        <f ca="1">IF(MATCH(AD230,[1]Docenti!H$3:H$36,0)&gt;0,"1"," ")</f>
        <v>#N/A</v>
      </c>
      <c r="AU230" s="33" t="e">
        <f ca="1">IF(MATCH(AD230,[1]Docenti!P$3:P$36,0)&gt;0,"1"," ")</f>
        <v>#N/A</v>
      </c>
      <c r="AV230" s="33" t="e">
        <f ca="1">IF(MATCH(AD230,[1]Docenti!S$3:S$36,0)&gt;0,"1"," ")</f>
        <v>#N/A</v>
      </c>
      <c r="AW230" s="34" t="e">
        <f ca="1">IF(MATCH(AD230,[1]Docenti!AA$3:AA$36,0)&gt;0,"1"," ")</f>
        <v>#N/A</v>
      </c>
      <c r="AX230" s="34" t="e">
        <f ca="1">IF(MATCH(AD230,[1]Docenti!AD$3:AD$36,0)&gt;0,"1"," ")</f>
        <v>#N/A</v>
      </c>
      <c r="AY230" s="34" t="e">
        <f ca="1">IF(MATCH(AD230,[1]Docenti!AG$3:AG$36,0)&gt;0,"1"," ")</f>
        <v>#N/A</v>
      </c>
      <c r="AZ230" s="34" t="e">
        <f ca="1">IF(MATCH(AD230,[1]Docenti!AM$3:AM$36,0)&gt;0,"1"," ")</f>
        <v>#N/A</v>
      </c>
      <c r="BA230" s="34" t="e">
        <f t="shared" ca="1" si="84"/>
        <v>#N/A</v>
      </c>
      <c r="BB230" s="34" t="e">
        <f t="shared" ca="1" si="85"/>
        <v>#N/A</v>
      </c>
      <c r="BC230" s="34" t="e">
        <f t="shared" ca="1" si="86"/>
        <v>#N/A</v>
      </c>
      <c r="BD230" s="34" t="e">
        <f t="shared" ca="1" si="87"/>
        <v>#N/A</v>
      </c>
      <c r="BE230" s="35" t="str">
        <f t="shared" ca="1" si="75"/>
        <v/>
      </c>
      <c r="BF230" s="36"/>
    </row>
    <row r="231" spans="1:58" ht="13.35" hidden="1" customHeight="1" x14ac:dyDescent="0.2">
      <c r="A231" s="16">
        <f t="shared" si="66"/>
        <v>230</v>
      </c>
      <c r="B231" s="41" t="s">
        <v>452</v>
      </c>
      <c r="C231" s="18" t="s">
        <v>156</v>
      </c>
      <c r="D231" s="44" t="s">
        <v>157</v>
      </c>
      <c r="E231" s="18" t="s">
        <v>48</v>
      </c>
      <c r="F231" s="19" t="s">
        <v>49</v>
      </c>
      <c r="G231" s="18"/>
      <c r="H231" s="20" t="str">
        <f t="shared" si="67"/>
        <v>M</v>
      </c>
      <c r="I231" s="21">
        <v>9</v>
      </c>
      <c r="J231" s="67"/>
      <c r="K231" s="67"/>
      <c r="L231" s="23"/>
      <c r="M231" s="56"/>
      <c r="N231" s="25">
        <v>2</v>
      </c>
      <c r="O231" s="28" t="s">
        <v>57</v>
      </c>
      <c r="P231" s="46">
        <v>6</v>
      </c>
      <c r="Q231" s="27">
        <f>IF(H231="T",P231*[1]Legenda!$A$11,P231*[1]Legenda!$A$12)</f>
        <v>60</v>
      </c>
      <c r="R231" s="28" t="s">
        <v>51</v>
      </c>
      <c r="S231" s="5" t="b">
        <f t="shared" si="82"/>
        <v>0</v>
      </c>
      <c r="T231" s="28"/>
      <c r="U231" s="18"/>
      <c r="V231" s="29"/>
      <c r="W231" s="29">
        <v>42523</v>
      </c>
      <c r="X231" s="30" t="str">
        <f>IF(N231=[1]Legenda!$A$2,"  tace  ",IF(COUNTA(V231,W231)=0,"bandire"," "))</f>
        <v xml:space="preserve"> </v>
      </c>
      <c r="Y231" s="18"/>
      <c r="Z231" s="18"/>
      <c r="AA231" s="37" t="s">
        <v>453</v>
      </c>
      <c r="AB231" s="18"/>
      <c r="AC231" s="45"/>
      <c r="AD231" s="31" t="str">
        <f t="shared" ca="1" si="73"/>
        <v>Scoponi Marco</v>
      </c>
      <c r="AE231" s="32" t="str">
        <f>IF(N231=[1]Legenda!$A$2,"tace",IF(COUNTA(J231)=1,"com",IF(COUNTA(K231)=1,"Ateneo",IF(COUNTA(U231)=1,"T",IF(COUNTA(Y231)=1,"DA",IF(COUNTA(Z231)=1,"SE",IF(COUNTA(AA231)=1,"CA",IF(COUNTA(AB231)=1,"CB"," "))))))))</f>
        <v>CA</v>
      </c>
      <c r="AF231" s="33" t="e">
        <f>IF(MATCH(U231,[1]Docenti!E$3:E$36,0)&gt;0,"1"," ")</f>
        <v>#N/A</v>
      </c>
      <c r="AG231" s="33" t="e">
        <f>IF(MATCH(U231,[1]Docenti!H$3:H$36,0)&gt;0,"1"," ")</f>
        <v>#N/A</v>
      </c>
      <c r="AH231" s="33" t="e">
        <f>IF(MATCH(U231,[1]Docenti!P$3:P$36,0)&gt;0,"1"," ")</f>
        <v>#N/A</v>
      </c>
      <c r="AI231" s="33" t="e">
        <f>IF(MATCH(U231,[1]Docenti!S$3:S$36,0)&gt;0,"1"," ")</f>
        <v>#N/A</v>
      </c>
      <c r="AJ231" s="34" t="e">
        <f>IF(MATCH(U231,[1]Docenti!AA$3:AA$36,0)&gt;0,"1"," ")</f>
        <v>#N/A</v>
      </c>
      <c r="AK231" s="34" t="e">
        <f>IF(MATCH(U231,[1]Docenti!AD$3:AD$36,0)&gt;0,"1"," ")</f>
        <v>#N/A</v>
      </c>
      <c r="AL231" s="34" t="e">
        <f>IF(MATCH(U231,[1]Docenti!AG$3:AG$36,0)&gt;0,"1"," ")</f>
        <v>#N/A</v>
      </c>
      <c r="AM231" s="34" t="e">
        <f>IF(MATCH(U231,[1]Docenti!AM$3:AM$36,0)&gt;0,"1"," ")</f>
        <v>#N/A</v>
      </c>
      <c r="AN231" s="34" t="e">
        <f t="shared" si="83"/>
        <v>#N/A</v>
      </c>
      <c r="AO231" s="34" t="e">
        <f t="shared" si="83"/>
        <v>#N/A</v>
      </c>
      <c r="AP231" s="34" t="str">
        <f t="shared" si="83"/>
        <v>1</v>
      </c>
      <c r="AQ231" s="34" t="e">
        <f t="shared" si="83"/>
        <v>#N/A</v>
      </c>
      <c r="AR231" s="35" t="str">
        <f t="shared" si="74"/>
        <v>CA</v>
      </c>
      <c r="AS231" s="33" t="e">
        <f ca="1">IF(MATCH(AD231,[1]Docenti!E$3:E$36,0)&gt;0,"1"," ")</f>
        <v>#N/A</v>
      </c>
      <c r="AT231" s="33" t="e">
        <f ca="1">IF(MATCH(AD231,[1]Docenti!H$3:H$36,0)&gt;0,"1"," ")</f>
        <v>#N/A</v>
      </c>
      <c r="AU231" s="33" t="e">
        <f ca="1">IF(MATCH(AD231,[1]Docenti!P$3:P$36,0)&gt;0,"1"," ")</f>
        <v>#N/A</v>
      </c>
      <c r="AV231" s="33" t="e">
        <f ca="1">IF(MATCH(AD231,[1]Docenti!S$3:S$36,0)&gt;0,"1"," ")</f>
        <v>#N/A</v>
      </c>
      <c r="AW231" s="34" t="e">
        <f ca="1">IF(MATCH(AD231,[1]Docenti!AA$3:AA$36,0)&gt;0,"1"," ")</f>
        <v>#N/A</v>
      </c>
      <c r="AX231" s="34" t="e">
        <f ca="1">IF(MATCH(AD231,[1]Docenti!AD$3:AD$36,0)&gt;0,"1"," ")</f>
        <v>#N/A</v>
      </c>
      <c r="AY231" s="34" t="e">
        <f ca="1">IF(MATCH(AD231,[1]Docenti!AG$3:AG$36,0)&gt;0,"1"," ")</f>
        <v>#N/A</v>
      </c>
      <c r="AZ231" s="34" t="e">
        <f ca="1">IF(MATCH(AD231,[1]Docenti!AM$3:AM$36,0)&gt;0,"1"," ")</f>
        <v>#N/A</v>
      </c>
      <c r="BA231" s="34" t="e">
        <f t="shared" ca="1" si="84"/>
        <v>#N/A</v>
      </c>
      <c r="BB231" s="34" t="e">
        <f t="shared" ca="1" si="85"/>
        <v>#N/A</v>
      </c>
      <c r="BC231" s="34" t="str">
        <f t="shared" ca="1" si="86"/>
        <v>1</v>
      </c>
      <c r="BD231" s="34" t="e">
        <f t="shared" ca="1" si="87"/>
        <v>#N/A</v>
      </c>
      <c r="BE231" s="35" t="str">
        <f t="shared" ca="1" si="75"/>
        <v>CA</v>
      </c>
      <c r="BF231" s="36"/>
    </row>
    <row r="232" spans="1:58" ht="12.95" customHeight="1" x14ac:dyDescent="0.2">
      <c r="A232" s="16">
        <f t="shared" si="66"/>
        <v>231</v>
      </c>
      <c r="B232" s="42" t="s">
        <v>454</v>
      </c>
      <c r="C232" s="44" t="s">
        <v>89</v>
      </c>
      <c r="D232" s="38" t="s">
        <v>66</v>
      </c>
      <c r="E232" s="44"/>
      <c r="F232" s="45" t="s">
        <v>73</v>
      </c>
      <c r="G232" s="44"/>
      <c r="H232" s="20" t="str">
        <f t="shared" si="67"/>
        <v>T</v>
      </c>
      <c r="I232" s="25">
        <v>8</v>
      </c>
      <c r="J232" s="23"/>
      <c r="K232" s="23"/>
      <c r="L232" s="23">
        <f t="shared" ref="L232:L239" si="88">COUNTIF(J$2:J$238,A232)</f>
        <v>0</v>
      </c>
      <c r="M232" s="23"/>
      <c r="N232" s="25">
        <v>2</v>
      </c>
      <c r="O232" s="28" t="s">
        <v>50</v>
      </c>
      <c r="P232" s="46">
        <v>9</v>
      </c>
      <c r="Q232" s="27">
        <f>IF(H232="T",P232*[1]Legenda!$A$11,P232*[1]Legenda!$A$12)</f>
        <v>90</v>
      </c>
      <c r="R232" s="28" t="s">
        <v>51</v>
      </c>
      <c r="S232" s="5" t="b">
        <f t="shared" si="82"/>
        <v>0</v>
      </c>
      <c r="T232" s="3"/>
      <c r="U232" s="44" t="s">
        <v>91</v>
      </c>
      <c r="V232" s="47"/>
      <c r="W232" s="29">
        <v>42523</v>
      </c>
      <c r="X232" s="30" t="str">
        <f>IF(N232=[1]Legenda!$A$2,"  tace  ",IF(COUNTA(V232,W232)=0,"bandire"," "))</f>
        <v xml:space="preserve"> </v>
      </c>
      <c r="Y232" s="44"/>
      <c r="Z232" s="44"/>
      <c r="AA232" s="44"/>
      <c r="AB232" s="44"/>
      <c r="AC232" s="45"/>
      <c r="AD232" s="31" t="str">
        <f t="shared" ca="1" si="73"/>
        <v>Setti</v>
      </c>
      <c r="AE232" s="32" t="str">
        <f>IF(N232=[1]Legenda!$A$2,"tace",IF(COUNTA(J232)=1,"com",IF(COUNTA(K232)=1,"Ateneo",IF(COUNTA(U232)=1,"T",IF(COUNTA(Y232)=1,"DA",IF(COUNTA(Z232)=1,"SE",IF(COUNTA(AA232)=1,"CA",IF(COUNTA(AB232)=1,"CB"," "))))))))</f>
        <v>T</v>
      </c>
      <c r="AF232" s="33" t="str">
        <f>IF(MATCH(U232,[1]Docenti!E$3:E$36,0)&gt;0,"1"," ")</f>
        <v>1</v>
      </c>
      <c r="AG232" s="33" t="e">
        <f>IF(MATCH(U232,[1]Docenti!H$3:H$36,0)&gt;0,"1"," ")</f>
        <v>#N/A</v>
      </c>
      <c r="AH232" s="33" t="e">
        <f>IF(MATCH(U232,[1]Docenti!P$3:P$36,0)&gt;0,"1"," ")</f>
        <v>#N/A</v>
      </c>
      <c r="AI232" s="33" t="e">
        <f>IF(MATCH(U232,[1]Docenti!S$3:S$36,0)&gt;0,"1"," ")</f>
        <v>#N/A</v>
      </c>
      <c r="AJ232" s="34" t="e">
        <f>IF(MATCH(U232,[1]Docenti!AA$3:AA$36,0)&gt;0,"1"," ")</f>
        <v>#N/A</v>
      </c>
      <c r="AK232" s="34" t="e">
        <f>IF(MATCH(U232,[1]Docenti!AD$3:AD$36,0)&gt;0,"1"," ")</f>
        <v>#N/A</v>
      </c>
      <c r="AL232" s="34" t="e">
        <f>IF(MATCH(U232,[1]Docenti!AG$3:AG$36,0)&gt;0,"1"," ")</f>
        <v>#N/A</v>
      </c>
      <c r="AM232" s="34" t="e">
        <f>IF(MATCH(U232,[1]Docenti!AM$3:AM$36,0)&gt;0,"1"," ")</f>
        <v>#N/A</v>
      </c>
      <c r="AN232" s="34" t="e">
        <f t="shared" si="83"/>
        <v>#N/A</v>
      </c>
      <c r="AO232" s="34" t="e">
        <f t="shared" si="83"/>
        <v>#N/A</v>
      </c>
      <c r="AP232" s="34" t="e">
        <f t="shared" si="83"/>
        <v>#N/A</v>
      </c>
      <c r="AQ232" s="34" t="e">
        <f t="shared" si="83"/>
        <v>#N/A</v>
      </c>
      <c r="AR232" s="35" t="str">
        <f t="shared" si="74"/>
        <v>PO</v>
      </c>
      <c r="AS232" s="33" t="str">
        <f ca="1">IF(MATCH(AD232,[1]Docenti!E$3:E$36,0)&gt;0,"1"," ")</f>
        <v>1</v>
      </c>
      <c r="AT232" s="33" t="e">
        <f ca="1">IF(MATCH(AD232,[1]Docenti!H$3:H$36,0)&gt;0,"1"," ")</f>
        <v>#N/A</v>
      </c>
      <c r="AU232" s="33" t="e">
        <f ca="1">IF(MATCH(AD232,[1]Docenti!P$3:P$36,0)&gt;0,"1"," ")</f>
        <v>#N/A</v>
      </c>
      <c r="AV232" s="33" t="e">
        <f ca="1">IF(MATCH(AD232,[1]Docenti!S$3:S$36,0)&gt;0,"1"," ")</f>
        <v>#N/A</v>
      </c>
      <c r="AW232" s="34" t="e">
        <f ca="1">IF(MATCH(AD232,[1]Docenti!AA$3:AA$36,0)&gt;0,"1"," ")</f>
        <v>#N/A</v>
      </c>
      <c r="AX232" s="34" t="e">
        <f ca="1">IF(MATCH(AD232,[1]Docenti!AD$3:AD$36,0)&gt;0,"1"," ")</f>
        <v>#N/A</v>
      </c>
      <c r="AY232" s="34" t="e">
        <f ca="1">IF(MATCH(AD232,[1]Docenti!AG$3:AG$36,0)&gt;0,"1"," ")</f>
        <v>#N/A</v>
      </c>
      <c r="AZ232" s="34" t="e">
        <f ca="1">IF(MATCH(AD232,[1]Docenti!AM$3:AM$36,0)&gt;0,"1"," ")</f>
        <v>#N/A</v>
      </c>
      <c r="BA232" s="34" t="e">
        <f t="shared" ca="1" si="84"/>
        <v>#N/A</v>
      </c>
      <c r="BB232" s="34" t="e">
        <f t="shared" ca="1" si="85"/>
        <v>#N/A</v>
      </c>
      <c r="BC232" s="34" t="e">
        <f t="shared" ca="1" si="86"/>
        <v>#N/A</v>
      </c>
      <c r="BD232" s="34" t="e">
        <f t="shared" ca="1" si="87"/>
        <v>#N/A</v>
      </c>
      <c r="BE232" s="35" t="str">
        <f t="shared" ca="1" si="75"/>
        <v>PO</v>
      </c>
      <c r="BF232" s="36"/>
    </row>
    <row r="233" spans="1:58" ht="13.35" customHeight="1" x14ac:dyDescent="0.2">
      <c r="A233" s="16">
        <f t="shared" si="66"/>
        <v>232</v>
      </c>
      <c r="B233" s="41" t="s">
        <v>455</v>
      </c>
      <c r="C233" s="44" t="s">
        <v>77</v>
      </c>
      <c r="D233" s="18" t="s">
        <v>78</v>
      </c>
      <c r="E233" s="44" t="s">
        <v>48</v>
      </c>
      <c r="F233" s="45" t="s">
        <v>67</v>
      </c>
      <c r="G233" s="44"/>
      <c r="H233" s="20" t="str">
        <f t="shared" si="67"/>
        <v>M</v>
      </c>
      <c r="I233" s="25">
        <v>8</v>
      </c>
      <c r="J233" s="67">
        <f>ROW(B234)-1</f>
        <v>233</v>
      </c>
      <c r="K233" s="67"/>
      <c r="L233" s="23">
        <f t="shared" si="88"/>
        <v>0</v>
      </c>
      <c r="M233" s="23"/>
      <c r="N233" s="25" t="s">
        <v>68</v>
      </c>
      <c r="O233" s="28" t="s">
        <v>57</v>
      </c>
      <c r="P233" s="46">
        <v>6</v>
      </c>
      <c r="Q233" s="27">
        <f>IF(H233="T",P233*[1]Legenda!$A$11,P233*[1]Legenda!$A$12)</f>
        <v>60</v>
      </c>
      <c r="R233" s="28" t="s">
        <v>175</v>
      </c>
      <c r="S233" s="5" t="b">
        <f t="shared" si="82"/>
        <v>0</v>
      </c>
      <c r="T233" s="28"/>
      <c r="U233" s="44"/>
      <c r="V233" s="47"/>
      <c r="W233" s="29">
        <v>42523</v>
      </c>
      <c r="X233" s="30" t="str">
        <f>IF(N233=[1]Legenda!$A$2,"  tace  ",IF(COUNTA(V233,W233)=0,"bandire"," "))</f>
        <v xml:space="preserve"> </v>
      </c>
      <c r="Y233" s="44"/>
      <c r="Z233" s="44"/>
      <c r="AA233" s="44"/>
      <c r="AB233" s="44"/>
      <c r="AC233" s="45"/>
      <c r="AD233" s="31" t="str">
        <f t="shared" ca="1" si="73"/>
        <v>Codecà Paolo</v>
      </c>
      <c r="AE233" s="32" t="str">
        <f>IF(N233=[1]Legenda!$A$2,"tace",IF(COUNTA(J233)=1,"com",IF(COUNTA(K233)=1,"Ateneo",IF(COUNTA(U233)=1,"T",IF(COUNTA(Y233)=1,"DA",IF(COUNTA(Z233)=1,"SE",IF(COUNTA(AA233)=1,"CA",IF(COUNTA(AB233)=1,"CB"," "))))))))</f>
        <v>com</v>
      </c>
      <c r="AF233" s="33" t="e">
        <f>IF(MATCH(U233,[1]Docenti!E$3:E$36,0)&gt;0,"1"," ")</f>
        <v>#N/A</v>
      </c>
      <c r="AG233" s="33" t="e">
        <f>IF(MATCH(U233,[1]Docenti!H$3:H$36,0)&gt;0,"1"," ")</f>
        <v>#N/A</v>
      </c>
      <c r="AH233" s="33" t="e">
        <f>IF(MATCH(U233,[1]Docenti!P$3:P$36,0)&gt;0,"1"," ")</f>
        <v>#N/A</v>
      </c>
      <c r="AI233" s="33" t="e">
        <f>IF(MATCH(U233,[1]Docenti!S$3:S$36,0)&gt;0,"1"," ")</f>
        <v>#N/A</v>
      </c>
      <c r="AJ233" s="34" t="e">
        <f>IF(MATCH(U233,[1]Docenti!AA$3:AA$36,0)&gt;0,"1"," ")</f>
        <v>#N/A</v>
      </c>
      <c r="AK233" s="34" t="e">
        <f>IF(MATCH(U233,[1]Docenti!AD$3:AD$36,0)&gt;0,"1"," ")</f>
        <v>#N/A</v>
      </c>
      <c r="AL233" s="34" t="e">
        <f>IF(MATCH(U233,[1]Docenti!AG$3:AG$36,0)&gt;0,"1"," ")</f>
        <v>#N/A</v>
      </c>
      <c r="AM233" s="34" t="e">
        <f>IF(MATCH(U233,[1]Docenti!AM$3:AM$36,0)&gt;0,"1"," ")</f>
        <v>#N/A</v>
      </c>
      <c r="AN233" s="34" t="e">
        <f t="shared" si="83"/>
        <v>#N/A</v>
      </c>
      <c r="AO233" s="34" t="e">
        <f t="shared" si="83"/>
        <v>#N/A</v>
      </c>
      <c r="AP233" s="34" t="e">
        <f t="shared" si="83"/>
        <v>#N/A</v>
      </c>
      <c r="AQ233" s="34" t="e">
        <f t="shared" si="83"/>
        <v>#N/A</v>
      </c>
      <c r="AR233" s="35" t="str">
        <f t="shared" si="74"/>
        <v/>
      </c>
      <c r="AS233" s="33" t="e">
        <f ca="1">IF(MATCH(AD233,[1]Docenti!E$3:E$36,0)&gt;0,"1"," ")</f>
        <v>#N/A</v>
      </c>
      <c r="AT233" s="33" t="e">
        <f ca="1">IF(MATCH(AD233,[1]Docenti!H$3:H$36,0)&gt;0,"1"," ")</f>
        <v>#N/A</v>
      </c>
      <c r="AU233" s="33" t="e">
        <f ca="1">IF(MATCH(AD233,[1]Docenti!P$3:P$36,0)&gt;0,"1"," ")</f>
        <v>#N/A</v>
      </c>
      <c r="AV233" s="33" t="e">
        <f ca="1">IF(MATCH(AD233,[1]Docenti!S$3:S$36,0)&gt;0,"1"," ")</f>
        <v>#N/A</v>
      </c>
      <c r="AW233" s="34" t="e">
        <f ca="1">IF(MATCH(AD233,[1]Docenti!AA$3:AA$36,0)&gt;0,"1"," ")</f>
        <v>#N/A</v>
      </c>
      <c r="AX233" s="34" t="e">
        <f ca="1">IF(MATCH(AD233,[1]Docenti!AD$3:AD$36,0)&gt;0,"1"," ")</f>
        <v>#N/A</v>
      </c>
      <c r="AY233" s="34" t="e">
        <f ca="1">IF(MATCH(AD233,[1]Docenti!AG$3:AG$36,0)&gt;0,"1"," ")</f>
        <v>#N/A</v>
      </c>
      <c r="AZ233" s="34" t="e">
        <f ca="1">IF(MATCH(AD233,[1]Docenti!AM$3:AM$36,0)&gt;0,"1"," ")</f>
        <v>#N/A</v>
      </c>
      <c r="BA233" s="34" t="e">
        <f t="shared" ca="1" si="84"/>
        <v>#N/A</v>
      </c>
      <c r="BB233" s="34" t="e">
        <f t="shared" ca="1" si="85"/>
        <v>#N/A</v>
      </c>
      <c r="BC233" s="34" t="str">
        <f t="shared" ca="1" si="86"/>
        <v>1</v>
      </c>
      <c r="BD233" s="34" t="e">
        <f t="shared" ca="1" si="87"/>
        <v>#N/A</v>
      </c>
      <c r="BE233" s="35" t="str">
        <f t="shared" ca="1" si="75"/>
        <v>CA</v>
      </c>
      <c r="BF233" s="36"/>
    </row>
    <row r="234" spans="1:58" ht="12.95" customHeight="1" x14ac:dyDescent="0.2">
      <c r="A234" s="16">
        <f t="shared" si="66"/>
        <v>233</v>
      </c>
      <c r="B234" s="51" t="s">
        <v>455</v>
      </c>
      <c r="C234" s="38" t="s">
        <v>77</v>
      </c>
      <c r="D234" s="18" t="s">
        <v>78</v>
      </c>
      <c r="E234" s="38" t="s">
        <v>48</v>
      </c>
      <c r="F234" s="52" t="s">
        <v>95</v>
      </c>
      <c r="G234" s="38"/>
      <c r="H234" s="20" t="str">
        <f t="shared" si="67"/>
        <v>M</v>
      </c>
      <c r="I234" s="53">
        <v>8</v>
      </c>
      <c r="J234" s="22"/>
      <c r="K234" s="22"/>
      <c r="L234" s="23">
        <f t="shared" si="88"/>
        <v>1</v>
      </c>
      <c r="M234" s="22"/>
      <c r="N234" s="53" t="s">
        <v>68</v>
      </c>
      <c r="O234" s="54" t="s">
        <v>57</v>
      </c>
      <c r="P234" s="55">
        <v>6</v>
      </c>
      <c r="Q234" s="27">
        <f>IF(H234="T",P234*[1]Legenda!$A$11,P234*[1]Legenda!$A$12)</f>
        <v>60</v>
      </c>
      <c r="R234" s="54" t="s">
        <v>175</v>
      </c>
      <c r="S234" s="5" t="b">
        <f t="shared" si="82"/>
        <v>0</v>
      </c>
      <c r="T234" s="54"/>
      <c r="U234" s="48"/>
      <c r="V234" s="47"/>
      <c r="W234" s="29">
        <v>42523</v>
      </c>
      <c r="X234" s="30" t="str">
        <f>IF(N234=[1]Legenda!$A$2,"  tace  ",IF(COUNTA(V234,W234)=0,"bandire"," "))</f>
        <v xml:space="preserve"> </v>
      </c>
      <c r="Z234" s="44"/>
      <c r="AA234" s="44" t="s">
        <v>456</v>
      </c>
      <c r="AB234" s="44"/>
      <c r="AC234" s="45"/>
      <c r="AD234" s="31" t="str">
        <f t="shared" ca="1" si="73"/>
        <v>Codecà Paolo</v>
      </c>
      <c r="AE234" s="32" t="str">
        <f>IF(N234=[1]Legenda!$A$2,"tace",IF(COUNTA(J234)=1,"com",IF(COUNTA(K234)=1,"Ateneo",IF(COUNTA(U234)=1,"T",IF(COUNTA(Y234)=1,"DA",IF(COUNTA(Z234)=1,"SE",IF(COUNTA(AA234)=1,"CA",IF(COUNTA(AB234)=1,"CB"," "))))))))</f>
        <v>CA</v>
      </c>
      <c r="AF234" s="33" t="e">
        <f>IF(MATCH(U234,[1]Docenti!E$3:E$36,0)&gt;0,"1"," ")</f>
        <v>#N/A</v>
      </c>
      <c r="AG234" s="33" t="e">
        <f>IF(MATCH(U234,[1]Docenti!H$3:H$36,0)&gt;0,"1"," ")</f>
        <v>#N/A</v>
      </c>
      <c r="AH234" s="33" t="e">
        <f>IF(MATCH(U234,[1]Docenti!P$3:P$36,0)&gt;0,"1"," ")</f>
        <v>#N/A</v>
      </c>
      <c r="AI234" s="33" t="e">
        <f>IF(MATCH(U234,[1]Docenti!S$3:S$36,0)&gt;0,"1"," ")</f>
        <v>#N/A</v>
      </c>
      <c r="AJ234" s="34" t="e">
        <f>IF(MATCH(U234,[1]Docenti!AA$3:AA$36,0)&gt;0,"1"," ")</f>
        <v>#N/A</v>
      </c>
      <c r="AK234" s="34" t="e">
        <f>IF(MATCH(U234,[1]Docenti!AD$3:AD$36,0)&gt;0,"1"," ")</f>
        <v>#N/A</v>
      </c>
      <c r="AL234" s="34" t="e">
        <f>IF(MATCH(U234,[1]Docenti!AG$3:AG$36,0)&gt;0,"1"," ")</f>
        <v>#N/A</v>
      </c>
      <c r="AM234" s="34" t="e">
        <f>IF(MATCH(U234,[1]Docenti!AM$3:AM$36,0)&gt;0,"1"," ")</f>
        <v>#N/A</v>
      </c>
      <c r="AN234" s="34" t="e">
        <f t="shared" si="83"/>
        <v>#N/A</v>
      </c>
      <c r="AO234" s="34" t="e">
        <f t="shared" si="83"/>
        <v>#N/A</v>
      </c>
      <c r="AP234" s="34" t="str">
        <f t="shared" si="83"/>
        <v>1</v>
      </c>
      <c r="AQ234" s="34" t="e">
        <f t="shared" si="83"/>
        <v>#N/A</v>
      </c>
      <c r="AR234" s="35" t="str">
        <f t="shared" si="74"/>
        <v>CA</v>
      </c>
      <c r="AS234" s="33" t="e">
        <f ca="1">IF(MATCH(AD234,[1]Docenti!E$3:E$36,0)&gt;0,"1"," ")</f>
        <v>#N/A</v>
      </c>
      <c r="AT234" s="33" t="e">
        <f ca="1">IF(MATCH(AD234,[1]Docenti!H$3:H$36,0)&gt;0,"1"," ")</f>
        <v>#N/A</v>
      </c>
      <c r="AU234" s="33" t="e">
        <f ca="1">IF(MATCH(AD234,[1]Docenti!P$3:P$36,0)&gt;0,"1"," ")</f>
        <v>#N/A</v>
      </c>
      <c r="AV234" s="33" t="e">
        <f ca="1">IF(MATCH(AD234,[1]Docenti!S$3:S$36,0)&gt;0,"1"," ")</f>
        <v>#N/A</v>
      </c>
      <c r="AW234" s="34" t="e">
        <f ca="1">IF(MATCH(AD234,[1]Docenti!AA$3:AA$36,0)&gt;0,"1"," ")</f>
        <v>#N/A</v>
      </c>
      <c r="AX234" s="34" t="e">
        <f ca="1">IF(MATCH(AD234,[1]Docenti!AD$3:AD$36,0)&gt;0,"1"," ")</f>
        <v>#N/A</v>
      </c>
      <c r="AY234" s="34" t="e">
        <f ca="1">IF(MATCH(AD234,[1]Docenti!AG$3:AG$36,0)&gt;0,"1"," ")</f>
        <v>#N/A</v>
      </c>
      <c r="AZ234" s="34" t="e">
        <f ca="1">IF(MATCH(AD234,[1]Docenti!AM$3:AM$36,0)&gt;0,"1"," ")</f>
        <v>#N/A</v>
      </c>
      <c r="BA234" s="34" t="e">
        <f t="shared" ca="1" si="84"/>
        <v>#N/A</v>
      </c>
      <c r="BB234" s="34" t="e">
        <f t="shared" ca="1" si="85"/>
        <v>#N/A</v>
      </c>
      <c r="BC234" s="34" t="str">
        <f t="shared" ca="1" si="86"/>
        <v>1</v>
      </c>
      <c r="BD234" s="34" t="e">
        <f t="shared" ca="1" si="87"/>
        <v>#N/A</v>
      </c>
      <c r="BE234" s="35" t="str">
        <f t="shared" ca="1" si="75"/>
        <v>CA</v>
      </c>
      <c r="BF234" s="36"/>
    </row>
    <row r="235" spans="1:58" ht="12.95" hidden="1" customHeight="1" x14ac:dyDescent="0.2">
      <c r="A235" s="16">
        <f t="shared" si="66"/>
        <v>234</v>
      </c>
      <c r="B235" s="51" t="s">
        <v>457</v>
      </c>
      <c r="C235" s="38" t="s">
        <v>146</v>
      </c>
      <c r="D235" s="48" t="s">
        <v>147</v>
      </c>
      <c r="E235" s="38" t="s">
        <v>48</v>
      </c>
      <c r="F235" s="52" t="s">
        <v>67</v>
      </c>
      <c r="G235" s="38"/>
      <c r="H235" s="20" t="str">
        <f t="shared" si="67"/>
        <v>M</v>
      </c>
      <c r="I235" s="53">
        <v>8</v>
      </c>
      <c r="J235" s="22"/>
      <c r="K235" s="22"/>
      <c r="L235" s="23">
        <f t="shared" si="88"/>
        <v>0</v>
      </c>
      <c r="M235" s="22"/>
      <c r="N235" s="53" t="s">
        <v>62</v>
      </c>
      <c r="O235" s="54" t="s">
        <v>50</v>
      </c>
      <c r="P235" s="55">
        <v>6</v>
      </c>
      <c r="Q235" s="27">
        <f>IF(H235="T",P235*[1]Legenda!$A$11,P235*[1]Legenda!$A$12)</f>
        <v>60</v>
      </c>
      <c r="R235" s="54" t="s">
        <v>148</v>
      </c>
      <c r="S235" s="5" t="b">
        <f t="shared" si="82"/>
        <v>0</v>
      </c>
      <c r="T235" s="54"/>
      <c r="U235" s="38"/>
      <c r="V235" s="47"/>
      <c r="W235" s="29"/>
      <c r="X235" s="30" t="str">
        <f>IF(N235=[1]Legenda!$A$2,"  tace  ",IF(COUNTA(V235,W235)=0,"bandire"," "))</f>
        <v xml:space="preserve">  tace  </v>
      </c>
      <c r="Y235" s="38"/>
      <c r="Z235" s="38"/>
      <c r="AA235" s="38"/>
      <c r="AB235" s="38"/>
      <c r="AC235" s="52"/>
      <c r="AD235" s="31" t="str">
        <f t="shared" ca="1" si="73"/>
        <v xml:space="preserve"> </v>
      </c>
      <c r="AE235" s="32" t="str">
        <f>IF(N235=[1]Legenda!$A$2,"tace",IF(COUNTA(J235)=1,"com",IF(COUNTA(K235)=1,"Ateneo",IF(COUNTA(U235)=1,"T",IF(COUNTA(Y235)=1,"DA",IF(COUNTA(Z235)=1,"SE",IF(COUNTA(AA235)=1,"CA",IF(COUNTA(AB235)=1,"CB"," "))))))))</f>
        <v>tace</v>
      </c>
      <c r="AF235" s="33" t="e">
        <f>IF(MATCH(U235,[1]Docenti!E$3:E$36,0)&gt;0,"1"," ")</f>
        <v>#N/A</v>
      </c>
      <c r="AG235" s="33" t="e">
        <f>IF(MATCH(U235,[1]Docenti!H$3:H$36,0)&gt;0,"1"," ")</f>
        <v>#N/A</v>
      </c>
      <c r="AH235" s="33" t="e">
        <f>IF(MATCH(U235,[1]Docenti!P$3:P$36,0)&gt;0,"1"," ")</f>
        <v>#N/A</v>
      </c>
      <c r="AI235" s="33" t="e">
        <f>IF(MATCH(U235,[1]Docenti!S$3:S$36,0)&gt;0,"1"," ")</f>
        <v>#N/A</v>
      </c>
      <c r="AJ235" s="34" t="e">
        <f>IF(MATCH(U235,[1]Docenti!AA$3:AA$36,0)&gt;0,"1"," ")</f>
        <v>#N/A</v>
      </c>
      <c r="AK235" s="34" t="e">
        <f>IF(MATCH(U235,[1]Docenti!AD$3:AD$36,0)&gt;0,"1"," ")</f>
        <v>#N/A</v>
      </c>
      <c r="AL235" s="34" t="e">
        <f>IF(MATCH(U235,[1]Docenti!AG$3:AG$36,0)&gt;0,"1"," ")</f>
        <v>#N/A</v>
      </c>
      <c r="AM235" s="34" t="e">
        <f>IF(MATCH(U235,[1]Docenti!AM$3:AM$36,0)&gt;0,"1"," ")</f>
        <v>#N/A</v>
      </c>
      <c r="AN235" s="34" t="e">
        <f t="shared" si="83"/>
        <v>#N/A</v>
      </c>
      <c r="AO235" s="34" t="e">
        <f t="shared" si="83"/>
        <v>#N/A</v>
      </c>
      <c r="AP235" s="34" t="e">
        <f t="shared" si="83"/>
        <v>#N/A</v>
      </c>
      <c r="AQ235" s="34" t="e">
        <f t="shared" si="83"/>
        <v>#N/A</v>
      </c>
      <c r="AR235" s="35" t="str">
        <f t="shared" si="74"/>
        <v/>
      </c>
      <c r="AS235" s="33" t="e">
        <f ca="1">IF(MATCH(AD235,[1]Docenti!E$3:E$36,0)&gt;0,"1"," ")</f>
        <v>#N/A</v>
      </c>
      <c r="AT235" s="33" t="e">
        <f ca="1">IF(MATCH(AD235,[1]Docenti!H$3:H$36,0)&gt;0,"1"," ")</f>
        <v>#N/A</v>
      </c>
      <c r="AU235" s="33" t="e">
        <f ca="1">IF(MATCH(AD235,[1]Docenti!P$3:P$36,0)&gt;0,"1"," ")</f>
        <v>#N/A</v>
      </c>
      <c r="AV235" s="33" t="e">
        <f ca="1">IF(MATCH(AD235,[1]Docenti!S$3:S$36,0)&gt;0,"1"," ")</f>
        <v>#N/A</v>
      </c>
      <c r="AW235" s="34" t="e">
        <f ca="1">IF(MATCH(AD235,[1]Docenti!AA$3:AA$36,0)&gt;0,"1"," ")</f>
        <v>#N/A</v>
      </c>
      <c r="AX235" s="34" t="e">
        <f ca="1">IF(MATCH(AD235,[1]Docenti!AD$3:AD$36,0)&gt;0,"1"," ")</f>
        <v>#N/A</v>
      </c>
      <c r="AY235" s="34" t="e">
        <f ca="1">IF(MATCH(AD235,[1]Docenti!AG$3:AG$36,0)&gt;0,"1"," ")</f>
        <v>#N/A</v>
      </c>
      <c r="AZ235" s="34" t="e">
        <f ca="1">IF(MATCH(AD235,[1]Docenti!AM$3:AM$36,0)&gt;0,"1"," ")</f>
        <v>#N/A</v>
      </c>
      <c r="BA235" s="34" t="e">
        <f t="shared" ca="1" si="84"/>
        <v>#N/A</v>
      </c>
      <c r="BB235" s="34" t="e">
        <f t="shared" ca="1" si="85"/>
        <v>#N/A</v>
      </c>
      <c r="BC235" s="34" t="e">
        <f t="shared" ca="1" si="86"/>
        <v>#N/A</v>
      </c>
      <c r="BD235" s="34" t="e">
        <f t="shared" ca="1" si="87"/>
        <v>#N/A</v>
      </c>
      <c r="BE235" s="35" t="str">
        <f t="shared" ca="1" si="75"/>
        <v/>
      </c>
      <c r="BF235" s="36"/>
    </row>
    <row r="236" spans="1:58" ht="12.95" hidden="1" customHeight="1" x14ac:dyDescent="0.2">
      <c r="A236" s="16">
        <f t="shared" si="66"/>
        <v>235</v>
      </c>
      <c r="B236" s="37" t="s">
        <v>458</v>
      </c>
      <c r="C236" s="38" t="s">
        <v>46</v>
      </c>
      <c r="D236" s="38" t="s">
        <v>47</v>
      </c>
      <c r="E236" s="38"/>
      <c r="F236" s="52" t="s">
        <v>51</v>
      </c>
      <c r="G236" s="38"/>
      <c r="H236" s="20" t="str">
        <f t="shared" si="67"/>
        <v>T</v>
      </c>
      <c r="I236" s="53">
        <v>7</v>
      </c>
      <c r="J236" s="22"/>
      <c r="K236" s="22"/>
      <c r="L236" s="23">
        <f t="shared" si="88"/>
        <v>0</v>
      </c>
      <c r="M236" s="56">
        <f>ROW(B3)-1</f>
        <v>2</v>
      </c>
      <c r="N236" s="53" t="s">
        <v>56</v>
      </c>
      <c r="O236" s="54" t="s">
        <v>57</v>
      </c>
      <c r="P236" s="55">
        <v>6</v>
      </c>
      <c r="Q236" s="27">
        <f>IF(H236="T",P236*[1]Legenda!$A$11,P236*[1]Legenda!$A$12)</f>
        <v>60</v>
      </c>
      <c r="R236" s="54" t="s">
        <v>58</v>
      </c>
      <c r="S236" s="5" t="b">
        <f t="shared" si="82"/>
        <v>1</v>
      </c>
      <c r="T236" s="54"/>
      <c r="U236" s="38" t="s">
        <v>63</v>
      </c>
      <c r="V236" s="47"/>
      <c r="W236" s="29">
        <v>42523</v>
      </c>
      <c r="X236" s="30" t="str">
        <f>IF(N236=[1]Legenda!$A$2,"  tace  ",IF(COUNTA(V236,W236)=0,"bandire"," "))</f>
        <v xml:space="preserve"> </v>
      </c>
      <c r="Y236" s="38"/>
      <c r="Z236" s="38"/>
      <c r="AA236" s="38"/>
      <c r="AB236" s="38"/>
      <c r="AC236" s="52"/>
      <c r="AD236" s="31" t="str">
        <f t="shared" ca="1" si="73"/>
        <v>Fausti</v>
      </c>
      <c r="AE236" s="32" t="str">
        <f>IF(N236=[1]Legenda!$A$2,"tace",IF(COUNTA(J236)=1,"com",IF(COUNTA(K236)=1,"Ateneo",IF(COUNTA(U236)=1,"T",IF(COUNTA(Y236)=1,"DA",IF(COUNTA(Z236)=1,"SE",IF(COUNTA(AA236)=1,"CA",IF(COUNTA(AB236)=1,"CB"," "))))))))</f>
        <v>T</v>
      </c>
      <c r="AF236" s="33" t="e">
        <f>IF(MATCH(U236,[1]Docenti!E$3:E$36,0)&gt;0,"1"," ")</f>
        <v>#N/A</v>
      </c>
      <c r="AG236" s="33" t="e">
        <f>IF(MATCH(U236,[1]Docenti!H$3:H$36,0)&gt;0,"1"," ")</f>
        <v>#N/A</v>
      </c>
      <c r="AH236" s="33" t="str">
        <f>IF(MATCH(U236,[1]Docenti!P$3:P$36,0)&gt;0,"1"," ")</f>
        <v>1</v>
      </c>
      <c r="AI236" s="33" t="e">
        <f>IF(MATCH(U236,[1]Docenti!S$3:S$36,0)&gt;0,"1"," ")</f>
        <v>#N/A</v>
      </c>
      <c r="AJ236" s="34" t="e">
        <f>IF(MATCH(U236,[1]Docenti!AA$3:AA$36,0)&gt;0,"1"," ")</f>
        <v>#N/A</v>
      </c>
      <c r="AK236" s="34" t="e">
        <f>IF(MATCH(U236,[1]Docenti!AD$3:AD$36,0)&gt;0,"1"," ")</f>
        <v>#N/A</v>
      </c>
      <c r="AL236" s="34" t="e">
        <f>IF(MATCH(U236,[1]Docenti!AG$3:AG$36,0)&gt;0,"1"," ")</f>
        <v>#N/A</v>
      </c>
      <c r="AM236" s="34" t="e">
        <f>IF(MATCH(U236,[1]Docenti!AM$3:AM$36,0)&gt;0,"1"," ")</f>
        <v>#N/A</v>
      </c>
      <c r="AN236" s="34" t="e">
        <f t="shared" si="83"/>
        <v>#N/A</v>
      </c>
      <c r="AO236" s="34" t="e">
        <f t="shared" si="83"/>
        <v>#N/A</v>
      </c>
      <c r="AP236" s="34" t="e">
        <f t="shared" si="83"/>
        <v>#N/A</v>
      </c>
      <c r="AQ236" s="34" t="e">
        <f t="shared" si="83"/>
        <v>#N/A</v>
      </c>
      <c r="AR236" s="35" t="str">
        <f t="shared" si="74"/>
        <v>PA</v>
      </c>
      <c r="AS236" s="33" t="e">
        <f ca="1">IF(MATCH(AD236,[1]Docenti!E$3:E$36,0)&gt;0,"1"," ")</f>
        <v>#N/A</v>
      </c>
      <c r="AT236" s="33" t="e">
        <f ca="1">IF(MATCH(AD236,[1]Docenti!H$3:H$36,0)&gt;0,"1"," ")</f>
        <v>#N/A</v>
      </c>
      <c r="AU236" s="33" t="str">
        <f ca="1">IF(MATCH(AD236,[1]Docenti!P$3:P$36,0)&gt;0,"1"," ")</f>
        <v>1</v>
      </c>
      <c r="AV236" s="33" t="e">
        <f ca="1">IF(MATCH(AD236,[1]Docenti!S$3:S$36,0)&gt;0,"1"," ")</f>
        <v>#N/A</v>
      </c>
      <c r="AW236" s="34" t="e">
        <f ca="1">IF(MATCH(AD236,[1]Docenti!AA$3:AA$36,0)&gt;0,"1"," ")</f>
        <v>#N/A</v>
      </c>
      <c r="AX236" s="34" t="e">
        <f ca="1">IF(MATCH(AD236,[1]Docenti!AD$3:AD$36,0)&gt;0,"1"," ")</f>
        <v>#N/A</v>
      </c>
      <c r="AY236" s="34" t="e">
        <f ca="1">IF(MATCH(AD236,[1]Docenti!AG$3:AG$36,0)&gt;0,"1"," ")</f>
        <v>#N/A</v>
      </c>
      <c r="AZ236" s="34" t="e">
        <f ca="1">IF(MATCH(AD236,[1]Docenti!AM$3:AM$36,0)&gt;0,"1"," ")</f>
        <v>#N/A</v>
      </c>
      <c r="BA236" s="34" t="e">
        <f t="shared" ca="1" si="84"/>
        <v>#N/A</v>
      </c>
      <c r="BB236" s="34" t="e">
        <f t="shared" ca="1" si="85"/>
        <v>#N/A</v>
      </c>
      <c r="BC236" s="34" t="e">
        <f t="shared" ca="1" si="86"/>
        <v>#N/A</v>
      </c>
      <c r="BD236" s="34" t="e">
        <f t="shared" ca="1" si="87"/>
        <v>#N/A</v>
      </c>
      <c r="BE236" s="35" t="str">
        <f t="shared" ca="1" si="75"/>
        <v>PA</v>
      </c>
      <c r="BF236" s="36"/>
    </row>
    <row r="237" spans="1:58" ht="12.95" hidden="1" customHeight="1" x14ac:dyDescent="0.2">
      <c r="A237" s="16">
        <f t="shared" si="66"/>
        <v>236</v>
      </c>
      <c r="B237" s="59" t="s">
        <v>459</v>
      </c>
      <c r="C237" s="48" t="s">
        <v>240</v>
      </c>
      <c r="D237" s="38" t="s">
        <v>47</v>
      </c>
      <c r="E237" s="48"/>
      <c r="F237" s="49" t="s">
        <v>49</v>
      </c>
      <c r="G237" s="48"/>
      <c r="H237" s="20" t="str">
        <f t="shared" si="67"/>
        <v>M</v>
      </c>
      <c r="I237" s="5">
        <v>9</v>
      </c>
      <c r="J237" s="50"/>
      <c r="K237" s="50"/>
      <c r="L237" s="23">
        <f t="shared" si="88"/>
        <v>0</v>
      </c>
      <c r="M237" s="39">
        <f>ROW(B77)-1</f>
        <v>76</v>
      </c>
      <c r="N237" s="5">
        <v>1</v>
      </c>
      <c r="O237" s="3" t="s">
        <v>50</v>
      </c>
      <c r="P237" s="8">
        <v>9</v>
      </c>
      <c r="Q237" s="27">
        <f>IF(H237="T",P237*[1]Legenda!$A$11,P237*[1]Legenda!$A$12)</f>
        <v>90</v>
      </c>
      <c r="R237" s="3" t="s">
        <v>62</v>
      </c>
      <c r="S237" s="5" t="b">
        <f t="shared" si="82"/>
        <v>1</v>
      </c>
      <c r="T237" s="3"/>
      <c r="U237" s="48" t="s">
        <v>460</v>
      </c>
      <c r="V237" s="29"/>
      <c r="W237" s="29">
        <v>42523</v>
      </c>
      <c r="X237" s="30" t="str">
        <f>IF(N237=[1]Legenda!$A$2,"  tace  ",IF(COUNTA(V237,W237)=0,"bandire"," "))</f>
        <v xml:space="preserve"> </v>
      </c>
      <c r="Y237" s="18"/>
      <c r="Z237" s="18"/>
      <c r="AA237" s="18"/>
      <c r="AB237" s="18"/>
      <c r="AC237" s="19"/>
      <c r="AD237" s="31" t="str">
        <f t="shared" ca="1" si="73"/>
        <v>Casano</v>
      </c>
      <c r="AE237" s="32" t="str">
        <f>IF(N237=[1]Legenda!$A$2,"tace",IF(COUNTA(J237)=1,"com",IF(COUNTA(K237)=1,"Ateneo",IF(COUNTA(U237)=1,"T",IF(COUNTA(Y237)=1,"DA",IF(COUNTA(Z237)=1,"SE",IF(COUNTA(AA237)=1,"CA",IF(COUNTA(AB237)=1,"CB"," "))))))))</f>
        <v>T</v>
      </c>
      <c r="AF237" s="33" t="e">
        <f>IF(MATCH(U237,[1]Docenti!E$3:E$36,0)&gt;0,"1"," ")</f>
        <v>#N/A</v>
      </c>
      <c r="AG237" s="33" t="e">
        <f>IF(MATCH(U237,[1]Docenti!H$3:H$36,0)&gt;0,"1"," ")</f>
        <v>#N/A</v>
      </c>
      <c r="AH237" s="33" t="e">
        <f>IF(MATCH(U237,[1]Docenti!P$3:P$36,0)&gt;0,"1"," ")</f>
        <v>#N/A</v>
      </c>
      <c r="AI237" s="33" t="e">
        <f>IF(MATCH(U237,[1]Docenti!S$3:S$36,0)&gt;0,"1"," ")</f>
        <v>#N/A</v>
      </c>
      <c r="AJ237" s="34" t="str">
        <f>IF(MATCH(U237,[1]Docenti!AA$3:AA$36,0)&gt;0,"1"," ")</f>
        <v>1</v>
      </c>
      <c r="AK237" s="34" t="e">
        <f>IF(MATCH(U237,[1]Docenti!AD$3:AD$36,0)&gt;0,"1"," ")</f>
        <v>#N/A</v>
      </c>
      <c r="AL237" s="34" t="e">
        <f>IF(MATCH(U237,[1]Docenti!AG$3:AG$36,0)&gt;0,"1"," ")</f>
        <v>#N/A</v>
      </c>
      <c r="AM237" s="34" t="e">
        <f>IF(MATCH(U237,[1]Docenti!AM$3:AM$36,0)&gt;0,"1"," ")</f>
        <v>#N/A</v>
      </c>
      <c r="AN237" s="34" t="e">
        <f t="shared" si="83"/>
        <v>#N/A</v>
      </c>
      <c r="AO237" s="34" t="e">
        <f t="shared" si="83"/>
        <v>#N/A</v>
      </c>
      <c r="AP237" s="34" t="e">
        <f t="shared" si="83"/>
        <v>#N/A</v>
      </c>
      <c r="AQ237" s="34" t="e">
        <f t="shared" si="83"/>
        <v>#N/A</v>
      </c>
      <c r="AR237" s="35" t="str">
        <f t="shared" si="74"/>
        <v>RTI</v>
      </c>
      <c r="AS237" s="33" t="e">
        <f ca="1">IF(MATCH(AD237,[1]Docenti!E$3:E$36,0)&gt;0,"1"," ")</f>
        <v>#N/A</v>
      </c>
      <c r="AT237" s="33" t="e">
        <f ca="1">IF(MATCH(AD237,[1]Docenti!H$3:H$36,0)&gt;0,"1"," ")</f>
        <v>#N/A</v>
      </c>
      <c r="AU237" s="33" t="e">
        <f ca="1">IF(MATCH(AD237,[1]Docenti!P$3:P$36,0)&gt;0,"1"," ")</f>
        <v>#N/A</v>
      </c>
      <c r="AV237" s="33" t="e">
        <f ca="1">IF(MATCH(AD237,[1]Docenti!S$3:S$36,0)&gt;0,"1"," ")</f>
        <v>#N/A</v>
      </c>
      <c r="AW237" s="34" t="str">
        <f ca="1">IF(MATCH(AD237,[1]Docenti!AA$3:AA$36,0)&gt;0,"1"," ")</f>
        <v>1</v>
      </c>
      <c r="AX237" s="34" t="e">
        <f ca="1">IF(MATCH(AD237,[1]Docenti!AD$3:AD$36,0)&gt;0,"1"," ")</f>
        <v>#N/A</v>
      </c>
      <c r="AY237" s="34" t="e">
        <f ca="1">IF(MATCH(AD237,[1]Docenti!AG$3:AG$36,0)&gt;0,"1"," ")</f>
        <v>#N/A</v>
      </c>
      <c r="AZ237" s="34" t="e">
        <f ca="1">IF(MATCH(AD237,[1]Docenti!AM$3:AM$36,0)&gt;0,"1"," ")</f>
        <v>#N/A</v>
      </c>
      <c r="BA237" s="34" t="e">
        <f t="shared" ca="1" si="84"/>
        <v>#N/A</v>
      </c>
      <c r="BB237" s="34" t="e">
        <f t="shared" ca="1" si="85"/>
        <v>#N/A</v>
      </c>
      <c r="BC237" s="34" t="e">
        <f t="shared" ca="1" si="86"/>
        <v>#N/A</v>
      </c>
      <c r="BD237" s="34" t="e">
        <f t="shared" ca="1" si="87"/>
        <v>#N/A</v>
      </c>
      <c r="BE237" s="35" t="str">
        <f t="shared" ca="1" si="75"/>
        <v>RTI</v>
      </c>
      <c r="BF237" s="36"/>
    </row>
    <row r="238" spans="1:58" ht="13.35" hidden="1" customHeight="1" x14ac:dyDescent="0.2">
      <c r="A238" s="16">
        <f t="shared" si="66"/>
        <v>237</v>
      </c>
      <c r="B238" s="37" t="s">
        <v>461</v>
      </c>
      <c r="C238" s="18" t="s">
        <v>126</v>
      </c>
      <c r="D238" s="38" t="s">
        <v>127</v>
      </c>
      <c r="E238" s="18"/>
      <c r="F238" s="19" t="s">
        <v>51</v>
      </c>
      <c r="G238" s="18"/>
      <c r="H238" s="20" t="str">
        <f t="shared" si="67"/>
        <v>T</v>
      </c>
      <c r="I238" s="21">
        <v>7</v>
      </c>
      <c r="J238" s="24"/>
      <c r="K238" s="24"/>
      <c r="L238" s="23">
        <f t="shared" si="88"/>
        <v>0</v>
      </c>
      <c r="M238" s="24"/>
      <c r="N238" s="21">
        <v>2</v>
      </c>
      <c r="O238" s="26" t="s">
        <v>57</v>
      </c>
      <c r="P238" s="27">
        <v>12</v>
      </c>
      <c r="Q238" s="27">
        <f>IF(H238="T",P238*[1]Legenda!$A$11,P238*[1]Legenda!$A$12)</f>
        <v>120</v>
      </c>
      <c r="R238" s="26" t="s">
        <v>217</v>
      </c>
      <c r="S238" s="5" t="b">
        <f t="shared" si="82"/>
        <v>1</v>
      </c>
      <c r="T238" s="26"/>
      <c r="U238" s="18" t="s">
        <v>267</v>
      </c>
      <c r="V238" s="29"/>
      <c r="W238" s="29">
        <v>42523</v>
      </c>
      <c r="X238" s="30" t="str">
        <f>IF(N238=[1]Legenda!$A$2,"  tace  ",IF(COUNTA(V238,W238)=0,"bandire"," "))</f>
        <v xml:space="preserve"> </v>
      </c>
      <c r="Y238" s="18"/>
      <c r="Z238" s="18"/>
      <c r="AA238" s="18"/>
      <c r="AB238" s="18"/>
      <c r="AC238" s="19"/>
      <c r="AD238" s="31" t="str">
        <f t="shared" ca="1" si="73"/>
        <v>Russo</v>
      </c>
      <c r="AE238" s="32" t="str">
        <f>IF(N238=[1]Legenda!$A$2,"tace",IF(COUNTA(J238)=1,"com",IF(COUNTA(K238)=1,"Ateneo",IF(COUNTA(U238)=1,"T",IF(COUNTA(Y238)=1,"DA",IF(COUNTA(Z238)=1,"SE",IF(COUNTA(AA238)=1,"CA",IF(COUNTA(AB238)=1,"CB"," "))))))))</f>
        <v>T</v>
      </c>
      <c r="AF238" s="33" t="str">
        <f>IF(MATCH(U238,[1]Docenti!E$3:E$36,0)&gt;0,"1"," ")</f>
        <v>1</v>
      </c>
      <c r="AG238" s="33" t="e">
        <f>IF(MATCH(U238,[1]Docenti!H$3:H$36,0)&gt;0,"1"," ")</f>
        <v>#N/A</v>
      </c>
      <c r="AH238" s="33" t="e">
        <f>IF(MATCH(U238,[1]Docenti!P$3:P$36,0)&gt;0,"1"," ")</f>
        <v>#N/A</v>
      </c>
      <c r="AI238" s="33" t="e">
        <f>IF(MATCH(U238,[1]Docenti!S$3:S$36,0)&gt;0,"1"," ")</f>
        <v>#N/A</v>
      </c>
      <c r="AJ238" s="34" t="e">
        <f>IF(MATCH(U238,[1]Docenti!AA$3:AA$36,0)&gt;0,"1"," ")</f>
        <v>#N/A</v>
      </c>
      <c r="AK238" s="34" t="e">
        <f>IF(MATCH(U238,[1]Docenti!AD$3:AD$36,0)&gt;0,"1"," ")</f>
        <v>#N/A</v>
      </c>
      <c r="AL238" s="34" t="e">
        <f>IF(MATCH(U238,[1]Docenti!AG$3:AG$36,0)&gt;0,"1"," ")</f>
        <v>#N/A</v>
      </c>
      <c r="AM238" s="34" t="e">
        <f>IF(MATCH(U238,[1]Docenti!AM$3:AM$36,0)&gt;0,"1"," ")</f>
        <v>#N/A</v>
      </c>
      <c r="AN238" s="34" t="e">
        <f t="shared" si="83"/>
        <v>#N/A</v>
      </c>
      <c r="AO238" s="34" t="e">
        <f t="shared" si="83"/>
        <v>#N/A</v>
      </c>
      <c r="AP238" s="34" t="e">
        <f t="shared" si="83"/>
        <v>#N/A</v>
      </c>
      <c r="AQ238" s="34" t="e">
        <f t="shared" si="83"/>
        <v>#N/A</v>
      </c>
      <c r="AR238" s="35" t="str">
        <f t="shared" si="74"/>
        <v>PO</v>
      </c>
      <c r="AS238" s="33" t="str">
        <f ca="1">IF(MATCH(AD238,[1]Docenti!E$3:E$36,0)&gt;0,"1"," ")</f>
        <v>1</v>
      </c>
      <c r="AT238" s="33" t="e">
        <f ca="1">IF(MATCH(AD238,[1]Docenti!H$3:H$36,0)&gt;0,"1"," ")</f>
        <v>#N/A</v>
      </c>
      <c r="AU238" s="33" t="e">
        <f ca="1">IF(MATCH(AD238,[1]Docenti!P$3:P$36,0)&gt;0,"1"," ")</f>
        <v>#N/A</v>
      </c>
      <c r="AV238" s="33" t="e">
        <f ca="1">IF(MATCH(AD238,[1]Docenti!S$3:S$36,0)&gt;0,"1"," ")</f>
        <v>#N/A</v>
      </c>
      <c r="AW238" s="34" t="e">
        <f ca="1">IF(MATCH(AD238,[1]Docenti!AA$3:AA$36,0)&gt;0,"1"," ")</f>
        <v>#N/A</v>
      </c>
      <c r="AX238" s="34" t="e">
        <f ca="1">IF(MATCH(AD238,[1]Docenti!AD$3:AD$36,0)&gt;0,"1"," ")</f>
        <v>#N/A</v>
      </c>
      <c r="AY238" s="34" t="e">
        <f ca="1">IF(MATCH(AD238,[1]Docenti!AG$3:AG$36,0)&gt;0,"1"," ")</f>
        <v>#N/A</v>
      </c>
      <c r="AZ238" s="34" t="e">
        <f ca="1">IF(MATCH(AD238,[1]Docenti!AM$3:AM$36,0)&gt;0,"1"," ")</f>
        <v>#N/A</v>
      </c>
      <c r="BA238" s="34" t="e">
        <f t="shared" ca="1" si="84"/>
        <v>#N/A</v>
      </c>
      <c r="BB238" s="34" t="e">
        <f t="shared" ca="1" si="85"/>
        <v>#N/A</v>
      </c>
      <c r="BC238" s="34" t="e">
        <f t="shared" ca="1" si="86"/>
        <v>#N/A</v>
      </c>
      <c r="BD238" s="34" t="e">
        <f t="shared" ca="1" si="87"/>
        <v>#N/A</v>
      </c>
      <c r="BE238" s="35" t="str">
        <f t="shared" ca="1" si="75"/>
        <v>PO</v>
      </c>
      <c r="BF238" s="36"/>
    </row>
    <row r="239" spans="1:58" ht="13.35" hidden="1" customHeight="1" x14ac:dyDescent="0.2">
      <c r="A239" s="16">
        <f t="shared" si="66"/>
        <v>238</v>
      </c>
      <c r="B239" s="59" t="s">
        <v>462</v>
      </c>
      <c r="C239" s="58" t="s">
        <v>211</v>
      </c>
      <c r="D239" s="37" t="s">
        <v>212</v>
      </c>
      <c r="E239" s="37" t="s">
        <v>48</v>
      </c>
      <c r="F239" s="37" t="s">
        <v>60</v>
      </c>
      <c r="H239" s="20" t="str">
        <f t="shared" si="67"/>
        <v>M</v>
      </c>
      <c r="I239" s="79">
        <v>7</v>
      </c>
      <c r="J239" s="50"/>
      <c r="K239" s="50"/>
      <c r="L239" s="23">
        <f t="shared" si="88"/>
        <v>0</v>
      </c>
      <c r="M239" s="50"/>
      <c r="N239" s="25" t="s">
        <v>121</v>
      </c>
      <c r="O239" s="80" t="s">
        <v>50</v>
      </c>
      <c r="P239" s="81">
        <v>9</v>
      </c>
      <c r="Q239" s="27">
        <f>IF(H239="T",P239*[1]Legenda!$A$11,P239*[1]Legenda!$A$12)</f>
        <v>90</v>
      </c>
      <c r="R239" s="3" t="s">
        <v>51</v>
      </c>
      <c r="S239" s="5" t="b">
        <f t="shared" si="82"/>
        <v>0</v>
      </c>
      <c r="T239" s="3"/>
      <c r="U239" s="48" t="s">
        <v>213</v>
      </c>
      <c r="V239" s="29"/>
      <c r="W239" s="29">
        <v>42523</v>
      </c>
      <c r="X239" s="30" t="str">
        <f>IF(N239=[1]Legenda!$A$2,"  tace  ",IF(COUNTA(V239,W239)=0,"bandire"," "))</f>
        <v xml:space="preserve"> </v>
      </c>
      <c r="Y239" s="48"/>
      <c r="Z239" s="48"/>
      <c r="AA239" s="48"/>
      <c r="AB239" s="48"/>
      <c r="AC239" s="49"/>
      <c r="AD239" s="31" t="str">
        <f t="shared" ca="1" si="73"/>
        <v>Zanni</v>
      </c>
      <c r="AE239" s="32" t="str">
        <f>IF(N239=[1]Legenda!$A$2,"tace",IF(COUNTA(J239)=1,"com",IF(COUNTA(K239)=1,"Ateneo",IF(COUNTA(U239)=1,"T",IF(COUNTA(Y239)=1,"DA",IF(COUNTA(Z239)=1,"SE",IF(COUNTA(AA239)=1,"CA",IF(COUNTA(AB239)=1,"CB"," "))))))))</f>
        <v>T</v>
      </c>
      <c r="AF239" s="33" t="str">
        <f>IF(MATCH(U239,[1]Docenti!E$3:E$36,0)&gt;0,"1"," ")</f>
        <v>1</v>
      </c>
      <c r="AG239" s="33" t="e">
        <f>IF(MATCH(U239,[1]Docenti!H$3:H$36,0)&gt;0,"1"," ")</f>
        <v>#N/A</v>
      </c>
      <c r="AH239" s="33" t="e">
        <f>IF(MATCH(U239,[1]Docenti!P$3:P$36,0)&gt;0,"1"," ")</f>
        <v>#N/A</v>
      </c>
      <c r="AI239" s="33" t="e">
        <f>IF(MATCH(U239,[1]Docenti!S$3:S$36,0)&gt;0,"1"," ")</f>
        <v>#N/A</v>
      </c>
      <c r="AJ239" s="34" t="e">
        <f>IF(MATCH(U239,[1]Docenti!AA$3:AA$36,0)&gt;0,"1"," ")</f>
        <v>#N/A</v>
      </c>
      <c r="AK239" s="34" t="e">
        <f>IF(MATCH(U239,[1]Docenti!AD$3:AD$36,0)&gt;0,"1"," ")</f>
        <v>#N/A</v>
      </c>
      <c r="AL239" s="34" t="e">
        <f>IF(MATCH(U239,[1]Docenti!AG$3:AG$36,0)&gt;0,"1"," ")</f>
        <v>#N/A</v>
      </c>
      <c r="AM239" s="34" t="e">
        <f>IF(MATCH(U239,[1]Docenti!AM$3:AM$36,0)&gt;0,"1"," ")</f>
        <v>#N/A</v>
      </c>
      <c r="AN239" s="34" t="e">
        <f t="shared" si="83"/>
        <v>#N/A</v>
      </c>
      <c r="AO239" s="34" t="e">
        <f t="shared" si="83"/>
        <v>#N/A</v>
      </c>
      <c r="AP239" s="34" t="e">
        <f t="shared" si="83"/>
        <v>#N/A</v>
      </c>
      <c r="AQ239" s="34" t="e">
        <f t="shared" si="83"/>
        <v>#N/A</v>
      </c>
      <c r="AR239" s="35" t="str">
        <f t="shared" si="74"/>
        <v>PO</v>
      </c>
      <c r="AS239" s="33" t="str">
        <f ca="1">IF(MATCH(AD239,[1]Docenti!E$3:E$36,0)&gt;0,"1"," ")</f>
        <v>1</v>
      </c>
      <c r="AT239" s="33" t="e">
        <f ca="1">IF(MATCH(AD239,[1]Docenti!H$3:H$36,0)&gt;0,"1"," ")</f>
        <v>#N/A</v>
      </c>
      <c r="AU239" s="33" t="e">
        <f ca="1">IF(MATCH(AD239,[1]Docenti!P$3:P$36,0)&gt;0,"1"," ")</f>
        <v>#N/A</v>
      </c>
      <c r="AV239" s="33" t="e">
        <f ca="1">IF(MATCH(AD239,[1]Docenti!S$3:S$36,0)&gt;0,"1"," ")</f>
        <v>#N/A</v>
      </c>
      <c r="AW239" s="34" t="e">
        <f ca="1">IF(MATCH(AD239,[1]Docenti!AA$3:AA$36,0)&gt;0,"1"," ")</f>
        <v>#N/A</v>
      </c>
      <c r="AX239" s="34" t="e">
        <f ca="1">IF(MATCH(AD239,[1]Docenti!AD$3:AD$36,0)&gt;0,"1"," ")</f>
        <v>#N/A</v>
      </c>
      <c r="AY239" s="34" t="e">
        <f ca="1">IF(MATCH(AD239,[1]Docenti!AG$3:AG$36,0)&gt;0,"1"," ")</f>
        <v>#N/A</v>
      </c>
      <c r="AZ239" s="34" t="e">
        <f ca="1">IF(MATCH(AD239,[1]Docenti!AM$3:AM$36,0)&gt;0,"1"," ")</f>
        <v>#N/A</v>
      </c>
      <c r="BA239" s="34" t="e">
        <f t="shared" ca="1" si="84"/>
        <v>#N/A</v>
      </c>
      <c r="BB239" s="34" t="e">
        <f t="shared" ca="1" si="85"/>
        <v>#N/A</v>
      </c>
      <c r="BC239" s="34" t="e">
        <f t="shared" ca="1" si="86"/>
        <v>#N/A</v>
      </c>
      <c r="BD239" s="34" t="e">
        <f t="shared" ca="1" si="87"/>
        <v>#N/A</v>
      </c>
      <c r="BE239" s="35" t="str">
        <f t="shared" ca="1" si="75"/>
        <v>PO</v>
      </c>
      <c r="BF239" s="36"/>
    </row>
    <row r="240" spans="1:58" x14ac:dyDescent="0.2">
      <c r="B240" s="83"/>
      <c r="X240" s="84"/>
      <c r="AD240" s="85"/>
      <c r="AE240" s="86"/>
      <c r="AF240" s="87"/>
      <c r="AG240" s="87"/>
      <c r="AH240" s="87"/>
      <c r="AI240" s="87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  <c r="AU240" s="88"/>
      <c r="AV240" s="88"/>
      <c r="AW240" s="88"/>
      <c r="AX240" s="88"/>
      <c r="AY240" s="88"/>
      <c r="AZ240" s="88"/>
      <c r="BA240" s="88"/>
      <c r="BB240" s="88"/>
      <c r="BC240" s="88"/>
      <c r="BD240" s="88"/>
      <c r="BE240" s="88"/>
    </row>
    <row r="241" spans="2:57" x14ac:dyDescent="0.2">
      <c r="B241" s="89" t="s">
        <v>463</v>
      </c>
      <c r="X241" s="84"/>
      <c r="AD241" s="85"/>
      <c r="AE241" s="86"/>
      <c r="AF241" s="87"/>
      <c r="AG241" s="87"/>
      <c r="AH241" s="87"/>
      <c r="AI241" s="87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  <c r="AX241" s="88"/>
      <c r="AY241" s="88"/>
      <c r="AZ241" s="88"/>
      <c r="BA241" s="88"/>
      <c r="BB241" s="88"/>
      <c r="BC241" s="88"/>
      <c r="BD241" s="88"/>
      <c r="BE241" s="88"/>
    </row>
    <row r="242" spans="2:57" x14ac:dyDescent="0.2">
      <c r="X242" s="84"/>
      <c r="AD242" s="85"/>
      <c r="AE242" s="86"/>
      <c r="AF242" s="87"/>
      <c r="AG242" s="87"/>
      <c r="AH242" s="87"/>
      <c r="AI242" s="87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8"/>
      <c r="AW242" s="88"/>
      <c r="AX242" s="88"/>
      <c r="AY242" s="88"/>
      <c r="AZ242" s="88"/>
      <c r="BA242" s="88"/>
      <c r="BB242" s="88"/>
      <c r="BC242" s="88"/>
      <c r="BD242" s="88"/>
      <c r="BE242" s="88"/>
    </row>
    <row r="243" spans="2:57" x14ac:dyDescent="0.2">
      <c r="X243" s="84"/>
      <c r="AD243" s="85"/>
      <c r="AE243" s="86"/>
      <c r="AF243" s="87"/>
      <c r="AG243" s="87"/>
      <c r="AH243" s="87"/>
      <c r="AI243" s="87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88"/>
      <c r="AW243" s="88"/>
      <c r="AX243" s="88"/>
      <c r="AY243" s="88"/>
      <c r="AZ243" s="88"/>
      <c r="BA243" s="88"/>
      <c r="BB243" s="88"/>
      <c r="BC243" s="88"/>
      <c r="BD243" s="88"/>
      <c r="BE243" s="88"/>
    </row>
    <row r="244" spans="2:57" x14ac:dyDescent="0.2">
      <c r="X244" s="84"/>
      <c r="AD244" s="85"/>
      <c r="AE244" s="86"/>
      <c r="AF244" s="87"/>
      <c r="AG244" s="87"/>
      <c r="AH244" s="87"/>
      <c r="AI244" s="87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  <c r="AU244" s="88"/>
      <c r="AV244" s="88"/>
      <c r="AW244" s="88"/>
      <c r="AX244" s="88"/>
      <c r="AY244" s="88"/>
      <c r="AZ244" s="88"/>
      <c r="BA244" s="88"/>
      <c r="BB244" s="88"/>
      <c r="BC244" s="88"/>
      <c r="BD244" s="88"/>
      <c r="BE244" s="88"/>
    </row>
    <row r="245" spans="2:57" x14ac:dyDescent="0.2">
      <c r="X245" s="84"/>
      <c r="AD245" s="85"/>
      <c r="AE245" s="86"/>
      <c r="AF245" s="87"/>
      <c r="AG245" s="87"/>
      <c r="AH245" s="87"/>
      <c r="AI245" s="87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  <c r="AU245" s="88"/>
      <c r="AV245" s="88"/>
      <c r="AW245" s="88"/>
      <c r="AX245" s="88"/>
      <c r="AY245" s="88"/>
      <c r="AZ245" s="88"/>
      <c r="BA245" s="88"/>
      <c r="BB245" s="88"/>
      <c r="BC245" s="88"/>
      <c r="BD245" s="88"/>
      <c r="BE245" s="88"/>
    </row>
    <row r="246" spans="2:57" x14ac:dyDescent="0.2">
      <c r="X246" s="84"/>
      <c r="AD246" s="85"/>
      <c r="AE246" s="86"/>
      <c r="AF246" s="87"/>
      <c r="AG246" s="87"/>
      <c r="AH246" s="87"/>
      <c r="AI246" s="87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8"/>
      <c r="AW246" s="88"/>
      <c r="AX246" s="88"/>
      <c r="AY246" s="88"/>
      <c r="AZ246" s="88"/>
      <c r="BA246" s="88"/>
      <c r="BB246" s="88"/>
      <c r="BC246" s="88"/>
      <c r="BD246" s="88"/>
      <c r="BE246" s="88"/>
    </row>
    <row r="247" spans="2:57" x14ac:dyDescent="0.2">
      <c r="X247" s="84"/>
      <c r="AD247" s="85"/>
      <c r="AE247" s="86"/>
      <c r="AF247" s="87"/>
      <c r="AG247" s="87"/>
      <c r="AH247" s="87"/>
      <c r="AI247" s="87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8"/>
      <c r="AW247" s="88"/>
      <c r="AX247" s="88"/>
      <c r="AY247" s="88"/>
      <c r="AZ247" s="88"/>
      <c r="BA247" s="88"/>
      <c r="BB247" s="88"/>
      <c r="BC247" s="88"/>
      <c r="BD247" s="88"/>
      <c r="BE247" s="88"/>
    </row>
    <row r="248" spans="2:57" x14ac:dyDescent="0.2">
      <c r="X248" s="84"/>
      <c r="AD248" s="85"/>
      <c r="AE248" s="86"/>
      <c r="AF248" s="87"/>
      <c r="AG248" s="87"/>
      <c r="AH248" s="87"/>
      <c r="AI248" s="87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8"/>
      <c r="AW248" s="88"/>
      <c r="AX248" s="88"/>
      <c r="AY248" s="88"/>
      <c r="AZ248" s="88"/>
      <c r="BA248" s="88"/>
      <c r="BB248" s="88"/>
      <c r="BC248" s="88"/>
      <c r="BD248" s="88"/>
      <c r="BE248" s="88"/>
    </row>
    <row r="249" spans="2:57" x14ac:dyDescent="0.2">
      <c r="X249" s="84"/>
      <c r="AD249" s="85"/>
      <c r="AE249" s="86"/>
      <c r="AF249" s="87"/>
      <c r="AG249" s="87"/>
      <c r="AH249" s="87"/>
      <c r="AI249" s="87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8"/>
      <c r="AW249" s="88"/>
      <c r="AX249" s="88"/>
      <c r="AY249" s="88"/>
      <c r="AZ249" s="88"/>
      <c r="BA249" s="88"/>
      <c r="BB249" s="88"/>
      <c r="BC249" s="88"/>
      <c r="BD249" s="88"/>
      <c r="BE249" s="88"/>
    </row>
    <row r="250" spans="2:57" x14ac:dyDescent="0.2">
      <c r="X250" s="84"/>
      <c r="AD250" s="85"/>
      <c r="AE250" s="86"/>
      <c r="AF250" s="87"/>
      <c r="AG250" s="87"/>
      <c r="AH250" s="87"/>
      <c r="AI250" s="87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8"/>
      <c r="AW250" s="88"/>
      <c r="AX250" s="88"/>
      <c r="AY250" s="88"/>
      <c r="AZ250" s="88"/>
      <c r="BA250" s="88"/>
      <c r="BB250" s="88"/>
      <c r="BC250" s="88"/>
      <c r="BD250" s="88"/>
      <c r="BE250" s="88"/>
    </row>
    <row r="251" spans="2:57" x14ac:dyDescent="0.2">
      <c r="X251" s="84"/>
      <c r="AD251" s="85"/>
      <c r="AE251" s="86"/>
      <c r="AF251" s="87"/>
      <c r="AG251" s="87"/>
      <c r="AH251" s="87"/>
      <c r="AI251" s="87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8"/>
      <c r="AW251" s="88"/>
      <c r="AX251" s="88"/>
      <c r="AY251" s="88"/>
      <c r="AZ251" s="88"/>
      <c r="BA251" s="88"/>
      <c r="BB251" s="88"/>
      <c r="BC251" s="88"/>
      <c r="BD251" s="88"/>
      <c r="BE251" s="88"/>
    </row>
    <row r="252" spans="2:57" x14ac:dyDescent="0.2">
      <c r="X252" s="84"/>
      <c r="AD252" s="85"/>
      <c r="AE252" s="86"/>
      <c r="AF252" s="87"/>
      <c r="AG252" s="87"/>
      <c r="AH252" s="87"/>
      <c r="AI252" s="87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  <c r="AX252" s="88"/>
      <c r="AY252" s="88"/>
      <c r="AZ252" s="88"/>
      <c r="BA252" s="88"/>
      <c r="BB252" s="88"/>
      <c r="BC252" s="88"/>
      <c r="BD252" s="88"/>
      <c r="BE252" s="88"/>
    </row>
    <row r="253" spans="2:57" x14ac:dyDescent="0.2">
      <c r="X253" s="84"/>
      <c r="AD253" s="85"/>
      <c r="AE253" s="86"/>
      <c r="AF253" s="87"/>
      <c r="AG253" s="87"/>
      <c r="AH253" s="87"/>
      <c r="AI253" s="87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8"/>
      <c r="AW253" s="88"/>
      <c r="AX253" s="88"/>
      <c r="AY253" s="88"/>
      <c r="AZ253" s="88"/>
      <c r="BA253" s="88"/>
      <c r="BB253" s="88"/>
      <c r="BC253" s="88"/>
      <c r="BD253" s="88"/>
      <c r="BE253" s="88"/>
    </row>
    <row r="254" spans="2:57" x14ac:dyDescent="0.2">
      <c r="X254" s="84"/>
      <c r="AD254" s="85"/>
      <c r="AE254" s="86"/>
      <c r="AF254" s="87"/>
      <c r="AG254" s="87"/>
      <c r="AH254" s="87"/>
      <c r="AI254" s="87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8"/>
      <c r="AW254" s="88"/>
      <c r="AX254" s="88"/>
      <c r="AY254" s="88"/>
      <c r="AZ254" s="88"/>
      <c r="BA254" s="88"/>
      <c r="BB254" s="88"/>
      <c r="BC254" s="88"/>
      <c r="BD254" s="88"/>
      <c r="BE254" s="88"/>
    </row>
    <row r="255" spans="2:57" x14ac:dyDescent="0.2">
      <c r="X255" s="84"/>
      <c r="AD255" s="85"/>
      <c r="AE255" s="86"/>
      <c r="AF255" s="87"/>
      <c r="AG255" s="87"/>
      <c r="AH255" s="87"/>
      <c r="AI255" s="87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  <c r="AY255" s="88"/>
      <c r="AZ255" s="88"/>
      <c r="BA255" s="88"/>
      <c r="BB255" s="88"/>
      <c r="BC255" s="88"/>
      <c r="BD255" s="88"/>
      <c r="BE255" s="88"/>
    </row>
    <row r="256" spans="2:57" x14ac:dyDescent="0.2">
      <c r="X256" s="84"/>
      <c r="AD256" s="85"/>
      <c r="AE256" s="86"/>
      <c r="AF256" s="87"/>
      <c r="AG256" s="87"/>
      <c r="AH256" s="87"/>
      <c r="AI256" s="87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8"/>
      <c r="AW256" s="88"/>
      <c r="AX256" s="88"/>
      <c r="AY256" s="88"/>
      <c r="AZ256" s="88"/>
      <c r="BA256" s="88"/>
      <c r="BB256" s="88"/>
      <c r="BC256" s="88"/>
      <c r="BD256" s="88"/>
      <c r="BE256" s="88"/>
    </row>
    <row r="257" spans="24:57" x14ac:dyDescent="0.2">
      <c r="X257" s="84"/>
      <c r="AD257" s="85"/>
      <c r="AE257" s="86"/>
      <c r="AF257" s="87"/>
      <c r="AG257" s="87"/>
      <c r="AH257" s="87"/>
      <c r="AI257" s="87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8"/>
      <c r="AW257" s="88"/>
      <c r="AX257" s="88"/>
      <c r="AY257" s="88"/>
      <c r="AZ257" s="88"/>
      <c r="BA257" s="88"/>
      <c r="BB257" s="88"/>
      <c r="BC257" s="88"/>
      <c r="BD257" s="88"/>
      <c r="BE257" s="88"/>
    </row>
    <row r="258" spans="24:57" x14ac:dyDescent="0.2">
      <c r="X258" s="84"/>
      <c r="AD258" s="85"/>
      <c r="AE258" s="86"/>
      <c r="AF258" s="87"/>
      <c r="AG258" s="87"/>
      <c r="AH258" s="87"/>
      <c r="AI258" s="87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  <c r="AX258" s="88"/>
      <c r="AY258" s="88"/>
      <c r="AZ258" s="88"/>
      <c r="BA258" s="88"/>
      <c r="BB258" s="88"/>
      <c r="BC258" s="88"/>
      <c r="BD258" s="88"/>
      <c r="BE258" s="88"/>
    </row>
    <row r="259" spans="24:57" x14ac:dyDescent="0.2">
      <c r="X259" s="84"/>
      <c r="AD259" s="85"/>
      <c r="AE259" s="86"/>
      <c r="AF259" s="87"/>
      <c r="AG259" s="87"/>
      <c r="AH259" s="87"/>
      <c r="AI259" s="87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  <c r="AX259" s="88"/>
      <c r="AY259" s="88"/>
      <c r="AZ259" s="88"/>
      <c r="BA259" s="88"/>
      <c r="BB259" s="88"/>
      <c r="BC259" s="88"/>
      <c r="BD259" s="88"/>
      <c r="BE259" s="88"/>
    </row>
    <row r="260" spans="24:57" x14ac:dyDescent="0.2">
      <c r="X260" s="84"/>
      <c r="AD260" s="85"/>
      <c r="AE260" s="86"/>
      <c r="AF260" s="87"/>
      <c r="AG260" s="87"/>
      <c r="AH260" s="87"/>
      <c r="AI260" s="87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  <c r="AX260" s="88"/>
      <c r="AY260" s="88"/>
      <c r="AZ260" s="88"/>
      <c r="BA260" s="88"/>
      <c r="BB260" s="88"/>
      <c r="BC260" s="88"/>
      <c r="BD260" s="88"/>
      <c r="BE260" s="88"/>
    </row>
    <row r="261" spans="24:57" x14ac:dyDescent="0.2">
      <c r="X261" s="84"/>
      <c r="AD261" s="85"/>
      <c r="AE261" s="86"/>
      <c r="AF261" s="87"/>
      <c r="AG261" s="87"/>
      <c r="AH261" s="87"/>
      <c r="AI261" s="87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  <c r="AX261" s="88"/>
      <c r="AY261" s="88"/>
      <c r="AZ261" s="88"/>
      <c r="BA261" s="88"/>
      <c r="BB261" s="88"/>
      <c r="BC261" s="88"/>
      <c r="BD261" s="88"/>
      <c r="BE261" s="88"/>
    </row>
    <row r="262" spans="24:57" x14ac:dyDescent="0.2">
      <c r="X262" s="84"/>
      <c r="AD262" s="85"/>
      <c r="AE262" s="86"/>
      <c r="AF262" s="87"/>
      <c r="AG262" s="87"/>
      <c r="AH262" s="87"/>
      <c r="AI262" s="87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8"/>
      <c r="AW262" s="88"/>
      <c r="AX262" s="88"/>
      <c r="AY262" s="88"/>
      <c r="AZ262" s="88"/>
      <c r="BA262" s="88"/>
      <c r="BB262" s="88"/>
      <c r="BC262" s="88"/>
      <c r="BD262" s="88"/>
      <c r="BE262" s="88"/>
    </row>
    <row r="263" spans="24:57" x14ac:dyDescent="0.2">
      <c r="X263" s="84"/>
      <c r="AD263" s="85"/>
      <c r="AE263" s="86"/>
      <c r="AF263" s="87"/>
      <c r="AG263" s="87"/>
      <c r="AH263" s="87"/>
      <c r="AI263" s="87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  <c r="AX263" s="88"/>
      <c r="AY263" s="88"/>
      <c r="AZ263" s="88"/>
      <c r="BA263" s="88"/>
      <c r="BB263" s="88"/>
      <c r="BC263" s="88"/>
      <c r="BD263" s="88"/>
      <c r="BE263" s="88"/>
    </row>
    <row r="264" spans="24:57" x14ac:dyDescent="0.2">
      <c r="X264" s="84"/>
      <c r="AD264" s="85"/>
      <c r="AE264" s="86"/>
      <c r="AF264" s="87"/>
      <c r="AG264" s="87"/>
      <c r="AH264" s="87"/>
      <c r="AI264" s="87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  <c r="AX264" s="88"/>
      <c r="AY264" s="88"/>
      <c r="AZ264" s="88"/>
      <c r="BA264" s="88"/>
      <c r="BB264" s="88"/>
      <c r="BC264" s="88"/>
      <c r="BD264" s="88"/>
      <c r="BE264" s="88"/>
    </row>
    <row r="265" spans="24:57" x14ac:dyDescent="0.2">
      <c r="X265" s="84"/>
      <c r="AD265" s="85"/>
      <c r="AE265" s="86"/>
      <c r="AF265" s="87"/>
      <c r="AG265" s="87"/>
      <c r="AH265" s="87"/>
      <c r="AI265" s="87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  <c r="AX265" s="88"/>
      <c r="AY265" s="88"/>
      <c r="AZ265" s="88"/>
      <c r="BA265" s="88"/>
      <c r="BB265" s="88"/>
      <c r="BC265" s="88"/>
      <c r="BD265" s="88"/>
      <c r="BE265" s="88"/>
    </row>
    <row r="266" spans="24:57" x14ac:dyDescent="0.2">
      <c r="X266" s="84"/>
      <c r="AD266" s="85"/>
      <c r="AE266" s="86"/>
      <c r="AF266" s="87"/>
      <c r="AG266" s="87"/>
      <c r="AH266" s="87"/>
      <c r="AI266" s="87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  <c r="AX266" s="88"/>
      <c r="AY266" s="88"/>
      <c r="AZ266" s="88"/>
      <c r="BA266" s="88"/>
      <c r="BB266" s="88"/>
      <c r="BC266" s="88"/>
      <c r="BD266" s="88"/>
      <c r="BE266" s="88"/>
    </row>
    <row r="267" spans="24:57" x14ac:dyDescent="0.2">
      <c r="X267" s="84"/>
      <c r="AD267" s="85"/>
      <c r="AE267" s="86"/>
      <c r="AF267" s="87"/>
      <c r="AG267" s="87"/>
      <c r="AH267" s="87"/>
      <c r="AI267" s="87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  <c r="AX267" s="88"/>
      <c r="AY267" s="88"/>
      <c r="AZ267" s="88"/>
      <c r="BA267" s="88"/>
      <c r="BB267" s="88"/>
      <c r="BC267" s="88"/>
      <c r="BD267" s="88"/>
      <c r="BE267" s="88"/>
    </row>
    <row r="268" spans="24:57" x14ac:dyDescent="0.2">
      <c r="X268" s="84"/>
      <c r="AD268" s="85"/>
      <c r="AE268" s="86"/>
      <c r="AF268" s="87"/>
      <c r="AG268" s="87"/>
      <c r="AH268" s="87"/>
      <c r="AI268" s="87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  <c r="AX268" s="88"/>
      <c r="AY268" s="88"/>
      <c r="AZ268" s="88"/>
      <c r="BA268" s="88"/>
      <c r="BB268" s="88"/>
      <c r="BC268" s="88"/>
      <c r="BD268" s="88"/>
      <c r="BE268" s="88"/>
    </row>
    <row r="269" spans="24:57" x14ac:dyDescent="0.2">
      <c r="X269" s="84"/>
      <c r="AD269" s="85"/>
      <c r="AE269" s="86"/>
      <c r="AF269" s="87"/>
      <c r="AG269" s="87"/>
      <c r="AH269" s="87"/>
      <c r="AI269" s="87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  <c r="AX269" s="88"/>
      <c r="AY269" s="88"/>
      <c r="AZ269" s="88"/>
      <c r="BA269" s="88"/>
      <c r="BB269" s="88"/>
      <c r="BC269" s="88"/>
      <c r="BD269" s="88"/>
      <c r="BE269" s="88"/>
    </row>
    <row r="270" spans="24:57" x14ac:dyDescent="0.2">
      <c r="X270" s="84"/>
      <c r="AD270" s="85"/>
      <c r="AE270" s="86"/>
      <c r="AF270" s="87"/>
      <c r="AG270" s="87"/>
      <c r="AH270" s="87"/>
      <c r="AI270" s="87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  <c r="AX270" s="88"/>
      <c r="AY270" s="88"/>
      <c r="AZ270" s="88"/>
      <c r="BA270" s="88"/>
      <c r="BB270" s="88"/>
      <c r="BC270" s="88"/>
      <c r="BD270" s="88"/>
      <c r="BE270" s="88"/>
    </row>
    <row r="271" spans="24:57" x14ac:dyDescent="0.2">
      <c r="X271" s="84"/>
      <c r="AD271" s="85"/>
      <c r="AE271" s="86"/>
      <c r="AF271" s="87"/>
      <c r="AG271" s="87"/>
      <c r="AH271" s="87"/>
      <c r="AI271" s="87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  <c r="AX271" s="88"/>
      <c r="AY271" s="88"/>
      <c r="AZ271" s="88"/>
      <c r="BA271" s="88"/>
      <c r="BB271" s="88"/>
      <c r="BC271" s="88"/>
      <c r="BD271" s="88"/>
      <c r="BE271" s="88"/>
    </row>
    <row r="272" spans="24:57" x14ac:dyDescent="0.2">
      <c r="X272" s="84"/>
      <c r="AD272" s="85"/>
      <c r="AE272" s="86"/>
      <c r="AF272" s="87"/>
      <c r="AG272" s="87"/>
      <c r="AH272" s="87"/>
      <c r="AI272" s="87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  <c r="AX272" s="88"/>
      <c r="AY272" s="88"/>
      <c r="AZ272" s="88"/>
      <c r="BA272" s="88"/>
      <c r="BB272" s="88"/>
      <c r="BC272" s="88"/>
      <c r="BD272" s="88"/>
      <c r="BE272" s="88"/>
    </row>
    <row r="273" spans="24:57" x14ac:dyDescent="0.2">
      <c r="X273" s="84"/>
      <c r="AD273" s="85"/>
      <c r="AE273" s="86"/>
      <c r="AF273" s="87"/>
      <c r="AG273" s="87"/>
      <c r="AH273" s="87"/>
      <c r="AI273" s="87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  <c r="AX273" s="88"/>
      <c r="AY273" s="88"/>
      <c r="AZ273" s="88"/>
      <c r="BA273" s="88"/>
      <c r="BB273" s="88"/>
      <c r="BC273" s="88"/>
      <c r="BD273" s="88"/>
      <c r="BE273" s="88"/>
    </row>
    <row r="274" spans="24:57" x14ac:dyDescent="0.2">
      <c r="X274" s="84"/>
      <c r="AD274" s="85"/>
      <c r="AE274" s="86"/>
      <c r="AF274" s="87"/>
      <c r="AG274" s="87"/>
      <c r="AH274" s="87"/>
      <c r="AI274" s="87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  <c r="AX274" s="88"/>
      <c r="AY274" s="88"/>
      <c r="AZ274" s="88"/>
      <c r="BA274" s="88"/>
      <c r="BB274" s="88"/>
      <c r="BC274" s="88"/>
      <c r="BD274" s="88"/>
      <c r="BE274" s="88"/>
    </row>
    <row r="275" spans="24:57" x14ac:dyDescent="0.2">
      <c r="X275" s="84"/>
      <c r="AD275" s="85"/>
      <c r="AE275" s="86"/>
      <c r="AF275" s="87"/>
      <c r="AG275" s="87"/>
      <c r="AH275" s="87"/>
      <c r="AI275" s="87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  <c r="AX275" s="88"/>
      <c r="AY275" s="88"/>
      <c r="AZ275" s="88"/>
      <c r="BA275" s="88"/>
      <c r="BB275" s="88"/>
      <c r="BC275" s="88"/>
      <c r="BD275" s="88"/>
      <c r="BE275" s="88"/>
    </row>
    <row r="276" spans="24:57" x14ac:dyDescent="0.2">
      <c r="X276" s="84"/>
      <c r="AD276" s="85"/>
      <c r="AE276" s="86"/>
      <c r="AF276" s="87"/>
      <c r="AG276" s="87"/>
      <c r="AH276" s="87"/>
      <c r="AI276" s="87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  <c r="AX276" s="88"/>
      <c r="AY276" s="88"/>
      <c r="AZ276" s="88"/>
      <c r="BA276" s="88"/>
      <c r="BB276" s="88"/>
      <c r="BC276" s="88"/>
      <c r="BD276" s="88"/>
      <c r="BE276" s="88"/>
    </row>
    <row r="277" spans="24:57" x14ac:dyDescent="0.2">
      <c r="X277" s="84"/>
      <c r="AD277" s="85"/>
      <c r="AE277" s="86"/>
      <c r="AF277" s="87"/>
      <c r="AG277" s="87"/>
      <c r="AH277" s="87"/>
      <c r="AI277" s="87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  <c r="AX277" s="88"/>
      <c r="AY277" s="88"/>
      <c r="AZ277" s="88"/>
      <c r="BA277" s="88"/>
      <c r="BB277" s="88"/>
      <c r="BC277" s="88"/>
      <c r="BD277" s="88"/>
      <c r="BE277" s="88"/>
    </row>
    <row r="278" spans="24:57" x14ac:dyDescent="0.2">
      <c r="X278" s="84"/>
      <c r="AD278" s="85"/>
      <c r="AE278" s="86"/>
      <c r="AF278" s="87"/>
      <c r="AG278" s="87"/>
      <c r="AH278" s="87"/>
      <c r="AI278" s="87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  <c r="AX278" s="88"/>
      <c r="AY278" s="88"/>
      <c r="AZ278" s="88"/>
      <c r="BA278" s="88"/>
      <c r="BB278" s="88"/>
      <c r="BC278" s="88"/>
      <c r="BD278" s="88"/>
      <c r="BE278" s="88"/>
    </row>
    <row r="279" spans="24:57" x14ac:dyDescent="0.2">
      <c r="X279" s="84"/>
      <c r="AD279" s="85"/>
      <c r="AE279" s="86"/>
      <c r="AF279" s="87"/>
      <c r="AG279" s="87"/>
      <c r="AH279" s="87"/>
      <c r="AI279" s="87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  <c r="AY279" s="88"/>
      <c r="AZ279" s="88"/>
      <c r="BA279" s="88"/>
      <c r="BB279" s="88"/>
      <c r="BC279" s="88"/>
      <c r="BD279" s="88"/>
      <c r="BE279" s="88"/>
    </row>
    <row r="280" spans="24:57" x14ac:dyDescent="0.2">
      <c r="X280" s="84"/>
      <c r="AD280" s="85"/>
      <c r="AE280" s="86"/>
      <c r="AF280" s="87"/>
      <c r="AG280" s="87"/>
      <c r="AH280" s="87"/>
      <c r="AI280" s="87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  <c r="AX280" s="88"/>
      <c r="AY280" s="88"/>
      <c r="AZ280" s="88"/>
      <c r="BA280" s="88"/>
      <c r="BB280" s="88"/>
      <c r="BC280" s="88"/>
      <c r="BD280" s="88"/>
      <c r="BE280" s="88"/>
    </row>
    <row r="281" spans="24:57" x14ac:dyDescent="0.2">
      <c r="X281" s="84"/>
      <c r="AD281" s="85"/>
      <c r="AE281" s="86"/>
      <c r="AF281" s="87"/>
      <c r="AG281" s="87"/>
      <c r="AH281" s="87"/>
      <c r="AI281" s="87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8"/>
      <c r="AW281" s="88"/>
      <c r="AX281" s="88"/>
      <c r="AY281" s="88"/>
      <c r="AZ281" s="88"/>
      <c r="BA281" s="88"/>
      <c r="BB281" s="88"/>
      <c r="BC281" s="88"/>
      <c r="BD281" s="88"/>
      <c r="BE281" s="88"/>
    </row>
    <row r="282" spans="24:57" x14ac:dyDescent="0.2">
      <c r="X282" s="84"/>
      <c r="AD282" s="85"/>
      <c r="AE282" s="86"/>
      <c r="AF282" s="87"/>
      <c r="AG282" s="87"/>
      <c r="AH282" s="87"/>
      <c r="AI282" s="87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8"/>
      <c r="AW282" s="88"/>
      <c r="AX282" s="88"/>
      <c r="AY282" s="88"/>
      <c r="AZ282" s="88"/>
      <c r="BA282" s="88"/>
      <c r="BB282" s="88"/>
      <c r="BC282" s="88"/>
      <c r="BD282" s="88"/>
      <c r="BE282" s="88"/>
    </row>
    <row r="283" spans="24:57" x14ac:dyDescent="0.2">
      <c r="X283" s="84"/>
      <c r="AD283" s="85"/>
      <c r="AE283" s="86"/>
      <c r="AF283" s="87"/>
      <c r="AG283" s="87"/>
      <c r="AH283" s="87"/>
      <c r="AI283" s="87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  <c r="AX283" s="88"/>
      <c r="AY283" s="88"/>
      <c r="AZ283" s="88"/>
      <c r="BA283" s="88"/>
      <c r="BB283" s="88"/>
      <c r="BC283" s="88"/>
      <c r="BD283" s="88"/>
      <c r="BE283" s="88"/>
    </row>
    <row r="284" spans="24:57" x14ac:dyDescent="0.2">
      <c r="X284" s="84"/>
      <c r="AD284" s="85"/>
      <c r="AE284" s="86"/>
      <c r="AF284" s="87"/>
      <c r="AG284" s="87"/>
      <c r="AH284" s="87"/>
      <c r="AI284" s="87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8"/>
      <c r="AW284" s="88"/>
      <c r="AX284" s="88"/>
      <c r="AY284" s="88"/>
      <c r="AZ284" s="88"/>
      <c r="BA284" s="88"/>
      <c r="BB284" s="88"/>
      <c r="BC284" s="88"/>
      <c r="BD284" s="88"/>
      <c r="BE284" s="88"/>
    </row>
    <row r="285" spans="24:57" x14ac:dyDescent="0.2">
      <c r="X285" s="84"/>
      <c r="AD285" s="85"/>
      <c r="AE285" s="86"/>
      <c r="AF285" s="87"/>
      <c r="AG285" s="87"/>
      <c r="AH285" s="87"/>
      <c r="AI285" s="87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8"/>
      <c r="AW285" s="88"/>
      <c r="AX285" s="88"/>
      <c r="AY285" s="88"/>
      <c r="AZ285" s="88"/>
      <c r="BA285" s="88"/>
      <c r="BB285" s="88"/>
      <c r="BC285" s="88"/>
      <c r="BD285" s="88"/>
      <c r="BE285" s="88"/>
    </row>
    <row r="286" spans="24:57" x14ac:dyDescent="0.2">
      <c r="X286" s="84"/>
      <c r="AD286" s="85"/>
      <c r="AE286" s="86"/>
      <c r="AF286" s="87"/>
      <c r="AG286" s="87"/>
      <c r="AH286" s="87"/>
      <c r="AI286" s="87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  <c r="AX286" s="88"/>
      <c r="AY286" s="88"/>
      <c r="AZ286" s="88"/>
      <c r="BA286" s="88"/>
      <c r="BB286" s="88"/>
      <c r="BC286" s="88"/>
      <c r="BD286" s="88"/>
      <c r="BE286" s="88"/>
    </row>
    <row r="287" spans="24:57" x14ac:dyDescent="0.2">
      <c r="X287" s="84"/>
      <c r="AD287" s="85"/>
      <c r="AE287" s="86"/>
      <c r="AF287" s="87"/>
      <c r="AG287" s="87"/>
      <c r="AH287" s="87"/>
      <c r="AI287" s="87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88"/>
      <c r="AX287" s="88"/>
      <c r="AY287" s="88"/>
      <c r="AZ287" s="88"/>
      <c r="BA287" s="88"/>
      <c r="BB287" s="88"/>
      <c r="BC287" s="88"/>
      <c r="BD287" s="88"/>
      <c r="BE287" s="88"/>
    </row>
    <row r="288" spans="24:57" x14ac:dyDescent="0.2">
      <c r="X288" s="84"/>
      <c r="AD288" s="85"/>
      <c r="AE288" s="86"/>
      <c r="AF288" s="87"/>
      <c r="AG288" s="87"/>
      <c r="AH288" s="87"/>
      <c r="AI288" s="87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8"/>
      <c r="AW288" s="88"/>
      <c r="AX288" s="88"/>
      <c r="AY288" s="88"/>
      <c r="AZ288" s="88"/>
      <c r="BA288" s="88"/>
      <c r="BB288" s="88"/>
      <c r="BC288" s="88"/>
      <c r="BD288" s="88"/>
      <c r="BE288" s="88"/>
    </row>
    <row r="289" spans="24:57" x14ac:dyDescent="0.2">
      <c r="X289" s="84"/>
      <c r="AD289" s="85"/>
      <c r="AE289" s="86"/>
      <c r="AF289" s="87"/>
      <c r="AG289" s="87"/>
      <c r="AH289" s="87"/>
      <c r="AI289" s="87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  <c r="AX289" s="88"/>
      <c r="AY289" s="88"/>
      <c r="AZ289" s="88"/>
      <c r="BA289" s="88"/>
      <c r="BB289" s="88"/>
      <c r="BC289" s="88"/>
      <c r="BD289" s="88"/>
      <c r="BE289" s="88"/>
    </row>
    <row r="290" spans="24:57" x14ac:dyDescent="0.2">
      <c r="AD290" s="85"/>
      <c r="AE290" s="86"/>
      <c r="AF290" s="87"/>
      <c r="AG290" s="87"/>
      <c r="AH290" s="87"/>
      <c r="AI290" s="87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8"/>
      <c r="AW290" s="88"/>
      <c r="AX290" s="88"/>
      <c r="AY290" s="88"/>
      <c r="AZ290" s="88"/>
      <c r="BA290" s="88"/>
      <c r="BB290" s="88"/>
      <c r="BC290" s="88"/>
      <c r="BD290" s="88"/>
      <c r="BE290" s="88"/>
    </row>
    <row r="291" spans="24:57" x14ac:dyDescent="0.2">
      <c r="AD291" s="85"/>
      <c r="AE291" s="86"/>
      <c r="AF291" s="87"/>
      <c r="AG291" s="87"/>
      <c r="AH291" s="87"/>
      <c r="AI291" s="87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8"/>
      <c r="AW291" s="88"/>
      <c r="AX291" s="88"/>
      <c r="AY291" s="88"/>
      <c r="AZ291" s="88"/>
      <c r="BA291" s="88"/>
      <c r="BB291" s="88"/>
      <c r="BC291" s="88"/>
      <c r="BD291" s="88"/>
      <c r="BE291" s="88"/>
    </row>
    <row r="292" spans="24:57" x14ac:dyDescent="0.2">
      <c r="AD292" s="85"/>
      <c r="AE292" s="86"/>
      <c r="AF292" s="87"/>
      <c r="AG292" s="87"/>
      <c r="AH292" s="87"/>
      <c r="AI292" s="87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  <c r="AW292" s="88"/>
      <c r="AX292" s="88"/>
      <c r="AY292" s="88"/>
      <c r="AZ292" s="88"/>
      <c r="BA292" s="88"/>
      <c r="BB292" s="88"/>
      <c r="BC292" s="88"/>
      <c r="BD292" s="88"/>
      <c r="BE292" s="88"/>
    </row>
    <row r="293" spans="24:57" x14ac:dyDescent="0.2">
      <c r="AD293" s="85"/>
      <c r="AE293" s="86"/>
      <c r="AF293" s="87"/>
      <c r="AG293" s="87"/>
      <c r="AH293" s="87"/>
      <c r="AI293" s="87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  <c r="AW293" s="88"/>
      <c r="AX293" s="88"/>
      <c r="AY293" s="88"/>
      <c r="AZ293" s="88"/>
      <c r="BA293" s="88"/>
      <c r="BB293" s="88"/>
      <c r="BC293" s="88"/>
      <c r="BD293" s="88"/>
      <c r="BE293" s="88"/>
    </row>
    <row r="294" spans="24:57" x14ac:dyDescent="0.2">
      <c r="AD294" s="85"/>
      <c r="AE294" s="86"/>
      <c r="AF294" s="87"/>
      <c r="AG294" s="87"/>
      <c r="AH294" s="87"/>
      <c r="AI294" s="87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  <c r="AX294" s="88"/>
      <c r="AY294" s="88"/>
      <c r="AZ294" s="88"/>
      <c r="BA294" s="88"/>
      <c r="BB294" s="88"/>
      <c r="BC294" s="88"/>
      <c r="BD294" s="88"/>
      <c r="BE294" s="88"/>
    </row>
    <row r="295" spans="24:57" x14ac:dyDescent="0.2">
      <c r="AD295" s="85"/>
      <c r="AE295" s="86"/>
      <c r="AF295" s="87"/>
      <c r="AG295" s="87"/>
      <c r="AH295" s="87"/>
      <c r="AI295" s="87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  <c r="AW295" s="88"/>
      <c r="AX295" s="88"/>
      <c r="AY295" s="88"/>
      <c r="AZ295" s="88"/>
      <c r="BA295" s="88"/>
      <c r="BB295" s="88"/>
      <c r="BC295" s="88"/>
      <c r="BD295" s="88"/>
      <c r="BE295" s="88"/>
    </row>
    <row r="296" spans="24:57" x14ac:dyDescent="0.2">
      <c r="AD296" s="85"/>
      <c r="AE296" s="86"/>
      <c r="AF296" s="87"/>
      <c r="AG296" s="87"/>
      <c r="AH296" s="87"/>
      <c r="AI296" s="87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  <c r="AW296" s="88"/>
      <c r="AX296" s="88"/>
      <c r="AY296" s="88"/>
      <c r="AZ296" s="88"/>
      <c r="BA296" s="88"/>
      <c r="BB296" s="88"/>
      <c r="BC296" s="88"/>
      <c r="BD296" s="88"/>
      <c r="BE296" s="88"/>
    </row>
    <row r="297" spans="24:57" x14ac:dyDescent="0.2">
      <c r="AD297" s="85"/>
      <c r="AE297" s="86"/>
      <c r="AF297" s="87"/>
      <c r="AG297" s="87"/>
      <c r="AH297" s="87"/>
      <c r="AI297" s="87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  <c r="AY297" s="88"/>
      <c r="AZ297" s="88"/>
      <c r="BA297" s="88"/>
      <c r="BB297" s="88"/>
      <c r="BC297" s="88"/>
      <c r="BD297" s="88"/>
      <c r="BE297" s="88"/>
    </row>
    <row r="298" spans="24:57" x14ac:dyDescent="0.2">
      <c r="AD298" s="85"/>
      <c r="AE298" s="86"/>
      <c r="AF298" s="87"/>
      <c r="AG298" s="87"/>
      <c r="AH298" s="87"/>
      <c r="AI298" s="87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  <c r="AX298" s="88"/>
      <c r="AY298" s="88"/>
      <c r="AZ298" s="88"/>
      <c r="BA298" s="88"/>
      <c r="BB298" s="88"/>
      <c r="BC298" s="88"/>
      <c r="BD298" s="88"/>
      <c r="BE298" s="88"/>
    </row>
    <row r="299" spans="24:57" x14ac:dyDescent="0.2">
      <c r="AD299" s="85"/>
      <c r="AE299" s="86"/>
      <c r="AF299" s="87"/>
      <c r="AG299" s="87"/>
      <c r="AH299" s="87"/>
      <c r="AI299" s="87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  <c r="AX299" s="88"/>
      <c r="AY299" s="88"/>
      <c r="AZ299" s="88"/>
      <c r="BA299" s="88"/>
      <c r="BB299" s="88"/>
      <c r="BC299" s="88"/>
      <c r="BD299" s="88"/>
      <c r="BE299" s="88"/>
    </row>
    <row r="300" spans="24:57" x14ac:dyDescent="0.2">
      <c r="AD300" s="85"/>
      <c r="AE300" s="86"/>
      <c r="AF300" s="87"/>
      <c r="AG300" s="87"/>
      <c r="AH300" s="87"/>
      <c r="AI300" s="87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  <c r="AY300" s="88"/>
      <c r="AZ300" s="88"/>
      <c r="BA300" s="88"/>
      <c r="BB300" s="88"/>
      <c r="BC300" s="88"/>
      <c r="BD300" s="88"/>
      <c r="BE300" s="88"/>
    </row>
    <row r="301" spans="24:57" x14ac:dyDescent="0.2">
      <c r="AD301" s="85"/>
      <c r="AE301" s="86"/>
      <c r="AF301" s="87"/>
      <c r="AG301" s="87"/>
      <c r="AH301" s="87"/>
      <c r="AI301" s="87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88"/>
      <c r="AY301" s="88"/>
      <c r="AZ301" s="88"/>
      <c r="BA301" s="88"/>
      <c r="BB301" s="88"/>
      <c r="BC301" s="88"/>
      <c r="BD301" s="88"/>
      <c r="BE301" s="88"/>
    </row>
    <row r="302" spans="24:57" x14ac:dyDescent="0.2">
      <c r="AD302" s="85"/>
      <c r="AE302" s="86"/>
      <c r="AF302" s="87"/>
      <c r="AG302" s="87"/>
      <c r="AH302" s="87"/>
      <c r="AI302" s="87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  <c r="AX302" s="88"/>
      <c r="AY302" s="88"/>
      <c r="AZ302" s="88"/>
      <c r="BA302" s="88"/>
      <c r="BB302" s="88"/>
      <c r="BC302" s="88"/>
      <c r="BD302" s="88"/>
      <c r="BE302" s="88"/>
    </row>
    <row r="303" spans="24:57" x14ac:dyDescent="0.2">
      <c r="AD303" s="85"/>
      <c r="AE303" s="86"/>
      <c r="AF303" s="87"/>
      <c r="AG303" s="87"/>
      <c r="AH303" s="87"/>
      <c r="AI303" s="87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  <c r="AY303" s="88"/>
      <c r="AZ303" s="88"/>
      <c r="BA303" s="88"/>
      <c r="BB303" s="88"/>
      <c r="BC303" s="88"/>
      <c r="BD303" s="88"/>
      <c r="BE303" s="88"/>
    </row>
    <row r="304" spans="24:57" x14ac:dyDescent="0.2">
      <c r="AD304" s="85"/>
      <c r="AE304" s="86"/>
      <c r="AF304" s="87"/>
      <c r="AG304" s="87"/>
      <c r="AH304" s="87"/>
      <c r="AI304" s="87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  <c r="AX304" s="88"/>
      <c r="AY304" s="88"/>
      <c r="AZ304" s="88"/>
      <c r="BA304" s="88"/>
      <c r="BB304" s="88"/>
      <c r="BC304" s="88"/>
      <c r="BD304" s="88"/>
      <c r="BE304" s="88"/>
    </row>
    <row r="305" spans="30:57" x14ac:dyDescent="0.2">
      <c r="AD305" s="85"/>
      <c r="AE305" s="86"/>
      <c r="AF305" s="87"/>
      <c r="AG305" s="87"/>
      <c r="AH305" s="87"/>
      <c r="AI305" s="87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  <c r="AX305" s="88"/>
      <c r="AY305" s="88"/>
      <c r="AZ305" s="88"/>
      <c r="BA305" s="88"/>
      <c r="BB305" s="88"/>
      <c r="BC305" s="88"/>
      <c r="BD305" s="88"/>
      <c r="BE305" s="88"/>
    </row>
    <row r="306" spans="30:57" x14ac:dyDescent="0.2">
      <c r="AD306" s="85"/>
      <c r="AE306" s="86"/>
      <c r="AF306" s="87"/>
      <c r="AG306" s="87"/>
      <c r="AH306" s="87"/>
      <c r="AI306" s="87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  <c r="BA306" s="88"/>
      <c r="BB306" s="88"/>
      <c r="BC306" s="88"/>
      <c r="BD306" s="88"/>
      <c r="BE306" s="88"/>
    </row>
    <row r="307" spans="30:57" x14ac:dyDescent="0.2">
      <c r="AD307" s="85"/>
      <c r="AE307" s="86"/>
      <c r="AF307" s="87"/>
      <c r="AG307" s="87"/>
      <c r="AH307" s="87"/>
      <c r="AI307" s="87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88"/>
      <c r="AY307" s="88"/>
      <c r="AZ307" s="88"/>
      <c r="BA307" s="88"/>
      <c r="BB307" s="88"/>
      <c r="BC307" s="88"/>
      <c r="BD307" s="88"/>
      <c r="BE307" s="88"/>
    </row>
    <row r="308" spans="30:57" x14ac:dyDescent="0.2">
      <c r="AD308" s="85"/>
      <c r="AE308" s="86"/>
      <c r="AF308" s="87"/>
      <c r="AG308" s="87"/>
      <c r="AH308" s="87"/>
      <c r="AI308" s="87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  <c r="AY308" s="88"/>
      <c r="AZ308" s="88"/>
      <c r="BA308" s="88"/>
      <c r="BB308" s="88"/>
      <c r="BC308" s="88"/>
      <c r="BD308" s="88"/>
      <c r="BE308" s="88"/>
    </row>
    <row r="309" spans="30:57" x14ac:dyDescent="0.2">
      <c r="AD309" s="85"/>
      <c r="AE309" s="86"/>
      <c r="AF309" s="87"/>
      <c r="AG309" s="87"/>
      <c r="AH309" s="87"/>
      <c r="AI309" s="87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  <c r="BA309" s="88"/>
      <c r="BB309" s="88"/>
      <c r="BC309" s="88"/>
      <c r="BD309" s="88"/>
      <c r="BE309" s="88"/>
    </row>
    <row r="310" spans="30:57" x14ac:dyDescent="0.2">
      <c r="AD310" s="85"/>
      <c r="AE310" s="86"/>
      <c r="AF310" s="87"/>
      <c r="AG310" s="87"/>
      <c r="AH310" s="87"/>
      <c r="AI310" s="87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  <c r="AX310" s="88"/>
      <c r="AY310" s="88"/>
      <c r="AZ310" s="88"/>
      <c r="BA310" s="88"/>
      <c r="BB310" s="88"/>
      <c r="BC310" s="88"/>
      <c r="BD310" s="88"/>
      <c r="BE310" s="88"/>
    </row>
    <row r="311" spans="30:57" x14ac:dyDescent="0.2">
      <c r="AD311" s="85"/>
      <c r="AE311" s="86"/>
      <c r="AF311" s="87"/>
      <c r="AG311" s="87"/>
      <c r="AH311" s="87"/>
      <c r="AI311" s="87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  <c r="AX311" s="88"/>
      <c r="AY311" s="88"/>
      <c r="AZ311" s="88"/>
      <c r="BA311" s="88"/>
      <c r="BB311" s="88"/>
      <c r="BC311" s="88"/>
      <c r="BD311" s="88"/>
      <c r="BE311" s="88"/>
    </row>
    <row r="312" spans="30:57" x14ac:dyDescent="0.2">
      <c r="AD312" s="85"/>
      <c r="AE312" s="86"/>
      <c r="AF312" s="87"/>
      <c r="AG312" s="87"/>
      <c r="AH312" s="87"/>
      <c r="AI312" s="87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  <c r="AY312" s="88"/>
      <c r="AZ312" s="88"/>
      <c r="BA312" s="88"/>
      <c r="BB312" s="88"/>
      <c r="BC312" s="88"/>
      <c r="BD312" s="88"/>
      <c r="BE312" s="88"/>
    </row>
    <row r="313" spans="30:57" x14ac:dyDescent="0.2">
      <c r="AD313" s="85"/>
      <c r="AE313" s="86"/>
      <c r="AF313" s="87"/>
      <c r="AG313" s="87"/>
      <c r="AH313" s="87"/>
      <c r="AI313" s="87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  <c r="AX313" s="88"/>
      <c r="AY313" s="88"/>
      <c r="AZ313" s="88"/>
      <c r="BA313" s="88"/>
      <c r="BB313" s="88"/>
      <c r="BC313" s="88"/>
      <c r="BD313" s="88"/>
      <c r="BE313" s="88"/>
    </row>
    <row r="314" spans="30:57" x14ac:dyDescent="0.2">
      <c r="AD314" s="85"/>
      <c r="AE314" s="86"/>
      <c r="AF314" s="87"/>
      <c r="AG314" s="87"/>
      <c r="AH314" s="87"/>
      <c r="AI314" s="87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  <c r="AX314" s="88"/>
      <c r="AY314" s="88"/>
      <c r="AZ314" s="88"/>
      <c r="BA314" s="88"/>
      <c r="BB314" s="88"/>
      <c r="BC314" s="88"/>
      <c r="BD314" s="88"/>
      <c r="BE314" s="88"/>
    </row>
    <row r="315" spans="30:57" x14ac:dyDescent="0.2">
      <c r="AD315" s="85"/>
      <c r="AE315" s="86"/>
      <c r="AF315" s="87"/>
      <c r="AG315" s="87"/>
      <c r="AH315" s="87"/>
      <c r="AI315" s="87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  <c r="AY315" s="88"/>
      <c r="AZ315" s="88"/>
      <c r="BA315" s="88"/>
      <c r="BB315" s="88"/>
      <c r="BC315" s="88"/>
      <c r="BD315" s="88"/>
      <c r="BE315" s="88"/>
    </row>
    <row r="316" spans="30:57" x14ac:dyDescent="0.2">
      <c r="AD316" s="85"/>
      <c r="AE316" s="86"/>
      <c r="AF316" s="87"/>
      <c r="AG316" s="87"/>
      <c r="AH316" s="87"/>
      <c r="AI316" s="87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  <c r="AX316" s="88"/>
      <c r="AY316" s="88"/>
      <c r="AZ316" s="88"/>
      <c r="BA316" s="88"/>
      <c r="BB316" s="88"/>
      <c r="BC316" s="88"/>
      <c r="BD316" s="88"/>
      <c r="BE316" s="88"/>
    </row>
    <row r="317" spans="30:57" x14ac:dyDescent="0.2">
      <c r="AD317" s="85"/>
      <c r="AE317" s="86"/>
      <c r="AF317" s="87"/>
      <c r="AG317" s="87"/>
      <c r="AH317" s="87"/>
      <c r="AI317" s="87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  <c r="AX317" s="88"/>
      <c r="AY317" s="88"/>
      <c r="AZ317" s="88"/>
      <c r="BA317" s="88"/>
      <c r="BB317" s="88"/>
      <c r="BC317" s="88"/>
      <c r="BD317" s="88"/>
      <c r="BE317" s="88"/>
    </row>
    <row r="318" spans="30:57" x14ac:dyDescent="0.2">
      <c r="AD318" s="85"/>
      <c r="AE318" s="86"/>
      <c r="AF318" s="87"/>
      <c r="AG318" s="87"/>
      <c r="AH318" s="87"/>
      <c r="AI318" s="87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  <c r="AX318" s="88"/>
      <c r="AY318" s="88"/>
      <c r="AZ318" s="88"/>
      <c r="BA318" s="88"/>
      <c r="BB318" s="88"/>
      <c r="BC318" s="88"/>
      <c r="BD318" s="88"/>
      <c r="BE318" s="88"/>
    </row>
    <row r="319" spans="30:57" x14ac:dyDescent="0.2">
      <c r="AD319" s="85"/>
      <c r="AE319" s="86"/>
      <c r="AF319" s="87"/>
      <c r="AG319" s="87"/>
      <c r="AH319" s="87"/>
      <c r="AI319" s="87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8"/>
      <c r="AW319" s="88"/>
      <c r="AX319" s="88"/>
      <c r="AY319" s="88"/>
      <c r="AZ319" s="88"/>
      <c r="BA319" s="88"/>
      <c r="BB319" s="88"/>
      <c r="BC319" s="88"/>
      <c r="BD319" s="88"/>
      <c r="BE319" s="88"/>
    </row>
    <row r="320" spans="30:57" x14ac:dyDescent="0.2">
      <c r="AD320" s="85"/>
      <c r="AE320" s="86"/>
      <c r="AF320" s="87"/>
      <c r="AG320" s="87"/>
      <c r="AH320" s="87"/>
      <c r="AI320" s="87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  <c r="AX320" s="88"/>
      <c r="AY320" s="88"/>
      <c r="AZ320" s="88"/>
      <c r="BA320" s="88"/>
      <c r="BB320" s="88"/>
      <c r="BC320" s="88"/>
      <c r="BD320" s="88"/>
      <c r="BE320" s="88"/>
    </row>
    <row r="321" spans="30:57" x14ac:dyDescent="0.2">
      <c r="AD321" s="85"/>
      <c r="AE321" s="86"/>
      <c r="AF321" s="87"/>
      <c r="AG321" s="87"/>
      <c r="AH321" s="87"/>
      <c r="AI321" s="87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  <c r="AX321" s="88"/>
      <c r="AY321" s="88"/>
      <c r="AZ321" s="88"/>
      <c r="BA321" s="88"/>
      <c r="BB321" s="88"/>
      <c r="BC321" s="88"/>
      <c r="BD321" s="88"/>
      <c r="BE321" s="88"/>
    </row>
    <row r="322" spans="30:57" x14ac:dyDescent="0.2">
      <c r="AD322" s="85"/>
      <c r="AE322" s="86"/>
      <c r="AF322" s="87"/>
      <c r="AG322" s="87"/>
      <c r="AH322" s="87"/>
      <c r="AI322" s="87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  <c r="AX322" s="88"/>
      <c r="AY322" s="88"/>
      <c r="AZ322" s="88"/>
      <c r="BA322" s="88"/>
      <c r="BB322" s="88"/>
      <c r="BC322" s="88"/>
      <c r="BD322" s="88"/>
      <c r="BE322" s="88"/>
    </row>
    <row r="323" spans="30:57" x14ac:dyDescent="0.2">
      <c r="AD323" s="85"/>
      <c r="AE323" s="86"/>
      <c r="AF323" s="87"/>
      <c r="AG323" s="87"/>
      <c r="AH323" s="87"/>
      <c r="AI323" s="87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8"/>
      <c r="AW323" s="88"/>
      <c r="AX323" s="88"/>
      <c r="AY323" s="88"/>
      <c r="AZ323" s="88"/>
      <c r="BA323" s="88"/>
      <c r="BB323" s="88"/>
      <c r="BC323" s="88"/>
      <c r="BD323" s="88"/>
      <c r="BE323" s="88"/>
    </row>
    <row r="324" spans="30:57" x14ac:dyDescent="0.2">
      <c r="AD324" s="85"/>
      <c r="AE324" s="86"/>
      <c r="AF324" s="87"/>
      <c r="AG324" s="87"/>
      <c r="AH324" s="87"/>
      <c r="AI324" s="87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8"/>
      <c r="AW324" s="88"/>
      <c r="AX324" s="88"/>
      <c r="AY324" s="88"/>
      <c r="AZ324" s="88"/>
      <c r="BA324" s="88"/>
      <c r="BB324" s="88"/>
      <c r="BC324" s="88"/>
      <c r="BD324" s="88"/>
      <c r="BE324" s="88"/>
    </row>
    <row r="325" spans="30:57" x14ac:dyDescent="0.2">
      <c r="AD325" s="85"/>
      <c r="AE325" s="86"/>
      <c r="AF325" s="87"/>
      <c r="AG325" s="87"/>
      <c r="AH325" s="87"/>
      <c r="AI325" s="87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  <c r="AX325" s="88"/>
      <c r="AY325" s="88"/>
      <c r="AZ325" s="88"/>
      <c r="BA325" s="88"/>
      <c r="BB325" s="88"/>
      <c r="BC325" s="88"/>
      <c r="BD325" s="88"/>
      <c r="BE325" s="88"/>
    </row>
    <row r="326" spans="30:57" x14ac:dyDescent="0.2">
      <c r="AD326" s="85"/>
      <c r="AE326" s="86"/>
      <c r="AF326" s="87"/>
      <c r="AG326" s="87"/>
      <c r="AH326" s="87"/>
      <c r="AI326" s="87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88"/>
      <c r="AX326" s="88"/>
      <c r="AY326" s="88"/>
      <c r="AZ326" s="88"/>
      <c r="BA326" s="88"/>
      <c r="BB326" s="88"/>
      <c r="BC326" s="88"/>
      <c r="BD326" s="88"/>
      <c r="BE326" s="88"/>
    </row>
    <row r="327" spans="30:57" x14ac:dyDescent="0.2">
      <c r="AD327" s="85"/>
      <c r="AE327" s="86"/>
      <c r="AF327" s="87"/>
      <c r="AG327" s="87"/>
      <c r="AH327" s="87"/>
      <c r="AI327" s="87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8"/>
      <c r="AW327" s="88"/>
      <c r="AX327" s="88"/>
      <c r="AY327" s="88"/>
      <c r="AZ327" s="88"/>
      <c r="BA327" s="88"/>
      <c r="BB327" s="88"/>
      <c r="BC327" s="88"/>
      <c r="BD327" s="88"/>
      <c r="BE327" s="88"/>
    </row>
    <row r="328" spans="30:57" x14ac:dyDescent="0.2">
      <c r="AD328" s="85"/>
      <c r="AE328" s="86"/>
      <c r="AF328" s="87"/>
      <c r="AG328" s="87"/>
      <c r="AH328" s="87"/>
      <c r="AI328" s="87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  <c r="AX328" s="88"/>
      <c r="AY328" s="88"/>
      <c r="AZ328" s="88"/>
      <c r="BA328" s="88"/>
      <c r="BB328" s="88"/>
      <c r="BC328" s="88"/>
      <c r="BD328" s="88"/>
      <c r="BE328" s="88"/>
    </row>
    <row r="329" spans="30:57" x14ac:dyDescent="0.2">
      <c r="AD329" s="85"/>
      <c r="AE329" s="86"/>
      <c r="AF329" s="87"/>
      <c r="AG329" s="87"/>
      <c r="AH329" s="87"/>
      <c r="AI329" s="87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8"/>
      <c r="AW329" s="88"/>
      <c r="AX329" s="88"/>
      <c r="AY329" s="88"/>
      <c r="AZ329" s="88"/>
      <c r="BA329" s="88"/>
      <c r="BB329" s="88"/>
      <c r="BC329" s="88"/>
      <c r="BD329" s="88"/>
      <c r="BE329" s="88"/>
    </row>
    <row r="330" spans="30:57" x14ac:dyDescent="0.2">
      <c r="AD330" s="85"/>
      <c r="AE330" s="86"/>
      <c r="AF330" s="87"/>
      <c r="AG330" s="87"/>
      <c r="AH330" s="87"/>
      <c r="AI330" s="87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8"/>
      <c r="AW330" s="88"/>
      <c r="AX330" s="88"/>
      <c r="AY330" s="88"/>
      <c r="AZ330" s="88"/>
      <c r="BA330" s="88"/>
      <c r="BB330" s="88"/>
      <c r="BC330" s="88"/>
      <c r="BD330" s="88"/>
      <c r="BE330" s="88"/>
    </row>
    <row r="331" spans="30:57" x14ac:dyDescent="0.2">
      <c r="AD331" s="85"/>
      <c r="AE331" s="86"/>
      <c r="AF331" s="87"/>
      <c r="AG331" s="87"/>
      <c r="AH331" s="87"/>
      <c r="AI331" s="87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8"/>
      <c r="AW331" s="88"/>
      <c r="AX331" s="88"/>
      <c r="AY331" s="88"/>
      <c r="AZ331" s="88"/>
      <c r="BA331" s="88"/>
      <c r="BB331" s="88"/>
      <c r="BC331" s="88"/>
      <c r="BD331" s="88"/>
      <c r="BE331" s="88"/>
    </row>
    <row r="332" spans="30:57" x14ac:dyDescent="0.2">
      <c r="AD332" s="85"/>
      <c r="AE332" s="86"/>
      <c r="AF332" s="87"/>
      <c r="AG332" s="87"/>
      <c r="AH332" s="87"/>
      <c r="AI332" s="87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  <c r="AX332" s="88"/>
      <c r="AY332" s="88"/>
      <c r="AZ332" s="88"/>
      <c r="BA332" s="88"/>
      <c r="BB332" s="88"/>
      <c r="BC332" s="88"/>
      <c r="BD332" s="88"/>
      <c r="BE332" s="88"/>
    </row>
    <row r="333" spans="30:57" x14ac:dyDescent="0.2">
      <c r="AD333" s="85"/>
      <c r="AE333" s="86"/>
      <c r="AF333" s="87"/>
      <c r="AG333" s="87"/>
      <c r="AH333" s="87"/>
      <c r="AI333" s="87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  <c r="AX333" s="88"/>
      <c r="AY333" s="88"/>
      <c r="AZ333" s="88"/>
      <c r="BA333" s="88"/>
      <c r="BB333" s="88"/>
      <c r="BC333" s="88"/>
      <c r="BD333" s="88"/>
      <c r="BE333" s="88"/>
    </row>
    <row r="334" spans="30:57" x14ac:dyDescent="0.2">
      <c r="AD334" s="85"/>
      <c r="AE334" s="86"/>
      <c r="AF334" s="87"/>
      <c r="AG334" s="87"/>
      <c r="AH334" s="87"/>
      <c r="AI334" s="87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  <c r="AX334" s="88"/>
      <c r="AY334" s="88"/>
      <c r="AZ334" s="88"/>
      <c r="BA334" s="88"/>
      <c r="BB334" s="88"/>
      <c r="BC334" s="88"/>
      <c r="BD334" s="88"/>
      <c r="BE334" s="88"/>
    </row>
    <row r="335" spans="30:57" x14ac:dyDescent="0.2">
      <c r="AD335" s="85"/>
      <c r="AE335" s="86"/>
      <c r="AF335" s="87"/>
      <c r="AG335" s="87"/>
      <c r="AH335" s="87"/>
      <c r="AI335" s="87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  <c r="AX335" s="88"/>
      <c r="AY335" s="88"/>
      <c r="AZ335" s="88"/>
      <c r="BA335" s="88"/>
      <c r="BB335" s="88"/>
      <c r="BC335" s="88"/>
      <c r="BD335" s="88"/>
      <c r="BE335" s="88"/>
    </row>
    <row r="336" spans="30:57" x14ac:dyDescent="0.2">
      <c r="AD336" s="85"/>
      <c r="AE336" s="86"/>
      <c r="AF336" s="87"/>
      <c r="AG336" s="87"/>
      <c r="AH336" s="87"/>
      <c r="AI336" s="87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  <c r="AY336" s="88"/>
      <c r="AZ336" s="88"/>
      <c r="BA336" s="88"/>
      <c r="BB336" s="88"/>
      <c r="BC336" s="88"/>
      <c r="BD336" s="88"/>
      <c r="BE336" s="88"/>
    </row>
    <row r="337" spans="30:57" x14ac:dyDescent="0.2">
      <c r="AD337" s="85"/>
      <c r="AE337" s="86"/>
      <c r="AF337" s="87"/>
      <c r="AG337" s="87"/>
      <c r="AH337" s="87"/>
      <c r="AI337" s="87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  <c r="AX337" s="88"/>
      <c r="AY337" s="88"/>
      <c r="AZ337" s="88"/>
      <c r="BA337" s="88"/>
      <c r="BB337" s="88"/>
      <c r="BC337" s="88"/>
      <c r="BD337" s="88"/>
      <c r="BE337" s="88"/>
    </row>
    <row r="338" spans="30:57" x14ac:dyDescent="0.2">
      <c r="AD338" s="85"/>
      <c r="AE338" s="86"/>
      <c r="AF338" s="87"/>
      <c r="AG338" s="87"/>
      <c r="AH338" s="87"/>
      <c r="AI338" s="87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  <c r="AX338" s="88"/>
      <c r="AY338" s="88"/>
      <c r="AZ338" s="88"/>
      <c r="BA338" s="88"/>
      <c r="BB338" s="88"/>
      <c r="BC338" s="88"/>
      <c r="BD338" s="88"/>
      <c r="BE338" s="88"/>
    </row>
    <row r="339" spans="30:57" x14ac:dyDescent="0.2">
      <c r="AD339" s="85"/>
      <c r="AE339" s="86"/>
      <c r="AF339" s="87"/>
      <c r="AG339" s="87"/>
      <c r="AH339" s="87"/>
      <c r="AI339" s="87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  <c r="AX339" s="88"/>
      <c r="AY339" s="88"/>
      <c r="AZ339" s="88"/>
      <c r="BA339" s="88"/>
      <c r="BB339" s="88"/>
      <c r="BC339" s="88"/>
      <c r="BD339" s="88"/>
      <c r="BE339" s="88"/>
    </row>
    <row r="340" spans="30:57" x14ac:dyDescent="0.2">
      <c r="AD340" s="85"/>
      <c r="AE340" s="86"/>
      <c r="AF340" s="87"/>
      <c r="AG340" s="87"/>
      <c r="AH340" s="87"/>
      <c r="AI340" s="87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  <c r="AX340" s="88"/>
      <c r="AY340" s="88"/>
      <c r="AZ340" s="88"/>
      <c r="BA340" s="88"/>
      <c r="BB340" s="88"/>
      <c r="BC340" s="88"/>
      <c r="BD340" s="88"/>
      <c r="BE340" s="88"/>
    </row>
    <row r="341" spans="30:57" x14ac:dyDescent="0.2">
      <c r="AD341" s="85"/>
      <c r="AE341" s="86"/>
      <c r="AF341" s="87"/>
      <c r="AG341" s="87"/>
      <c r="AH341" s="87"/>
      <c r="AI341" s="87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8"/>
      <c r="AW341" s="88"/>
      <c r="AX341" s="88"/>
      <c r="AY341" s="88"/>
      <c r="AZ341" s="88"/>
      <c r="BA341" s="88"/>
      <c r="BB341" s="88"/>
      <c r="BC341" s="88"/>
      <c r="BD341" s="88"/>
      <c r="BE341" s="88"/>
    </row>
    <row r="342" spans="30:57" x14ac:dyDescent="0.2">
      <c r="AD342" s="85"/>
      <c r="AE342" s="86"/>
      <c r="AF342" s="87"/>
      <c r="AG342" s="87"/>
      <c r="AH342" s="87"/>
      <c r="AI342" s="87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  <c r="AX342" s="88"/>
      <c r="AY342" s="88"/>
      <c r="AZ342" s="88"/>
      <c r="BA342" s="88"/>
      <c r="BB342" s="88"/>
      <c r="BC342" s="88"/>
      <c r="BD342" s="88"/>
      <c r="BE342" s="88"/>
    </row>
    <row r="343" spans="30:57" x14ac:dyDescent="0.2">
      <c r="AD343" s="85"/>
      <c r="AE343" s="86"/>
      <c r="AF343" s="87"/>
      <c r="AG343" s="87"/>
      <c r="AH343" s="87"/>
      <c r="AI343" s="87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  <c r="AX343" s="88"/>
      <c r="AY343" s="88"/>
      <c r="AZ343" s="88"/>
      <c r="BA343" s="88"/>
      <c r="BB343" s="88"/>
      <c r="BC343" s="88"/>
      <c r="BD343" s="88"/>
      <c r="BE343" s="88"/>
    </row>
    <row r="344" spans="30:57" x14ac:dyDescent="0.2">
      <c r="AD344" s="85"/>
      <c r="AE344" s="86"/>
      <c r="AF344" s="87"/>
      <c r="AG344" s="87"/>
      <c r="AH344" s="87"/>
      <c r="AI344" s="87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  <c r="AX344" s="88"/>
      <c r="AY344" s="88"/>
      <c r="AZ344" s="88"/>
      <c r="BA344" s="88"/>
      <c r="BB344" s="88"/>
      <c r="BC344" s="88"/>
      <c r="BD344" s="88"/>
      <c r="BE344" s="88"/>
    </row>
    <row r="345" spans="30:57" x14ac:dyDescent="0.2">
      <c r="AD345" s="85"/>
      <c r="AE345" s="86"/>
      <c r="AF345" s="87"/>
      <c r="AG345" s="87"/>
      <c r="AH345" s="87"/>
      <c r="AI345" s="87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8"/>
      <c r="AW345" s="88"/>
      <c r="AX345" s="88"/>
      <c r="AY345" s="88"/>
      <c r="AZ345" s="88"/>
      <c r="BA345" s="88"/>
      <c r="BB345" s="88"/>
      <c r="BC345" s="88"/>
      <c r="BD345" s="88"/>
      <c r="BE345" s="88"/>
    </row>
    <row r="346" spans="30:57" x14ac:dyDescent="0.2">
      <c r="AD346" s="85"/>
      <c r="AE346" s="86"/>
      <c r="AF346" s="87"/>
      <c r="AG346" s="87"/>
      <c r="AH346" s="87"/>
      <c r="AI346" s="87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8"/>
      <c r="AW346" s="88"/>
      <c r="AX346" s="88"/>
      <c r="AY346" s="88"/>
      <c r="AZ346" s="88"/>
      <c r="BA346" s="88"/>
      <c r="BB346" s="88"/>
      <c r="BC346" s="88"/>
      <c r="BD346" s="88"/>
      <c r="BE346" s="88"/>
    </row>
    <row r="347" spans="30:57" x14ac:dyDescent="0.2">
      <c r="AD347" s="85"/>
      <c r="AE347" s="86"/>
      <c r="AF347" s="87"/>
      <c r="AG347" s="87"/>
      <c r="AH347" s="87"/>
      <c r="AI347" s="87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8"/>
      <c r="AW347" s="88"/>
      <c r="AX347" s="88"/>
      <c r="AY347" s="88"/>
      <c r="AZ347" s="88"/>
      <c r="BA347" s="88"/>
      <c r="BB347" s="88"/>
      <c r="BC347" s="88"/>
      <c r="BD347" s="88"/>
      <c r="BE347" s="88"/>
    </row>
    <row r="348" spans="30:57" x14ac:dyDescent="0.2">
      <c r="AD348" s="85"/>
      <c r="AE348" s="86"/>
      <c r="AF348" s="87"/>
      <c r="AG348" s="87"/>
      <c r="AH348" s="87"/>
      <c r="AI348" s="87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  <c r="AX348" s="88"/>
      <c r="AY348" s="88"/>
      <c r="AZ348" s="88"/>
      <c r="BA348" s="88"/>
      <c r="BB348" s="88"/>
      <c r="BC348" s="88"/>
      <c r="BD348" s="88"/>
      <c r="BE348" s="88"/>
    </row>
    <row r="349" spans="30:57" x14ac:dyDescent="0.2">
      <c r="AD349" s="85"/>
      <c r="AE349" s="86"/>
      <c r="AF349" s="87"/>
      <c r="AG349" s="87"/>
      <c r="AH349" s="87"/>
      <c r="AI349" s="87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8"/>
      <c r="AW349" s="88"/>
      <c r="AX349" s="88"/>
      <c r="AY349" s="88"/>
      <c r="AZ349" s="88"/>
      <c r="BA349" s="88"/>
      <c r="BB349" s="88"/>
      <c r="BC349" s="88"/>
      <c r="BD349" s="88"/>
      <c r="BE349" s="88"/>
    </row>
    <row r="350" spans="30:57" x14ac:dyDescent="0.2">
      <c r="AD350" s="85"/>
      <c r="AE350" s="86"/>
      <c r="AF350" s="87"/>
      <c r="AG350" s="87"/>
      <c r="AH350" s="87"/>
      <c r="AI350" s="87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8"/>
      <c r="AW350" s="88"/>
      <c r="AX350" s="88"/>
      <c r="AY350" s="88"/>
      <c r="AZ350" s="88"/>
      <c r="BA350" s="88"/>
      <c r="BB350" s="88"/>
      <c r="BC350" s="88"/>
      <c r="BD350" s="88"/>
      <c r="BE350" s="88"/>
    </row>
    <row r="351" spans="30:57" x14ac:dyDescent="0.2">
      <c r="AD351" s="85"/>
      <c r="AE351" s="86"/>
      <c r="AF351" s="87"/>
      <c r="AG351" s="87"/>
      <c r="AH351" s="87"/>
      <c r="AI351" s="87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  <c r="AX351" s="88"/>
      <c r="AY351" s="88"/>
      <c r="AZ351" s="88"/>
      <c r="BA351" s="88"/>
      <c r="BB351" s="88"/>
      <c r="BC351" s="88"/>
      <c r="BD351" s="88"/>
      <c r="BE351" s="88"/>
    </row>
    <row r="352" spans="30:57" x14ac:dyDescent="0.2">
      <c r="AD352" s="85"/>
      <c r="AE352" s="86"/>
      <c r="AF352" s="87"/>
      <c r="AG352" s="87"/>
      <c r="AH352" s="87"/>
      <c r="AI352" s="87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8"/>
      <c r="AW352" s="88"/>
      <c r="AX352" s="88"/>
      <c r="AY352" s="88"/>
      <c r="AZ352" s="88"/>
      <c r="BA352" s="88"/>
      <c r="BB352" s="88"/>
      <c r="BC352" s="88"/>
      <c r="BD352" s="88"/>
      <c r="BE352" s="88"/>
    </row>
    <row r="353" spans="30:57" x14ac:dyDescent="0.2">
      <c r="AD353" s="85"/>
      <c r="AE353" s="86"/>
      <c r="AF353" s="87"/>
      <c r="AG353" s="87"/>
      <c r="AH353" s="87"/>
      <c r="AI353" s="87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8"/>
      <c r="AW353" s="88"/>
      <c r="AX353" s="88"/>
      <c r="AY353" s="88"/>
      <c r="AZ353" s="88"/>
      <c r="BA353" s="88"/>
      <c r="BB353" s="88"/>
      <c r="BC353" s="88"/>
      <c r="BD353" s="88"/>
      <c r="BE353" s="88"/>
    </row>
    <row r="354" spans="30:57" x14ac:dyDescent="0.2">
      <c r="AD354" s="85"/>
      <c r="AE354" s="86"/>
      <c r="AF354" s="87"/>
      <c r="AG354" s="87"/>
      <c r="AH354" s="87"/>
      <c r="AI354" s="87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  <c r="AX354" s="88"/>
      <c r="AY354" s="88"/>
      <c r="AZ354" s="88"/>
      <c r="BA354" s="88"/>
      <c r="BB354" s="88"/>
      <c r="BC354" s="88"/>
      <c r="BD354" s="88"/>
      <c r="BE354" s="88"/>
    </row>
    <row r="355" spans="30:57" x14ac:dyDescent="0.2">
      <c r="AD355" s="85"/>
      <c r="AE355" s="86"/>
      <c r="AF355" s="87"/>
      <c r="AG355" s="87"/>
      <c r="AH355" s="87"/>
      <c r="AI355" s="87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8"/>
      <c r="AW355" s="88"/>
      <c r="AX355" s="88"/>
      <c r="AY355" s="88"/>
      <c r="AZ355" s="88"/>
      <c r="BA355" s="88"/>
      <c r="BB355" s="88"/>
      <c r="BC355" s="88"/>
      <c r="BD355" s="88"/>
      <c r="BE355" s="88"/>
    </row>
    <row r="356" spans="30:57" x14ac:dyDescent="0.2">
      <c r="AD356" s="85"/>
      <c r="AE356" s="86"/>
      <c r="AF356" s="87"/>
      <c r="AG356" s="87"/>
      <c r="AH356" s="87"/>
      <c r="AI356" s="87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8"/>
      <c r="AW356" s="88"/>
      <c r="AX356" s="88"/>
      <c r="AY356" s="88"/>
      <c r="AZ356" s="88"/>
      <c r="BA356" s="88"/>
      <c r="BB356" s="88"/>
      <c r="BC356" s="88"/>
      <c r="BD356" s="88"/>
      <c r="BE356" s="88"/>
    </row>
    <row r="357" spans="30:57" x14ac:dyDescent="0.2">
      <c r="AD357" s="85"/>
      <c r="AE357" s="86"/>
      <c r="AF357" s="87"/>
      <c r="AG357" s="87"/>
      <c r="AH357" s="87"/>
      <c r="AI357" s="87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8"/>
      <c r="AW357" s="88"/>
      <c r="AX357" s="88"/>
      <c r="AY357" s="88"/>
      <c r="AZ357" s="88"/>
      <c r="BA357" s="88"/>
      <c r="BB357" s="88"/>
      <c r="BC357" s="88"/>
      <c r="BD357" s="88"/>
      <c r="BE357" s="88"/>
    </row>
    <row r="358" spans="30:57" x14ac:dyDescent="0.2">
      <c r="AD358" s="85"/>
      <c r="AE358" s="86"/>
      <c r="AF358" s="87"/>
      <c r="AG358" s="87"/>
      <c r="AH358" s="87"/>
      <c r="AI358" s="87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8"/>
      <c r="AW358" s="88"/>
      <c r="AX358" s="88"/>
      <c r="AY358" s="88"/>
      <c r="AZ358" s="88"/>
      <c r="BA358" s="88"/>
      <c r="BB358" s="88"/>
      <c r="BC358" s="88"/>
      <c r="BD358" s="88"/>
      <c r="BE358" s="88"/>
    </row>
    <row r="359" spans="30:57" x14ac:dyDescent="0.2">
      <c r="AD359" s="85"/>
      <c r="AE359" s="86"/>
      <c r="AF359" s="87"/>
      <c r="AG359" s="87"/>
      <c r="AH359" s="87"/>
      <c r="AI359" s="87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  <c r="AX359" s="88"/>
      <c r="AY359" s="88"/>
      <c r="AZ359" s="88"/>
      <c r="BA359" s="88"/>
      <c r="BB359" s="88"/>
      <c r="BC359" s="88"/>
      <c r="BD359" s="88"/>
      <c r="BE359" s="88"/>
    </row>
    <row r="360" spans="30:57" x14ac:dyDescent="0.2">
      <c r="AD360" s="85"/>
      <c r="AE360" s="86"/>
      <c r="AF360" s="87"/>
      <c r="AG360" s="87"/>
      <c r="AH360" s="87"/>
      <c r="AI360" s="87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  <c r="AX360" s="88"/>
      <c r="AY360" s="88"/>
      <c r="AZ360" s="88"/>
      <c r="BA360" s="88"/>
      <c r="BB360" s="88"/>
      <c r="BC360" s="88"/>
      <c r="BD360" s="88"/>
      <c r="BE360" s="88"/>
    </row>
    <row r="361" spans="30:57" x14ac:dyDescent="0.2">
      <c r="AD361" s="85"/>
      <c r="AE361" s="86"/>
      <c r="AF361" s="87"/>
      <c r="AG361" s="87"/>
      <c r="AH361" s="87"/>
      <c r="AI361" s="87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8"/>
      <c r="AW361" s="88"/>
      <c r="AX361" s="88"/>
      <c r="AY361" s="88"/>
      <c r="AZ361" s="88"/>
      <c r="BA361" s="88"/>
      <c r="BB361" s="88"/>
      <c r="BC361" s="88"/>
      <c r="BD361" s="88"/>
      <c r="BE361" s="88"/>
    </row>
    <row r="362" spans="30:57" x14ac:dyDescent="0.2">
      <c r="AD362" s="85"/>
      <c r="AE362" s="86"/>
      <c r="AF362" s="87"/>
      <c r="AG362" s="87"/>
      <c r="AH362" s="87"/>
      <c r="AI362" s="87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  <c r="AX362" s="88"/>
      <c r="AY362" s="88"/>
      <c r="AZ362" s="88"/>
      <c r="BA362" s="88"/>
      <c r="BB362" s="88"/>
      <c r="BC362" s="88"/>
      <c r="BD362" s="88"/>
      <c r="BE362" s="88"/>
    </row>
    <row r="363" spans="30:57" x14ac:dyDescent="0.2">
      <c r="AD363" s="85"/>
      <c r="AE363" s="86"/>
      <c r="AF363" s="87"/>
      <c r="AG363" s="87"/>
      <c r="AH363" s="87"/>
      <c r="AI363" s="87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  <c r="AX363" s="88"/>
      <c r="AY363" s="88"/>
      <c r="AZ363" s="88"/>
      <c r="BA363" s="88"/>
      <c r="BB363" s="88"/>
      <c r="BC363" s="88"/>
      <c r="BD363" s="88"/>
      <c r="BE363" s="88"/>
    </row>
    <row r="364" spans="30:57" x14ac:dyDescent="0.2">
      <c r="AD364" s="85"/>
      <c r="AE364" s="86"/>
      <c r="AF364" s="87"/>
      <c r="AG364" s="87"/>
      <c r="AH364" s="87"/>
      <c r="AI364" s="87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8"/>
      <c r="AW364" s="88"/>
      <c r="AX364" s="88"/>
      <c r="AY364" s="88"/>
      <c r="AZ364" s="88"/>
      <c r="BA364" s="88"/>
      <c r="BB364" s="88"/>
      <c r="BC364" s="88"/>
      <c r="BD364" s="88"/>
      <c r="BE364" s="88"/>
    </row>
    <row r="365" spans="30:57" x14ac:dyDescent="0.2">
      <c r="AD365" s="85"/>
      <c r="AE365" s="86"/>
      <c r="AF365" s="87"/>
      <c r="AG365" s="87"/>
      <c r="AH365" s="87"/>
      <c r="AI365" s="87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  <c r="AX365" s="88"/>
      <c r="AY365" s="88"/>
      <c r="AZ365" s="88"/>
      <c r="BA365" s="88"/>
      <c r="BB365" s="88"/>
      <c r="BC365" s="88"/>
      <c r="BD365" s="88"/>
      <c r="BE365" s="88"/>
    </row>
    <row r="366" spans="30:57" x14ac:dyDescent="0.2">
      <c r="AD366" s="85"/>
      <c r="AE366" s="86"/>
      <c r="AF366" s="87"/>
      <c r="AG366" s="87"/>
      <c r="AH366" s="87"/>
      <c r="AI366" s="87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8"/>
      <c r="AW366" s="88"/>
      <c r="AX366" s="88"/>
      <c r="AY366" s="88"/>
      <c r="AZ366" s="88"/>
      <c r="BA366" s="88"/>
      <c r="BB366" s="88"/>
      <c r="BC366" s="88"/>
      <c r="BD366" s="88"/>
      <c r="BE366" s="88"/>
    </row>
    <row r="367" spans="30:57" x14ac:dyDescent="0.2">
      <c r="AD367" s="85"/>
      <c r="AE367" s="86"/>
      <c r="AF367" s="87"/>
      <c r="AG367" s="87"/>
      <c r="AH367" s="87"/>
      <c r="AI367" s="87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8"/>
      <c r="AW367" s="88"/>
      <c r="AX367" s="88"/>
      <c r="AY367" s="88"/>
      <c r="AZ367" s="88"/>
      <c r="BA367" s="88"/>
      <c r="BB367" s="88"/>
      <c r="BC367" s="88"/>
      <c r="BD367" s="88"/>
      <c r="BE367" s="88"/>
    </row>
    <row r="368" spans="30:57" x14ac:dyDescent="0.2">
      <c r="AD368" s="85"/>
      <c r="AE368" s="86"/>
      <c r="AF368" s="87"/>
      <c r="AG368" s="87"/>
      <c r="AH368" s="87"/>
      <c r="AI368" s="87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  <c r="AX368" s="88"/>
      <c r="AY368" s="88"/>
      <c r="AZ368" s="88"/>
      <c r="BA368" s="88"/>
      <c r="BB368" s="88"/>
      <c r="BC368" s="88"/>
      <c r="BD368" s="88"/>
      <c r="BE368" s="88"/>
    </row>
    <row r="369" spans="30:57" x14ac:dyDescent="0.2">
      <c r="AD369" s="85"/>
      <c r="AE369" s="86"/>
      <c r="AF369" s="87"/>
      <c r="AG369" s="87"/>
      <c r="AH369" s="87"/>
      <c r="AI369" s="87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8"/>
      <c r="AW369" s="88"/>
      <c r="AX369" s="88"/>
      <c r="AY369" s="88"/>
      <c r="AZ369" s="88"/>
      <c r="BA369" s="88"/>
      <c r="BB369" s="88"/>
      <c r="BC369" s="88"/>
      <c r="BD369" s="88"/>
      <c r="BE369" s="88"/>
    </row>
    <row r="370" spans="30:57" x14ac:dyDescent="0.2">
      <c r="AD370" s="85"/>
      <c r="AE370" s="86"/>
      <c r="AF370" s="87"/>
      <c r="AG370" s="87"/>
      <c r="AH370" s="87"/>
      <c r="AI370" s="87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  <c r="AX370" s="88"/>
      <c r="AY370" s="88"/>
      <c r="AZ370" s="88"/>
      <c r="BA370" s="88"/>
      <c r="BB370" s="88"/>
      <c r="BC370" s="88"/>
      <c r="BD370" s="88"/>
      <c r="BE370" s="88"/>
    </row>
    <row r="371" spans="30:57" x14ac:dyDescent="0.2">
      <c r="AD371" s="85"/>
      <c r="AE371" s="86"/>
      <c r="AF371" s="87"/>
      <c r="AG371" s="87"/>
      <c r="AH371" s="87"/>
      <c r="AI371" s="87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  <c r="AX371" s="88"/>
      <c r="AY371" s="88"/>
      <c r="AZ371" s="88"/>
      <c r="BA371" s="88"/>
      <c r="BB371" s="88"/>
      <c r="BC371" s="88"/>
      <c r="BD371" s="88"/>
      <c r="BE371" s="88"/>
    </row>
    <row r="372" spans="30:57" x14ac:dyDescent="0.2">
      <c r="AD372" s="85"/>
      <c r="AE372" s="86"/>
      <c r="AF372" s="87"/>
      <c r="AG372" s="87"/>
      <c r="AH372" s="87"/>
      <c r="AI372" s="87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  <c r="AX372" s="88"/>
      <c r="AY372" s="88"/>
      <c r="AZ372" s="88"/>
      <c r="BA372" s="88"/>
      <c r="BB372" s="88"/>
      <c r="BC372" s="88"/>
      <c r="BD372" s="88"/>
      <c r="BE372" s="88"/>
    </row>
    <row r="373" spans="30:57" x14ac:dyDescent="0.2">
      <c r="AD373" s="85"/>
      <c r="AE373" s="86"/>
      <c r="AF373" s="87"/>
      <c r="AG373" s="87"/>
      <c r="AH373" s="87"/>
      <c r="AI373" s="87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  <c r="AX373" s="88"/>
      <c r="AY373" s="88"/>
      <c r="AZ373" s="88"/>
      <c r="BA373" s="88"/>
      <c r="BB373" s="88"/>
      <c r="BC373" s="88"/>
      <c r="BD373" s="88"/>
      <c r="BE373" s="88"/>
    </row>
    <row r="374" spans="30:57" x14ac:dyDescent="0.2">
      <c r="AD374" s="85"/>
      <c r="AE374" s="86"/>
      <c r="AF374" s="87"/>
      <c r="AG374" s="87"/>
      <c r="AH374" s="87"/>
      <c r="AI374" s="87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88"/>
      <c r="AX374" s="88"/>
      <c r="AY374" s="88"/>
      <c r="AZ374" s="88"/>
      <c r="BA374" s="88"/>
      <c r="BB374" s="88"/>
      <c r="BC374" s="88"/>
      <c r="BD374" s="88"/>
      <c r="BE374" s="88"/>
    </row>
    <row r="375" spans="30:57" x14ac:dyDescent="0.2">
      <c r="AD375" s="85"/>
      <c r="AE375" s="86"/>
      <c r="AF375" s="87"/>
      <c r="AG375" s="87"/>
      <c r="AH375" s="87"/>
      <c r="AI375" s="87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  <c r="AX375" s="88"/>
      <c r="AY375" s="88"/>
      <c r="AZ375" s="88"/>
      <c r="BA375" s="88"/>
      <c r="BB375" s="88"/>
      <c r="BC375" s="88"/>
      <c r="BD375" s="88"/>
      <c r="BE375" s="88"/>
    </row>
    <row r="376" spans="30:57" x14ac:dyDescent="0.2">
      <c r="AD376" s="85"/>
      <c r="AE376" s="86"/>
      <c r="AF376" s="87"/>
      <c r="AG376" s="87"/>
      <c r="AH376" s="87"/>
      <c r="AI376" s="87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  <c r="AX376" s="88"/>
      <c r="AY376" s="88"/>
      <c r="AZ376" s="88"/>
      <c r="BA376" s="88"/>
      <c r="BB376" s="88"/>
      <c r="BC376" s="88"/>
      <c r="BD376" s="88"/>
      <c r="BE376" s="88"/>
    </row>
    <row r="377" spans="30:57" x14ac:dyDescent="0.2">
      <c r="AD377" s="85"/>
      <c r="AE377" s="86"/>
      <c r="AF377" s="87"/>
      <c r="AG377" s="87"/>
      <c r="AH377" s="87"/>
      <c r="AI377" s="87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88"/>
      <c r="AX377" s="88"/>
      <c r="AY377" s="88"/>
      <c r="AZ377" s="88"/>
      <c r="BA377" s="88"/>
      <c r="BB377" s="88"/>
      <c r="BC377" s="88"/>
      <c r="BD377" s="88"/>
      <c r="BE377" s="88"/>
    </row>
    <row r="378" spans="30:57" x14ac:dyDescent="0.2">
      <c r="AD378" s="85"/>
      <c r="AE378" s="86"/>
      <c r="AF378" s="87"/>
      <c r="AG378" s="87"/>
      <c r="AH378" s="87"/>
      <c r="AI378" s="87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88"/>
      <c r="AX378" s="88"/>
      <c r="AY378" s="88"/>
      <c r="AZ378" s="88"/>
      <c r="BA378" s="88"/>
      <c r="BB378" s="88"/>
      <c r="BC378" s="88"/>
      <c r="BD378" s="88"/>
      <c r="BE378" s="88"/>
    </row>
    <row r="379" spans="30:57" x14ac:dyDescent="0.2">
      <c r="AD379" s="85"/>
      <c r="AE379" s="86"/>
      <c r="AF379" s="87"/>
      <c r="AG379" s="87"/>
      <c r="AH379" s="87"/>
      <c r="AI379" s="87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  <c r="AX379" s="88"/>
      <c r="AY379" s="88"/>
      <c r="AZ379" s="88"/>
      <c r="BA379" s="88"/>
      <c r="BB379" s="88"/>
      <c r="BC379" s="88"/>
      <c r="BD379" s="88"/>
      <c r="BE379" s="88"/>
    </row>
    <row r="380" spans="30:57" x14ac:dyDescent="0.2">
      <c r="AD380" s="85"/>
      <c r="AE380" s="86"/>
      <c r="AF380" s="87"/>
      <c r="AG380" s="87"/>
      <c r="AH380" s="87"/>
      <c r="AI380" s="87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  <c r="AX380" s="88"/>
      <c r="AY380" s="88"/>
      <c r="AZ380" s="88"/>
      <c r="BA380" s="88"/>
      <c r="BB380" s="88"/>
      <c r="BC380" s="88"/>
      <c r="BD380" s="88"/>
      <c r="BE380" s="88"/>
    </row>
    <row r="381" spans="30:57" x14ac:dyDescent="0.2">
      <c r="AD381" s="85"/>
      <c r="AE381" s="86"/>
      <c r="AF381" s="87"/>
      <c r="AG381" s="87"/>
      <c r="AH381" s="87"/>
      <c r="AI381" s="87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  <c r="AX381" s="88"/>
      <c r="AY381" s="88"/>
      <c r="AZ381" s="88"/>
      <c r="BA381" s="88"/>
      <c r="BB381" s="88"/>
      <c r="BC381" s="88"/>
      <c r="BD381" s="88"/>
      <c r="BE381" s="88"/>
    </row>
    <row r="382" spans="30:57" x14ac:dyDescent="0.2">
      <c r="AD382" s="85"/>
      <c r="AE382" s="86"/>
      <c r="AF382" s="87"/>
      <c r="AG382" s="87"/>
      <c r="AH382" s="87"/>
      <c r="AI382" s="87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  <c r="AX382" s="88"/>
      <c r="AY382" s="88"/>
      <c r="AZ382" s="88"/>
      <c r="BA382" s="88"/>
      <c r="BB382" s="88"/>
      <c r="BC382" s="88"/>
      <c r="BD382" s="88"/>
      <c r="BE382" s="88"/>
    </row>
    <row r="383" spans="30:57" x14ac:dyDescent="0.2">
      <c r="AD383" s="85"/>
      <c r="AE383" s="86"/>
      <c r="AF383" s="87"/>
      <c r="AG383" s="87"/>
      <c r="AH383" s="87"/>
      <c r="AI383" s="87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88"/>
      <c r="AX383" s="88"/>
      <c r="AY383" s="88"/>
      <c r="AZ383" s="88"/>
      <c r="BA383" s="88"/>
      <c r="BB383" s="88"/>
      <c r="BC383" s="88"/>
      <c r="BD383" s="88"/>
      <c r="BE383" s="88"/>
    </row>
    <row r="384" spans="30:57" x14ac:dyDescent="0.2">
      <c r="AD384" s="85"/>
      <c r="AE384" s="86"/>
      <c r="AF384" s="87"/>
      <c r="AG384" s="87"/>
      <c r="AH384" s="87"/>
      <c r="AI384" s="87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  <c r="AX384" s="88"/>
      <c r="AY384" s="88"/>
      <c r="AZ384" s="88"/>
      <c r="BA384" s="88"/>
      <c r="BB384" s="88"/>
      <c r="BC384" s="88"/>
      <c r="BD384" s="88"/>
      <c r="BE384" s="88"/>
    </row>
    <row r="385" spans="30:57" x14ac:dyDescent="0.2">
      <c r="AD385" s="85"/>
      <c r="AE385" s="86"/>
      <c r="AF385" s="87"/>
      <c r="AG385" s="87"/>
      <c r="AH385" s="87"/>
      <c r="AI385" s="87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88"/>
      <c r="AX385" s="88"/>
      <c r="AY385" s="88"/>
      <c r="AZ385" s="88"/>
      <c r="BA385" s="88"/>
      <c r="BB385" s="88"/>
      <c r="BC385" s="88"/>
      <c r="BD385" s="88"/>
      <c r="BE385" s="88"/>
    </row>
    <row r="386" spans="30:57" x14ac:dyDescent="0.2">
      <c r="AD386" s="85"/>
      <c r="AE386" s="86"/>
      <c r="AF386" s="87"/>
      <c r="AG386" s="87"/>
      <c r="AH386" s="87"/>
      <c r="AI386" s="87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  <c r="AX386" s="88"/>
      <c r="AY386" s="88"/>
      <c r="AZ386" s="88"/>
      <c r="BA386" s="88"/>
      <c r="BB386" s="88"/>
      <c r="BC386" s="88"/>
      <c r="BD386" s="88"/>
      <c r="BE386" s="88"/>
    </row>
    <row r="387" spans="30:57" x14ac:dyDescent="0.2">
      <c r="AD387" s="85"/>
      <c r="AE387" s="86"/>
      <c r="AF387" s="87"/>
      <c r="AG387" s="87"/>
      <c r="AH387" s="87"/>
      <c r="AI387" s="87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  <c r="AY387" s="88"/>
      <c r="AZ387" s="88"/>
      <c r="BA387" s="88"/>
      <c r="BB387" s="88"/>
      <c r="BC387" s="88"/>
      <c r="BD387" s="88"/>
      <c r="BE387" s="88"/>
    </row>
    <row r="388" spans="30:57" x14ac:dyDescent="0.2">
      <c r="AD388" s="85"/>
      <c r="AE388" s="86"/>
      <c r="AF388" s="87"/>
      <c r="AG388" s="87"/>
      <c r="AH388" s="87"/>
      <c r="AI388" s="87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88"/>
      <c r="AX388" s="88"/>
      <c r="AY388" s="88"/>
      <c r="AZ388" s="88"/>
      <c r="BA388" s="88"/>
      <c r="BB388" s="88"/>
      <c r="BC388" s="88"/>
      <c r="BD388" s="88"/>
      <c r="BE388" s="88"/>
    </row>
    <row r="389" spans="30:57" x14ac:dyDescent="0.2">
      <c r="AD389" s="85"/>
      <c r="AE389" s="86"/>
      <c r="AF389" s="87"/>
      <c r="AG389" s="87"/>
      <c r="AH389" s="87"/>
      <c r="AI389" s="87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88"/>
      <c r="AX389" s="88"/>
      <c r="AY389" s="88"/>
      <c r="AZ389" s="88"/>
      <c r="BA389" s="88"/>
      <c r="BB389" s="88"/>
      <c r="BC389" s="88"/>
      <c r="BD389" s="88"/>
      <c r="BE389" s="88"/>
    </row>
    <row r="390" spans="30:57" x14ac:dyDescent="0.2">
      <c r="AD390" s="85"/>
      <c r="AE390" s="86"/>
      <c r="AF390" s="87"/>
      <c r="AG390" s="87"/>
      <c r="AH390" s="87"/>
      <c r="AI390" s="87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  <c r="AY390" s="88"/>
      <c r="AZ390" s="88"/>
      <c r="BA390" s="88"/>
      <c r="BB390" s="88"/>
      <c r="BC390" s="88"/>
      <c r="BD390" s="88"/>
      <c r="BE390" s="88"/>
    </row>
    <row r="391" spans="30:57" x14ac:dyDescent="0.2">
      <c r="AD391" s="85"/>
      <c r="AE391" s="86"/>
      <c r="AF391" s="87"/>
      <c r="AG391" s="87"/>
      <c r="AH391" s="87"/>
      <c r="AI391" s="87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88"/>
      <c r="AX391" s="88"/>
      <c r="AY391" s="88"/>
      <c r="AZ391" s="88"/>
      <c r="BA391" s="88"/>
      <c r="BB391" s="88"/>
      <c r="BC391" s="88"/>
      <c r="BD391" s="88"/>
      <c r="BE391" s="88"/>
    </row>
    <row r="392" spans="30:57" x14ac:dyDescent="0.2">
      <c r="AD392" s="85"/>
      <c r="AE392" s="86"/>
      <c r="AF392" s="87"/>
      <c r="AG392" s="87"/>
      <c r="AH392" s="87"/>
      <c r="AI392" s="87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88"/>
      <c r="AX392" s="88"/>
      <c r="AY392" s="88"/>
      <c r="AZ392" s="88"/>
      <c r="BA392" s="88"/>
      <c r="BB392" s="88"/>
      <c r="BC392" s="88"/>
      <c r="BD392" s="88"/>
      <c r="BE392" s="88"/>
    </row>
    <row r="393" spans="30:57" x14ac:dyDescent="0.2">
      <c r="AD393" s="85"/>
      <c r="AE393" s="86"/>
      <c r="AF393" s="87"/>
      <c r="AG393" s="87"/>
      <c r="AH393" s="87"/>
      <c r="AI393" s="87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  <c r="AX393" s="88"/>
      <c r="AY393" s="88"/>
      <c r="AZ393" s="88"/>
      <c r="BA393" s="88"/>
      <c r="BB393" s="88"/>
      <c r="BC393" s="88"/>
      <c r="BD393" s="88"/>
      <c r="BE393" s="88"/>
    </row>
    <row r="394" spans="30:57" x14ac:dyDescent="0.2">
      <c r="AD394" s="85"/>
      <c r="AE394" s="86"/>
      <c r="AF394" s="87"/>
      <c r="AG394" s="87"/>
      <c r="AH394" s="87"/>
      <c r="AI394" s="87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88"/>
      <c r="AX394" s="88"/>
      <c r="AY394" s="88"/>
      <c r="AZ394" s="88"/>
      <c r="BA394" s="88"/>
      <c r="BB394" s="88"/>
      <c r="BC394" s="88"/>
      <c r="BD394" s="88"/>
      <c r="BE394" s="88"/>
    </row>
    <row r="395" spans="30:57" x14ac:dyDescent="0.2">
      <c r="AD395" s="85"/>
      <c r="AE395" s="86"/>
      <c r="AF395" s="87"/>
      <c r="AG395" s="87"/>
      <c r="AH395" s="87"/>
      <c r="AI395" s="87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  <c r="AU395" s="88"/>
      <c r="AV395" s="88"/>
      <c r="AW395" s="88"/>
      <c r="AX395" s="88"/>
      <c r="AY395" s="88"/>
      <c r="AZ395" s="88"/>
      <c r="BA395" s="88"/>
      <c r="BB395" s="88"/>
      <c r="BC395" s="88"/>
      <c r="BD395" s="88"/>
      <c r="BE395" s="88"/>
    </row>
    <row r="396" spans="30:57" x14ac:dyDescent="0.2">
      <c r="AD396" s="85"/>
      <c r="AE396" s="86"/>
      <c r="AF396" s="87"/>
      <c r="AG396" s="87"/>
      <c r="AH396" s="87"/>
      <c r="AI396" s="87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  <c r="AX396" s="88"/>
      <c r="AY396" s="88"/>
      <c r="AZ396" s="88"/>
      <c r="BA396" s="88"/>
      <c r="BB396" s="88"/>
      <c r="BC396" s="88"/>
      <c r="BD396" s="88"/>
      <c r="BE396" s="88"/>
    </row>
    <row r="397" spans="30:57" x14ac:dyDescent="0.2">
      <c r="AD397" s="85"/>
      <c r="AE397" s="86"/>
      <c r="AF397" s="87"/>
      <c r="AG397" s="87"/>
      <c r="AH397" s="87"/>
      <c r="AI397" s="87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  <c r="AU397" s="88"/>
      <c r="AV397" s="88"/>
      <c r="AW397" s="88"/>
      <c r="AX397" s="88"/>
      <c r="AY397" s="88"/>
      <c r="AZ397" s="88"/>
      <c r="BA397" s="88"/>
      <c r="BB397" s="88"/>
      <c r="BC397" s="88"/>
      <c r="BD397" s="88"/>
      <c r="BE397" s="88"/>
    </row>
    <row r="398" spans="30:57" x14ac:dyDescent="0.2">
      <c r="AD398" s="85"/>
      <c r="AE398" s="86"/>
      <c r="AF398" s="87"/>
      <c r="AG398" s="87"/>
      <c r="AH398" s="87"/>
      <c r="AI398" s="87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  <c r="AU398" s="88"/>
      <c r="AV398" s="88"/>
      <c r="AW398" s="88"/>
      <c r="AX398" s="88"/>
      <c r="AY398" s="88"/>
      <c r="AZ398" s="88"/>
      <c r="BA398" s="88"/>
      <c r="BB398" s="88"/>
      <c r="BC398" s="88"/>
      <c r="BD398" s="88"/>
      <c r="BE398" s="88"/>
    </row>
    <row r="399" spans="30:57" x14ac:dyDescent="0.2">
      <c r="AD399" s="85"/>
      <c r="AE399" s="86"/>
      <c r="AF399" s="87"/>
      <c r="AG399" s="87"/>
      <c r="AH399" s="87"/>
      <c r="AI399" s="87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  <c r="AX399" s="88"/>
      <c r="AY399" s="88"/>
      <c r="AZ399" s="88"/>
      <c r="BA399" s="88"/>
      <c r="BB399" s="88"/>
      <c r="BC399" s="88"/>
      <c r="BD399" s="88"/>
      <c r="BE399" s="88"/>
    </row>
    <row r="400" spans="30:57" x14ac:dyDescent="0.2">
      <c r="AD400" s="85"/>
      <c r="AE400" s="86"/>
      <c r="AF400" s="87"/>
      <c r="AG400" s="87"/>
      <c r="AH400" s="87"/>
      <c r="AI400" s="87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  <c r="AU400" s="88"/>
      <c r="AV400" s="88"/>
      <c r="AW400" s="88"/>
      <c r="AX400" s="88"/>
      <c r="AY400" s="88"/>
      <c r="AZ400" s="88"/>
      <c r="BA400" s="88"/>
      <c r="BB400" s="88"/>
      <c r="BC400" s="88"/>
      <c r="BD400" s="88"/>
      <c r="BE400" s="88"/>
    </row>
    <row r="401" spans="30:57" x14ac:dyDescent="0.2">
      <c r="AD401" s="85"/>
      <c r="AE401" s="86"/>
      <c r="AF401" s="87"/>
      <c r="AG401" s="87"/>
      <c r="AH401" s="87"/>
      <c r="AI401" s="87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  <c r="AU401" s="88"/>
      <c r="AV401" s="88"/>
      <c r="AW401" s="88"/>
      <c r="AX401" s="88"/>
      <c r="AY401" s="88"/>
      <c r="AZ401" s="88"/>
      <c r="BA401" s="88"/>
      <c r="BB401" s="88"/>
      <c r="BC401" s="88"/>
      <c r="BD401" s="88"/>
      <c r="BE401" s="88"/>
    </row>
    <row r="402" spans="30:57" x14ac:dyDescent="0.2">
      <c r="AD402" s="85"/>
      <c r="AE402" s="86"/>
      <c r="AF402" s="87"/>
      <c r="AG402" s="87"/>
      <c r="AH402" s="87"/>
      <c r="AI402" s="87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  <c r="AX402" s="88"/>
      <c r="AY402" s="88"/>
      <c r="AZ402" s="88"/>
      <c r="BA402" s="88"/>
      <c r="BB402" s="88"/>
      <c r="BC402" s="88"/>
      <c r="BD402" s="88"/>
      <c r="BE402" s="88"/>
    </row>
    <row r="403" spans="30:57" x14ac:dyDescent="0.2">
      <c r="AD403" s="85"/>
      <c r="AE403" s="86"/>
      <c r="AF403" s="87"/>
      <c r="AG403" s="87"/>
      <c r="AH403" s="87"/>
      <c r="AI403" s="87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  <c r="AX403" s="88"/>
      <c r="AY403" s="88"/>
      <c r="AZ403" s="88"/>
      <c r="BA403" s="88"/>
      <c r="BB403" s="88"/>
      <c r="BC403" s="88"/>
      <c r="BD403" s="88"/>
      <c r="BE403" s="88"/>
    </row>
    <row r="404" spans="30:57" x14ac:dyDescent="0.2">
      <c r="AD404" s="85"/>
      <c r="AE404" s="86"/>
      <c r="AF404" s="87"/>
      <c r="AG404" s="87"/>
      <c r="AH404" s="87"/>
      <c r="AI404" s="87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  <c r="AU404" s="88"/>
      <c r="AV404" s="88"/>
      <c r="AW404" s="88"/>
      <c r="AX404" s="88"/>
      <c r="AY404" s="88"/>
      <c r="AZ404" s="88"/>
      <c r="BA404" s="88"/>
      <c r="BB404" s="88"/>
      <c r="BC404" s="88"/>
      <c r="BD404" s="88"/>
      <c r="BE404" s="88"/>
    </row>
    <row r="405" spans="30:57" x14ac:dyDescent="0.2">
      <c r="AD405" s="85"/>
      <c r="AE405" s="86"/>
      <c r="AF405" s="87"/>
      <c r="AG405" s="87"/>
      <c r="AH405" s="87"/>
      <c r="AI405" s="87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  <c r="AX405" s="88"/>
      <c r="AY405" s="88"/>
      <c r="AZ405" s="88"/>
      <c r="BA405" s="88"/>
      <c r="BB405" s="88"/>
      <c r="BC405" s="88"/>
      <c r="BD405" s="88"/>
      <c r="BE405" s="88"/>
    </row>
    <row r="406" spans="30:57" x14ac:dyDescent="0.2">
      <c r="AD406" s="85"/>
      <c r="AE406" s="86"/>
      <c r="AF406" s="87"/>
      <c r="AG406" s="87"/>
      <c r="AH406" s="87"/>
      <c r="AI406" s="87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  <c r="AX406" s="88"/>
      <c r="AY406" s="88"/>
      <c r="AZ406" s="88"/>
      <c r="BA406" s="88"/>
      <c r="BB406" s="88"/>
      <c r="BC406" s="88"/>
      <c r="BD406" s="88"/>
      <c r="BE406" s="88"/>
    </row>
    <row r="407" spans="30:57" x14ac:dyDescent="0.2">
      <c r="AD407" s="85"/>
      <c r="AE407" s="86"/>
      <c r="AF407" s="87"/>
      <c r="AG407" s="87"/>
      <c r="AH407" s="87"/>
      <c r="AI407" s="87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  <c r="AU407" s="88"/>
      <c r="AV407" s="88"/>
      <c r="AW407" s="88"/>
      <c r="AX407" s="88"/>
      <c r="AY407" s="88"/>
      <c r="AZ407" s="88"/>
      <c r="BA407" s="88"/>
      <c r="BB407" s="88"/>
      <c r="BC407" s="88"/>
      <c r="BD407" s="88"/>
      <c r="BE407" s="88"/>
    </row>
    <row r="408" spans="30:57" x14ac:dyDescent="0.2">
      <c r="AD408" s="85"/>
      <c r="AE408" s="86"/>
      <c r="AF408" s="87"/>
      <c r="AG408" s="87"/>
      <c r="AH408" s="87"/>
      <c r="AI408" s="87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  <c r="AX408" s="88"/>
      <c r="AY408" s="88"/>
      <c r="AZ408" s="88"/>
      <c r="BA408" s="88"/>
      <c r="BB408" s="88"/>
      <c r="BC408" s="88"/>
      <c r="BD408" s="88"/>
      <c r="BE408" s="88"/>
    </row>
    <row r="409" spans="30:57" x14ac:dyDescent="0.2">
      <c r="AD409" s="85"/>
      <c r="AE409" s="86"/>
      <c r="AF409" s="87"/>
      <c r="AG409" s="87"/>
      <c r="AH409" s="87"/>
      <c r="AI409" s="87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  <c r="AU409" s="88"/>
      <c r="AV409" s="88"/>
      <c r="AW409" s="88"/>
      <c r="AX409" s="88"/>
      <c r="AY409" s="88"/>
      <c r="AZ409" s="88"/>
      <c r="BA409" s="88"/>
      <c r="BB409" s="88"/>
      <c r="BC409" s="88"/>
      <c r="BD409" s="88"/>
      <c r="BE409" s="88"/>
    </row>
    <row r="410" spans="30:57" x14ac:dyDescent="0.2">
      <c r="AD410" s="85"/>
      <c r="AE410" s="86"/>
      <c r="AF410" s="87"/>
      <c r="AG410" s="87"/>
      <c r="AH410" s="87"/>
      <c r="AI410" s="87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  <c r="AU410" s="88"/>
      <c r="AV410" s="88"/>
      <c r="AW410" s="88"/>
      <c r="AX410" s="88"/>
      <c r="AY410" s="88"/>
      <c r="AZ410" s="88"/>
      <c r="BA410" s="88"/>
      <c r="BB410" s="88"/>
      <c r="BC410" s="88"/>
      <c r="BD410" s="88"/>
      <c r="BE410" s="88"/>
    </row>
    <row r="411" spans="30:57" x14ac:dyDescent="0.2">
      <c r="AD411" s="85"/>
      <c r="AE411" s="86"/>
      <c r="AF411" s="87"/>
      <c r="AG411" s="87"/>
      <c r="AH411" s="87"/>
      <c r="AI411" s="87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  <c r="AX411" s="88"/>
      <c r="AY411" s="88"/>
      <c r="AZ411" s="88"/>
      <c r="BA411" s="88"/>
      <c r="BB411" s="88"/>
      <c r="BC411" s="88"/>
      <c r="BD411" s="88"/>
      <c r="BE411" s="88"/>
    </row>
    <row r="412" spans="30:57" x14ac:dyDescent="0.2">
      <c r="AD412" s="85"/>
      <c r="AE412" s="86"/>
      <c r="AF412" s="87"/>
      <c r="AG412" s="87"/>
      <c r="AH412" s="87"/>
      <c r="AI412" s="87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  <c r="AU412" s="88"/>
      <c r="AV412" s="88"/>
      <c r="AW412" s="88"/>
      <c r="AX412" s="88"/>
      <c r="AY412" s="88"/>
      <c r="AZ412" s="88"/>
      <c r="BA412" s="88"/>
      <c r="BB412" s="88"/>
      <c r="BC412" s="88"/>
      <c r="BD412" s="88"/>
      <c r="BE412" s="88"/>
    </row>
    <row r="413" spans="30:57" x14ac:dyDescent="0.2">
      <c r="AD413" s="85"/>
      <c r="AE413" s="86"/>
      <c r="AF413" s="87"/>
      <c r="AG413" s="87"/>
      <c r="AH413" s="87"/>
      <c r="AI413" s="87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  <c r="AU413" s="88"/>
      <c r="AV413" s="88"/>
      <c r="AW413" s="88"/>
      <c r="AX413" s="88"/>
      <c r="AY413" s="88"/>
      <c r="AZ413" s="88"/>
      <c r="BA413" s="88"/>
      <c r="BB413" s="88"/>
      <c r="BC413" s="88"/>
      <c r="BD413" s="88"/>
      <c r="BE413" s="88"/>
    </row>
    <row r="414" spans="30:57" x14ac:dyDescent="0.2">
      <c r="AD414" s="85"/>
      <c r="AE414" s="86"/>
      <c r="AF414" s="87"/>
      <c r="AG414" s="87"/>
      <c r="AH414" s="87"/>
      <c r="AI414" s="87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  <c r="AY414" s="88"/>
      <c r="AZ414" s="88"/>
      <c r="BA414" s="88"/>
      <c r="BB414" s="88"/>
      <c r="BC414" s="88"/>
      <c r="BD414" s="88"/>
      <c r="BE414" s="88"/>
    </row>
    <row r="415" spans="30:57" x14ac:dyDescent="0.2">
      <c r="AD415" s="85"/>
      <c r="AE415" s="86"/>
      <c r="AF415" s="87"/>
      <c r="AG415" s="87"/>
      <c r="AH415" s="87"/>
      <c r="AI415" s="87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  <c r="AX415" s="88"/>
      <c r="AY415" s="88"/>
      <c r="AZ415" s="88"/>
      <c r="BA415" s="88"/>
      <c r="BB415" s="88"/>
      <c r="BC415" s="88"/>
      <c r="BD415" s="88"/>
      <c r="BE415" s="88"/>
    </row>
    <row r="416" spans="30:57" x14ac:dyDescent="0.2">
      <c r="AD416" s="85"/>
      <c r="AE416" s="86"/>
      <c r="AF416" s="87"/>
      <c r="AG416" s="87"/>
      <c r="AH416" s="87"/>
      <c r="AI416" s="87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  <c r="AX416" s="88"/>
      <c r="AY416" s="88"/>
      <c r="AZ416" s="88"/>
      <c r="BA416" s="88"/>
      <c r="BB416" s="88"/>
      <c r="BC416" s="88"/>
      <c r="BD416" s="88"/>
      <c r="BE416" s="88"/>
    </row>
    <row r="417" spans="30:57" x14ac:dyDescent="0.2">
      <c r="AD417" s="85"/>
      <c r="AE417" s="86"/>
      <c r="AF417" s="87"/>
      <c r="AG417" s="87"/>
      <c r="AH417" s="87"/>
      <c r="AI417" s="87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  <c r="AX417" s="88"/>
      <c r="AY417" s="88"/>
      <c r="AZ417" s="88"/>
      <c r="BA417" s="88"/>
      <c r="BB417" s="88"/>
      <c r="BC417" s="88"/>
      <c r="BD417" s="88"/>
      <c r="BE417" s="88"/>
    </row>
    <row r="418" spans="30:57" x14ac:dyDescent="0.2">
      <c r="AD418" s="85"/>
      <c r="AE418" s="86"/>
      <c r="AF418" s="87"/>
      <c r="AG418" s="87"/>
      <c r="AH418" s="87"/>
      <c r="AI418" s="87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  <c r="AU418" s="88"/>
      <c r="AV418" s="88"/>
      <c r="AW418" s="88"/>
      <c r="AX418" s="88"/>
      <c r="AY418" s="88"/>
      <c r="AZ418" s="88"/>
      <c r="BA418" s="88"/>
      <c r="BB418" s="88"/>
      <c r="BC418" s="88"/>
      <c r="BD418" s="88"/>
      <c r="BE418" s="88"/>
    </row>
    <row r="419" spans="30:57" x14ac:dyDescent="0.2">
      <c r="AD419" s="85"/>
      <c r="AE419" s="86"/>
      <c r="AF419" s="87"/>
      <c r="AG419" s="87"/>
      <c r="AH419" s="87"/>
      <c r="AI419" s="87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  <c r="AX419" s="88"/>
      <c r="AY419" s="88"/>
      <c r="AZ419" s="88"/>
      <c r="BA419" s="88"/>
      <c r="BB419" s="88"/>
      <c r="BC419" s="88"/>
      <c r="BD419" s="88"/>
      <c r="BE419" s="88"/>
    </row>
    <row r="420" spans="30:57" x14ac:dyDescent="0.2">
      <c r="AD420" s="85"/>
      <c r="AE420" s="86"/>
      <c r="AF420" s="87"/>
      <c r="AG420" s="87"/>
      <c r="AH420" s="87"/>
      <c r="AI420" s="87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  <c r="AU420" s="88"/>
      <c r="AV420" s="88"/>
      <c r="AW420" s="88"/>
      <c r="AX420" s="88"/>
      <c r="AY420" s="88"/>
      <c r="AZ420" s="88"/>
      <c r="BA420" s="88"/>
      <c r="BB420" s="88"/>
      <c r="BC420" s="88"/>
      <c r="BD420" s="88"/>
      <c r="BE420" s="88"/>
    </row>
    <row r="421" spans="30:57" x14ac:dyDescent="0.2">
      <c r="AD421" s="85"/>
      <c r="AE421" s="86"/>
      <c r="AF421" s="87"/>
      <c r="AG421" s="87"/>
      <c r="AH421" s="87"/>
      <c r="AI421" s="87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  <c r="AU421" s="88"/>
      <c r="AV421" s="88"/>
      <c r="AW421" s="88"/>
      <c r="AX421" s="88"/>
      <c r="AY421" s="88"/>
      <c r="AZ421" s="88"/>
      <c r="BA421" s="88"/>
      <c r="BB421" s="88"/>
      <c r="BC421" s="88"/>
      <c r="BD421" s="88"/>
      <c r="BE421" s="88"/>
    </row>
    <row r="422" spans="30:57" x14ac:dyDescent="0.2">
      <c r="AD422" s="85"/>
      <c r="AE422" s="86"/>
      <c r="AF422" s="87"/>
      <c r="AG422" s="87"/>
      <c r="AH422" s="87"/>
      <c r="AI422" s="87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  <c r="BA422" s="88"/>
      <c r="BB422" s="88"/>
      <c r="BC422" s="88"/>
      <c r="BD422" s="88"/>
      <c r="BE422" s="88"/>
    </row>
    <row r="423" spans="30:57" x14ac:dyDescent="0.2">
      <c r="AD423" s="85"/>
      <c r="AE423" s="86"/>
      <c r="AF423" s="87"/>
      <c r="AG423" s="87"/>
      <c r="AH423" s="87"/>
      <c r="AI423" s="87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  <c r="AU423" s="88"/>
      <c r="AV423" s="88"/>
      <c r="AW423" s="88"/>
      <c r="AX423" s="88"/>
      <c r="AY423" s="88"/>
      <c r="AZ423" s="88"/>
      <c r="BA423" s="88"/>
      <c r="BB423" s="88"/>
      <c r="BC423" s="88"/>
      <c r="BD423" s="88"/>
      <c r="BE423" s="88"/>
    </row>
    <row r="424" spans="30:57" x14ac:dyDescent="0.2">
      <c r="AD424" s="85"/>
      <c r="AE424" s="86"/>
      <c r="AF424" s="87"/>
      <c r="AG424" s="87"/>
      <c r="AH424" s="87"/>
      <c r="AI424" s="87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  <c r="AU424" s="88"/>
      <c r="AV424" s="88"/>
      <c r="AW424" s="88"/>
      <c r="AX424" s="88"/>
      <c r="AY424" s="88"/>
      <c r="AZ424" s="88"/>
      <c r="BA424" s="88"/>
      <c r="BB424" s="88"/>
      <c r="BC424" s="88"/>
      <c r="BD424" s="88"/>
      <c r="BE424" s="88"/>
    </row>
    <row r="425" spans="30:57" x14ac:dyDescent="0.2">
      <c r="AD425" s="85"/>
      <c r="AE425" s="86"/>
      <c r="AF425" s="87"/>
      <c r="AG425" s="87"/>
      <c r="AH425" s="87"/>
      <c r="AI425" s="87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  <c r="AX425" s="88"/>
      <c r="AY425" s="88"/>
      <c r="AZ425" s="88"/>
      <c r="BA425" s="88"/>
      <c r="BB425" s="88"/>
      <c r="BC425" s="88"/>
      <c r="BD425" s="88"/>
      <c r="BE425" s="88"/>
    </row>
    <row r="426" spans="30:57" x14ac:dyDescent="0.2">
      <c r="AD426" s="85"/>
      <c r="AE426" s="86"/>
      <c r="AF426" s="87"/>
      <c r="AG426" s="87"/>
      <c r="AH426" s="87"/>
      <c r="AI426" s="87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88"/>
      <c r="AW426" s="88"/>
      <c r="AX426" s="88"/>
      <c r="AY426" s="88"/>
      <c r="AZ426" s="88"/>
      <c r="BA426" s="88"/>
      <c r="BB426" s="88"/>
      <c r="BC426" s="88"/>
      <c r="BD426" s="88"/>
      <c r="BE426" s="88"/>
    </row>
    <row r="427" spans="30:57" x14ac:dyDescent="0.2">
      <c r="AD427" s="85"/>
      <c r="AE427" s="86"/>
      <c r="AF427" s="87"/>
      <c r="AG427" s="87"/>
      <c r="AH427" s="87"/>
      <c r="AI427" s="87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  <c r="AU427" s="88"/>
      <c r="AV427" s="88"/>
      <c r="AW427" s="88"/>
      <c r="AX427" s="88"/>
      <c r="AY427" s="88"/>
      <c r="AZ427" s="88"/>
      <c r="BA427" s="88"/>
      <c r="BB427" s="88"/>
      <c r="BC427" s="88"/>
      <c r="BD427" s="88"/>
      <c r="BE427" s="88"/>
    </row>
    <row r="428" spans="30:57" x14ac:dyDescent="0.2">
      <c r="AD428" s="85"/>
      <c r="AE428" s="86"/>
      <c r="AF428" s="87"/>
      <c r="AG428" s="87"/>
      <c r="AH428" s="87"/>
      <c r="AI428" s="87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  <c r="AU428" s="88"/>
      <c r="AV428" s="88"/>
      <c r="AW428" s="88"/>
      <c r="AX428" s="88"/>
      <c r="AY428" s="88"/>
      <c r="AZ428" s="88"/>
      <c r="BA428" s="88"/>
      <c r="BB428" s="88"/>
      <c r="BC428" s="88"/>
      <c r="BD428" s="88"/>
      <c r="BE428" s="88"/>
    </row>
    <row r="429" spans="30:57" x14ac:dyDescent="0.2">
      <c r="AD429" s="85"/>
      <c r="AE429" s="86"/>
      <c r="AF429" s="87"/>
      <c r="AG429" s="87"/>
      <c r="AH429" s="87"/>
      <c r="AI429" s="87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  <c r="AX429" s="88"/>
      <c r="AY429" s="88"/>
      <c r="AZ429" s="88"/>
      <c r="BA429" s="88"/>
      <c r="BB429" s="88"/>
      <c r="BC429" s="88"/>
      <c r="BD429" s="88"/>
      <c r="BE429" s="88"/>
    </row>
    <row r="430" spans="30:57" x14ac:dyDescent="0.2">
      <c r="AD430" s="85"/>
      <c r="AE430" s="86"/>
      <c r="AF430" s="87"/>
      <c r="AG430" s="87"/>
      <c r="AH430" s="87"/>
      <c r="AI430" s="87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  <c r="AU430" s="88"/>
      <c r="AV430" s="88"/>
      <c r="AW430" s="88"/>
      <c r="AX430" s="88"/>
      <c r="AY430" s="88"/>
      <c r="AZ430" s="88"/>
      <c r="BA430" s="88"/>
      <c r="BB430" s="88"/>
      <c r="BC430" s="88"/>
      <c r="BD430" s="88"/>
      <c r="BE430" s="88"/>
    </row>
    <row r="431" spans="30:57" x14ac:dyDescent="0.2">
      <c r="AD431" s="85"/>
      <c r="AE431" s="86"/>
      <c r="AF431" s="87"/>
      <c r="AG431" s="87"/>
      <c r="AH431" s="87"/>
      <c r="AI431" s="87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  <c r="AU431" s="88"/>
      <c r="AV431" s="88"/>
      <c r="AW431" s="88"/>
      <c r="AX431" s="88"/>
      <c r="AY431" s="88"/>
      <c r="AZ431" s="88"/>
      <c r="BA431" s="88"/>
      <c r="BB431" s="88"/>
      <c r="BC431" s="88"/>
      <c r="BD431" s="88"/>
      <c r="BE431" s="88"/>
    </row>
    <row r="432" spans="30:57" x14ac:dyDescent="0.2">
      <c r="AD432" s="85"/>
      <c r="AE432" s="86"/>
      <c r="AF432" s="87"/>
      <c r="AG432" s="87"/>
      <c r="AH432" s="87"/>
      <c r="AI432" s="87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  <c r="AV432" s="88"/>
      <c r="AW432" s="88"/>
      <c r="AX432" s="88"/>
      <c r="AY432" s="88"/>
      <c r="AZ432" s="88"/>
      <c r="BA432" s="88"/>
      <c r="BB432" s="88"/>
      <c r="BC432" s="88"/>
      <c r="BD432" s="88"/>
      <c r="BE432" s="88"/>
    </row>
    <row r="433" spans="30:57" x14ac:dyDescent="0.2">
      <c r="AD433" s="85"/>
      <c r="AE433" s="86"/>
      <c r="AF433" s="87"/>
      <c r="AG433" s="87"/>
      <c r="AH433" s="87"/>
      <c r="AI433" s="87"/>
      <c r="AJ433" s="88"/>
      <c r="AK433" s="88"/>
      <c r="AL433" s="88"/>
      <c r="AM433" s="88"/>
      <c r="AN433" s="88"/>
      <c r="AO433" s="88"/>
      <c r="AP433" s="88"/>
      <c r="AQ433" s="88"/>
      <c r="AR433" s="88"/>
      <c r="AS433" s="88"/>
      <c r="AT433" s="88"/>
      <c r="AU433" s="88"/>
      <c r="AV433" s="88"/>
      <c r="AW433" s="88"/>
      <c r="AX433" s="88"/>
      <c r="AY433" s="88"/>
      <c r="AZ433" s="88"/>
      <c r="BA433" s="88"/>
      <c r="BB433" s="88"/>
      <c r="BC433" s="88"/>
      <c r="BD433" s="88"/>
      <c r="BE433" s="88"/>
    </row>
    <row r="434" spans="30:57" x14ac:dyDescent="0.2">
      <c r="AD434" s="85"/>
      <c r="AE434" s="86"/>
      <c r="AF434" s="87"/>
      <c r="AG434" s="87"/>
      <c r="AH434" s="87"/>
      <c r="AI434" s="87"/>
      <c r="AJ434" s="88"/>
      <c r="AK434" s="88"/>
      <c r="AL434" s="88"/>
      <c r="AM434" s="88"/>
      <c r="AN434" s="88"/>
      <c r="AO434" s="88"/>
      <c r="AP434" s="88"/>
      <c r="AQ434" s="88"/>
      <c r="AR434" s="88"/>
      <c r="AS434" s="88"/>
      <c r="AT434" s="88"/>
      <c r="AU434" s="88"/>
      <c r="AV434" s="88"/>
      <c r="AW434" s="88"/>
      <c r="AX434" s="88"/>
      <c r="AY434" s="88"/>
      <c r="AZ434" s="88"/>
      <c r="BA434" s="88"/>
      <c r="BB434" s="88"/>
      <c r="BC434" s="88"/>
      <c r="BD434" s="88"/>
      <c r="BE434" s="88"/>
    </row>
    <row r="435" spans="30:57" x14ac:dyDescent="0.2">
      <c r="AD435" s="85"/>
      <c r="AE435" s="86"/>
      <c r="AF435" s="87"/>
      <c r="AG435" s="87"/>
      <c r="AH435" s="87"/>
      <c r="AI435" s="87"/>
      <c r="AJ435" s="88"/>
      <c r="AK435" s="88"/>
      <c r="AL435" s="88"/>
      <c r="AM435" s="88"/>
      <c r="AN435" s="88"/>
      <c r="AO435" s="88"/>
      <c r="AP435" s="88"/>
      <c r="AQ435" s="88"/>
      <c r="AR435" s="88"/>
      <c r="AS435" s="88"/>
      <c r="AT435" s="88"/>
      <c r="AU435" s="88"/>
      <c r="AV435" s="88"/>
      <c r="AW435" s="88"/>
      <c r="AX435" s="88"/>
      <c r="AY435" s="88"/>
      <c r="AZ435" s="88"/>
      <c r="BA435" s="88"/>
      <c r="BB435" s="88"/>
      <c r="BC435" s="88"/>
      <c r="BD435" s="88"/>
      <c r="BE435" s="88"/>
    </row>
    <row r="436" spans="30:57" x14ac:dyDescent="0.2">
      <c r="AD436" s="85"/>
      <c r="AE436" s="86"/>
      <c r="AF436" s="87"/>
      <c r="AG436" s="87"/>
      <c r="AH436" s="87"/>
      <c r="AI436" s="87"/>
      <c r="AJ436" s="88"/>
      <c r="AK436" s="88"/>
      <c r="AL436" s="88"/>
      <c r="AM436" s="88"/>
      <c r="AN436" s="88"/>
      <c r="AO436" s="88"/>
      <c r="AP436" s="88"/>
      <c r="AQ436" s="88"/>
      <c r="AR436" s="88"/>
      <c r="AS436" s="88"/>
      <c r="AT436" s="88"/>
      <c r="AU436" s="88"/>
      <c r="AV436" s="88"/>
      <c r="AW436" s="88"/>
      <c r="AX436" s="88"/>
      <c r="AY436" s="88"/>
      <c r="AZ436" s="88"/>
      <c r="BA436" s="88"/>
      <c r="BB436" s="88"/>
      <c r="BC436" s="88"/>
      <c r="BD436" s="88"/>
      <c r="BE436" s="88"/>
    </row>
    <row r="437" spans="30:57" x14ac:dyDescent="0.2">
      <c r="AD437" s="85"/>
      <c r="AE437" s="86"/>
      <c r="AF437" s="87"/>
      <c r="AG437" s="87"/>
      <c r="AH437" s="87"/>
      <c r="AI437" s="87"/>
      <c r="AJ437" s="88"/>
      <c r="AK437" s="88"/>
      <c r="AL437" s="88"/>
      <c r="AM437" s="88"/>
      <c r="AN437" s="88"/>
      <c r="AO437" s="88"/>
      <c r="AP437" s="88"/>
      <c r="AQ437" s="88"/>
      <c r="AR437" s="88"/>
      <c r="AS437" s="88"/>
      <c r="AT437" s="88"/>
      <c r="AU437" s="88"/>
      <c r="AV437" s="88"/>
      <c r="AW437" s="88"/>
      <c r="AX437" s="88"/>
      <c r="AY437" s="88"/>
      <c r="AZ437" s="88"/>
      <c r="BA437" s="88"/>
      <c r="BB437" s="88"/>
      <c r="BC437" s="88"/>
      <c r="BD437" s="88"/>
      <c r="BE437" s="88"/>
    </row>
    <row r="438" spans="30:57" x14ac:dyDescent="0.2">
      <c r="AD438" s="85"/>
      <c r="AE438" s="86"/>
      <c r="AF438" s="87"/>
      <c r="AG438" s="87"/>
      <c r="AH438" s="87"/>
      <c r="AI438" s="87"/>
      <c r="AJ438" s="88"/>
      <c r="AK438" s="88"/>
      <c r="AL438" s="88"/>
      <c r="AM438" s="88"/>
      <c r="AN438" s="88"/>
      <c r="AO438" s="88"/>
      <c r="AP438" s="88"/>
      <c r="AQ438" s="88"/>
      <c r="AR438" s="88"/>
      <c r="AS438" s="88"/>
      <c r="AT438" s="88"/>
      <c r="AU438" s="88"/>
      <c r="AV438" s="88"/>
      <c r="AW438" s="88"/>
      <c r="AX438" s="88"/>
      <c r="AY438" s="88"/>
      <c r="AZ438" s="88"/>
      <c r="BA438" s="88"/>
      <c r="BB438" s="88"/>
      <c r="BC438" s="88"/>
      <c r="BD438" s="88"/>
      <c r="BE438" s="88"/>
    </row>
    <row r="439" spans="30:57" x14ac:dyDescent="0.2">
      <c r="AD439" s="85"/>
      <c r="AE439" s="86"/>
      <c r="AF439" s="87"/>
      <c r="AG439" s="87"/>
      <c r="AH439" s="87"/>
      <c r="AI439" s="87"/>
      <c r="AJ439" s="88"/>
      <c r="AK439" s="88"/>
      <c r="AL439" s="88"/>
      <c r="AM439" s="88"/>
      <c r="AN439" s="88"/>
      <c r="AO439" s="88"/>
      <c r="AP439" s="88"/>
      <c r="AQ439" s="88"/>
      <c r="AR439" s="88"/>
      <c r="AS439" s="88"/>
      <c r="AT439" s="88"/>
      <c r="AU439" s="88"/>
      <c r="AV439" s="88"/>
      <c r="AW439" s="88"/>
      <c r="AX439" s="88"/>
      <c r="AY439" s="88"/>
      <c r="AZ439" s="88"/>
      <c r="BA439" s="88"/>
      <c r="BB439" s="88"/>
      <c r="BC439" s="88"/>
      <c r="BD439" s="88"/>
      <c r="BE439" s="88"/>
    </row>
    <row r="440" spans="30:57" x14ac:dyDescent="0.2">
      <c r="AD440" s="85"/>
      <c r="AE440" s="86"/>
      <c r="AF440" s="87"/>
      <c r="AG440" s="87"/>
      <c r="AH440" s="87"/>
      <c r="AI440" s="87"/>
      <c r="AJ440" s="88"/>
      <c r="AK440" s="88"/>
      <c r="AL440" s="88"/>
      <c r="AM440" s="88"/>
      <c r="AN440" s="88"/>
      <c r="AO440" s="88"/>
      <c r="AP440" s="88"/>
      <c r="AQ440" s="88"/>
      <c r="AR440" s="88"/>
      <c r="AS440" s="88"/>
      <c r="AT440" s="88"/>
      <c r="AU440" s="88"/>
      <c r="AV440" s="88"/>
      <c r="AW440" s="88"/>
      <c r="AX440" s="88"/>
      <c r="AY440" s="88"/>
      <c r="AZ440" s="88"/>
      <c r="BA440" s="88"/>
      <c r="BB440" s="88"/>
      <c r="BC440" s="88"/>
      <c r="BD440" s="88"/>
      <c r="BE440" s="88"/>
    </row>
    <row r="441" spans="30:57" x14ac:dyDescent="0.2">
      <c r="AD441" s="85"/>
      <c r="AE441" s="86"/>
      <c r="AF441" s="87"/>
      <c r="AG441" s="87"/>
      <c r="AH441" s="87"/>
      <c r="AI441" s="87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  <c r="AX441" s="88"/>
      <c r="AY441" s="88"/>
      <c r="AZ441" s="88"/>
      <c r="BA441" s="88"/>
      <c r="BB441" s="88"/>
      <c r="BC441" s="88"/>
      <c r="BD441" s="88"/>
      <c r="BE441" s="88"/>
    </row>
    <row r="442" spans="30:57" x14ac:dyDescent="0.2">
      <c r="AD442" s="85"/>
      <c r="AE442" s="86"/>
      <c r="AF442" s="87"/>
      <c r="AG442" s="87"/>
      <c r="AH442" s="87"/>
      <c r="AI442" s="87"/>
      <c r="AJ442" s="88"/>
      <c r="AK442" s="88"/>
      <c r="AL442" s="88"/>
      <c r="AM442" s="88"/>
      <c r="AN442" s="88"/>
      <c r="AO442" s="88"/>
      <c r="AP442" s="88"/>
      <c r="AQ442" s="88"/>
      <c r="AR442" s="88"/>
      <c r="AS442" s="88"/>
      <c r="AT442" s="88"/>
      <c r="AU442" s="88"/>
      <c r="AV442" s="88"/>
      <c r="AW442" s="88"/>
      <c r="AX442" s="88"/>
      <c r="AY442" s="88"/>
      <c r="AZ442" s="88"/>
      <c r="BA442" s="88"/>
      <c r="BB442" s="88"/>
      <c r="BC442" s="88"/>
      <c r="BD442" s="88"/>
      <c r="BE442" s="88"/>
    </row>
    <row r="443" spans="30:57" x14ac:dyDescent="0.2">
      <c r="AD443" s="85"/>
      <c r="AE443" s="86"/>
      <c r="AF443" s="87"/>
      <c r="AG443" s="87"/>
      <c r="AH443" s="87"/>
      <c r="AI443" s="87"/>
      <c r="AJ443" s="88"/>
      <c r="AK443" s="88"/>
      <c r="AL443" s="88"/>
      <c r="AM443" s="88"/>
      <c r="AN443" s="88"/>
      <c r="AO443" s="88"/>
      <c r="AP443" s="88"/>
      <c r="AQ443" s="88"/>
      <c r="AR443" s="88"/>
      <c r="AS443" s="88"/>
      <c r="AT443" s="88"/>
      <c r="AU443" s="88"/>
      <c r="AV443" s="88"/>
      <c r="AW443" s="88"/>
      <c r="AX443" s="88"/>
      <c r="AY443" s="88"/>
      <c r="AZ443" s="88"/>
      <c r="BA443" s="88"/>
      <c r="BB443" s="88"/>
      <c r="BC443" s="88"/>
      <c r="BD443" s="88"/>
      <c r="BE443" s="88"/>
    </row>
    <row r="444" spans="30:57" x14ac:dyDescent="0.2">
      <c r="AD444" s="85"/>
      <c r="AE444" s="86"/>
      <c r="AF444" s="87"/>
      <c r="AG444" s="87"/>
      <c r="AH444" s="87"/>
      <c r="AI444" s="87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  <c r="AX444" s="88"/>
      <c r="AY444" s="88"/>
      <c r="AZ444" s="88"/>
      <c r="BA444" s="88"/>
      <c r="BB444" s="88"/>
      <c r="BC444" s="88"/>
      <c r="BD444" s="88"/>
      <c r="BE444" s="88"/>
    </row>
    <row r="445" spans="30:57" x14ac:dyDescent="0.2">
      <c r="AD445" s="85"/>
      <c r="AE445" s="86"/>
      <c r="AF445" s="87"/>
      <c r="AG445" s="87"/>
      <c r="AH445" s="87"/>
      <c r="AI445" s="87"/>
      <c r="AJ445" s="88"/>
      <c r="AK445" s="88"/>
      <c r="AL445" s="88"/>
      <c r="AM445" s="88"/>
      <c r="AN445" s="88"/>
      <c r="AO445" s="88"/>
      <c r="AP445" s="88"/>
      <c r="AQ445" s="88"/>
      <c r="AR445" s="88"/>
      <c r="AS445" s="88"/>
      <c r="AT445" s="88"/>
      <c r="AU445" s="88"/>
      <c r="AV445" s="88"/>
      <c r="AW445" s="88"/>
      <c r="AX445" s="88"/>
      <c r="AY445" s="88"/>
      <c r="AZ445" s="88"/>
      <c r="BA445" s="88"/>
      <c r="BB445" s="88"/>
      <c r="BC445" s="88"/>
      <c r="BD445" s="88"/>
      <c r="BE445" s="88"/>
    </row>
    <row r="446" spans="30:57" x14ac:dyDescent="0.2">
      <c r="AD446" s="85"/>
      <c r="AE446" s="86"/>
      <c r="AF446" s="87"/>
      <c r="AG446" s="87"/>
      <c r="AH446" s="87"/>
      <c r="AI446" s="87"/>
      <c r="AJ446" s="88"/>
      <c r="AK446" s="88"/>
      <c r="AL446" s="88"/>
      <c r="AM446" s="88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  <c r="AX446" s="88"/>
      <c r="AY446" s="88"/>
      <c r="AZ446" s="88"/>
      <c r="BA446" s="88"/>
      <c r="BB446" s="88"/>
      <c r="BC446" s="88"/>
      <c r="BD446" s="88"/>
      <c r="BE446" s="88"/>
    </row>
    <row r="447" spans="30:57" x14ac:dyDescent="0.2">
      <c r="AD447" s="85"/>
      <c r="AE447" s="86"/>
      <c r="AF447" s="87"/>
      <c r="AG447" s="87"/>
      <c r="AH447" s="87"/>
      <c r="AI447" s="87"/>
      <c r="AJ447" s="88"/>
      <c r="AK447" s="88"/>
      <c r="AL447" s="88"/>
      <c r="AM447" s="88"/>
      <c r="AN447" s="88"/>
      <c r="AO447" s="88"/>
      <c r="AP447" s="88"/>
      <c r="AQ447" s="88"/>
      <c r="AR447" s="88"/>
      <c r="AS447" s="88"/>
      <c r="AT447" s="88"/>
      <c r="AU447" s="88"/>
      <c r="AV447" s="88"/>
      <c r="AW447" s="88"/>
      <c r="AX447" s="88"/>
      <c r="AY447" s="88"/>
      <c r="AZ447" s="88"/>
      <c r="BA447" s="88"/>
      <c r="BB447" s="88"/>
      <c r="BC447" s="88"/>
      <c r="BD447" s="88"/>
      <c r="BE447" s="88"/>
    </row>
    <row r="448" spans="30:57" x14ac:dyDescent="0.2">
      <c r="AD448" s="85"/>
      <c r="AE448" s="86"/>
      <c r="AF448" s="87"/>
      <c r="AG448" s="87"/>
      <c r="AH448" s="87"/>
      <c r="AI448" s="87"/>
      <c r="AJ448" s="88"/>
      <c r="AK448" s="88"/>
      <c r="AL448" s="88"/>
      <c r="AM448" s="88"/>
      <c r="AN448" s="88"/>
      <c r="AO448" s="88"/>
      <c r="AP448" s="88"/>
      <c r="AQ448" s="88"/>
      <c r="AR448" s="88"/>
      <c r="AS448" s="88"/>
      <c r="AT448" s="88"/>
      <c r="AU448" s="88"/>
      <c r="AV448" s="88"/>
      <c r="AW448" s="88"/>
      <c r="AX448" s="88"/>
      <c r="AY448" s="88"/>
      <c r="AZ448" s="88"/>
      <c r="BA448" s="88"/>
      <c r="BB448" s="88"/>
      <c r="BC448" s="88"/>
      <c r="BD448" s="88"/>
      <c r="BE448" s="88"/>
    </row>
    <row r="449" spans="30:57" x14ac:dyDescent="0.2">
      <c r="AD449" s="85"/>
      <c r="AE449" s="86"/>
      <c r="AF449" s="87"/>
      <c r="AG449" s="87"/>
      <c r="AH449" s="87"/>
      <c r="AI449" s="87"/>
      <c r="AJ449" s="88"/>
      <c r="AK449" s="88"/>
      <c r="AL449" s="88"/>
      <c r="AM449" s="88"/>
      <c r="AN449" s="88"/>
      <c r="AO449" s="88"/>
      <c r="AP449" s="88"/>
      <c r="AQ449" s="88"/>
      <c r="AR449" s="88"/>
      <c r="AS449" s="88"/>
      <c r="AT449" s="88"/>
      <c r="AU449" s="88"/>
      <c r="AV449" s="88"/>
      <c r="AW449" s="88"/>
      <c r="AX449" s="88"/>
      <c r="AY449" s="88"/>
      <c r="AZ449" s="88"/>
      <c r="BA449" s="88"/>
      <c r="BB449" s="88"/>
      <c r="BC449" s="88"/>
      <c r="BD449" s="88"/>
      <c r="BE449" s="88"/>
    </row>
    <row r="450" spans="30:57" x14ac:dyDescent="0.2">
      <c r="AD450" s="85"/>
      <c r="AE450" s="86"/>
      <c r="AF450" s="87"/>
      <c r="AG450" s="87"/>
      <c r="AH450" s="87"/>
      <c r="AI450" s="87"/>
      <c r="AJ450" s="88"/>
      <c r="AK450" s="88"/>
      <c r="AL450" s="88"/>
      <c r="AM450" s="88"/>
      <c r="AN450" s="88"/>
      <c r="AO450" s="88"/>
      <c r="AP450" s="88"/>
      <c r="AQ450" s="88"/>
      <c r="AR450" s="88"/>
      <c r="AS450" s="88"/>
      <c r="AT450" s="88"/>
      <c r="AU450" s="88"/>
      <c r="AV450" s="88"/>
      <c r="AW450" s="88"/>
      <c r="AX450" s="88"/>
      <c r="AY450" s="88"/>
      <c r="AZ450" s="88"/>
      <c r="BA450" s="88"/>
      <c r="BB450" s="88"/>
      <c r="BC450" s="88"/>
      <c r="BD450" s="88"/>
      <c r="BE450" s="88"/>
    </row>
    <row r="451" spans="30:57" x14ac:dyDescent="0.2">
      <c r="AD451" s="85"/>
      <c r="AE451" s="86"/>
      <c r="AF451" s="87"/>
      <c r="AG451" s="87"/>
      <c r="AH451" s="87"/>
      <c r="AI451" s="87"/>
      <c r="AJ451" s="88"/>
      <c r="AK451" s="88"/>
      <c r="AL451" s="88"/>
      <c r="AM451" s="88"/>
      <c r="AN451" s="88"/>
      <c r="AO451" s="88"/>
      <c r="AP451" s="88"/>
      <c r="AQ451" s="88"/>
      <c r="AR451" s="88"/>
      <c r="AS451" s="88"/>
      <c r="AT451" s="88"/>
      <c r="AU451" s="88"/>
      <c r="AV451" s="88"/>
      <c r="AW451" s="88"/>
      <c r="AX451" s="88"/>
      <c r="AY451" s="88"/>
      <c r="AZ451" s="88"/>
      <c r="BA451" s="88"/>
      <c r="BB451" s="88"/>
      <c r="BC451" s="88"/>
      <c r="BD451" s="88"/>
      <c r="BE451" s="88"/>
    </row>
    <row r="452" spans="30:57" x14ac:dyDescent="0.2">
      <c r="AD452" s="85"/>
      <c r="AE452" s="86"/>
      <c r="AF452" s="87"/>
      <c r="AG452" s="87"/>
      <c r="AH452" s="87"/>
      <c r="AI452" s="87"/>
      <c r="AJ452" s="88"/>
      <c r="AK452" s="88"/>
      <c r="AL452" s="88"/>
      <c r="AM452" s="88"/>
      <c r="AN452" s="88"/>
      <c r="AO452" s="88"/>
      <c r="AP452" s="88"/>
      <c r="AQ452" s="88"/>
      <c r="AR452" s="88"/>
      <c r="AS452" s="88"/>
      <c r="AT452" s="88"/>
      <c r="AU452" s="88"/>
      <c r="AV452" s="88"/>
      <c r="AW452" s="88"/>
      <c r="AX452" s="88"/>
      <c r="AY452" s="88"/>
      <c r="AZ452" s="88"/>
      <c r="BA452" s="88"/>
      <c r="BB452" s="88"/>
      <c r="BC452" s="88"/>
      <c r="BD452" s="88"/>
      <c r="BE452" s="88"/>
    </row>
    <row r="453" spans="30:57" x14ac:dyDescent="0.2">
      <c r="AD453" s="85"/>
      <c r="AE453" s="86"/>
      <c r="AF453" s="87"/>
      <c r="AG453" s="87"/>
      <c r="AH453" s="87"/>
      <c r="AI453" s="87"/>
      <c r="AJ453" s="88"/>
      <c r="AK453" s="88"/>
      <c r="AL453" s="88"/>
      <c r="AM453" s="88"/>
      <c r="AN453" s="88"/>
      <c r="AO453" s="88"/>
      <c r="AP453" s="88"/>
      <c r="AQ453" s="88"/>
      <c r="AR453" s="88"/>
      <c r="AS453" s="88"/>
      <c r="AT453" s="88"/>
      <c r="AU453" s="88"/>
      <c r="AV453" s="88"/>
      <c r="AW453" s="88"/>
      <c r="AX453" s="88"/>
      <c r="AY453" s="88"/>
      <c r="AZ453" s="88"/>
      <c r="BA453" s="88"/>
      <c r="BB453" s="88"/>
      <c r="BC453" s="88"/>
      <c r="BD453" s="88"/>
      <c r="BE453" s="88"/>
    </row>
    <row r="454" spans="30:57" x14ac:dyDescent="0.2">
      <c r="AD454" s="85"/>
      <c r="AE454" s="86"/>
      <c r="AF454" s="87"/>
      <c r="AG454" s="87"/>
      <c r="AH454" s="87"/>
      <c r="AI454" s="87"/>
      <c r="AJ454" s="88"/>
      <c r="AK454" s="88"/>
      <c r="AL454" s="88"/>
      <c r="AM454" s="88"/>
      <c r="AN454" s="88"/>
      <c r="AO454" s="88"/>
      <c r="AP454" s="88"/>
      <c r="AQ454" s="88"/>
      <c r="AR454" s="88"/>
      <c r="AS454" s="88"/>
      <c r="AT454" s="88"/>
      <c r="AU454" s="88"/>
      <c r="AV454" s="88"/>
      <c r="AW454" s="88"/>
      <c r="AX454" s="88"/>
      <c r="AY454" s="88"/>
      <c r="AZ454" s="88"/>
      <c r="BA454" s="88"/>
      <c r="BB454" s="88"/>
      <c r="BC454" s="88"/>
      <c r="BD454" s="88"/>
      <c r="BE454" s="88"/>
    </row>
    <row r="455" spans="30:57" x14ac:dyDescent="0.2">
      <c r="AD455" s="85"/>
      <c r="AE455" s="86"/>
      <c r="AF455" s="87"/>
      <c r="AG455" s="87"/>
      <c r="AH455" s="87"/>
      <c r="AI455" s="87"/>
      <c r="AJ455" s="88"/>
      <c r="AK455" s="88"/>
      <c r="AL455" s="88"/>
      <c r="AM455" s="88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  <c r="AX455" s="88"/>
      <c r="AY455" s="88"/>
      <c r="AZ455" s="88"/>
      <c r="BA455" s="88"/>
      <c r="BB455" s="88"/>
      <c r="BC455" s="88"/>
      <c r="BD455" s="88"/>
      <c r="BE455" s="88"/>
    </row>
    <row r="456" spans="30:57" x14ac:dyDescent="0.2">
      <c r="AD456" s="85"/>
      <c r="AE456" s="86"/>
      <c r="AF456" s="87"/>
      <c r="AG456" s="87"/>
      <c r="AH456" s="87"/>
      <c r="AI456" s="87"/>
      <c r="AJ456" s="88"/>
      <c r="AK456" s="88"/>
      <c r="AL456" s="88"/>
      <c r="AM456" s="88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  <c r="AX456" s="88"/>
      <c r="AY456" s="88"/>
      <c r="AZ456" s="88"/>
      <c r="BA456" s="88"/>
      <c r="BB456" s="88"/>
      <c r="BC456" s="88"/>
      <c r="BD456" s="88"/>
      <c r="BE456" s="88"/>
    </row>
    <row r="457" spans="30:57" x14ac:dyDescent="0.2">
      <c r="AD457" s="85"/>
      <c r="AE457" s="86"/>
      <c r="AF457" s="87"/>
      <c r="AG457" s="87"/>
      <c r="AH457" s="87"/>
      <c r="AI457" s="87"/>
      <c r="AJ457" s="88"/>
      <c r="AK457" s="88"/>
      <c r="AL457" s="88"/>
      <c r="AM457" s="88"/>
      <c r="AN457" s="88"/>
      <c r="AO457" s="88"/>
      <c r="AP457" s="88"/>
      <c r="AQ457" s="88"/>
      <c r="AR457" s="88"/>
      <c r="AS457" s="88"/>
      <c r="AT457" s="88"/>
      <c r="AU457" s="88"/>
      <c r="AV457" s="88"/>
      <c r="AW457" s="88"/>
      <c r="AX457" s="88"/>
      <c r="AY457" s="88"/>
      <c r="AZ457" s="88"/>
      <c r="BA457" s="88"/>
      <c r="BB457" s="88"/>
      <c r="BC457" s="88"/>
      <c r="BD457" s="88"/>
      <c r="BE457" s="88"/>
    </row>
    <row r="458" spans="30:57" x14ac:dyDescent="0.2">
      <c r="AD458" s="85"/>
      <c r="AE458" s="86"/>
      <c r="AF458" s="87"/>
      <c r="AG458" s="87"/>
      <c r="AH458" s="87"/>
      <c r="AI458" s="87"/>
      <c r="AJ458" s="88"/>
      <c r="AK458" s="88"/>
      <c r="AL458" s="88"/>
      <c r="AM458" s="88"/>
      <c r="AN458" s="88"/>
      <c r="AO458" s="88"/>
      <c r="AP458" s="88"/>
      <c r="AQ458" s="88"/>
      <c r="AR458" s="88"/>
      <c r="AS458" s="88"/>
      <c r="AT458" s="88"/>
      <c r="AU458" s="88"/>
      <c r="AV458" s="88"/>
      <c r="AW458" s="88"/>
      <c r="AX458" s="88"/>
      <c r="AY458" s="88"/>
      <c r="AZ458" s="88"/>
      <c r="BA458" s="88"/>
      <c r="BB458" s="88"/>
      <c r="BC458" s="88"/>
      <c r="BD458" s="88"/>
      <c r="BE458" s="88"/>
    </row>
    <row r="459" spans="30:57" x14ac:dyDescent="0.2">
      <c r="AD459" s="85"/>
      <c r="AE459" s="86"/>
      <c r="AF459" s="87"/>
      <c r="AG459" s="87"/>
      <c r="AH459" s="87"/>
      <c r="AI459" s="87"/>
      <c r="AJ459" s="88"/>
      <c r="AK459" s="88"/>
      <c r="AL459" s="88"/>
      <c r="AM459" s="88"/>
      <c r="AN459" s="88"/>
      <c r="AO459" s="88"/>
      <c r="AP459" s="88"/>
      <c r="AQ459" s="88"/>
      <c r="AR459" s="88"/>
      <c r="AS459" s="88"/>
      <c r="AT459" s="88"/>
      <c r="AU459" s="88"/>
      <c r="AV459" s="88"/>
      <c r="AW459" s="88"/>
      <c r="AX459" s="88"/>
      <c r="AY459" s="88"/>
      <c r="AZ459" s="88"/>
      <c r="BA459" s="88"/>
      <c r="BB459" s="88"/>
      <c r="BC459" s="88"/>
      <c r="BD459" s="88"/>
      <c r="BE459" s="88"/>
    </row>
    <row r="460" spans="30:57" x14ac:dyDescent="0.2">
      <c r="AD460" s="85"/>
      <c r="AE460" s="86"/>
      <c r="AF460" s="87"/>
      <c r="AG460" s="87"/>
      <c r="AH460" s="87"/>
      <c r="AI460" s="87"/>
      <c r="AJ460" s="88"/>
      <c r="AK460" s="88"/>
      <c r="AL460" s="88"/>
      <c r="AM460" s="88"/>
      <c r="AN460" s="88"/>
      <c r="AO460" s="88"/>
      <c r="AP460" s="88"/>
      <c r="AQ460" s="88"/>
      <c r="AR460" s="88"/>
      <c r="AS460" s="88"/>
      <c r="AT460" s="88"/>
      <c r="AU460" s="88"/>
      <c r="AV460" s="88"/>
      <c r="AW460" s="88"/>
      <c r="AX460" s="88"/>
      <c r="AY460" s="88"/>
      <c r="AZ460" s="88"/>
      <c r="BA460" s="88"/>
      <c r="BB460" s="88"/>
      <c r="BC460" s="88"/>
      <c r="BD460" s="88"/>
      <c r="BE460" s="88"/>
    </row>
    <row r="461" spans="30:57" x14ac:dyDescent="0.2">
      <c r="AD461" s="85"/>
      <c r="AE461" s="86"/>
      <c r="AF461" s="87"/>
      <c r="AG461" s="87"/>
      <c r="AH461" s="87"/>
      <c r="AI461" s="87"/>
      <c r="AJ461" s="88"/>
      <c r="AK461" s="88"/>
      <c r="AL461" s="88"/>
      <c r="AM461" s="88"/>
      <c r="AN461" s="88"/>
      <c r="AO461" s="88"/>
      <c r="AP461" s="88"/>
      <c r="AQ461" s="88"/>
      <c r="AR461" s="88"/>
      <c r="AS461" s="88"/>
      <c r="AT461" s="88"/>
      <c r="AU461" s="88"/>
      <c r="AV461" s="88"/>
      <c r="AW461" s="88"/>
      <c r="AX461" s="88"/>
      <c r="AY461" s="88"/>
      <c r="AZ461" s="88"/>
      <c r="BA461" s="88"/>
      <c r="BB461" s="88"/>
      <c r="BC461" s="88"/>
      <c r="BD461" s="88"/>
      <c r="BE461" s="88"/>
    </row>
    <row r="462" spans="30:57" x14ac:dyDescent="0.2">
      <c r="AD462" s="85"/>
      <c r="AE462" s="86"/>
      <c r="AF462" s="87"/>
      <c r="AG462" s="87"/>
      <c r="AH462" s="87"/>
      <c r="AI462" s="87"/>
      <c r="AJ462" s="88"/>
      <c r="AK462" s="88"/>
      <c r="AL462" s="88"/>
      <c r="AM462" s="88"/>
      <c r="AN462" s="88"/>
      <c r="AO462" s="88"/>
      <c r="AP462" s="88"/>
      <c r="AQ462" s="88"/>
      <c r="AR462" s="88"/>
      <c r="AS462" s="88"/>
      <c r="AT462" s="88"/>
      <c r="AU462" s="88"/>
      <c r="AV462" s="88"/>
      <c r="AW462" s="88"/>
      <c r="AX462" s="88"/>
      <c r="AY462" s="88"/>
      <c r="AZ462" s="88"/>
      <c r="BA462" s="88"/>
      <c r="BB462" s="88"/>
      <c r="BC462" s="88"/>
      <c r="BD462" s="88"/>
      <c r="BE462" s="88"/>
    </row>
    <row r="463" spans="30:57" x14ac:dyDescent="0.2">
      <c r="AD463" s="85"/>
      <c r="AE463" s="86"/>
      <c r="AF463" s="87"/>
      <c r="AG463" s="87"/>
      <c r="AH463" s="87"/>
      <c r="AI463" s="87"/>
      <c r="AJ463" s="88"/>
      <c r="AK463" s="88"/>
      <c r="AL463" s="88"/>
      <c r="AM463" s="88"/>
      <c r="AN463" s="88"/>
      <c r="AO463" s="88"/>
      <c r="AP463" s="88"/>
      <c r="AQ463" s="88"/>
      <c r="AR463" s="88"/>
      <c r="AS463" s="88"/>
      <c r="AT463" s="88"/>
      <c r="AU463" s="88"/>
      <c r="AV463" s="88"/>
      <c r="AW463" s="88"/>
      <c r="AX463" s="88"/>
      <c r="AY463" s="88"/>
      <c r="AZ463" s="88"/>
      <c r="BA463" s="88"/>
      <c r="BB463" s="88"/>
      <c r="BC463" s="88"/>
      <c r="BD463" s="88"/>
      <c r="BE463" s="88"/>
    </row>
    <row r="464" spans="30:57" x14ac:dyDescent="0.2">
      <c r="AD464" s="85"/>
      <c r="AE464" s="86"/>
      <c r="AF464" s="87"/>
      <c r="AG464" s="87"/>
      <c r="AH464" s="87"/>
      <c r="AI464" s="87"/>
      <c r="AJ464" s="88"/>
      <c r="AK464" s="88"/>
      <c r="AL464" s="88"/>
      <c r="AM464" s="88"/>
      <c r="AN464" s="88"/>
      <c r="AO464" s="88"/>
      <c r="AP464" s="88"/>
      <c r="AQ464" s="88"/>
      <c r="AR464" s="88"/>
      <c r="AS464" s="88"/>
      <c r="AT464" s="88"/>
      <c r="AU464" s="88"/>
      <c r="AV464" s="88"/>
      <c r="AW464" s="88"/>
      <c r="AX464" s="88"/>
      <c r="AY464" s="88"/>
      <c r="AZ464" s="88"/>
      <c r="BA464" s="88"/>
      <c r="BB464" s="88"/>
      <c r="BC464" s="88"/>
      <c r="BD464" s="88"/>
      <c r="BE464" s="88"/>
    </row>
    <row r="465" spans="30:57" x14ac:dyDescent="0.2">
      <c r="AD465" s="85"/>
      <c r="AE465" s="86"/>
      <c r="AF465" s="87"/>
      <c r="AG465" s="87"/>
      <c r="AH465" s="87"/>
      <c r="AI465" s="87"/>
      <c r="AJ465" s="88"/>
      <c r="AK465" s="88"/>
      <c r="AL465" s="88"/>
      <c r="AM465" s="88"/>
      <c r="AN465" s="88"/>
      <c r="AO465" s="88"/>
      <c r="AP465" s="88"/>
      <c r="AQ465" s="88"/>
      <c r="AR465" s="88"/>
      <c r="AS465" s="88"/>
      <c r="AT465" s="88"/>
      <c r="AU465" s="88"/>
      <c r="AV465" s="88"/>
      <c r="AW465" s="88"/>
      <c r="AX465" s="88"/>
      <c r="AY465" s="88"/>
      <c r="AZ465" s="88"/>
      <c r="BA465" s="88"/>
      <c r="BB465" s="88"/>
      <c r="BC465" s="88"/>
      <c r="BD465" s="88"/>
      <c r="BE465" s="88"/>
    </row>
    <row r="466" spans="30:57" x14ac:dyDescent="0.2">
      <c r="AD466" s="85"/>
      <c r="AE466" s="86"/>
      <c r="AF466" s="87"/>
      <c r="AG466" s="87"/>
      <c r="AH466" s="87"/>
      <c r="AI466" s="87"/>
      <c r="AJ466" s="88"/>
      <c r="AK466" s="88"/>
      <c r="AL466" s="88"/>
      <c r="AM466" s="88"/>
      <c r="AN466" s="88"/>
      <c r="AO466" s="88"/>
      <c r="AP466" s="88"/>
      <c r="AQ466" s="88"/>
      <c r="AR466" s="88"/>
      <c r="AS466" s="88"/>
      <c r="AT466" s="88"/>
      <c r="AU466" s="88"/>
      <c r="AV466" s="88"/>
      <c r="AW466" s="88"/>
      <c r="AX466" s="88"/>
      <c r="AY466" s="88"/>
      <c r="AZ466" s="88"/>
      <c r="BA466" s="88"/>
      <c r="BB466" s="88"/>
      <c r="BC466" s="88"/>
      <c r="BD466" s="88"/>
      <c r="BE466" s="88"/>
    </row>
    <row r="467" spans="30:57" x14ac:dyDescent="0.2">
      <c r="AD467" s="85"/>
      <c r="AE467" s="86"/>
      <c r="AF467" s="87"/>
      <c r="AG467" s="87"/>
      <c r="AH467" s="87"/>
      <c r="AI467" s="87"/>
      <c r="AJ467" s="88"/>
      <c r="AK467" s="88"/>
      <c r="AL467" s="88"/>
      <c r="AM467" s="88"/>
      <c r="AN467" s="88"/>
      <c r="AO467" s="88"/>
      <c r="AP467" s="88"/>
      <c r="AQ467" s="88"/>
      <c r="AR467" s="88"/>
      <c r="AS467" s="88"/>
      <c r="AT467" s="88"/>
      <c r="AU467" s="88"/>
      <c r="AV467" s="88"/>
      <c r="AW467" s="88"/>
      <c r="AX467" s="88"/>
      <c r="AY467" s="88"/>
      <c r="AZ467" s="88"/>
      <c r="BA467" s="88"/>
      <c r="BB467" s="88"/>
      <c r="BC467" s="88"/>
      <c r="BD467" s="88"/>
      <c r="BE467" s="88"/>
    </row>
    <row r="468" spans="30:57" x14ac:dyDescent="0.2">
      <c r="AD468" s="85"/>
      <c r="AE468" s="86"/>
      <c r="AF468" s="87"/>
      <c r="AG468" s="87"/>
      <c r="AH468" s="87"/>
      <c r="AI468" s="87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  <c r="AU468" s="88"/>
      <c r="AV468" s="88"/>
      <c r="AW468" s="88"/>
      <c r="AX468" s="88"/>
      <c r="AY468" s="88"/>
      <c r="AZ468" s="88"/>
      <c r="BA468" s="88"/>
      <c r="BB468" s="88"/>
      <c r="BC468" s="88"/>
      <c r="BD468" s="88"/>
      <c r="BE468" s="88"/>
    </row>
    <row r="469" spans="30:57" x14ac:dyDescent="0.2">
      <c r="AD469" s="85"/>
      <c r="AE469" s="86"/>
      <c r="AF469" s="87"/>
      <c r="AG469" s="87"/>
      <c r="AH469" s="87"/>
      <c r="AI469" s="87"/>
      <c r="AJ469" s="88"/>
      <c r="AK469" s="88"/>
      <c r="AL469" s="88"/>
      <c r="AM469" s="88"/>
      <c r="AN469" s="88"/>
      <c r="AO469" s="88"/>
      <c r="AP469" s="88"/>
      <c r="AQ469" s="88"/>
      <c r="AR469" s="88"/>
      <c r="AS469" s="88"/>
      <c r="AT469" s="88"/>
      <c r="AU469" s="88"/>
      <c r="AV469" s="88"/>
      <c r="AW469" s="88"/>
      <c r="AX469" s="88"/>
      <c r="AY469" s="88"/>
      <c r="AZ469" s="88"/>
      <c r="BA469" s="88"/>
      <c r="BB469" s="88"/>
      <c r="BC469" s="88"/>
      <c r="BD469" s="88"/>
      <c r="BE469" s="88"/>
    </row>
    <row r="470" spans="30:57" x14ac:dyDescent="0.2">
      <c r="AD470" s="85"/>
      <c r="AE470" s="86"/>
      <c r="AF470" s="87"/>
      <c r="AG470" s="87"/>
      <c r="AH470" s="87"/>
      <c r="AI470" s="87"/>
      <c r="AJ470" s="88"/>
      <c r="AK470" s="88"/>
      <c r="AL470" s="88"/>
      <c r="AM470" s="88"/>
      <c r="AN470" s="88"/>
      <c r="AO470" s="88"/>
      <c r="AP470" s="88"/>
      <c r="AQ470" s="88"/>
      <c r="AR470" s="88"/>
      <c r="AS470" s="88"/>
      <c r="AT470" s="88"/>
      <c r="AU470" s="88"/>
      <c r="AV470" s="88"/>
      <c r="AW470" s="88"/>
      <c r="AX470" s="88"/>
      <c r="AY470" s="88"/>
      <c r="AZ470" s="88"/>
      <c r="BA470" s="88"/>
      <c r="BB470" s="88"/>
      <c r="BC470" s="88"/>
      <c r="BD470" s="88"/>
      <c r="BE470" s="88"/>
    </row>
    <row r="471" spans="30:57" x14ac:dyDescent="0.2">
      <c r="AD471" s="85"/>
      <c r="AE471" s="86"/>
      <c r="AF471" s="87"/>
      <c r="AG471" s="87"/>
      <c r="AH471" s="87"/>
      <c r="AI471" s="87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  <c r="AU471" s="88"/>
      <c r="AV471" s="88"/>
      <c r="AW471" s="88"/>
      <c r="AX471" s="88"/>
      <c r="AY471" s="88"/>
      <c r="AZ471" s="88"/>
      <c r="BA471" s="88"/>
      <c r="BB471" s="88"/>
      <c r="BC471" s="88"/>
      <c r="BD471" s="88"/>
      <c r="BE471" s="88"/>
    </row>
    <row r="472" spans="30:57" x14ac:dyDescent="0.2">
      <c r="AD472" s="85"/>
      <c r="AE472" s="86"/>
      <c r="AF472" s="87"/>
      <c r="AG472" s="87"/>
      <c r="AH472" s="87"/>
      <c r="AI472" s="87"/>
      <c r="AJ472" s="88"/>
      <c r="AK472" s="88"/>
      <c r="AL472" s="88"/>
      <c r="AM472" s="88"/>
      <c r="AN472" s="88"/>
      <c r="AO472" s="88"/>
      <c r="AP472" s="88"/>
      <c r="AQ472" s="88"/>
      <c r="AR472" s="88"/>
      <c r="AS472" s="88"/>
      <c r="AT472" s="88"/>
      <c r="AU472" s="88"/>
      <c r="AV472" s="88"/>
      <c r="AW472" s="88"/>
      <c r="AX472" s="88"/>
      <c r="AY472" s="88"/>
      <c r="AZ472" s="88"/>
      <c r="BA472" s="88"/>
      <c r="BB472" s="88"/>
      <c r="BC472" s="88"/>
      <c r="BD472" s="88"/>
      <c r="BE472" s="88"/>
    </row>
    <row r="473" spans="30:57" x14ac:dyDescent="0.2">
      <c r="AD473" s="85"/>
      <c r="AE473" s="86"/>
      <c r="AF473" s="87"/>
      <c r="AG473" s="87"/>
      <c r="AH473" s="87"/>
      <c r="AI473" s="87"/>
      <c r="AJ473" s="88"/>
      <c r="AK473" s="88"/>
      <c r="AL473" s="88"/>
      <c r="AM473" s="88"/>
      <c r="AN473" s="88"/>
      <c r="AO473" s="88"/>
      <c r="AP473" s="88"/>
      <c r="AQ473" s="88"/>
      <c r="AR473" s="88"/>
      <c r="AS473" s="88"/>
      <c r="AT473" s="88"/>
      <c r="AU473" s="88"/>
      <c r="AV473" s="88"/>
      <c r="AW473" s="88"/>
      <c r="AX473" s="88"/>
      <c r="AY473" s="88"/>
      <c r="AZ473" s="88"/>
      <c r="BA473" s="88"/>
      <c r="BB473" s="88"/>
      <c r="BC473" s="88"/>
      <c r="BD473" s="88"/>
      <c r="BE473" s="88"/>
    </row>
    <row r="474" spans="30:57" x14ac:dyDescent="0.2">
      <c r="AD474" s="85"/>
      <c r="AE474" s="86"/>
      <c r="AF474" s="87"/>
      <c r="AG474" s="87"/>
      <c r="AH474" s="87"/>
      <c r="AI474" s="87"/>
      <c r="AJ474" s="88"/>
      <c r="AK474" s="88"/>
      <c r="AL474" s="88"/>
      <c r="AM474" s="88"/>
      <c r="AN474" s="88"/>
      <c r="AO474" s="88"/>
      <c r="AP474" s="88"/>
      <c r="AQ474" s="88"/>
      <c r="AR474" s="88"/>
      <c r="AS474" s="88"/>
      <c r="AT474" s="88"/>
      <c r="AU474" s="88"/>
      <c r="AV474" s="88"/>
      <c r="AW474" s="88"/>
      <c r="AX474" s="88"/>
      <c r="AY474" s="88"/>
      <c r="AZ474" s="88"/>
      <c r="BA474" s="88"/>
      <c r="BB474" s="88"/>
      <c r="BC474" s="88"/>
      <c r="BD474" s="88"/>
      <c r="BE474" s="88"/>
    </row>
    <row r="475" spans="30:57" x14ac:dyDescent="0.2">
      <c r="AD475" s="85"/>
      <c r="AE475" s="86"/>
      <c r="AF475" s="87"/>
      <c r="AG475" s="87"/>
      <c r="AH475" s="87"/>
      <c r="AI475" s="87"/>
      <c r="AJ475" s="88"/>
      <c r="AK475" s="88"/>
      <c r="AL475" s="88"/>
      <c r="AM475" s="88"/>
      <c r="AN475" s="88"/>
      <c r="AO475" s="88"/>
      <c r="AP475" s="88"/>
      <c r="AQ475" s="88"/>
      <c r="AR475" s="88"/>
      <c r="AS475" s="88"/>
      <c r="AT475" s="88"/>
      <c r="AU475" s="88"/>
      <c r="AV475" s="88"/>
      <c r="AW475" s="88"/>
      <c r="AX475" s="88"/>
      <c r="AY475" s="88"/>
      <c r="AZ475" s="88"/>
      <c r="BA475" s="88"/>
      <c r="BB475" s="88"/>
      <c r="BC475" s="88"/>
      <c r="BD475" s="88"/>
      <c r="BE475" s="88"/>
    </row>
    <row r="476" spans="30:57" x14ac:dyDescent="0.2">
      <c r="AD476" s="85"/>
      <c r="AE476" s="86"/>
      <c r="AF476" s="87"/>
      <c r="AG476" s="87"/>
      <c r="AH476" s="87"/>
      <c r="AI476" s="87"/>
      <c r="AJ476" s="88"/>
      <c r="AK476" s="88"/>
      <c r="AL476" s="88"/>
      <c r="AM476" s="88"/>
      <c r="AN476" s="88"/>
      <c r="AO476" s="88"/>
      <c r="AP476" s="88"/>
      <c r="AQ476" s="88"/>
      <c r="AR476" s="88"/>
      <c r="AS476" s="88"/>
      <c r="AT476" s="88"/>
      <c r="AU476" s="88"/>
      <c r="AV476" s="88"/>
      <c r="AW476" s="88"/>
      <c r="AX476" s="88"/>
      <c r="AY476" s="88"/>
      <c r="AZ476" s="88"/>
      <c r="BA476" s="88"/>
      <c r="BB476" s="88"/>
      <c r="BC476" s="88"/>
      <c r="BD476" s="88"/>
      <c r="BE476" s="88"/>
    </row>
    <row r="477" spans="30:57" x14ac:dyDescent="0.2">
      <c r="AD477" s="85"/>
      <c r="AE477" s="86"/>
      <c r="AF477" s="87"/>
      <c r="AG477" s="87"/>
      <c r="AH477" s="87"/>
      <c r="AI477" s="87"/>
      <c r="AJ477" s="88"/>
      <c r="AK477" s="88"/>
      <c r="AL477" s="88"/>
      <c r="AM477" s="88"/>
      <c r="AN477" s="88"/>
      <c r="AO477" s="88"/>
      <c r="AP477" s="88"/>
      <c r="AQ477" s="88"/>
      <c r="AR477" s="88"/>
      <c r="AS477" s="88"/>
      <c r="AT477" s="88"/>
      <c r="AU477" s="88"/>
      <c r="AV477" s="88"/>
      <c r="AW477" s="88"/>
      <c r="AX477" s="88"/>
      <c r="AY477" s="88"/>
      <c r="AZ477" s="88"/>
      <c r="BA477" s="88"/>
      <c r="BB477" s="88"/>
      <c r="BC477" s="88"/>
      <c r="BD477" s="88"/>
      <c r="BE477" s="88"/>
    </row>
    <row r="478" spans="30:57" x14ac:dyDescent="0.2">
      <c r="AD478" s="85"/>
      <c r="AE478" s="86"/>
      <c r="AF478" s="87"/>
      <c r="AG478" s="87"/>
      <c r="AH478" s="87"/>
      <c r="AI478" s="87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  <c r="AX478" s="88"/>
      <c r="AY478" s="88"/>
      <c r="AZ478" s="88"/>
      <c r="BA478" s="88"/>
      <c r="BB478" s="88"/>
      <c r="BC478" s="88"/>
      <c r="BD478" s="88"/>
      <c r="BE478" s="88"/>
    </row>
    <row r="479" spans="30:57" x14ac:dyDescent="0.2">
      <c r="AD479" s="85"/>
      <c r="AE479" s="86"/>
      <c r="AF479" s="87"/>
      <c r="AG479" s="87"/>
      <c r="AH479" s="87"/>
      <c r="AI479" s="87"/>
      <c r="AJ479" s="88"/>
      <c r="AK479" s="88"/>
      <c r="AL479" s="88"/>
      <c r="AM479" s="88"/>
      <c r="AN479" s="88"/>
      <c r="AO479" s="88"/>
      <c r="AP479" s="88"/>
      <c r="AQ479" s="88"/>
      <c r="AR479" s="88"/>
      <c r="AS479" s="88"/>
      <c r="AT479" s="88"/>
      <c r="AU479" s="88"/>
      <c r="AV479" s="88"/>
      <c r="AW479" s="88"/>
      <c r="AX479" s="88"/>
      <c r="AY479" s="88"/>
      <c r="AZ479" s="88"/>
      <c r="BA479" s="88"/>
      <c r="BB479" s="88"/>
      <c r="BC479" s="88"/>
      <c r="BD479" s="88"/>
      <c r="BE479" s="88"/>
    </row>
    <row r="480" spans="30:57" x14ac:dyDescent="0.2">
      <c r="AD480" s="85"/>
      <c r="AE480" s="86"/>
      <c r="AF480" s="87"/>
      <c r="AG480" s="87"/>
      <c r="AH480" s="87"/>
      <c r="AI480" s="87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  <c r="AX480" s="88"/>
      <c r="AY480" s="88"/>
      <c r="AZ480" s="88"/>
      <c r="BA480" s="88"/>
      <c r="BB480" s="88"/>
      <c r="BC480" s="88"/>
      <c r="BD480" s="88"/>
      <c r="BE480" s="88"/>
    </row>
    <row r="481" spans="30:57" x14ac:dyDescent="0.2">
      <c r="AD481" s="85"/>
      <c r="AE481" s="86"/>
      <c r="AF481" s="87"/>
      <c r="AG481" s="87"/>
      <c r="AH481" s="87"/>
      <c r="AI481" s="87"/>
      <c r="AJ481" s="88"/>
      <c r="AK481" s="88"/>
      <c r="AL481" s="88"/>
      <c r="AM481" s="88"/>
      <c r="AN481" s="88"/>
      <c r="AO481" s="88"/>
      <c r="AP481" s="88"/>
      <c r="AQ481" s="88"/>
      <c r="AR481" s="88"/>
      <c r="AS481" s="88"/>
      <c r="AT481" s="88"/>
      <c r="AU481" s="88"/>
      <c r="AV481" s="88"/>
      <c r="AW481" s="88"/>
      <c r="AX481" s="88"/>
      <c r="AY481" s="88"/>
      <c r="AZ481" s="88"/>
      <c r="BA481" s="88"/>
      <c r="BB481" s="88"/>
      <c r="BC481" s="88"/>
      <c r="BD481" s="88"/>
      <c r="BE481" s="88"/>
    </row>
    <row r="482" spans="30:57" x14ac:dyDescent="0.2">
      <c r="AD482" s="85"/>
      <c r="AE482" s="86"/>
      <c r="AF482" s="87"/>
      <c r="AG482" s="87"/>
      <c r="AH482" s="87"/>
      <c r="AI482" s="87"/>
      <c r="AJ482" s="88"/>
      <c r="AK482" s="88"/>
      <c r="AL482" s="88"/>
      <c r="AM482" s="88"/>
      <c r="AN482" s="88"/>
      <c r="AO482" s="88"/>
      <c r="AP482" s="88"/>
      <c r="AQ482" s="88"/>
      <c r="AR482" s="88"/>
      <c r="AS482" s="88"/>
      <c r="AT482" s="88"/>
      <c r="AU482" s="88"/>
      <c r="AV482" s="88"/>
      <c r="AW482" s="88"/>
      <c r="AX482" s="88"/>
      <c r="AY482" s="88"/>
      <c r="AZ482" s="88"/>
      <c r="BA482" s="88"/>
      <c r="BB482" s="88"/>
      <c r="BC482" s="88"/>
      <c r="BD482" s="88"/>
      <c r="BE482" s="88"/>
    </row>
    <row r="483" spans="30:57" x14ac:dyDescent="0.2">
      <c r="AD483" s="85"/>
      <c r="AE483" s="86"/>
      <c r="AF483" s="87"/>
      <c r="AG483" s="87"/>
      <c r="AH483" s="87"/>
      <c r="AI483" s="87"/>
      <c r="AJ483" s="88"/>
      <c r="AK483" s="88"/>
      <c r="AL483" s="88"/>
      <c r="AM483" s="88"/>
      <c r="AN483" s="88"/>
      <c r="AO483" s="88"/>
      <c r="AP483" s="88"/>
      <c r="AQ483" s="88"/>
      <c r="AR483" s="88"/>
      <c r="AS483" s="88"/>
      <c r="AT483" s="88"/>
      <c r="AU483" s="88"/>
      <c r="AV483" s="88"/>
      <c r="AW483" s="88"/>
      <c r="AX483" s="88"/>
      <c r="AY483" s="88"/>
      <c r="AZ483" s="88"/>
      <c r="BA483" s="88"/>
      <c r="BB483" s="88"/>
      <c r="BC483" s="88"/>
      <c r="BD483" s="88"/>
      <c r="BE483" s="88"/>
    </row>
    <row r="484" spans="30:57" x14ac:dyDescent="0.2">
      <c r="AD484" s="85"/>
      <c r="AE484" s="86"/>
      <c r="AF484" s="87"/>
      <c r="AG484" s="87"/>
      <c r="AH484" s="87"/>
      <c r="AI484" s="87"/>
      <c r="AJ484" s="88"/>
      <c r="AK484" s="88"/>
      <c r="AL484" s="88"/>
      <c r="AM484" s="88"/>
      <c r="AN484" s="88"/>
      <c r="AO484" s="88"/>
      <c r="AP484" s="88"/>
      <c r="AQ484" s="88"/>
      <c r="AR484" s="88"/>
      <c r="AS484" s="88"/>
      <c r="AT484" s="88"/>
      <c r="AU484" s="88"/>
      <c r="AV484" s="88"/>
      <c r="AW484" s="88"/>
      <c r="AX484" s="88"/>
      <c r="AY484" s="88"/>
      <c r="AZ484" s="88"/>
      <c r="BA484" s="88"/>
      <c r="BB484" s="88"/>
      <c r="BC484" s="88"/>
      <c r="BD484" s="88"/>
      <c r="BE484" s="88"/>
    </row>
    <row r="485" spans="30:57" x14ac:dyDescent="0.2">
      <c r="AD485" s="85"/>
      <c r="AE485" s="86"/>
      <c r="AF485" s="87"/>
      <c r="AG485" s="87"/>
      <c r="AH485" s="87"/>
      <c r="AI485" s="87"/>
      <c r="AJ485" s="88"/>
      <c r="AK485" s="88"/>
      <c r="AL485" s="88"/>
      <c r="AM485" s="88"/>
      <c r="AN485" s="88"/>
      <c r="AO485" s="88"/>
      <c r="AP485" s="88"/>
      <c r="AQ485" s="88"/>
      <c r="AR485" s="88"/>
      <c r="AS485" s="88"/>
      <c r="AT485" s="88"/>
      <c r="AU485" s="88"/>
      <c r="AV485" s="88"/>
      <c r="AW485" s="88"/>
      <c r="AX485" s="88"/>
      <c r="AY485" s="88"/>
      <c r="AZ485" s="88"/>
      <c r="BA485" s="88"/>
      <c r="BB485" s="88"/>
      <c r="BC485" s="88"/>
      <c r="BD485" s="88"/>
      <c r="BE485" s="88"/>
    </row>
    <row r="486" spans="30:57" x14ac:dyDescent="0.2">
      <c r="AD486" s="85"/>
      <c r="AE486" s="86"/>
      <c r="AF486" s="87"/>
      <c r="AG486" s="87"/>
      <c r="AH486" s="87"/>
      <c r="AI486" s="87"/>
      <c r="AJ486" s="88"/>
      <c r="AK486" s="88"/>
      <c r="AL486" s="88"/>
      <c r="AM486" s="88"/>
      <c r="AN486" s="88"/>
      <c r="AO486" s="88"/>
      <c r="AP486" s="88"/>
      <c r="AQ486" s="88"/>
      <c r="AR486" s="88"/>
      <c r="AS486" s="88"/>
      <c r="AT486" s="88"/>
      <c r="AU486" s="88"/>
      <c r="AV486" s="88"/>
      <c r="AW486" s="88"/>
      <c r="AX486" s="88"/>
      <c r="AY486" s="88"/>
      <c r="AZ486" s="88"/>
      <c r="BA486" s="88"/>
      <c r="BB486" s="88"/>
      <c r="BC486" s="88"/>
      <c r="BD486" s="88"/>
      <c r="BE486" s="88"/>
    </row>
    <row r="487" spans="30:57" x14ac:dyDescent="0.2">
      <c r="AD487" s="85"/>
      <c r="AE487" s="86"/>
      <c r="AF487" s="87"/>
      <c r="AG487" s="87"/>
      <c r="AH487" s="87"/>
      <c r="AI487" s="87"/>
      <c r="AJ487" s="88"/>
      <c r="AK487" s="88"/>
      <c r="AL487" s="88"/>
      <c r="AM487" s="88"/>
      <c r="AN487" s="88"/>
      <c r="AO487" s="88"/>
      <c r="AP487" s="88"/>
      <c r="AQ487" s="88"/>
      <c r="AR487" s="88"/>
      <c r="AS487" s="88"/>
      <c r="AT487" s="88"/>
      <c r="AU487" s="88"/>
      <c r="AV487" s="88"/>
      <c r="AW487" s="88"/>
      <c r="AX487" s="88"/>
      <c r="AY487" s="88"/>
      <c r="AZ487" s="88"/>
      <c r="BA487" s="88"/>
      <c r="BB487" s="88"/>
      <c r="BC487" s="88"/>
      <c r="BD487" s="88"/>
      <c r="BE487" s="88"/>
    </row>
    <row r="488" spans="30:57" x14ac:dyDescent="0.2">
      <c r="AD488" s="85"/>
      <c r="AE488" s="86"/>
      <c r="AF488" s="87"/>
      <c r="AG488" s="87"/>
      <c r="AH488" s="87"/>
      <c r="AI488" s="87"/>
      <c r="AJ488" s="88"/>
      <c r="AK488" s="88"/>
      <c r="AL488" s="88"/>
      <c r="AM488" s="88"/>
      <c r="AN488" s="88"/>
      <c r="AO488" s="88"/>
      <c r="AP488" s="88"/>
      <c r="AQ488" s="88"/>
      <c r="AR488" s="88"/>
      <c r="AS488" s="88"/>
      <c r="AT488" s="88"/>
      <c r="AU488" s="88"/>
      <c r="AV488" s="88"/>
      <c r="AW488" s="88"/>
      <c r="AX488" s="88"/>
      <c r="AY488" s="88"/>
      <c r="AZ488" s="88"/>
      <c r="BA488" s="88"/>
      <c r="BB488" s="88"/>
      <c r="BC488" s="88"/>
      <c r="BD488" s="88"/>
      <c r="BE488" s="88"/>
    </row>
    <row r="489" spans="30:57" x14ac:dyDescent="0.2">
      <c r="AD489" s="85"/>
      <c r="AE489" s="86"/>
      <c r="AF489" s="87"/>
      <c r="AG489" s="87"/>
      <c r="AH489" s="87"/>
      <c r="AI489" s="87"/>
      <c r="AJ489" s="88"/>
      <c r="AK489" s="88"/>
      <c r="AL489" s="88"/>
      <c r="AM489" s="88"/>
      <c r="AN489" s="88"/>
      <c r="AO489" s="88"/>
      <c r="AP489" s="88"/>
      <c r="AQ489" s="88"/>
      <c r="AR489" s="88"/>
      <c r="AS489" s="88"/>
      <c r="AT489" s="88"/>
      <c r="AU489" s="88"/>
      <c r="AV489" s="88"/>
      <c r="AW489" s="88"/>
      <c r="AX489" s="88"/>
      <c r="AY489" s="88"/>
      <c r="AZ489" s="88"/>
      <c r="BA489" s="88"/>
      <c r="BB489" s="88"/>
      <c r="BC489" s="88"/>
      <c r="BD489" s="88"/>
      <c r="BE489" s="88"/>
    </row>
    <row r="490" spans="30:57" x14ac:dyDescent="0.2">
      <c r="AD490" s="85"/>
      <c r="AE490" s="86"/>
      <c r="AF490" s="87"/>
      <c r="AG490" s="87"/>
      <c r="AH490" s="87"/>
      <c r="AI490" s="87"/>
      <c r="AJ490" s="88"/>
      <c r="AK490" s="88"/>
      <c r="AL490" s="88"/>
      <c r="AM490" s="88"/>
      <c r="AN490" s="88"/>
      <c r="AO490" s="88"/>
      <c r="AP490" s="88"/>
      <c r="AQ490" s="88"/>
      <c r="AR490" s="88"/>
      <c r="AS490" s="88"/>
      <c r="AT490" s="88"/>
      <c r="AU490" s="88"/>
      <c r="AV490" s="88"/>
      <c r="AW490" s="88"/>
      <c r="AX490" s="88"/>
      <c r="AY490" s="88"/>
      <c r="AZ490" s="88"/>
      <c r="BA490" s="88"/>
      <c r="BB490" s="88"/>
      <c r="BC490" s="88"/>
      <c r="BD490" s="88"/>
      <c r="BE490" s="88"/>
    </row>
    <row r="491" spans="30:57" x14ac:dyDescent="0.2">
      <c r="AD491" s="85"/>
      <c r="AE491" s="86"/>
      <c r="AF491" s="87"/>
      <c r="AG491" s="87"/>
      <c r="AH491" s="87"/>
      <c r="AI491" s="87"/>
      <c r="AJ491" s="88"/>
      <c r="AK491" s="88"/>
      <c r="AL491" s="88"/>
      <c r="AM491" s="88"/>
      <c r="AN491" s="88"/>
      <c r="AO491" s="88"/>
      <c r="AP491" s="88"/>
      <c r="AQ491" s="88"/>
      <c r="AR491" s="88"/>
      <c r="AS491" s="88"/>
      <c r="AT491" s="88"/>
      <c r="AU491" s="88"/>
      <c r="AV491" s="88"/>
      <c r="AW491" s="88"/>
      <c r="AX491" s="88"/>
      <c r="AY491" s="88"/>
      <c r="AZ491" s="88"/>
      <c r="BA491" s="88"/>
      <c r="BB491" s="88"/>
      <c r="BC491" s="88"/>
      <c r="BD491" s="88"/>
      <c r="BE491" s="88"/>
    </row>
    <row r="492" spans="30:57" x14ac:dyDescent="0.2">
      <c r="AD492" s="85"/>
      <c r="AE492" s="86"/>
      <c r="AF492" s="87"/>
      <c r="AG492" s="87"/>
      <c r="AH492" s="87"/>
      <c r="AI492" s="87"/>
      <c r="AJ492" s="88"/>
      <c r="AK492" s="88"/>
      <c r="AL492" s="88"/>
      <c r="AM492" s="88"/>
      <c r="AN492" s="88"/>
      <c r="AO492" s="88"/>
      <c r="AP492" s="88"/>
      <c r="AQ492" s="88"/>
      <c r="AR492" s="88"/>
      <c r="AS492" s="88"/>
      <c r="AT492" s="88"/>
      <c r="AU492" s="88"/>
      <c r="AV492" s="88"/>
      <c r="AW492" s="88"/>
      <c r="AX492" s="88"/>
      <c r="AY492" s="88"/>
      <c r="AZ492" s="88"/>
      <c r="BA492" s="88"/>
      <c r="BB492" s="88"/>
      <c r="BC492" s="88"/>
      <c r="BD492" s="88"/>
      <c r="BE492" s="88"/>
    </row>
    <row r="493" spans="30:57" x14ac:dyDescent="0.2">
      <c r="AD493" s="85"/>
      <c r="AE493" s="86"/>
      <c r="AF493" s="87"/>
      <c r="AG493" s="87"/>
      <c r="AH493" s="87"/>
      <c r="AI493" s="87"/>
      <c r="AJ493" s="88"/>
      <c r="AK493" s="88"/>
      <c r="AL493" s="88"/>
      <c r="AM493" s="88"/>
      <c r="AN493" s="88"/>
      <c r="AO493" s="88"/>
      <c r="AP493" s="88"/>
      <c r="AQ493" s="88"/>
      <c r="AR493" s="88"/>
      <c r="AS493" s="88"/>
      <c r="AT493" s="88"/>
      <c r="AU493" s="88"/>
      <c r="AV493" s="88"/>
      <c r="AW493" s="88"/>
      <c r="AX493" s="88"/>
      <c r="AY493" s="88"/>
      <c r="AZ493" s="88"/>
      <c r="BA493" s="88"/>
      <c r="BB493" s="88"/>
      <c r="BC493" s="88"/>
      <c r="BD493" s="88"/>
      <c r="BE493" s="88"/>
    </row>
    <row r="494" spans="30:57" x14ac:dyDescent="0.2">
      <c r="AD494" s="85"/>
      <c r="AE494" s="86"/>
      <c r="AF494" s="87"/>
      <c r="AG494" s="87"/>
      <c r="AH494" s="87"/>
      <c r="AI494" s="87"/>
      <c r="AJ494" s="88"/>
      <c r="AK494" s="88"/>
      <c r="AL494" s="88"/>
      <c r="AM494" s="88"/>
      <c r="AN494" s="88"/>
      <c r="AO494" s="88"/>
      <c r="AP494" s="88"/>
      <c r="AQ494" s="88"/>
      <c r="AR494" s="88"/>
      <c r="AS494" s="88"/>
      <c r="AT494" s="88"/>
      <c r="AU494" s="88"/>
      <c r="AV494" s="88"/>
      <c r="AW494" s="88"/>
      <c r="AX494" s="88"/>
      <c r="AY494" s="88"/>
      <c r="AZ494" s="88"/>
      <c r="BA494" s="88"/>
      <c r="BB494" s="88"/>
      <c r="BC494" s="88"/>
      <c r="BD494" s="88"/>
      <c r="BE494" s="88"/>
    </row>
    <row r="495" spans="30:57" x14ac:dyDescent="0.2">
      <c r="AD495" s="85"/>
      <c r="AE495" s="86"/>
      <c r="AF495" s="87"/>
      <c r="AG495" s="87"/>
      <c r="AH495" s="87"/>
      <c r="AI495" s="87"/>
      <c r="AJ495" s="88"/>
      <c r="AK495" s="88"/>
      <c r="AL495" s="88"/>
      <c r="AM495" s="88"/>
      <c r="AN495" s="88"/>
      <c r="AO495" s="88"/>
      <c r="AP495" s="88"/>
      <c r="AQ495" s="88"/>
      <c r="AR495" s="88"/>
      <c r="AS495" s="88"/>
      <c r="AT495" s="88"/>
      <c r="AU495" s="88"/>
      <c r="AV495" s="88"/>
      <c r="AW495" s="88"/>
      <c r="AX495" s="88"/>
      <c r="AY495" s="88"/>
      <c r="AZ495" s="88"/>
      <c r="BA495" s="88"/>
      <c r="BB495" s="88"/>
      <c r="BC495" s="88"/>
      <c r="BD495" s="88"/>
      <c r="BE495" s="88"/>
    </row>
    <row r="496" spans="30:57" x14ac:dyDescent="0.2">
      <c r="AD496" s="85"/>
      <c r="AE496" s="86"/>
      <c r="AF496" s="87"/>
      <c r="AG496" s="87"/>
      <c r="AH496" s="87"/>
      <c r="AI496" s="87"/>
      <c r="AJ496" s="88"/>
      <c r="AK496" s="88"/>
      <c r="AL496" s="88"/>
      <c r="AM496" s="88"/>
      <c r="AN496" s="88"/>
      <c r="AO496" s="88"/>
      <c r="AP496" s="88"/>
      <c r="AQ496" s="88"/>
      <c r="AR496" s="88"/>
      <c r="AS496" s="88"/>
      <c r="AT496" s="88"/>
      <c r="AU496" s="88"/>
      <c r="AV496" s="88"/>
      <c r="AW496" s="88"/>
      <c r="AX496" s="88"/>
      <c r="AY496" s="88"/>
      <c r="AZ496" s="88"/>
      <c r="BA496" s="88"/>
      <c r="BB496" s="88"/>
      <c r="BC496" s="88"/>
      <c r="BD496" s="88"/>
      <c r="BE496" s="88"/>
    </row>
    <row r="497" spans="30:57" x14ac:dyDescent="0.2">
      <c r="AD497" s="85"/>
      <c r="AE497" s="86"/>
      <c r="AF497" s="87"/>
      <c r="AG497" s="87"/>
      <c r="AH497" s="87"/>
      <c r="AI497" s="87"/>
      <c r="AJ497" s="88"/>
      <c r="AK497" s="88"/>
      <c r="AL497" s="88"/>
      <c r="AM497" s="88"/>
      <c r="AN497" s="88"/>
      <c r="AO497" s="88"/>
      <c r="AP497" s="88"/>
      <c r="AQ497" s="88"/>
      <c r="AR497" s="88"/>
      <c r="AS497" s="88"/>
      <c r="AT497" s="88"/>
      <c r="AU497" s="88"/>
      <c r="AV497" s="88"/>
      <c r="AW497" s="88"/>
      <c r="AX497" s="88"/>
      <c r="AY497" s="88"/>
      <c r="AZ497" s="88"/>
      <c r="BA497" s="88"/>
      <c r="BB497" s="88"/>
      <c r="BC497" s="88"/>
      <c r="BD497" s="88"/>
      <c r="BE497" s="88"/>
    </row>
    <row r="498" spans="30:57" x14ac:dyDescent="0.2">
      <c r="AD498" s="85"/>
      <c r="AE498" s="86"/>
      <c r="AF498" s="87"/>
      <c r="AG498" s="87"/>
      <c r="AH498" s="87"/>
      <c r="AI498" s="87"/>
      <c r="AJ498" s="88"/>
      <c r="AK498" s="88"/>
      <c r="AL498" s="88"/>
      <c r="AM498" s="88"/>
      <c r="AN498" s="88"/>
      <c r="AO498" s="88"/>
      <c r="AP498" s="88"/>
      <c r="AQ498" s="88"/>
      <c r="AR498" s="88"/>
      <c r="AS498" s="88"/>
      <c r="AT498" s="88"/>
      <c r="AU498" s="88"/>
      <c r="AV498" s="88"/>
      <c r="AW498" s="88"/>
      <c r="AX498" s="88"/>
      <c r="AY498" s="88"/>
      <c r="AZ498" s="88"/>
      <c r="BA498" s="88"/>
      <c r="BB498" s="88"/>
      <c r="BC498" s="88"/>
      <c r="BD498" s="88"/>
      <c r="BE498" s="88"/>
    </row>
    <row r="499" spans="30:57" x14ac:dyDescent="0.2">
      <c r="AD499" s="85"/>
      <c r="AE499" s="86"/>
      <c r="AF499" s="87"/>
      <c r="AG499" s="87"/>
      <c r="AH499" s="87"/>
      <c r="AI499" s="87"/>
      <c r="AJ499" s="88"/>
      <c r="AK499" s="88"/>
      <c r="AL499" s="88"/>
      <c r="AM499" s="88"/>
      <c r="AN499" s="88"/>
      <c r="AO499" s="88"/>
      <c r="AP499" s="88"/>
      <c r="AQ499" s="88"/>
      <c r="AR499" s="88"/>
      <c r="AS499" s="88"/>
      <c r="AT499" s="88"/>
      <c r="AU499" s="88"/>
      <c r="AV499" s="88"/>
      <c r="AW499" s="88"/>
      <c r="AX499" s="88"/>
      <c r="AY499" s="88"/>
      <c r="AZ499" s="88"/>
      <c r="BA499" s="88"/>
      <c r="BB499" s="88"/>
      <c r="BC499" s="88"/>
      <c r="BD499" s="88"/>
      <c r="BE499" s="88"/>
    </row>
    <row r="500" spans="30:57" x14ac:dyDescent="0.2">
      <c r="AD500" s="85"/>
      <c r="AE500" s="86"/>
      <c r="AF500" s="87"/>
      <c r="AG500" s="87"/>
      <c r="AH500" s="87"/>
      <c r="AI500" s="87"/>
      <c r="AJ500" s="88"/>
      <c r="AK500" s="88"/>
      <c r="AL500" s="88"/>
      <c r="AM500" s="88"/>
      <c r="AN500" s="88"/>
      <c r="AO500" s="88"/>
      <c r="AP500" s="88"/>
      <c r="AQ500" s="88"/>
      <c r="AR500" s="88"/>
      <c r="AS500" s="88"/>
      <c r="AT500" s="88"/>
      <c r="AU500" s="88"/>
      <c r="AV500" s="88"/>
      <c r="AW500" s="88"/>
      <c r="AX500" s="88"/>
      <c r="AY500" s="88"/>
      <c r="AZ500" s="88"/>
      <c r="BA500" s="88"/>
      <c r="BB500" s="88"/>
      <c r="BC500" s="88"/>
      <c r="BD500" s="88"/>
      <c r="BE500" s="88"/>
    </row>
    <row r="501" spans="30:57" x14ac:dyDescent="0.2">
      <c r="AD501" s="85"/>
      <c r="AE501" s="86"/>
      <c r="AF501" s="87"/>
      <c r="AG501" s="87"/>
      <c r="AH501" s="87"/>
      <c r="AI501" s="87"/>
      <c r="AJ501" s="88"/>
      <c r="AK501" s="88"/>
      <c r="AL501" s="88"/>
      <c r="AM501" s="88"/>
      <c r="AN501" s="88"/>
      <c r="AO501" s="88"/>
      <c r="AP501" s="88"/>
      <c r="AQ501" s="88"/>
      <c r="AR501" s="88"/>
      <c r="AS501" s="88"/>
      <c r="AT501" s="88"/>
      <c r="AU501" s="88"/>
      <c r="AV501" s="88"/>
      <c r="AW501" s="88"/>
      <c r="AX501" s="88"/>
      <c r="AY501" s="88"/>
      <c r="AZ501" s="88"/>
      <c r="BA501" s="88"/>
      <c r="BB501" s="88"/>
      <c r="BC501" s="88"/>
      <c r="BD501" s="88"/>
      <c r="BE501" s="88"/>
    </row>
    <row r="502" spans="30:57" x14ac:dyDescent="0.2">
      <c r="AD502" s="85"/>
      <c r="AE502" s="86"/>
      <c r="AF502" s="87"/>
      <c r="AG502" s="87"/>
      <c r="AH502" s="87"/>
      <c r="AI502" s="87"/>
      <c r="AJ502" s="88"/>
      <c r="AK502" s="88"/>
      <c r="AL502" s="88"/>
      <c r="AM502" s="88"/>
      <c r="AN502" s="88"/>
      <c r="AO502" s="88"/>
      <c r="AP502" s="88"/>
      <c r="AQ502" s="88"/>
      <c r="AR502" s="88"/>
      <c r="AS502" s="88"/>
      <c r="AT502" s="88"/>
      <c r="AU502" s="88"/>
      <c r="AV502" s="88"/>
      <c r="AW502" s="88"/>
      <c r="AX502" s="88"/>
      <c r="AY502" s="88"/>
      <c r="AZ502" s="88"/>
      <c r="BA502" s="88"/>
      <c r="BB502" s="88"/>
      <c r="BC502" s="88"/>
      <c r="BD502" s="88"/>
      <c r="BE502" s="88"/>
    </row>
    <row r="503" spans="30:57" x14ac:dyDescent="0.2">
      <c r="AD503" s="85"/>
      <c r="AE503" s="86"/>
      <c r="AF503" s="87"/>
      <c r="AG503" s="87"/>
      <c r="AH503" s="87"/>
      <c r="AI503" s="87"/>
      <c r="AJ503" s="88"/>
      <c r="AK503" s="88"/>
      <c r="AL503" s="88"/>
      <c r="AM503" s="88"/>
      <c r="AN503" s="88"/>
      <c r="AO503" s="88"/>
      <c r="AP503" s="88"/>
      <c r="AQ503" s="88"/>
      <c r="AR503" s="88"/>
      <c r="AS503" s="88"/>
      <c r="AT503" s="88"/>
      <c r="AU503" s="88"/>
      <c r="AV503" s="88"/>
      <c r="AW503" s="88"/>
      <c r="AX503" s="88"/>
      <c r="AY503" s="88"/>
      <c r="AZ503" s="88"/>
      <c r="BA503" s="88"/>
      <c r="BB503" s="88"/>
      <c r="BC503" s="88"/>
      <c r="BD503" s="88"/>
      <c r="BE503" s="88"/>
    </row>
    <row r="504" spans="30:57" x14ac:dyDescent="0.2">
      <c r="AD504" s="85"/>
      <c r="AE504" s="86"/>
      <c r="AF504" s="87"/>
      <c r="AG504" s="87"/>
      <c r="AH504" s="87"/>
      <c r="AI504" s="87"/>
      <c r="AJ504" s="88"/>
      <c r="AK504" s="88"/>
      <c r="AL504" s="88"/>
      <c r="AM504" s="88"/>
      <c r="AN504" s="88"/>
      <c r="AO504" s="88"/>
      <c r="AP504" s="88"/>
      <c r="AQ504" s="88"/>
      <c r="AR504" s="88"/>
      <c r="AS504" s="88"/>
      <c r="AT504" s="88"/>
      <c r="AU504" s="88"/>
      <c r="AV504" s="88"/>
      <c r="AW504" s="88"/>
      <c r="AX504" s="88"/>
      <c r="AY504" s="88"/>
      <c r="AZ504" s="88"/>
      <c r="BA504" s="88"/>
      <c r="BB504" s="88"/>
      <c r="BC504" s="88"/>
      <c r="BD504" s="88"/>
      <c r="BE504" s="88"/>
    </row>
    <row r="505" spans="30:57" x14ac:dyDescent="0.2">
      <c r="AD505" s="85"/>
      <c r="AE505" s="86"/>
      <c r="AF505" s="87"/>
      <c r="AG505" s="87"/>
      <c r="AH505" s="87"/>
      <c r="AI505" s="87"/>
      <c r="AJ505" s="88"/>
      <c r="AK505" s="88"/>
      <c r="AL505" s="88"/>
      <c r="AM505" s="88"/>
      <c r="AN505" s="88"/>
      <c r="AO505" s="88"/>
      <c r="AP505" s="88"/>
      <c r="AQ505" s="88"/>
      <c r="AR505" s="88"/>
      <c r="AS505" s="88"/>
      <c r="AT505" s="88"/>
      <c r="AU505" s="88"/>
      <c r="AV505" s="88"/>
      <c r="AW505" s="88"/>
      <c r="AX505" s="88"/>
      <c r="AY505" s="88"/>
      <c r="AZ505" s="88"/>
      <c r="BA505" s="88"/>
      <c r="BB505" s="88"/>
      <c r="BC505" s="88"/>
      <c r="BD505" s="88"/>
      <c r="BE505" s="88"/>
    </row>
    <row r="506" spans="30:57" x14ac:dyDescent="0.2">
      <c r="AD506" s="85"/>
      <c r="AE506" s="86"/>
      <c r="AF506" s="87"/>
      <c r="AG506" s="87"/>
      <c r="AH506" s="87"/>
      <c r="AI506" s="87"/>
      <c r="AJ506" s="88"/>
      <c r="AK506" s="88"/>
      <c r="AL506" s="88"/>
      <c r="AM506" s="88"/>
      <c r="AN506" s="88"/>
      <c r="AO506" s="88"/>
      <c r="AP506" s="88"/>
      <c r="AQ506" s="88"/>
      <c r="AR506" s="88"/>
      <c r="AS506" s="88"/>
      <c r="AT506" s="88"/>
      <c r="AU506" s="88"/>
      <c r="AV506" s="88"/>
      <c r="AW506" s="88"/>
      <c r="AX506" s="88"/>
      <c r="AY506" s="88"/>
      <c r="AZ506" s="88"/>
      <c r="BA506" s="88"/>
      <c r="BB506" s="88"/>
      <c r="BC506" s="88"/>
      <c r="BD506" s="88"/>
      <c r="BE506" s="88"/>
    </row>
    <row r="507" spans="30:57" x14ac:dyDescent="0.2">
      <c r="AD507" s="85"/>
      <c r="AE507" s="86"/>
      <c r="AF507" s="87"/>
      <c r="AG507" s="87"/>
      <c r="AH507" s="87"/>
      <c r="AI507" s="87"/>
      <c r="AJ507" s="88"/>
      <c r="AK507" s="88"/>
      <c r="AL507" s="88"/>
      <c r="AM507" s="88"/>
      <c r="AN507" s="88"/>
      <c r="AO507" s="88"/>
      <c r="AP507" s="88"/>
      <c r="AQ507" s="88"/>
      <c r="AR507" s="88"/>
      <c r="AS507" s="88"/>
      <c r="AT507" s="88"/>
      <c r="AU507" s="88"/>
      <c r="AV507" s="88"/>
      <c r="AW507" s="88"/>
      <c r="AX507" s="88"/>
      <c r="AY507" s="88"/>
      <c r="AZ507" s="88"/>
      <c r="BA507" s="88"/>
      <c r="BB507" s="88"/>
      <c r="BC507" s="88"/>
      <c r="BD507" s="88"/>
      <c r="BE507" s="88"/>
    </row>
    <row r="508" spans="30:57" x14ac:dyDescent="0.2">
      <c r="AD508" s="85"/>
      <c r="AE508" s="86"/>
      <c r="AF508" s="87"/>
      <c r="AG508" s="87"/>
      <c r="AH508" s="87"/>
      <c r="AI508" s="87"/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8"/>
      <c r="AU508" s="88"/>
      <c r="AV508" s="88"/>
      <c r="AW508" s="88"/>
      <c r="AX508" s="88"/>
      <c r="AY508" s="88"/>
      <c r="AZ508" s="88"/>
      <c r="BA508" s="88"/>
      <c r="BB508" s="88"/>
      <c r="BC508" s="88"/>
      <c r="BD508" s="88"/>
      <c r="BE508" s="88"/>
    </row>
    <row r="509" spans="30:57" x14ac:dyDescent="0.2">
      <c r="AD509" s="85"/>
      <c r="AE509" s="86"/>
      <c r="AF509" s="87"/>
      <c r="AG509" s="87"/>
      <c r="AH509" s="87"/>
      <c r="AI509" s="87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8"/>
      <c r="AU509" s="88"/>
      <c r="AV509" s="88"/>
      <c r="AW509" s="88"/>
      <c r="AX509" s="88"/>
      <c r="AY509" s="88"/>
      <c r="AZ509" s="88"/>
      <c r="BA509" s="88"/>
      <c r="BB509" s="88"/>
      <c r="BC509" s="88"/>
      <c r="BD509" s="88"/>
      <c r="BE509" s="88"/>
    </row>
    <row r="510" spans="30:57" x14ac:dyDescent="0.2">
      <c r="AD510" s="85"/>
      <c r="AE510" s="86"/>
      <c r="AF510" s="87"/>
      <c r="AG510" s="87"/>
      <c r="AH510" s="87"/>
      <c r="AI510" s="87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8"/>
      <c r="AU510" s="88"/>
      <c r="AV510" s="88"/>
      <c r="AW510" s="88"/>
      <c r="AX510" s="88"/>
      <c r="AY510" s="88"/>
      <c r="AZ510" s="88"/>
      <c r="BA510" s="88"/>
      <c r="BB510" s="88"/>
      <c r="BC510" s="88"/>
      <c r="BD510" s="88"/>
      <c r="BE510" s="88"/>
    </row>
    <row r="511" spans="30:57" x14ac:dyDescent="0.2">
      <c r="AD511" s="85"/>
      <c r="AE511" s="86"/>
      <c r="AF511" s="87"/>
      <c r="AG511" s="87"/>
      <c r="AH511" s="87"/>
      <c r="AI511" s="87"/>
      <c r="AJ511" s="88"/>
      <c r="AK511" s="88"/>
      <c r="AL511" s="88"/>
      <c r="AM511" s="88"/>
      <c r="AN511" s="88"/>
      <c r="AO511" s="88"/>
      <c r="AP511" s="88"/>
      <c r="AQ511" s="88"/>
      <c r="AR511" s="88"/>
      <c r="AS511" s="88"/>
      <c r="AT511" s="88"/>
      <c r="AU511" s="88"/>
      <c r="AV511" s="88"/>
      <c r="AW511" s="88"/>
      <c r="AX511" s="88"/>
      <c r="AY511" s="88"/>
      <c r="AZ511" s="88"/>
      <c r="BA511" s="88"/>
      <c r="BB511" s="88"/>
      <c r="BC511" s="88"/>
      <c r="BD511" s="88"/>
      <c r="BE511" s="88"/>
    </row>
    <row r="512" spans="30:57" x14ac:dyDescent="0.2">
      <c r="AD512" s="85"/>
      <c r="AE512" s="86"/>
      <c r="AF512" s="87"/>
      <c r="AG512" s="87"/>
      <c r="AH512" s="87"/>
      <c r="AI512" s="87"/>
      <c r="AJ512" s="88"/>
      <c r="AK512" s="88"/>
      <c r="AL512" s="88"/>
      <c r="AM512" s="88"/>
      <c r="AN512" s="88"/>
      <c r="AO512" s="88"/>
      <c r="AP512" s="88"/>
      <c r="AQ512" s="88"/>
      <c r="AR512" s="88"/>
      <c r="AS512" s="88"/>
      <c r="AT512" s="88"/>
      <c r="AU512" s="88"/>
      <c r="AV512" s="88"/>
      <c r="AW512" s="88"/>
      <c r="AX512" s="88"/>
      <c r="AY512" s="88"/>
      <c r="AZ512" s="88"/>
      <c r="BA512" s="88"/>
      <c r="BB512" s="88"/>
      <c r="BC512" s="88"/>
      <c r="BD512" s="88"/>
      <c r="BE512" s="88"/>
    </row>
    <row r="513" spans="30:57" x14ac:dyDescent="0.2">
      <c r="AD513" s="85"/>
      <c r="AE513" s="86"/>
      <c r="AF513" s="87"/>
      <c r="AG513" s="87"/>
      <c r="AH513" s="87"/>
      <c r="AI513" s="87"/>
      <c r="AJ513" s="88"/>
      <c r="AK513" s="88"/>
      <c r="AL513" s="88"/>
      <c r="AM513" s="88"/>
      <c r="AN513" s="88"/>
      <c r="AO513" s="88"/>
      <c r="AP513" s="88"/>
      <c r="AQ513" s="88"/>
      <c r="AR513" s="88"/>
      <c r="AS513" s="88"/>
      <c r="AT513" s="88"/>
      <c r="AU513" s="88"/>
      <c r="AV513" s="88"/>
      <c r="AW513" s="88"/>
      <c r="AX513" s="88"/>
      <c r="AY513" s="88"/>
      <c r="AZ513" s="88"/>
      <c r="BA513" s="88"/>
      <c r="BB513" s="88"/>
      <c r="BC513" s="88"/>
      <c r="BD513" s="88"/>
      <c r="BE513" s="88"/>
    </row>
    <row r="514" spans="30:57" x14ac:dyDescent="0.2">
      <c r="AD514" s="85"/>
      <c r="AE514" s="86"/>
      <c r="AF514" s="87"/>
      <c r="AG514" s="87"/>
      <c r="AH514" s="87"/>
      <c r="AI514" s="87"/>
      <c r="AJ514" s="88"/>
      <c r="AK514" s="88"/>
      <c r="AL514" s="88"/>
      <c r="AM514" s="88"/>
      <c r="AN514" s="88"/>
      <c r="AO514" s="88"/>
      <c r="AP514" s="88"/>
      <c r="AQ514" s="88"/>
      <c r="AR514" s="88"/>
      <c r="AS514" s="88"/>
      <c r="AT514" s="88"/>
      <c r="AU514" s="88"/>
      <c r="AV514" s="88"/>
      <c r="AW514" s="88"/>
      <c r="AX514" s="88"/>
      <c r="AY514" s="88"/>
      <c r="AZ514" s="88"/>
      <c r="BA514" s="88"/>
      <c r="BB514" s="88"/>
      <c r="BC514" s="88"/>
      <c r="BD514" s="88"/>
      <c r="BE514" s="88"/>
    </row>
    <row r="515" spans="30:57" x14ac:dyDescent="0.2">
      <c r="AD515" s="85"/>
      <c r="AE515" s="86"/>
      <c r="AF515" s="87"/>
      <c r="AG515" s="87"/>
      <c r="AH515" s="87"/>
      <c r="AI515" s="87"/>
      <c r="AJ515" s="88"/>
      <c r="AK515" s="88"/>
      <c r="AL515" s="88"/>
      <c r="AM515" s="88"/>
      <c r="AN515" s="88"/>
      <c r="AO515" s="88"/>
      <c r="AP515" s="88"/>
      <c r="AQ515" s="88"/>
      <c r="AR515" s="88"/>
      <c r="AS515" s="88"/>
      <c r="AT515" s="88"/>
      <c r="AU515" s="88"/>
      <c r="AV515" s="88"/>
      <c r="AW515" s="88"/>
      <c r="AX515" s="88"/>
      <c r="AY515" s="88"/>
      <c r="AZ515" s="88"/>
      <c r="BA515" s="88"/>
      <c r="BB515" s="88"/>
      <c r="BC515" s="88"/>
      <c r="BD515" s="88"/>
      <c r="BE515" s="88"/>
    </row>
    <row r="516" spans="30:57" x14ac:dyDescent="0.2">
      <c r="AD516" s="85"/>
      <c r="AE516" s="86"/>
      <c r="AF516" s="87"/>
      <c r="AG516" s="87"/>
      <c r="AH516" s="87"/>
      <c r="AI516" s="87"/>
      <c r="AJ516" s="88"/>
      <c r="AK516" s="88"/>
      <c r="AL516" s="88"/>
      <c r="AM516" s="8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  <c r="AX516" s="88"/>
      <c r="AY516" s="88"/>
      <c r="AZ516" s="88"/>
      <c r="BA516" s="88"/>
      <c r="BB516" s="88"/>
      <c r="BC516" s="88"/>
      <c r="BD516" s="88"/>
      <c r="BE516" s="88"/>
    </row>
    <row r="517" spans="30:57" x14ac:dyDescent="0.2">
      <c r="AD517" s="85"/>
      <c r="AE517" s="86"/>
      <c r="AF517" s="87"/>
      <c r="AG517" s="87"/>
      <c r="AH517" s="87"/>
      <c r="AI517" s="87"/>
      <c r="AJ517" s="88"/>
      <c r="AK517" s="88"/>
      <c r="AL517" s="88"/>
      <c r="AM517" s="8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  <c r="AX517" s="88"/>
      <c r="AY517" s="88"/>
      <c r="AZ517" s="88"/>
      <c r="BA517" s="88"/>
      <c r="BB517" s="88"/>
      <c r="BC517" s="88"/>
      <c r="BD517" s="88"/>
      <c r="BE517" s="88"/>
    </row>
    <row r="518" spans="30:57" x14ac:dyDescent="0.2">
      <c r="AD518" s="85"/>
      <c r="AE518" s="86"/>
      <c r="AF518" s="87"/>
      <c r="AG518" s="87"/>
      <c r="AH518" s="87"/>
      <c r="AI518" s="87"/>
      <c r="AJ518" s="88"/>
      <c r="AK518" s="88"/>
      <c r="AL518" s="88"/>
      <c r="AM518" s="8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  <c r="AX518" s="88"/>
      <c r="AY518" s="88"/>
      <c r="AZ518" s="88"/>
      <c r="BA518" s="88"/>
      <c r="BB518" s="88"/>
      <c r="BC518" s="88"/>
      <c r="BD518" s="88"/>
      <c r="BE518" s="88"/>
    </row>
    <row r="519" spans="30:57" x14ac:dyDescent="0.2">
      <c r="AD519" s="85"/>
      <c r="AE519" s="86"/>
      <c r="AF519" s="87"/>
      <c r="AG519" s="87"/>
      <c r="AH519" s="87"/>
      <c r="AI519" s="87"/>
      <c r="AJ519" s="88"/>
      <c r="AK519" s="88"/>
      <c r="AL519" s="88"/>
      <c r="AM519" s="88"/>
      <c r="AN519" s="88"/>
      <c r="AO519" s="88"/>
      <c r="AP519" s="88"/>
      <c r="AQ519" s="88"/>
      <c r="AR519" s="88"/>
      <c r="AS519" s="88"/>
      <c r="AT519" s="88"/>
      <c r="AU519" s="88"/>
      <c r="AV519" s="88"/>
      <c r="AW519" s="88"/>
      <c r="AX519" s="88"/>
      <c r="AY519" s="88"/>
      <c r="AZ519" s="88"/>
      <c r="BA519" s="88"/>
      <c r="BB519" s="88"/>
      <c r="BC519" s="88"/>
      <c r="BD519" s="88"/>
      <c r="BE519" s="88"/>
    </row>
    <row r="520" spans="30:57" x14ac:dyDescent="0.2">
      <c r="AD520" s="85"/>
      <c r="AE520" s="86"/>
      <c r="AF520" s="87"/>
      <c r="AG520" s="87"/>
      <c r="AH520" s="87"/>
      <c r="AI520" s="87"/>
      <c r="AJ520" s="88"/>
      <c r="AK520" s="88"/>
      <c r="AL520" s="88"/>
      <c r="AM520" s="88"/>
      <c r="AN520" s="88"/>
      <c r="AO520" s="88"/>
      <c r="AP520" s="88"/>
      <c r="AQ520" s="88"/>
      <c r="AR520" s="88"/>
      <c r="AS520" s="88"/>
      <c r="AT520" s="88"/>
      <c r="AU520" s="88"/>
      <c r="AV520" s="88"/>
      <c r="AW520" s="88"/>
      <c r="AX520" s="88"/>
      <c r="AY520" s="88"/>
      <c r="AZ520" s="88"/>
      <c r="BA520" s="88"/>
      <c r="BB520" s="88"/>
      <c r="BC520" s="88"/>
      <c r="BD520" s="88"/>
      <c r="BE520" s="88"/>
    </row>
    <row r="521" spans="30:57" x14ac:dyDescent="0.2">
      <c r="AD521" s="85"/>
      <c r="AE521" s="86"/>
      <c r="AF521" s="87"/>
      <c r="AG521" s="87"/>
      <c r="AH521" s="87"/>
      <c r="AI521" s="87"/>
      <c r="AJ521" s="88"/>
      <c r="AK521" s="88"/>
      <c r="AL521" s="88"/>
      <c r="AM521" s="88"/>
      <c r="AN521" s="88"/>
      <c r="AO521" s="88"/>
      <c r="AP521" s="88"/>
      <c r="AQ521" s="88"/>
      <c r="AR521" s="88"/>
      <c r="AS521" s="88"/>
      <c r="AT521" s="88"/>
      <c r="AU521" s="88"/>
      <c r="AV521" s="88"/>
      <c r="AW521" s="88"/>
      <c r="AX521" s="88"/>
      <c r="AY521" s="88"/>
      <c r="AZ521" s="88"/>
      <c r="BA521" s="88"/>
      <c r="BB521" s="88"/>
      <c r="BC521" s="88"/>
      <c r="BD521" s="88"/>
      <c r="BE521" s="88"/>
    </row>
    <row r="522" spans="30:57" x14ac:dyDescent="0.2">
      <c r="AD522" s="85"/>
      <c r="AE522" s="86"/>
      <c r="AF522" s="87"/>
      <c r="AG522" s="87"/>
      <c r="AH522" s="87"/>
      <c r="AI522" s="87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  <c r="AX522" s="88"/>
      <c r="AY522" s="88"/>
      <c r="AZ522" s="88"/>
      <c r="BA522" s="88"/>
      <c r="BB522" s="88"/>
      <c r="BC522" s="88"/>
      <c r="BD522" s="88"/>
      <c r="BE522" s="88"/>
    </row>
    <row r="523" spans="30:57" x14ac:dyDescent="0.2">
      <c r="AD523" s="85"/>
      <c r="AE523" s="86"/>
      <c r="AF523" s="87"/>
      <c r="AG523" s="87"/>
      <c r="AH523" s="87"/>
      <c r="AI523" s="87"/>
      <c r="AJ523" s="88"/>
      <c r="AK523" s="88"/>
      <c r="AL523" s="88"/>
      <c r="AM523" s="88"/>
      <c r="AN523" s="88"/>
      <c r="AO523" s="88"/>
      <c r="AP523" s="88"/>
      <c r="AQ523" s="88"/>
      <c r="AR523" s="88"/>
      <c r="AS523" s="88"/>
      <c r="AT523" s="88"/>
      <c r="AU523" s="88"/>
      <c r="AV523" s="88"/>
      <c r="AW523" s="88"/>
      <c r="AX523" s="88"/>
      <c r="AY523" s="88"/>
      <c r="AZ523" s="88"/>
      <c r="BA523" s="88"/>
      <c r="BB523" s="88"/>
      <c r="BC523" s="88"/>
      <c r="BD523" s="88"/>
      <c r="BE523" s="88"/>
    </row>
    <row r="524" spans="30:57" x14ac:dyDescent="0.2">
      <c r="AD524" s="85"/>
      <c r="AE524" s="86"/>
      <c r="AF524" s="87"/>
      <c r="AG524" s="87"/>
      <c r="AH524" s="87"/>
      <c r="AI524" s="87"/>
      <c r="AJ524" s="88"/>
      <c r="AK524" s="88"/>
      <c r="AL524" s="88"/>
      <c r="AM524" s="88"/>
      <c r="AN524" s="88"/>
      <c r="AO524" s="88"/>
      <c r="AP524" s="88"/>
      <c r="AQ524" s="88"/>
      <c r="AR524" s="88"/>
      <c r="AS524" s="88"/>
      <c r="AT524" s="88"/>
      <c r="AU524" s="88"/>
      <c r="AV524" s="88"/>
      <c r="AW524" s="88"/>
      <c r="AX524" s="88"/>
      <c r="AY524" s="88"/>
      <c r="AZ524" s="88"/>
      <c r="BA524" s="88"/>
      <c r="BB524" s="88"/>
      <c r="BC524" s="88"/>
      <c r="BD524" s="88"/>
      <c r="BE524" s="88"/>
    </row>
    <row r="525" spans="30:57" x14ac:dyDescent="0.2">
      <c r="AD525" s="85"/>
      <c r="AE525" s="86"/>
      <c r="AF525" s="87"/>
      <c r="AG525" s="87"/>
      <c r="AH525" s="87"/>
      <c r="AI525" s="87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  <c r="AX525" s="88"/>
      <c r="AY525" s="88"/>
      <c r="AZ525" s="88"/>
      <c r="BA525" s="88"/>
      <c r="BB525" s="88"/>
      <c r="BC525" s="88"/>
      <c r="BD525" s="88"/>
      <c r="BE525" s="88"/>
    </row>
    <row r="526" spans="30:57" x14ac:dyDescent="0.2">
      <c r="AD526" s="85"/>
      <c r="AE526" s="86"/>
      <c r="AF526" s="87"/>
      <c r="AG526" s="87"/>
      <c r="AH526" s="87"/>
      <c r="AI526" s="87"/>
      <c r="AJ526" s="88"/>
      <c r="AK526" s="88"/>
      <c r="AL526" s="88"/>
      <c r="AM526" s="88"/>
      <c r="AN526" s="88"/>
      <c r="AO526" s="88"/>
      <c r="AP526" s="88"/>
      <c r="AQ526" s="88"/>
      <c r="AR526" s="88"/>
      <c r="AS526" s="88"/>
      <c r="AT526" s="88"/>
      <c r="AU526" s="88"/>
      <c r="AV526" s="88"/>
      <c r="AW526" s="88"/>
      <c r="AX526" s="88"/>
      <c r="AY526" s="88"/>
      <c r="AZ526" s="88"/>
      <c r="BA526" s="88"/>
      <c r="BB526" s="88"/>
      <c r="BC526" s="88"/>
      <c r="BD526" s="88"/>
      <c r="BE526" s="88"/>
    </row>
    <row r="527" spans="30:57" x14ac:dyDescent="0.2">
      <c r="AD527" s="85"/>
      <c r="AE527" s="86"/>
      <c r="AF527" s="87"/>
      <c r="AG527" s="87"/>
      <c r="AH527" s="87"/>
      <c r="AI527" s="87"/>
      <c r="AJ527" s="88"/>
      <c r="AK527" s="88"/>
      <c r="AL527" s="88"/>
      <c r="AM527" s="88"/>
      <c r="AN527" s="88"/>
      <c r="AO527" s="88"/>
      <c r="AP527" s="88"/>
      <c r="AQ527" s="88"/>
      <c r="AR527" s="88"/>
      <c r="AS527" s="88"/>
      <c r="AT527" s="88"/>
      <c r="AU527" s="88"/>
      <c r="AV527" s="88"/>
      <c r="AW527" s="88"/>
      <c r="AX527" s="88"/>
      <c r="AY527" s="88"/>
      <c r="AZ527" s="88"/>
      <c r="BA527" s="88"/>
      <c r="BB527" s="88"/>
      <c r="BC527" s="88"/>
      <c r="BD527" s="88"/>
      <c r="BE527" s="88"/>
    </row>
    <row r="528" spans="30:57" x14ac:dyDescent="0.2">
      <c r="AD528" s="85"/>
      <c r="AE528" s="86"/>
      <c r="AF528" s="87"/>
      <c r="AG528" s="87"/>
      <c r="AH528" s="87"/>
      <c r="AI528" s="87"/>
      <c r="AJ528" s="88"/>
      <c r="AK528" s="88"/>
      <c r="AL528" s="88"/>
      <c r="AM528" s="88"/>
      <c r="AN528" s="88"/>
      <c r="AO528" s="88"/>
      <c r="AP528" s="88"/>
      <c r="AQ528" s="88"/>
      <c r="AR528" s="88"/>
      <c r="AS528" s="88"/>
      <c r="AT528" s="88"/>
      <c r="AU528" s="88"/>
      <c r="AV528" s="88"/>
      <c r="AW528" s="88"/>
      <c r="AX528" s="88"/>
      <c r="AY528" s="88"/>
      <c r="AZ528" s="88"/>
      <c r="BA528" s="88"/>
      <c r="BB528" s="88"/>
      <c r="BC528" s="88"/>
      <c r="BD528" s="88"/>
      <c r="BE528" s="88"/>
    </row>
    <row r="529" spans="30:57" x14ac:dyDescent="0.2">
      <c r="AD529" s="85"/>
      <c r="AE529" s="86"/>
      <c r="AF529" s="87"/>
      <c r="AG529" s="87"/>
      <c r="AH529" s="87"/>
      <c r="AI529" s="87"/>
      <c r="AJ529" s="88"/>
      <c r="AK529" s="88"/>
      <c r="AL529" s="88"/>
      <c r="AM529" s="88"/>
      <c r="AN529" s="88"/>
      <c r="AO529" s="88"/>
      <c r="AP529" s="88"/>
      <c r="AQ529" s="88"/>
      <c r="AR529" s="88"/>
      <c r="AS529" s="88"/>
      <c r="AT529" s="88"/>
      <c r="AU529" s="88"/>
      <c r="AV529" s="88"/>
      <c r="AW529" s="88"/>
      <c r="AX529" s="88"/>
      <c r="AY529" s="88"/>
      <c r="AZ529" s="88"/>
      <c r="BA529" s="88"/>
      <c r="BB529" s="88"/>
      <c r="BC529" s="88"/>
      <c r="BD529" s="88"/>
      <c r="BE529" s="88"/>
    </row>
    <row r="530" spans="30:57" x14ac:dyDescent="0.2">
      <c r="AD530" s="85"/>
      <c r="AE530" s="86"/>
      <c r="AF530" s="87"/>
      <c r="AG530" s="87"/>
      <c r="AH530" s="87"/>
      <c r="AI530" s="87"/>
      <c r="AJ530" s="88"/>
      <c r="AK530" s="88"/>
      <c r="AL530" s="88"/>
      <c r="AM530" s="88"/>
      <c r="AN530" s="88"/>
      <c r="AO530" s="88"/>
      <c r="AP530" s="88"/>
      <c r="AQ530" s="88"/>
      <c r="AR530" s="88"/>
      <c r="AS530" s="88"/>
      <c r="AT530" s="88"/>
      <c r="AU530" s="88"/>
      <c r="AV530" s="88"/>
      <c r="AW530" s="88"/>
      <c r="AX530" s="88"/>
      <c r="AY530" s="88"/>
      <c r="AZ530" s="88"/>
      <c r="BA530" s="88"/>
      <c r="BB530" s="88"/>
      <c r="BC530" s="88"/>
      <c r="BD530" s="88"/>
      <c r="BE530" s="88"/>
    </row>
    <row r="531" spans="30:57" x14ac:dyDescent="0.2">
      <c r="AD531" s="85"/>
      <c r="AE531" s="86"/>
      <c r="AF531" s="87"/>
      <c r="AG531" s="87"/>
      <c r="AH531" s="87"/>
      <c r="AI531" s="87"/>
      <c r="AJ531" s="88"/>
      <c r="AK531" s="88"/>
      <c r="AL531" s="88"/>
      <c r="AM531" s="88"/>
      <c r="AN531" s="88"/>
      <c r="AO531" s="88"/>
      <c r="AP531" s="88"/>
      <c r="AQ531" s="88"/>
      <c r="AR531" s="88"/>
      <c r="AS531" s="88"/>
      <c r="AT531" s="88"/>
      <c r="AU531" s="88"/>
      <c r="AV531" s="88"/>
      <c r="AW531" s="88"/>
      <c r="AX531" s="88"/>
      <c r="AY531" s="88"/>
      <c r="AZ531" s="88"/>
      <c r="BA531" s="88"/>
      <c r="BB531" s="88"/>
      <c r="BC531" s="88"/>
      <c r="BD531" s="88"/>
      <c r="BE531" s="88"/>
    </row>
    <row r="532" spans="30:57" x14ac:dyDescent="0.2">
      <c r="AD532" s="85"/>
      <c r="AE532" s="86"/>
      <c r="AF532" s="87"/>
      <c r="AG532" s="87"/>
      <c r="AH532" s="87"/>
      <c r="AI532" s="87"/>
      <c r="AJ532" s="88"/>
      <c r="AK532" s="88"/>
      <c r="AL532" s="88"/>
      <c r="AM532" s="88"/>
      <c r="AN532" s="88"/>
      <c r="AO532" s="88"/>
      <c r="AP532" s="88"/>
      <c r="AQ532" s="88"/>
      <c r="AR532" s="88"/>
      <c r="AS532" s="88"/>
      <c r="AT532" s="88"/>
      <c r="AU532" s="88"/>
      <c r="AV532" s="88"/>
      <c r="AW532" s="88"/>
      <c r="AX532" s="88"/>
      <c r="AY532" s="88"/>
      <c r="AZ532" s="88"/>
      <c r="BA532" s="88"/>
      <c r="BB532" s="88"/>
      <c r="BC532" s="88"/>
      <c r="BD532" s="88"/>
      <c r="BE532" s="88"/>
    </row>
    <row r="533" spans="30:57" x14ac:dyDescent="0.2">
      <c r="AD533" s="85"/>
      <c r="AE533" s="86"/>
      <c r="AF533" s="87"/>
      <c r="AG533" s="87"/>
      <c r="AH533" s="87"/>
      <c r="AI533" s="87"/>
      <c r="AJ533" s="88"/>
      <c r="AK533" s="88"/>
      <c r="AL533" s="88"/>
      <c r="AM533" s="88"/>
      <c r="AN533" s="88"/>
      <c r="AO533" s="88"/>
      <c r="AP533" s="88"/>
      <c r="AQ533" s="88"/>
      <c r="AR533" s="88"/>
      <c r="AS533" s="88"/>
      <c r="AT533" s="88"/>
      <c r="AU533" s="88"/>
      <c r="AV533" s="88"/>
      <c r="AW533" s="88"/>
      <c r="AX533" s="88"/>
      <c r="AY533" s="88"/>
      <c r="AZ533" s="88"/>
      <c r="BA533" s="88"/>
      <c r="BB533" s="88"/>
      <c r="BC533" s="88"/>
      <c r="BD533" s="88"/>
      <c r="BE533" s="88"/>
    </row>
    <row r="534" spans="30:57" x14ac:dyDescent="0.2">
      <c r="AD534" s="85"/>
      <c r="AE534" s="86"/>
      <c r="AF534" s="87"/>
      <c r="AG534" s="87"/>
      <c r="AH534" s="87"/>
      <c r="AI534" s="87"/>
      <c r="AJ534" s="88"/>
      <c r="AK534" s="88"/>
      <c r="AL534" s="88"/>
      <c r="AM534" s="88"/>
      <c r="AN534" s="88"/>
      <c r="AO534" s="88"/>
      <c r="AP534" s="88"/>
      <c r="AQ534" s="88"/>
      <c r="AR534" s="88"/>
      <c r="AS534" s="88"/>
      <c r="AT534" s="88"/>
      <c r="AU534" s="88"/>
      <c r="AV534" s="88"/>
      <c r="AW534" s="88"/>
      <c r="AX534" s="88"/>
      <c r="AY534" s="88"/>
      <c r="AZ534" s="88"/>
      <c r="BA534" s="88"/>
      <c r="BB534" s="88"/>
      <c r="BC534" s="88"/>
      <c r="BD534" s="88"/>
      <c r="BE534" s="88"/>
    </row>
    <row r="535" spans="30:57" x14ac:dyDescent="0.2">
      <c r="AD535" s="85"/>
      <c r="AE535" s="86"/>
      <c r="AF535" s="87"/>
      <c r="AG535" s="87"/>
      <c r="AH535" s="87"/>
      <c r="AI535" s="87"/>
      <c r="AJ535" s="88"/>
      <c r="AK535" s="88"/>
      <c r="AL535" s="88"/>
      <c r="AM535" s="88"/>
      <c r="AN535" s="88"/>
      <c r="AO535" s="88"/>
      <c r="AP535" s="88"/>
      <c r="AQ535" s="88"/>
      <c r="AR535" s="88"/>
      <c r="AS535" s="88"/>
      <c r="AT535" s="88"/>
      <c r="AU535" s="88"/>
      <c r="AV535" s="88"/>
      <c r="AW535" s="88"/>
      <c r="AX535" s="88"/>
      <c r="AY535" s="88"/>
      <c r="AZ535" s="88"/>
      <c r="BA535" s="88"/>
      <c r="BB535" s="88"/>
      <c r="BC535" s="88"/>
      <c r="BD535" s="88"/>
      <c r="BE535" s="88"/>
    </row>
    <row r="536" spans="30:57" x14ac:dyDescent="0.2">
      <c r="AD536" s="85"/>
      <c r="AE536" s="86"/>
      <c r="AF536" s="87"/>
      <c r="AG536" s="87"/>
      <c r="AH536" s="87"/>
      <c r="AI536" s="87"/>
      <c r="AJ536" s="88"/>
      <c r="AK536" s="88"/>
      <c r="AL536" s="88"/>
      <c r="AM536" s="88"/>
      <c r="AN536" s="88"/>
      <c r="AO536" s="88"/>
      <c r="AP536" s="88"/>
      <c r="AQ536" s="88"/>
      <c r="AR536" s="88"/>
      <c r="AS536" s="88"/>
      <c r="AT536" s="88"/>
      <c r="AU536" s="88"/>
      <c r="AV536" s="88"/>
      <c r="AW536" s="88"/>
      <c r="AX536" s="88"/>
      <c r="AY536" s="88"/>
      <c r="AZ536" s="88"/>
      <c r="BA536" s="88"/>
      <c r="BB536" s="88"/>
      <c r="BC536" s="88"/>
      <c r="BD536" s="88"/>
      <c r="BE536" s="88"/>
    </row>
    <row r="537" spans="30:57" x14ac:dyDescent="0.2">
      <c r="AD537" s="85"/>
      <c r="AE537" s="86"/>
      <c r="AF537" s="87"/>
      <c r="AG537" s="87"/>
      <c r="AH537" s="87"/>
      <c r="AI537" s="87"/>
      <c r="AJ537" s="88"/>
      <c r="AK537" s="88"/>
      <c r="AL537" s="88"/>
      <c r="AM537" s="88"/>
      <c r="AN537" s="88"/>
      <c r="AO537" s="88"/>
      <c r="AP537" s="88"/>
      <c r="AQ537" s="88"/>
      <c r="AR537" s="88"/>
      <c r="AS537" s="88"/>
      <c r="AT537" s="88"/>
      <c r="AU537" s="88"/>
      <c r="AV537" s="88"/>
      <c r="AW537" s="88"/>
      <c r="AX537" s="88"/>
      <c r="AY537" s="88"/>
      <c r="AZ537" s="88"/>
      <c r="BA537" s="88"/>
      <c r="BB537" s="88"/>
      <c r="BC537" s="88"/>
      <c r="BD537" s="88"/>
      <c r="BE537" s="88"/>
    </row>
    <row r="538" spans="30:57" x14ac:dyDescent="0.2">
      <c r="AD538" s="85"/>
      <c r="AE538" s="86"/>
      <c r="AF538" s="87"/>
      <c r="AG538" s="87"/>
      <c r="AH538" s="87"/>
      <c r="AI538" s="87"/>
      <c r="AJ538" s="88"/>
      <c r="AK538" s="88"/>
      <c r="AL538" s="88"/>
      <c r="AM538" s="88"/>
      <c r="AN538" s="88"/>
      <c r="AO538" s="88"/>
      <c r="AP538" s="88"/>
      <c r="AQ538" s="88"/>
      <c r="AR538" s="88"/>
      <c r="AS538" s="88"/>
      <c r="AT538" s="88"/>
      <c r="AU538" s="88"/>
      <c r="AV538" s="88"/>
      <c r="AW538" s="88"/>
      <c r="AX538" s="88"/>
      <c r="AY538" s="88"/>
      <c r="AZ538" s="88"/>
      <c r="BA538" s="88"/>
      <c r="BB538" s="88"/>
      <c r="BC538" s="88"/>
      <c r="BD538" s="88"/>
      <c r="BE538" s="88"/>
    </row>
    <row r="539" spans="30:57" x14ac:dyDescent="0.2">
      <c r="AD539" s="85"/>
      <c r="AE539" s="86"/>
      <c r="AF539" s="87"/>
      <c r="AG539" s="87"/>
      <c r="AH539" s="87"/>
      <c r="AI539" s="87"/>
      <c r="AJ539" s="88"/>
      <c r="AK539" s="88"/>
      <c r="AL539" s="88"/>
      <c r="AM539" s="88"/>
      <c r="AN539" s="88"/>
      <c r="AO539" s="88"/>
      <c r="AP539" s="88"/>
      <c r="AQ539" s="88"/>
      <c r="AR539" s="88"/>
      <c r="AS539" s="88"/>
      <c r="AT539" s="88"/>
      <c r="AU539" s="88"/>
      <c r="AV539" s="88"/>
      <c r="AW539" s="88"/>
      <c r="AX539" s="88"/>
      <c r="AY539" s="88"/>
      <c r="AZ539" s="88"/>
      <c r="BA539" s="88"/>
      <c r="BB539" s="88"/>
      <c r="BC539" s="88"/>
      <c r="BD539" s="88"/>
      <c r="BE539" s="88"/>
    </row>
    <row r="540" spans="30:57" x14ac:dyDescent="0.2">
      <c r="AD540" s="85"/>
      <c r="AE540" s="86"/>
      <c r="AF540" s="87"/>
      <c r="AG540" s="87"/>
      <c r="AH540" s="87"/>
      <c r="AI540" s="87"/>
      <c r="AJ540" s="88"/>
      <c r="AK540" s="88"/>
      <c r="AL540" s="88"/>
      <c r="AM540" s="88"/>
      <c r="AN540" s="88"/>
      <c r="AO540" s="88"/>
      <c r="AP540" s="88"/>
      <c r="AQ540" s="88"/>
      <c r="AR540" s="88"/>
      <c r="AS540" s="88"/>
      <c r="AT540" s="88"/>
      <c r="AU540" s="88"/>
      <c r="AV540" s="88"/>
      <c r="AW540" s="88"/>
      <c r="AX540" s="88"/>
      <c r="AY540" s="88"/>
      <c r="AZ540" s="88"/>
      <c r="BA540" s="88"/>
      <c r="BB540" s="88"/>
      <c r="BC540" s="88"/>
      <c r="BD540" s="88"/>
      <c r="BE540" s="88"/>
    </row>
    <row r="541" spans="30:57" x14ac:dyDescent="0.2">
      <c r="AD541" s="85"/>
      <c r="AE541" s="86"/>
      <c r="AF541" s="87"/>
      <c r="AG541" s="87"/>
      <c r="AH541" s="87"/>
      <c r="AI541" s="87"/>
      <c r="AJ541" s="88"/>
      <c r="AK541" s="88"/>
      <c r="AL541" s="88"/>
      <c r="AM541" s="88"/>
      <c r="AN541" s="88"/>
      <c r="AO541" s="88"/>
      <c r="AP541" s="88"/>
      <c r="AQ541" s="88"/>
      <c r="AR541" s="88"/>
      <c r="AS541" s="88"/>
      <c r="AT541" s="88"/>
      <c r="AU541" s="88"/>
      <c r="AV541" s="88"/>
      <c r="AW541" s="88"/>
      <c r="AX541" s="88"/>
      <c r="AY541" s="88"/>
      <c r="AZ541" s="88"/>
      <c r="BA541" s="88"/>
      <c r="BB541" s="88"/>
      <c r="BC541" s="88"/>
      <c r="BD541" s="88"/>
      <c r="BE541" s="88"/>
    </row>
    <row r="542" spans="30:57" x14ac:dyDescent="0.2">
      <c r="AD542" s="85"/>
      <c r="AE542" s="86"/>
      <c r="AF542" s="87"/>
      <c r="AG542" s="87"/>
      <c r="AH542" s="87"/>
      <c r="AI542" s="87"/>
      <c r="AJ542" s="88"/>
      <c r="AK542" s="88"/>
      <c r="AL542" s="88"/>
      <c r="AM542" s="88"/>
      <c r="AN542" s="88"/>
      <c r="AO542" s="88"/>
      <c r="AP542" s="88"/>
      <c r="AQ542" s="88"/>
      <c r="AR542" s="88"/>
      <c r="AS542" s="88"/>
      <c r="AT542" s="88"/>
      <c r="AU542" s="88"/>
      <c r="AV542" s="88"/>
      <c r="AW542" s="88"/>
      <c r="AX542" s="88"/>
      <c r="AY542" s="88"/>
      <c r="AZ542" s="88"/>
      <c r="BA542" s="88"/>
      <c r="BB542" s="88"/>
      <c r="BC542" s="88"/>
      <c r="BD542" s="88"/>
      <c r="BE542" s="88"/>
    </row>
    <row r="543" spans="30:57" x14ac:dyDescent="0.2">
      <c r="AD543" s="85"/>
      <c r="AE543" s="86"/>
      <c r="AF543" s="87"/>
      <c r="AG543" s="87"/>
      <c r="AH543" s="87"/>
      <c r="AI543" s="87"/>
      <c r="AJ543" s="88"/>
      <c r="AK543" s="88"/>
      <c r="AL543" s="88"/>
      <c r="AM543" s="88"/>
      <c r="AN543" s="88"/>
      <c r="AO543" s="88"/>
      <c r="AP543" s="88"/>
      <c r="AQ543" s="88"/>
      <c r="AR543" s="88"/>
      <c r="AS543" s="88"/>
      <c r="AT543" s="88"/>
      <c r="AU543" s="88"/>
      <c r="AV543" s="88"/>
      <c r="AW543" s="88"/>
      <c r="AX543" s="88"/>
      <c r="AY543" s="88"/>
      <c r="AZ543" s="88"/>
      <c r="BA543" s="88"/>
      <c r="BB543" s="88"/>
      <c r="BC543" s="88"/>
      <c r="BD543" s="88"/>
      <c r="BE543" s="88"/>
    </row>
    <row r="544" spans="30:57" x14ac:dyDescent="0.2">
      <c r="AD544" s="85"/>
      <c r="AE544" s="86"/>
      <c r="AF544" s="87"/>
      <c r="AG544" s="87"/>
      <c r="AH544" s="87"/>
      <c r="AI544" s="87"/>
      <c r="AJ544" s="88"/>
      <c r="AK544" s="88"/>
      <c r="AL544" s="88"/>
      <c r="AM544" s="88"/>
      <c r="AN544" s="88"/>
      <c r="AO544" s="88"/>
      <c r="AP544" s="88"/>
      <c r="AQ544" s="88"/>
      <c r="AR544" s="88"/>
      <c r="AS544" s="88"/>
      <c r="AT544" s="88"/>
      <c r="AU544" s="88"/>
      <c r="AV544" s="88"/>
      <c r="AW544" s="88"/>
      <c r="AX544" s="88"/>
      <c r="AY544" s="88"/>
      <c r="AZ544" s="88"/>
      <c r="BA544" s="88"/>
      <c r="BB544" s="88"/>
      <c r="BC544" s="88"/>
      <c r="BD544" s="88"/>
      <c r="BE544" s="88"/>
    </row>
    <row r="545" spans="30:57" x14ac:dyDescent="0.2">
      <c r="AD545" s="85"/>
      <c r="AE545" s="86"/>
      <c r="AF545" s="87"/>
      <c r="AG545" s="87"/>
      <c r="AH545" s="87"/>
      <c r="AI545" s="87"/>
      <c r="AJ545" s="88"/>
      <c r="AK545" s="88"/>
      <c r="AL545" s="88"/>
      <c r="AM545" s="88"/>
      <c r="AN545" s="88"/>
      <c r="AO545" s="88"/>
      <c r="AP545" s="88"/>
      <c r="AQ545" s="88"/>
      <c r="AR545" s="88"/>
      <c r="AS545" s="88"/>
      <c r="AT545" s="88"/>
      <c r="AU545" s="88"/>
      <c r="AV545" s="88"/>
      <c r="AW545" s="88"/>
      <c r="AX545" s="88"/>
      <c r="AY545" s="88"/>
      <c r="AZ545" s="88"/>
      <c r="BA545" s="88"/>
      <c r="BB545" s="88"/>
      <c r="BC545" s="88"/>
      <c r="BD545" s="88"/>
      <c r="BE545" s="88"/>
    </row>
    <row r="546" spans="30:57" x14ac:dyDescent="0.2">
      <c r="AD546" s="85"/>
      <c r="AE546" s="86"/>
      <c r="AF546" s="87"/>
      <c r="AG546" s="87"/>
      <c r="AH546" s="87"/>
      <c r="AI546" s="87"/>
      <c r="AJ546" s="88"/>
      <c r="AK546" s="88"/>
      <c r="AL546" s="88"/>
      <c r="AM546" s="88"/>
      <c r="AN546" s="88"/>
      <c r="AO546" s="88"/>
      <c r="AP546" s="88"/>
      <c r="AQ546" s="88"/>
      <c r="AR546" s="88"/>
      <c r="AS546" s="88"/>
      <c r="AT546" s="88"/>
      <c r="AU546" s="88"/>
      <c r="AV546" s="88"/>
      <c r="AW546" s="88"/>
      <c r="AX546" s="88"/>
      <c r="AY546" s="88"/>
      <c r="AZ546" s="88"/>
      <c r="BA546" s="88"/>
      <c r="BB546" s="88"/>
      <c r="BC546" s="88"/>
      <c r="BD546" s="88"/>
      <c r="BE546" s="88"/>
    </row>
    <row r="547" spans="30:57" x14ac:dyDescent="0.2">
      <c r="AD547" s="85"/>
      <c r="AE547" s="86"/>
      <c r="AF547" s="87"/>
      <c r="AG547" s="87"/>
      <c r="AH547" s="87"/>
      <c r="AI547" s="87"/>
      <c r="AJ547" s="88"/>
      <c r="AK547" s="88"/>
      <c r="AL547" s="88"/>
      <c r="AM547" s="88"/>
      <c r="AN547" s="88"/>
      <c r="AO547" s="88"/>
      <c r="AP547" s="88"/>
      <c r="AQ547" s="88"/>
      <c r="AR547" s="88"/>
      <c r="AS547" s="88"/>
      <c r="AT547" s="88"/>
      <c r="AU547" s="88"/>
      <c r="AV547" s="88"/>
      <c r="AW547" s="88"/>
      <c r="AX547" s="88"/>
      <c r="AY547" s="88"/>
      <c r="AZ547" s="88"/>
      <c r="BA547" s="88"/>
      <c r="BB547" s="88"/>
      <c r="BC547" s="88"/>
      <c r="BD547" s="88"/>
      <c r="BE547" s="88"/>
    </row>
    <row r="548" spans="30:57" x14ac:dyDescent="0.2">
      <c r="AD548" s="85"/>
      <c r="AE548" s="86"/>
      <c r="AF548" s="87"/>
      <c r="AG548" s="87"/>
      <c r="AH548" s="87"/>
      <c r="AI548" s="87"/>
      <c r="AJ548" s="88"/>
      <c r="AK548" s="88"/>
      <c r="AL548" s="88"/>
      <c r="AM548" s="88"/>
      <c r="AN548" s="88"/>
      <c r="AO548" s="88"/>
      <c r="AP548" s="88"/>
      <c r="AQ548" s="88"/>
      <c r="AR548" s="88"/>
      <c r="AS548" s="88"/>
      <c r="AT548" s="88"/>
      <c r="AU548" s="88"/>
      <c r="AV548" s="88"/>
      <c r="AW548" s="88"/>
      <c r="AX548" s="88"/>
      <c r="AY548" s="88"/>
      <c r="AZ548" s="88"/>
      <c r="BA548" s="88"/>
      <c r="BB548" s="88"/>
      <c r="BC548" s="88"/>
      <c r="BD548" s="88"/>
      <c r="BE548" s="88"/>
    </row>
    <row r="549" spans="30:57" x14ac:dyDescent="0.2">
      <c r="AD549" s="85"/>
      <c r="AE549" s="86"/>
      <c r="AF549" s="87"/>
      <c r="AG549" s="87"/>
      <c r="AH549" s="87"/>
      <c r="AI549" s="87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  <c r="AX549" s="88"/>
      <c r="AY549" s="88"/>
      <c r="AZ549" s="88"/>
      <c r="BA549" s="88"/>
      <c r="BB549" s="88"/>
      <c r="BC549" s="88"/>
      <c r="BD549" s="88"/>
      <c r="BE549" s="88"/>
    </row>
    <row r="550" spans="30:57" x14ac:dyDescent="0.2">
      <c r="AD550" s="85"/>
      <c r="AE550" s="86"/>
      <c r="AF550" s="87"/>
      <c r="AG550" s="87"/>
      <c r="AH550" s="87"/>
      <c r="AI550" s="87"/>
      <c r="AJ550" s="88"/>
      <c r="AK550" s="88"/>
      <c r="AL550" s="88"/>
      <c r="AM550" s="88"/>
      <c r="AN550" s="88"/>
      <c r="AO550" s="88"/>
      <c r="AP550" s="88"/>
      <c r="AQ550" s="88"/>
      <c r="AR550" s="88"/>
      <c r="AS550" s="88"/>
      <c r="AT550" s="88"/>
      <c r="AU550" s="88"/>
      <c r="AV550" s="88"/>
      <c r="AW550" s="88"/>
      <c r="AX550" s="88"/>
      <c r="AY550" s="88"/>
      <c r="AZ550" s="88"/>
      <c r="BA550" s="88"/>
      <c r="BB550" s="88"/>
      <c r="BC550" s="88"/>
      <c r="BD550" s="88"/>
      <c r="BE550" s="88"/>
    </row>
    <row r="551" spans="30:57" x14ac:dyDescent="0.2">
      <c r="AD551" s="85"/>
      <c r="AE551" s="86"/>
      <c r="AF551" s="87"/>
      <c r="AG551" s="87"/>
      <c r="AH551" s="87"/>
      <c r="AI551" s="87"/>
      <c r="AJ551" s="88"/>
      <c r="AK551" s="88"/>
      <c r="AL551" s="88"/>
      <c r="AM551" s="88"/>
      <c r="AN551" s="88"/>
      <c r="AO551" s="88"/>
      <c r="AP551" s="88"/>
      <c r="AQ551" s="88"/>
      <c r="AR551" s="88"/>
      <c r="AS551" s="88"/>
      <c r="AT551" s="88"/>
      <c r="AU551" s="88"/>
      <c r="AV551" s="88"/>
      <c r="AW551" s="88"/>
      <c r="AX551" s="88"/>
      <c r="AY551" s="88"/>
      <c r="AZ551" s="88"/>
      <c r="BA551" s="88"/>
      <c r="BB551" s="88"/>
      <c r="BC551" s="88"/>
      <c r="BD551" s="88"/>
      <c r="BE551" s="88"/>
    </row>
    <row r="552" spans="30:57" x14ac:dyDescent="0.2">
      <c r="AD552" s="85"/>
      <c r="AE552" s="86"/>
      <c r="AF552" s="87"/>
      <c r="AG552" s="87"/>
      <c r="AH552" s="87"/>
      <c r="AI552" s="87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  <c r="AX552" s="88"/>
      <c r="AY552" s="88"/>
      <c r="AZ552" s="88"/>
      <c r="BA552" s="88"/>
      <c r="BB552" s="88"/>
      <c r="BC552" s="88"/>
      <c r="BD552" s="88"/>
      <c r="BE552" s="88"/>
    </row>
    <row r="553" spans="30:57" x14ac:dyDescent="0.2">
      <c r="AD553" s="85"/>
      <c r="AE553" s="86"/>
      <c r="AF553" s="87"/>
      <c r="AG553" s="87"/>
      <c r="AH553" s="87"/>
      <c r="AI553" s="87"/>
      <c r="AJ553" s="88"/>
      <c r="AK553" s="88"/>
      <c r="AL553" s="88"/>
      <c r="AM553" s="88"/>
      <c r="AN553" s="88"/>
      <c r="AO553" s="88"/>
      <c r="AP553" s="88"/>
      <c r="AQ553" s="88"/>
      <c r="AR553" s="88"/>
      <c r="AS553" s="88"/>
      <c r="AT553" s="88"/>
      <c r="AU553" s="88"/>
      <c r="AV553" s="88"/>
      <c r="AW553" s="88"/>
      <c r="AX553" s="88"/>
      <c r="AY553" s="88"/>
      <c r="AZ553" s="88"/>
      <c r="BA553" s="88"/>
      <c r="BB553" s="88"/>
      <c r="BC553" s="88"/>
      <c r="BD553" s="88"/>
      <c r="BE553" s="88"/>
    </row>
    <row r="554" spans="30:57" x14ac:dyDescent="0.2">
      <c r="AD554" s="85"/>
      <c r="AE554" s="86"/>
      <c r="AF554" s="87"/>
      <c r="AG554" s="87"/>
      <c r="AH554" s="87"/>
      <c r="AI554" s="87"/>
      <c r="AJ554" s="88"/>
      <c r="AK554" s="88"/>
      <c r="AL554" s="88"/>
      <c r="AM554" s="88"/>
      <c r="AN554" s="88"/>
      <c r="AO554" s="88"/>
      <c r="AP554" s="88"/>
      <c r="AQ554" s="88"/>
      <c r="AR554" s="88"/>
      <c r="AS554" s="88"/>
      <c r="AT554" s="88"/>
      <c r="AU554" s="88"/>
      <c r="AV554" s="88"/>
      <c r="AW554" s="88"/>
      <c r="AX554" s="88"/>
      <c r="AY554" s="88"/>
      <c r="AZ554" s="88"/>
      <c r="BA554" s="88"/>
      <c r="BB554" s="88"/>
      <c r="BC554" s="88"/>
      <c r="BD554" s="88"/>
      <c r="BE554" s="88"/>
    </row>
    <row r="555" spans="30:57" x14ac:dyDescent="0.2">
      <c r="AD555" s="85"/>
      <c r="AE555" s="86"/>
      <c r="AF555" s="87"/>
      <c r="AG555" s="87"/>
      <c r="AH555" s="87"/>
      <c r="AI555" s="87"/>
      <c r="AJ555" s="88"/>
      <c r="AK555" s="88"/>
      <c r="AL555" s="88"/>
      <c r="AM555" s="88"/>
      <c r="AN555" s="88"/>
      <c r="AO555" s="88"/>
      <c r="AP555" s="88"/>
      <c r="AQ555" s="88"/>
      <c r="AR555" s="88"/>
      <c r="AS555" s="88"/>
      <c r="AT555" s="88"/>
      <c r="AU555" s="88"/>
      <c r="AV555" s="88"/>
      <c r="AW555" s="88"/>
      <c r="AX555" s="88"/>
      <c r="AY555" s="88"/>
      <c r="AZ555" s="88"/>
      <c r="BA555" s="88"/>
      <c r="BB555" s="88"/>
      <c r="BC555" s="88"/>
      <c r="BD555" s="88"/>
      <c r="BE555" s="88"/>
    </row>
    <row r="556" spans="30:57" x14ac:dyDescent="0.2">
      <c r="AD556" s="85"/>
      <c r="AE556" s="86"/>
      <c r="AF556" s="87"/>
      <c r="AG556" s="87"/>
      <c r="AH556" s="87"/>
      <c r="AI556" s="87"/>
      <c r="AJ556" s="88"/>
      <c r="AK556" s="88"/>
      <c r="AL556" s="88"/>
      <c r="AM556" s="88"/>
      <c r="AN556" s="88"/>
      <c r="AO556" s="88"/>
      <c r="AP556" s="88"/>
      <c r="AQ556" s="88"/>
      <c r="AR556" s="88"/>
      <c r="AS556" s="88"/>
      <c r="AT556" s="88"/>
      <c r="AU556" s="88"/>
      <c r="AV556" s="88"/>
      <c r="AW556" s="88"/>
      <c r="AX556" s="88"/>
      <c r="AY556" s="88"/>
      <c r="AZ556" s="88"/>
      <c r="BA556" s="88"/>
      <c r="BB556" s="88"/>
      <c r="BC556" s="88"/>
      <c r="BD556" s="88"/>
      <c r="BE556" s="88"/>
    </row>
    <row r="557" spans="30:57" x14ac:dyDescent="0.2">
      <c r="AD557" s="85"/>
      <c r="AE557" s="86"/>
      <c r="AF557" s="87"/>
      <c r="AG557" s="87"/>
      <c r="AH557" s="87"/>
      <c r="AI557" s="87"/>
      <c r="AJ557" s="88"/>
      <c r="AK557" s="88"/>
      <c r="AL557" s="88"/>
      <c r="AM557" s="88"/>
      <c r="AN557" s="88"/>
      <c r="AO557" s="88"/>
      <c r="AP557" s="88"/>
      <c r="AQ557" s="88"/>
      <c r="AR557" s="88"/>
      <c r="AS557" s="88"/>
      <c r="AT557" s="88"/>
      <c r="AU557" s="88"/>
      <c r="AV557" s="88"/>
      <c r="AW557" s="88"/>
      <c r="AX557" s="88"/>
      <c r="AY557" s="88"/>
      <c r="AZ557" s="88"/>
      <c r="BA557" s="88"/>
      <c r="BB557" s="88"/>
      <c r="BC557" s="88"/>
      <c r="BD557" s="88"/>
      <c r="BE557" s="88"/>
    </row>
    <row r="558" spans="30:57" x14ac:dyDescent="0.2">
      <c r="AD558" s="85"/>
      <c r="AE558" s="86"/>
      <c r="AF558" s="87"/>
      <c r="AG558" s="87"/>
      <c r="AH558" s="87"/>
      <c r="AI558" s="87"/>
      <c r="AJ558" s="88"/>
      <c r="AK558" s="88"/>
      <c r="AL558" s="88"/>
      <c r="AM558" s="88"/>
      <c r="AN558" s="88"/>
      <c r="AO558" s="88"/>
      <c r="AP558" s="88"/>
      <c r="AQ558" s="88"/>
      <c r="AR558" s="88"/>
      <c r="AS558" s="88"/>
      <c r="AT558" s="88"/>
      <c r="AU558" s="88"/>
      <c r="AV558" s="88"/>
      <c r="AW558" s="88"/>
      <c r="AX558" s="88"/>
      <c r="AY558" s="88"/>
      <c r="AZ558" s="88"/>
      <c r="BA558" s="88"/>
      <c r="BB558" s="88"/>
      <c r="BC558" s="88"/>
      <c r="BD558" s="88"/>
      <c r="BE558" s="88"/>
    </row>
    <row r="559" spans="30:57" x14ac:dyDescent="0.2">
      <c r="AD559" s="85"/>
      <c r="AE559" s="86"/>
      <c r="AF559" s="87"/>
      <c r="AG559" s="87"/>
      <c r="AH559" s="87"/>
      <c r="AI559" s="87"/>
      <c r="AJ559" s="88"/>
      <c r="AK559" s="88"/>
      <c r="AL559" s="88"/>
      <c r="AM559" s="88"/>
      <c r="AN559" s="88"/>
      <c r="AO559" s="88"/>
      <c r="AP559" s="88"/>
      <c r="AQ559" s="88"/>
      <c r="AR559" s="88"/>
      <c r="AS559" s="88"/>
      <c r="AT559" s="88"/>
      <c r="AU559" s="88"/>
      <c r="AV559" s="88"/>
      <c r="AW559" s="88"/>
      <c r="AX559" s="88"/>
      <c r="AY559" s="88"/>
      <c r="AZ559" s="88"/>
      <c r="BA559" s="88"/>
      <c r="BB559" s="88"/>
      <c r="BC559" s="88"/>
      <c r="BD559" s="88"/>
      <c r="BE559" s="88"/>
    </row>
    <row r="560" spans="30:57" x14ac:dyDescent="0.2">
      <c r="AD560" s="85"/>
      <c r="AE560" s="86"/>
      <c r="AF560" s="87"/>
      <c r="AG560" s="87"/>
      <c r="AH560" s="87"/>
      <c r="AI560" s="87"/>
      <c r="AJ560" s="88"/>
      <c r="AK560" s="88"/>
      <c r="AL560" s="88"/>
      <c r="AM560" s="88"/>
      <c r="AN560" s="88"/>
      <c r="AO560" s="88"/>
      <c r="AP560" s="88"/>
      <c r="AQ560" s="88"/>
      <c r="AR560" s="88"/>
      <c r="AS560" s="88"/>
      <c r="AT560" s="88"/>
      <c r="AU560" s="88"/>
      <c r="AV560" s="88"/>
      <c r="AW560" s="88"/>
      <c r="AX560" s="88"/>
      <c r="AY560" s="88"/>
      <c r="AZ560" s="88"/>
      <c r="BA560" s="88"/>
      <c r="BB560" s="88"/>
      <c r="BC560" s="88"/>
      <c r="BD560" s="88"/>
      <c r="BE560" s="88"/>
    </row>
    <row r="561" spans="30:57" x14ac:dyDescent="0.2">
      <c r="AD561" s="85"/>
      <c r="AE561" s="86"/>
      <c r="AF561" s="87"/>
      <c r="AG561" s="87"/>
      <c r="AH561" s="87"/>
      <c r="AI561" s="87"/>
      <c r="AJ561" s="88"/>
      <c r="AK561" s="88"/>
      <c r="AL561" s="88"/>
      <c r="AM561" s="88"/>
      <c r="AN561" s="88"/>
      <c r="AO561" s="88"/>
      <c r="AP561" s="88"/>
      <c r="AQ561" s="88"/>
      <c r="AR561" s="88"/>
      <c r="AS561" s="88"/>
      <c r="AT561" s="88"/>
      <c r="AU561" s="88"/>
      <c r="AV561" s="88"/>
      <c r="AW561" s="88"/>
      <c r="AX561" s="88"/>
      <c r="AY561" s="88"/>
      <c r="AZ561" s="88"/>
      <c r="BA561" s="88"/>
      <c r="BB561" s="88"/>
      <c r="BC561" s="88"/>
      <c r="BD561" s="88"/>
      <c r="BE561" s="88"/>
    </row>
    <row r="562" spans="30:57" x14ac:dyDescent="0.2">
      <c r="AD562" s="85"/>
      <c r="AE562" s="86"/>
      <c r="AF562" s="87"/>
      <c r="AG562" s="87"/>
      <c r="AH562" s="87"/>
      <c r="AI562" s="87"/>
      <c r="AJ562" s="88"/>
      <c r="AK562" s="88"/>
      <c r="AL562" s="88"/>
      <c r="AM562" s="88"/>
      <c r="AN562" s="88"/>
      <c r="AO562" s="88"/>
      <c r="AP562" s="88"/>
      <c r="AQ562" s="88"/>
      <c r="AR562" s="88"/>
      <c r="AS562" s="88"/>
      <c r="AT562" s="88"/>
      <c r="AU562" s="88"/>
      <c r="AV562" s="88"/>
      <c r="AW562" s="88"/>
      <c r="AX562" s="88"/>
      <c r="AY562" s="88"/>
      <c r="AZ562" s="88"/>
      <c r="BA562" s="88"/>
      <c r="BB562" s="88"/>
      <c r="BC562" s="88"/>
      <c r="BD562" s="88"/>
      <c r="BE562" s="88"/>
    </row>
    <row r="563" spans="30:57" x14ac:dyDescent="0.2">
      <c r="AD563" s="85"/>
      <c r="AE563" s="86"/>
      <c r="AF563" s="87"/>
      <c r="AG563" s="87"/>
      <c r="AH563" s="87"/>
      <c r="AI563" s="87"/>
      <c r="AJ563" s="88"/>
      <c r="AK563" s="88"/>
      <c r="AL563" s="88"/>
      <c r="AM563" s="88"/>
      <c r="AN563" s="88"/>
      <c r="AO563" s="88"/>
      <c r="AP563" s="88"/>
      <c r="AQ563" s="88"/>
      <c r="AR563" s="88"/>
      <c r="AS563" s="88"/>
      <c r="AT563" s="88"/>
      <c r="AU563" s="88"/>
      <c r="AV563" s="88"/>
      <c r="AW563" s="88"/>
      <c r="AX563" s="88"/>
      <c r="AY563" s="88"/>
      <c r="AZ563" s="88"/>
      <c r="BA563" s="88"/>
      <c r="BB563" s="88"/>
      <c r="BC563" s="88"/>
      <c r="BD563" s="88"/>
      <c r="BE563" s="88"/>
    </row>
    <row r="564" spans="30:57" x14ac:dyDescent="0.2">
      <c r="AD564" s="85"/>
      <c r="AE564" s="86"/>
      <c r="AF564" s="87"/>
      <c r="AG564" s="87"/>
      <c r="AH564" s="87"/>
      <c r="AI564" s="87"/>
      <c r="AJ564" s="88"/>
      <c r="AK564" s="88"/>
      <c r="AL564" s="88"/>
      <c r="AM564" s="88"/>
      <c r="AN564" s="88"/>
      <c r="AO564" s="88"/>
      <c r="AP564" s="88"/>
      <c r="AQ564" s="88"/>
      <c r="AR564" s="88"/>
      <c r="AS564" s="88"/>
      <c r="AT564" s="88"/>
      <c r="AU564" s="88"/>
      <c r="AV564" s="88"/>
      <c r="AW564" s="88"/>
      <c r="AX564" s="88"/>
      <c r="AY564" s="88"/>
      <c r="AZ564" s="88"/>
      <c r="BA564" s="88"/>
      <c r="BB564" s="88"/>
      <c r="BC564" s="88"/>
      <c r="BD564" s="88"/>
      <c r="BE564" s="88"/>
    </row>
    <row r="565" spans="30:57" x14ac:dyDescent="0.2">
      <c r="AD565" s="85"/>
      <c r="AE565" s="86"/>
      <c r="AF565" s="87"/>
      <c r="AG565" s="87"/>
      <c r="AH565" s="87"/>
      <c r="AI565" s="87"/>
      <c r="AJ565" s="88"/>
      <c r="AK565" s="88"/>
      <c r="AL565" s="88"/>
      <c r="AM565" s="88"/>
      <c r="AN565" s="88"/>
      <c r="AO565" s="88"/>
      <c r="AP565" s="88"/>
      <c r="AQ565" s="88"/>
      <c r="AR565" s="88"/>
      <c r="AS565" s="88"/>
      <c r="AT565" s="88"/>
      <c r="AU565" s="88"/>
      <c r="AV565" s="88"/>
      <c r="AW565" s="88"/>
      <c r="AX565" s="88"/>
      <c r="AY565" s="88"/>
      <c r="AZ565" s="88"/>
      <c r="BA565" s="88"/>
      <c r="BB565" s="88"/>
      <c r="BC565" s="88"/>
      <c r="BD565" s="88"/>
      <c r="BE565" s="88"/>
    </row>
    <row r="566" spans="30:57" x14ac:dyDescent="0.2">
      <c r="AD566" s="85"/>
      <c r="AE566" s="86"/>
      <c r="AF566" s="87"/>
      <c r="AG566" s="87"/>
      <c r="AH566" s="87"/>
      <c r="AI566" s="87"/>
      <c r="AJ566" s="88"/>
      <c r="AK566" s="88"/>
      <c r="AL566" s="88"/>
      <c r="AM566" s="88"/>
      <c r="AN566" s="88"/>
      <c r="AO566" s="88"/>
      <c r="AP566" s="88"/>
      <c r="AQ566" s="88"/>
      <c r="AR566" s="88"/>
      <c r="AS566" s="88"/>
      <c r="AT566" s="88"/>
      <c r="AU566" s="88"/>
      <c r="AV566" s="88"/>
      <c r="AW566" s="88"/>
      <c r="AX566" s="88"/>
      <c r="AY566" s="88"/>
      <c r="AZ566" s="88"/>
      <c r="BA566" s="88"/>
      <c r="BB566" s="88"/>
      <c r="BC566" s="88"/>
      <c r="BD566" s="88"/>
      <c r="BE566" s="88"/>
    </row>
    <row r="567" spans="30:57" x14ac:dyDescent="0.2">
      <c r="AD567" s="85"/>
      <c r="AE567" s="86"/>
      <c r="AF567" s="87"/>
      <c r="AG567" s="87"/>
      <c r="AH567" s="87"/>
      <c r="AI567" s="87"/>
      <c r="AJ567" s="88"/>
      <c r="AK567" s="88"/>
      <c r="AL567" s="88"/>
      <c r="AM567" s="88"/>
      <c r="AN567" s="88"/>
      <c r="AO567" s="88"/>
      <c r="AP567" s="88"/>
      <c r="AQ567" s="88"/>
      <c r="AR567" s="88"/>
      <c r="AS567" s="88"/>
      <c r="AT567" s="88"/>
      <c r="AU567" s="88"/>
      <c r="AV567" s="88"/>
      <c r="AW567" s="88"/>
      <c r="AX567" s="88"/>
      <c r="AY567" s="88"/>
      <c r="AZ567" s="88"/>
      <c r="BA567" s="88"/>
      <c r="BB567" s="88"/>
      <c r="BC567" s="88"/>
      <c r="BD567" s="88"/>
      <c r="BE567" s="88"/>
    </row>
    <row r="568" spans="30:57" x14ac:dyDescent="0.2">
      <c r="AD568" s="85"/>
      <c r="AE568" s="86"/>
      <c r="AF568" s="87"/>
      <c r="AG568" s="87"/>
      <c r="AH568" s="87"/>
      <c r="AI568" s="87"/>
      <c r="AJ568" s="88"/>
      <c r="AK568" s="88"/>
      <c r="AL568" s="88"/>
      <c r="AM568" s="88"/>
      <c r="AN568" s="88"/>
      <c r="AO568" s="88"/>
      <c r="AP568" s="88"/>
      <c r="AQ568" s="88"/>
      <c r="AR568" s="88"/>
      <c r="AS568" s="88"/>
      <c r="AT568" s="88"/>
      <c r="AU568" s="88"/>
      <c r="AV568" s="88"/>
      <c r="AW568" s="88"/>
      <c r="AX568" s="88"/>
      <c r="AY568" s="88"/>
      <c r="AZ568" s="88"/>
      <c r="BA568" s="88"/>
      <c r="BB568" s="88"/>
      <c r="BC568" s="88"/>
      <c r="BD568" s="88"/>
      <c r="BE568" s="88"/>
    </row>
    <row r="569" spans="30:57" x14ac:dyDescent="0.2">
      <c r="AD569" s="85"/>
      <c r="AE569" s="86"/>
      <c r="AF569" s="87"/>
      <c r="AG569" s="87"/>
      <c r="AH569" s="87"/>
      <c r="AI569" s="87"/>
      <c r="AJ569" s="88"/>
      <c r="AK569" s="88"/>
      <c r="AL569" s="88"/>
      <c r="AM569" s="88"/>
      <c r="AN569" s="88"/>
      <c r="AO569" s="88"/>
      <c r="AP569" s="88"/>
      <c r="AQ569" s="88"/>
      <c r="AR569" s="88"/>
      <c r="AS569" s="88"/>
      <c r="AT569" s="88"/>
      <c r="AU569" s="88"/>
      <c r="AV569" s="88"/>
      <c r="AW569" s="88"/>
      <c r="AX569" s="88"/>
      <c r="AY569" s="88"/>
      <c r="AZ569" s="88"/>
      <c r="BA569" s="88"/>
      <c r="BB569" s="88"/>
      <c r="BC569" s="88"/>
      <c r="BD569" s="88"/>
      <c r="BE569" s="88"/>
    </row>
    <row r="570" spans="30:57" x14ac:dyDescent="0.2">
      <c r="AD570" s="85"/>
      <c r="AE570" s="86"/>
      <c r="AF570" s="87"/>
      <c r="AG570" s="87"/>
      <c r="AH570" s="87"/>
      <c r="AI570" s="87"/>
      <c r="AJ570" s="88"/>
      <c r="AK570" s="88"/>
      <c r="AL570" s="88"/>
      <c r="AM570" s="88"/>
      <c r="AN570" s="88"/>
      <c r="AO570" s="88"/>
      <c r="AP570" s="88"/>
      <c r="AQ570" s="88"/>
      <c r="AR570" s="88"/>
      <c r="AS570" s="88"/>
      <c r="AT570" s="88"/>
      <c r="AU570" s="88"/>
      <c r="AV570" s="88"/>
      <c r="AW570" s="88"/>
      <c r="AX570" s="88"/>
      <c r="AY570" s="88"/>
      <c r="AZ570" s="88"/>
      <c r="BA570" s="88"/>
      <c r="BB570" s="88"/>
      <c r="BC570" s="88"/>
      <c r="BD570" s="88"/>
      <c r="BE570" s="88"/>
    </row>
    <row r="571" spans="30:57" x14ac:dyDescent="0.2">
      <c r="AD571" s="85"/>
      <c r="AE571" s="86"/>
      <c r="AF571" s="87"/>
      <c r="AG571" s="87"/>
      <c r="AH571" s="87"/>
      <c r="AI571" s="87"/>
      <c r="AJ571" s="88"/>
      <c r="AK571" s="88"/>
      <c r="AL571" s="88"/>
      <c r="AM571" s="88"/>
      <c r="AN571" s="88"/>
      <c r="AO571" s="88"/>
      <c r="AP571" s="88"/>
      <c r="AQ571" s="88"/>
      <c r="AR571" s="88"/>
      <c r="AS571" s="88"/>
      <c r="AT571" s="88"/>
      <c r="AU571" s="88"/>
      <c r="AV571" s="88"/>
      <c r="AW571" s="88"/>
      <c r="AX571" s="88"/>
      <c r="AY571" s="88"/>
      <c r="AZ571" s="88"/>
      <c r="BA571" s="88"/>
      <c r="BB571" s="88"/>
      <c r="BC571" s="88"/>
      <c r="BD571" s="88"/>
      <c r="BE571" s="88"/>
    </row>
    <row r="572" spans="30:57" x14ac:dyDescent="0.2">
      <c r="AD572" s="85"/>
      <c r="AE572" s="86"/>
      <c r="AF572" s="87"/>
      <c r="AG572" s="87"/>
      <c r="AH572" s="87"/>
      <c r="AI572" s="87"/>
      <c r="AJ572" s="88"/>
      <c r="AK572" s="88"/>
      <c r="AL572" s="88"/>
      <c r="AM572" s="88"/>
      <c r="AN572" s="88"/>
      <c r="AO572" s="88"/>
      <c r="AP572" s="88"/>
      <c r="AQ572" s="88"/>
      <c r="AR572" s="88"/>
      <c r="AS572" s="88"/>
      <c r="AT572" s="88"/>
      <c r="AU572" s="88"/>
      <c r="AV572" s="88"/>
      <c r="AW572" s="88"/>
      <c r="AX572" s="88"/>
      <c r="AY572" s="88"/>
      <c r="AZ572" s="88"/>
      <c r="BA572" s="88"/>
      <c r="BB572" s="88"/>
      <c r="BC572" s="88"/>
      <c r="BD572" s="88"/>
      <c r="BE572" s="88"/>
    </row>
    <row r="573" spans="30:57" x14ac:dyDescent="0.2">
      <c r="AD573" s="85"/>
      <c r="AE573" s="86"/>
      <c r="AF573" s="87"/>
      <c r="AG573" s="87"/>
      <c r="AH573" s="87"/>
      <c r="AI573" s="87"/>
      <c r="AJ573" s="88"/>
      <c r="AK573" s="88"/>
      <c r="AL573" s="88"/>
      <c r="AM573" s="88"/>
      <c r="AN573" s="88"/>
      <c r="AO573" s="88"/>
      <c r="AP573" s="88"/>
      <c r="AQ573" s="88"/>
      <c r="AR573" s="88"/>
      <c r="AS573" s="88"/>
      <c r="AT573" s="88"/>
      <c r="AU573" s="88"/>
      <c r="AV573" s="88"/>
      <c r="AW573" s="88"/>
      <c r="AX573" s="88"/>
      <c r="AY573" s="88"/>
      <c r="AZ573" s="88"/>
      <c r="BA573" s="88"/>
      <c r="BB573" s="88"/>
      <c r="BC573" s="88"/>
      <c r="BD573" s="88"/>
      <c r="BE573" s="88"/>
    </row>
    <row r="574" spans="30:57" x14ac:dyDescent="0.2">
      <c r="AD574" s="85"/>
      <c r="AE574" s="86"/>
      <c r="AF574" s="87"/>
      <c r="AG574" s="87"/>
      <c r="AH574" s="87"/>
      <c r="AI574" s="87"/>
      <c r="AJ574" s="88"/>
      <c r="AK574" s="88"/>
      <c r="AL574" s="88"/>
      <c r="AM574" s="88"/>
      <c r="AN574" s="88"/>
      <c r="AO574" s="88"/>
      <c r="AP574" s="88"/>
      <c r="AQ574" s="88"/>
      <c r="AR574" s="88"/>
      <c r="AS574" s="88"/>
      <c r="AT574" s="88"/>
      <c r="AU574" s="88"/>
      <c r="AV574" s="88"/>
      <c r="AW574" s="88"/>
      <c r="AX574" s="88"/>
      <c r="AY574" s="88"/>
      <c r="AZ574" s="88"/>
      <c r="BA574" s="88"/>
      <c r="BB574" s="88"/>
      <c r="BC574" s="88"/>
      <c r="BD574" s="88"/>
      <c r="BE574" s="88"/>
    </row>
    <row r="575" spans="30:57" x14ac:dyDescent="0.2">
      <c r="AD575" s="85"/>
      <c r="AE575" s="86"/>
      <c r="AF575" s="87"/>
      <c r="AG575" s="87"/>
      <c r="AH575" s="87"/>
      <c r="AI575" s="87"/>
      <c r="AJ575" s="88"/>
      <c r="AK575" s="88"/>
      <c r="AL575" s="88"/>
      <c r="AM575" s="88"/>
      <c r="AN575" s="88"/>
      <c r="AO575" s="88"/>
      <c r="AP575" s="88"/>
      <c r="AQ575" s="88"/>
      <c r="AR575" s="88"/>
      <c r="AS575" s="88"/>
      <c r="AT575" s="88"/>
      <c r="AU575" s="88"/>
      <c r="AV575" s="88"/>
      <c r="AW575" s="88"/>
      <c r="AX575" s="88"/>
      <c r="AY575" s="88"/>
      <c r="AZ575" s="88"/>
      <c r="BA575" s="88"/>
      <c r="BB575" s="88"/>
      <c r="BC575" s="88"/>
      <c r="BD575" s="88"/>
      <c r="BE575" s="88"/>
    </row>
    <row r="576" spans="30:57" x14ac:dyDescent="0.2">
      <c r="AD576" s="85"/>
      <c r="AE576" s="86"/>
      <c r="AF576" s="87"/>
      <c r="AG576" s="87"/>
      <c r="AH576" s="87"/>
      <c r="AI576" s="87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  <c r="AX576" s="88"/>
      <c r="AY576" s="88"/>
      <c r="AZ576" s="88"/>
      <c r="BA576" s="88"/>
      <c r="BB576" s="88"/>
      <c r="BC576" s="88"/>
      <c r="BD576" s="88"/>
      <c r="BE576" s="88"/>
    </row>
    <row r="577" spans="30:57" x14ac:dyDescent="0.2">
      <c r="AD577" s="85"/>
      <c r="AE577" s="86"/>
      <c r="AF577" s="87"/>
      <c r="AG577" s="87"/>
      <c r="AH577" s="87"/>
      <c r="AI577" s="87"/>
      <c r="AJ577" s="88"/>
      <c r="AK577" s="88"/>
      <c r="AL577" s="88"/>
      <c r="AM577" s="88"/>
      <c r="AN577" s="88"/>
      <c r="AO577" s="88"/>
      <c r="AP577" s="88"/>
      <c r="AQ577" s="88"/>
      <c r="AR577" s="88"/>
      <c r="AS577" s="88"/>
      <c r="AT577" s="88"/>
      <c r="AU577" s="88"/>
      <c r="AV577" s="88"/>
      <c r="AW577" s="88"/>
      <c r="AX577" s="88"/>
      <c r="AY577" s="88"/>
      <c r="AZ577" s="88"/>
      <c r="BA577" s="88"/>
      <c r="BB577" s="88"/>
      <c r="BC577" s="88"/>
      <c r="BD577" s="88"/>
      <c r="BE577" s="88"/>
    </row>
    <row r="578" spans="30:57" x14ac:dyDescent="0.2">
      <c r="AD578" s="85"/>
      <c r="AE578" s="86"/>
      <c r="AF578" s="87"/>
      <c r="AG578" s="87"/>
      <c r="AH578" s="87"/>
      <c r="AI578" s="87"/>
      <c r="AJ578" s="88"/>
      <c r="AK578" s="88"/>
      <c r="AL578" s="88"/>
      <c r="AM578" s="88"/>
      <c r="AN578" s="88"/>
      <c r="AO578" s="88"/>
      <c r="AP578" s="88"/>
      <c r="AQ578" s="88"/>
      <c r="AR578" s="88"/>
      <c r="AS578" s="88"/>
      <c r="AT578" s="88"/>
      <c r="AU578" s="88"/>
      <c r="AV578" s="88"/>
      <c r="AW578" s="88"/>
      <c r="AX578" s="88"/>
      <c r="AY578" s="88"/>
      <c r="AZ578" s="88"/>
      <c r="BA578" s="88"/>
      <c r="BB578" s="88"/>
      <c r="BC578" s="88"/>
      <c r="BD578" s="88"/>
      <c r="BE578" s="88"/>
    </row>
    <row r="579" spans="30:57" x14ac:dyDescent="0.2">
      <c r="AD579" s="85"/>
      <c r="AE579" s="86"/>
      <c r="AF579" s="87"/>
      <c r="AG579" s="87"/>
      <c r="AH579" s="87"/>
      <c r="AI579" s="87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  <c r="AX579" s="88"/>
      <c r="AY579" s="88"/>
      <c r="AZ579" s="88"/>
      <c r="BA579" s="88"/>
      <c r="BB579" s="88"/>
      <c r="BC579" s="88"/>
      <c r="BD579" s="88"/>
      <c r="BE579" s="88"/>
    </row>
    <row r="580" spans="30:57" x14ac:dyDescent="0.2">
      <c r="AD580" s="85"/>
      <c r="AE580" s="86"/>
      <c r="AF580" s="87"/>
      <c r="AG580" s="87"/>
      <c r="AH580" s="87"/>
      <c r="AI580" s="87"/>
      <c r="AJ580" s="88"/>
      <c r="AK580" s="88"/>
      <c r="AL580" s="88"/>
      <c r="AM580" s="88"/>
      <c r="AN580" s="88"/>
      <c r="AO580" s="88"/>
      <c r="AP580" s="88"/>
      <c r="AQ580" s="88"/>
      <c r="AR580" s="88"/>
      <c r="AS580" s="88"/>
      <c r="AT580" s="88"/>
      <c r="AU580" s="88"/>
      <c r="AV580" s="88"/>
      <c r="AW580" s="88"/>
      <c r="AX580" s="88"/>
      <c r="AY580" s="88"/>
      <c r="AZ580" s="88"/>
      <c r="BA580" s="88"/>
      <c r="BB580" s="88"/>
      <c r="BC580" s="88"/>
      <c r="BD580" s="88"/>
      <c r="BE580" s="88"/>
    </row>
    <row r="581" spans="30:57" x14ac:dyDescent="0.2">
      <c r="AD581" s="91"/>
      <c r="AE581" s="92"/>
      <c r="AF581" s="92"/>
      <c r="AG581" s="92"/>
      <c r="AH581" s="92"/>
      <c r="AI581" s="92"/>
      <c r="AJ581" s="93"/>
      <c r="AK581" s="93"/>
      <c r="AL581" s="93"/>
      <c r="AM581" s="93"/>
      <c r="AN581" s="93"/>
      <c r="AO581" s="93"/>
      <c r="AP581" s="93"/>
      <c r="AQ581" s="93"/>
      <c r="AR581" s="93"/>
      <c r="AS581" s="93"/>
      <c r="AT581" s="93"/>
      <c r="AU581" s="93"/>
      <c r="AV581" s="93"/>
      <c r="AW581" s="93"/>
      <c r="AX581" s="93"/>
      <c r="AY581" s="93"/>
      <c r="AZ581" s="93"/>
      <c r="BA581" s="93"/>
      <c r="BB581" s="93"/>
      <c r="BC581" s="93"/>
      <c r="BD581" s="93"/>
      <c r="BE581" s="93"/>
    </row>
    <row r="582" spans="30:57" x14ac:dyDescent="0.2">
      <c r="AD582" s="91"/>
      <c r="AE582" s="92"/>
      <c r="AF582" s="92"/>
      <c r="AG582" s="92"/>
      <c r="AH582" s="92"/>
      <c r="AI582" s="92"/>
      <c r="AJ582" s="93"/>
      <c r="AK582" s="93"/>
      <c r="AL582" s="93"/>
      <c r="AM582" s="93"/>
      <c r="AN582" s="93"/>
      <c r="AO582" s="93"/>
      <c r="AP582" s="93"/>
      <c r="AQ582" s="93"/>
      <c r="AR582" s="93"/>
      <c r="AS582" s="93"/>
      <c r="AT582" s="93"/>
      <c r="AU582" s="93"/>
      <c r="AV582" s="93"/>
      <c r="AW582" s="93"/>
      <c r="AX582" s="93"/>
      <c r="AY582" s="93"/>
      <c r="AZ582" s="93"/>
      <c r="BA582" s="93"/>
      <c r="BB582" s="93"/>
      <c r="BC582" s="93"/>
      <c r="BD582" s="93"/>
      <c r="BE582" s="93"/>
    </row>
    <row r="583" spans="30:57" x14ac:dyDescent="0.2">
      <c r="AD583" s="91"/>
      <c r="AE583" s="92"/>
      <c r="AF583" s="92"/>
      <c r="AG583" s="92"/>
      <c r="AH583" s="92"/>
      <c r="AI583" s="92"/>
      <c r="AJ583" s="93"/>
      <c r="AK583" s="93"/>
      <c r="AL583" s="93"/>
      <c r="AM583" s="93"/>
      <c r="AN583" s="93"/>
      <c r="AO583" s="93"/>
      <c r="AP583" s="93"/>
      <c r="AQ583" s="93"/>
      <c r="AR583" s="93"/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E583" s="93"/>
    </row>
    <row r="584" spans="30:57" x14ac:dyDescent="0.2">
      <c r="AD584" s="91"/>
      <c r="AE584" s="92"/>
      <c r="AF584" s="92"/>
      <c r="AG584" s="92"/>
      <c r="AH584" s="92"/>
      <c r="AI584" s="92"/>
      <c r="AJ584" s="93"/>
      <c r="AK584" s="93"/>
      <c r="AL584" s="93"/>
      <c r="AM584" s="93"/>
      <c r="AN584" s="93"/>
      <c r="AO584" s="93"/>
      <c r="AP584" s="93"/>
      <c r="AQ584" s="93"/>
      <c r="AR584" s="93"/>
      <c r="AS584" s="93"/>
      <c r="AT584" s="93"/>
      <c r="AU584" s="93"/>
      <c r="AV584" s="93"/>
      <c r="AW584" s="93"/>
      <c r="AX584" s="93"/>
      <c r="AY584" s="93"/>
      <c r="AZ584" s="93"/>
      <c r="BA584" s="93"/>
      <c r="BB584" s="93"/>
      <c r="BC584" s="93"/>
      <c r="BD584" s="93"/>
      <c r="BE584" s="93"/>
    </row>
    <row r="585" spans="30:57" x14ac:dyDescent="0.2">
      <c r="AD585" s="91"/>
      <c r="AE585" s="92"/>
      <c r="AF585" s="92"/>
      <c r="AG585" s="92"/>
      <c r="AH585" s="92"/>
      <c r="AI585" s="92"/>
      <c r="AJ585" s="93"/>
      <c r="AK585" s="93"/>
      <c r="AL585" s="93"/>
      <c r="AM585" s="93"/>
      <c r="AN585" s="93"/>
      <c r="AO585" s="93"/>
      <c r="AP585" s="93"/>
      <c r="AQ585" s="93"/>
      <c r="AR585" s="93"/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E585" s="93"/>
    </row>
    <row r="586" spans="30:57" x14ac:dyDescent="0.2">
      <c r="AD586" s="91"/>
      <c r="AE586" s="92"/>
      <c r="AF586" s="92"/>
      <c r="AG586" s="92"/>
      <c r="AH586" s="92"/>
      <c r="AI586" s="92"/>
      <c r="AJ586" s="93"/>
      <c r="AK586" s="93"/>
      <c r="AL586" s="93"/>
      <c r="AM586" s="93"/>
      <c r="AN586" s="93"/>
      <c r="AO586" s="93"/>
      <c r="AP586" s="93"/>
      <c r="AQ586" s="93"/>
      <c r="AR586" s="93"/>
      <c r="AS586" s="93"/>
      <c r="AT586" s="93"/>
      <c r="AU586" s="93"/>
      <c r="AV586" s="93"/>
      <c r="AW586" s="93"/>
      <c r="AX586" s="93"/>
      <c r="AY586" s="93"/>
      <c r="AZ586" s="93"/>
      <c r="BA586" s="93"/>
      <c r="BB586" s="93"/>
      <c r="BC586" s="93"/>
      <c r="BD586" s="93"/>
      <c r="BE586" s="93"/>
    </row>
    <row r="587" spans="30:57" x14ac:dyDescent="0.2">
      <c r="AD587" s="91"/>
      <c r="AE587" s="92"/>
      <c r="AF587" s="92"/>
      <c r="AG587" s="92"/>
      <c r="AH587" s="92"/>
      <c r="AI587" s="92"/>
      <c r="AJ587" s="93"/>
      <c r="AK587" s="93"/>
      <c r="AL587" s="93"/>
      <c r="AM587" s="93"/>
      <c r="AN587" s="93"/>
      <c r="AO587" s="93"/>
      <c r="AP587" s="93"/>
      <c r="AQ587" s="93"/>
      <c r="AR587" s="93"/>
      <c r="AS587" s="93"/>
      <c r="AT587" s="93"/>
      <c r="AU587" s="93"/>
      <c r="AV587" s="93"/>
      <c r="AW587" s="93"/>
      <c r="AX587" s="93"/>
      <c r="AY587" s="93"/>
      <c r="AZ587" s="93"/>
      <c r="BA587" s="93"/>
      <c r="BB587" s="93"/>
      <c r="BC587" s="93"/>
      <c r="BD587" s="93"/>
      <c r="BE587" s="93"/>
    </row>
    <row r="588" spans="30:57" x14ac:dyDescent="0.2">
      <c r="AD588" s="91"/>
      <c r="AE588" s="92"/>
      <c r="AF588" s="92"/>
      <c r="AG588" s="92"/>
      <c r="AH588" s="92"/>
      <c r="AI588" s="92"/>
      <c r="AJ588" s="93"/>
      <c r="AK588" s="93"/>
      <c r="AL588" s="93"/>
      <c r="AM588" s="93"/>
      <c r="AN588" s="93"/>
      <c r="AO588" s="93"/>
      <c r="AP588" s="93"/>
      <c r="AQ588" s="93"/>
      <c r="AR588" s="93"/>
      <c r="AS588" s="93"/>
      <c r="AT588" s="93"/>
      <c r="AU588" s="93"/>
      <c r="AV588" s="93"/>
      <c r="AW588" s="93"/>
      <c r="AX588" s="93"/>
      <c r="AY588" s="93"/>
      <c r="AZ588" s="93"/>
      <c r="BA588" s="93"/>
      <c r="BB588" s="93"/>
      <c r="BC588" s="93"/>
      <c r="BD588" s="93"/>
      <c r="BE588" s="93"/>
    </row>
    <row r="589" spans="30:57" x14ac:dyDescent="0.2">
      <c r="AD589" s="91"/>
      <c r="AE589" s="92"/>
      <c r="AF589" s="92"/>
      <c r="AG589" s="92"/>
      <c r="AH589" s="92"/>
      <c r="AI589" s="92"/>
      <c r="AJ589" s="93"/>
      <c r="AK589" s="93"/>
      <c r="AL589" s="93"/>
      <c r="AM589" s="93"/>
      <c r="AN589" s="93"/>
      <c r="AO589" s="93"/>
      <c r="AP589" s="93"/>
      <c r="AQ589" s="93"/>
      <c r="AR589" s="93"/>
      <c r="AS589" s="93"/>
      <c r="AT589" s="93"/>
      <c r="AU589" s="93"/>
      <c r="AV589" s="93"/>
      <c r="AW589" s="93"/>
      <c r="AX589" s="93"/>
      <c r="AY589" s="93"/>
      <c r="AZ589" s="93"/>
      <c r="BA589" s="93"/>
      <c r="BB589" s="93"/>
      <c r="BC589" s="93"/>
      <c r="BD589" s="93"/>
      <c r="BE589" s="93"/>
    </row>
    <row r="590" spans="30:57" x14ac:dyDescent="0.2">
      <c r="AD590" s="91"/>
      <c r="AE590" s="92"/>
      <c r="AF590" s="92"/>
      <c r="AG590" s="92"/>
      <c r="AH590" s="92"/>
      <c r="AI590" s="92"/>
      <c r="AJ590" s="93"/>
      <c r="AK590" s="93"/>
      <c r="AL590" s="93"/>
      <c r="AM590" s="93"/>
      <c r="AN590" s="93"/>
      <c r="AO590" s="93"/>
      <c r="AP590" s="93"/>
      <c r="AQ590" s="93"/>
      <c r="AR590" s="93"/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E590" s="93"/>
    </row>
    <row r="591" spans="30:57" x14ac:dyDescent="0.2">
      <c r="AD591" s="91"/>
      <c r="AE591" s="92"/>
      <c r="AF591" s="92"/>
      <c r="AG591" s="92"/>
      <c r="AH591" s="92"/>
      <c r="AI591" s="92"/>
      <c r="AJ591" s="93"/>
      <c r="AK591" s="93"/>
      <c r="AL591" s="93"/>
      <c r="AM591" s="93"/>
      <c r="AN591" s="93"/>
      <c r="AO591" s="93"/>
      <c r="AP591" s="93"/>
      <c r="AQ591" s="93"/>
      <c r="AR591" s="93"/>
      <c r="AS591" s="93"/>
      <c r="AT591" s="93"/>
      <c r="AU591" s="93"/>
      <c r="AV591" s="93"/>
      <c r="AW591" s="93"/>
      <c r="AX591" s="93"/>
      <c r="AY591" s="93"/>
      <c r="AZ591" s="93"/>
      <c r="BA591" s="93"/>
      <c r="BB591" s="93"/>
      <c r="BC591" s="93"/>
      <c r="BD591" s="93"/>
      <c r="BE591" s="93"/>
    </row>
    <row r="592" spans="30:57" x14ac:dyDescent="0.2">
      <c r="AD592" s="91"/>
      <c r="AE592" s="92"/>
      <c r="AF592" s="92"/>
      <c r="AG592" s="92"/>
      <c r="AH592" s="92"/>
      <c r="AI592" s="92"/>
      <c r="AJ592" s="93"/>
      <c r="AK592" s="93"/>
      <c r="AL592" s="93"/>
      <c r="AM592" s="93"/>
      <c r="AN592" s="93"/>
      <c r="AO592" s="93"/>
      <c r="AP592" s="93"/>
      <c r="AQ592" s="93"/>
      <c r="AR592" s="93"/>
      <c r="AS592" s="93"/>
      <c r="AT592" s="93"/>
      <c r="AU592" s="93"/>
      <c r="AV592" s="93"/>
      <c r="AW592" s="93"/>
      <c r="AX592" s="93"/>
      <c r="AY592" s="93"/>
      <c r="AZ592" s="93"/>
      <c r="BA592" s="93"/>
      <c r="BB592" s="93"/>
      <c r="BC592" s="93"/>
      <c r="BD592" s="93"/>
      <c r="BE592" s="93"/>
    </row>
    <row r="593" spans="30:57" x14ac:dyDescent="0.2">
      <c r="AD593" s="91"/>
      <c r="AE593" s="92"/>
      <c r="AF593" s="92"/>
      <c r="AG593" s="92"/>
      <c r="AH593" s="92"/>
      <c r="AI593" s="92"/>
      <c r="AJ593" s="93"/>
      <c r="AK593" s="93"/>
      <c r="AL593" s="93"/>
      <c r="AM593" s="93"/>
      <c r="AN593" s="93"/>
      <c r="AO593" s="93"/>
      <c r="AP593" s="93"/>
      <c r="AQ593" s="93"/>
      <c r="AR593" s="93"/>
      <c r="AS593" s="93"/>
      <c r="AT593" s="93"/>
      <c r="AU593" s="93"/>
      <c r="AV593" s="93"/>
      <c r="AW593" s="93"/>
      <c r="AX593" s="93"/>
      <c r="AY593" s="93"/>
      <c r="AZ593" s="93"/>
      <c r="BA593" s="93"/>
      <c r="BB593" s="93"/>
      <c r="BC593" s="93"/>
      <c r="BD593" s="93"/>
      <c r="BE593" s="93"/>
    </row>
    <row r="594" spans="30:57" x14ac:dyDescent="0.2">
      <c r="AD594" s="91"/>
      <c r="AE594" s="92"/>
      <c r="AF594" s="92"/>
      <c r="AG594" s="92"/>
      <c r="AH594" s="92"/>
      <c r="AI594" s="92"/>
      <c r="AJ594" s="93"/>
      <c r="AK594" s="93"/>
      <c r="AL594" s="93"/>
      <c r="AM594" s="93"/>
      <c r="AN594" s="93"/>
      <c r="AO594" s="93"/>
      <c r="AP594" s="93"/>
      <c r="AQ594" s="93"/>
      <c r="AR594" s="93"/>
      <c r="AS594" s="93"/>
      <c r="AT594" s="93"/>
      <c r="AU594" s="93"/>
      <c r="AV594" s="93"/>
      <c r="AW594" s="93"/>
      <c r="AX594" s="93"/>
      <c r="AY594" s="93"/>
      <c r="AZ594" s="93"/>
      <c r="BA594" s="93"/>
      <c r="BB594" s="93"/>
      <c r="BC594" s="93"/>
      <c r="BD594" s="93"/>
      <c r="BE594" s="93"/>
    </row>
    <row r="595" spans="30:57" x14ac:dyDescent="0.2">
      <c r="AD595" s="91"/>
      <c r="AE595" s="92"/>
      <c r="AF595" s="92"/>
      <c r="AG595" s="92"/>
      <c r="AH595" s="92"/>
      <c r="AI595" s="92"/>
      <c r="AJ595" s="93"/>
      <c r="AK595" s="93"/>
      <c r="AL595" s="93"/>
      <c r="AM595" s="93"/>
      <c r="AN595" s="93"/>
      <c r="AO595" s="93"/>
      <c r="AP595" s="93"/>
      <c r="AQ595" s="93"/>
      <c r="AR595" s="93"/>
      <c r="AS595" s="93"/>
      <c r="AT595" s="93"/>
      <c r="AU595" s="93"/>
      <c r="AV595" s="93"/>
      <c r="AW595" s="93"/>
      <c r="AX595" s="93"/>
      <c r="AY595" s="93"/>
      <c r="AZ595" s="93"/>
      <c r="BA595" s="93"/>
      <c r="BB595" s="93"/>
      <c r="BC595" s="93"/>
      <c r="BD595" s="93"/>
      <c r="BE595" s="93"/>
    </row>
    <row r="596" spans="30:57" x14ac:dyDescent="0.2">
      <c r="AD596" s="91"/>
      <c r="AE596" s="92"/>
      <c r="AF596" s="92"/>
      <c r="AG596" s="92"/>
      <c r="AH596" s="92"/>
      <c r="AI596" s="92"/>
      <c r="AJ596" s="93"/>
      <c r="AK596" s="93"/>
      <c r="AL596" s="93"/>
      <c r="AM596" s="93"/>
      <c r="AN596" s="93"/>
      <c r="AO596" s="93"/>
      <c r="AP596" s="93"/>
      <c r="AQ596" s="93"/>
      <c r="AR596" s="93"/>
      <c r="AS596" s="93"/>
      <c r="AT596" s="93"/>
      <c r="AU596" s="93"/>
      <c r="AV596" s="93"/>
      <c r="AW596" s="93"/>
      <c r="AX596" s="93"/>
      <c r="AY596" s="93"/>
      <c r="AZ596" s="93"/>
      <c r="BA596" s="93"/>
      <c r="BB596" s="93"/>
      <c r="BC596" s="93"/>
      <c r="BD596" s="93"/>
      <c r="BE596" s="93"/>
    </row>
    <row r="597" spans="30:57" x14ac:dyDescent="0.2">
      <c r="AD597" s="91"/>
      <c r="AE597" s="92"/>
      <c r="AF597" s="92"/>
      <c r="AG597" s="92"/>
      <c r="AH597" s="92"/>
      <c r="AI597" s="92"/>
      <c r="AJ597" s="93"/>
      <c r="AK597" s="93"/>
      <c r="AL597" s="93"/>
      <c r="AM597" s="93"/>
      <c r="AN597" s="93"/>
      <c r="AO597" s="93"/>
      <c r="AP597" s="93"/>
      <c r="AQ597" s="93"/>
      <c r="AR597" s="93"/>
      <c r="AS597" s="93"/>
      <c r="AT597" s="93"/>
      <c r="AU597" s="93"/>
      <c r="AV597" s="93"/>
      <c r="AW597" s="93"/>
      <c r="AX597" s="93"/>
      <c r="AY597" s="93"/>
      <c r="AZ597" s="93"/>
      <c r="BA597" s="93"/>
      <c r="BB597" s="93"/>
      <c r="BC597" s="93"/>
      <c r="BD597" s="93"/>
      <c r="BE597" s="93"/>
    </row>
    <row r="598" spans="30:57" x14ac:dyDescent="0.2">
      <c r="AD598" s="91"/>
      <c r="AE598" s="92"/>
      <c r="AF598" s="92"/>
      <c r="AG598" s="92"/>
      <c r="AH598" s="92"/>
      <c r="AI598" s="92"/>
      <c r="AJ598" s="93"/>
      <c r="AK598" s="93"/>
      <c r="AL598" s="93"/>
      <c r="AM598" s="93"/>
      <c r="AN598" s="93"/>
      <c r="AO598" s="93"/>
      <c r="AP598" s="93"/>
      <c r="AQ598" s="93"/>
      <c r="AR598" s="93"/>
      <c r="AS598" s="93"/>
      <c r="AT598" s="93"/>
      <c r="AU598" s="93"/>
      <c r="AV598" s="93"/>
      <c r="AW598" s="93"/>
      <c r="AX598" s="93"/>
      <c r="AY598" s="93"/>
      <c r="AZ598" s="93"/>
      <c r="BA598" s="93"/>
      <c r="BB598" s="93"/>
      <c r="BC598" s="93"/>
      <c r="BD598" s="93"/>
      <c r="BE598" s="93"/>
    </row>
    <row r="599" spans="30:57" x14ac:dyDescent="0.2">
      <c r="AD599" s="91"/>
      <c r="AE599" s="92"/>
      <c r="AF599" s="92"/>
      <c r="AG599" s="92"/>
      <c r="AH599" s="92"/>
      <c r="AI599" s="92"/>
      <c r="AJ599" s="93"/>
      <c r="AK599" s="93"/>
      <c r="AL599" s="93"/>
      <c r="AM599" s="93"/>
      <c r="AN599" s="93"/>
      <c r="AO599" s="93"/>
      <c r="AP599" s="93"/>
      <c r="AQ599" s="93"/>
      <c r="AR599" s="93"/>
      <c r="AS599" s="93"/>
      <c r="AT599" s="93"/>
      <c r="AU599" s="93"/>
      <c r="AV599" s="93"/>
      <c r="AW599" s="93"/>
      <c r="AX599" s="93"/>
      <c r="AY599" s="93"/>
      <c r="AZ599" s="93"/>
      <c r="BA599" s="93"/>
      <c r="BB599" s="93"/>
      <c r="BC599" s="93"/>
      <c r="BD599" s="93"/>
      <c r="BE599" s="93"/>
    </row>
    <row r="600" spans="30:57" x14ac:dyDescent="0.2">
      <c r="AD600" s="91"/>
      <c r="AE600" s="92"/>
      <c r="AF600" s="92"/>
      <c r="AG600" s="92"/>
      <c r="AH600" s="92"/>
      <c r="AI600" s="92"/>
      <c r="AJ600" s="93"/>
      <c r="AK600" s="93"/>
      <c r="AL600" s="93"/>
      <c r="AM600" s="93"/>
      <c r="AN600" s="93"/>
      <c r="AO600" s="93"/>
      <c r="AP600" s="93"/>
      <c r="AQ600" s="93"/>
      <c r="AR600" s="93"/>
      <c r="AS600" s="93"/>
      <c r="AT600" s="93"/>
      <c r="AU600" s="93"/>
      <c r="AV600" s="93"/>
      <c r="AW600" s="93"/>
      <c r="AX600" s="93"/>
      <c r="AY600" s="93"/>
      <c r="AZ600" s="93"/>
      <c r="BA600" s="93"/>
      <c r="BB600" s="93"/>
      <c r="BC600" s="93"/>
      <c r="BD600" s="93"/>
      <c r="BE600" s="93"/>
    </row>
    <row r="601" spans="30:57" x14ac:dyDescent="0.2">
      <c r="AD601" s="91"/>
      <c r="AE601" s="92"/>
      <c r="AF601" s="92"/>
      <c r="AG601" s="92"/>
      <c r="AH601" s="92"/>
      <c r="AI601" s="92"/>
      <c r="AJ601" s="93"/>
      <c r="AK601" s="93"/>
      <c r="AL601" s="93"/>
      <c r="AM601" s="93"/>
      <c r="AN601" s="93"/>
      <c r="AO601" s="93"/>
      <c r="AP601" s="93"/>
      <c r="AQ601" s="93"/>
      <c r="AR601" s="93"/>
      <c r="AS601" s="93"/>
      <c r="AT601" s="93"/>
      <c r="AU601" s="93"/>
      <c r="AV601" s="93"/>
      <c r="AW601" s="93"/>
      <c r="AX601" s="93"/>
      <c r="AY601" s="93"/>
      <c r="AZ601" s="93"/>
      <c r="BA601" s="93"/>
      <c r="BB601" s="93"/>
      <c r="BC601" s="93"/>
      <c r="BD601" s="93"/>
      <c r="BE601" s="93"/>
    </row>
    <row r="602" spans="30:57" x14ac:dyDescent="0.2">
      <c r="AD602" s="91"/>
      <c r="AE602" s="92"/>
      <c r="AF602" s="92"/>
      <c r="AG602" s="92"/>
      <c r="AH602" s="92"/>
      <c r="AI602" s="92"/>
      <c r="AJ602" s="93"/>
      <c r="AK602" s="93"/>
      <c r="AL602" s="93"/>
      <c r="AM602" s="93"/>
      <c r="AN602" s="93"/>
      <c r="AO602" s="93"/>
      <c r="AP602" s="93"/>
      <c r="AQ602" s="93"/>
      <c r="AR602" s="93"/>
      <c r="AS602" s="93"/>
      <c r="AT602" s="93"/>
      <c r="AU602" s="93"/>
      <c r="AV602" s="93"/>
      <c r="AW602" s="93"/>
      <c r="AX602" s="93"/>
      <c r="AY602" s="93"/>
      <c r="AZ602" s="93"/>
      <c r="BA602" s="93"/>
      <c r="BB602" s="93"/>
      <c r="BC602" s="93"/>
      <c r="BD602" s="93"/>
      <c r="BE602" s="93"/>
    </row>
    <row r="603" spans="30:57" x14ac:dyDescent="0.2">
      <c r="AD603" s="91"/>
      <c r="AE603" s="92"/>
      <c r="AF603" s="92"/>
      <c r="AG603" s="92"/>
      <c r="AH603" s="92"/>
      <c r="AI603" s="92"/>
      <c r="AJ603" s="93"/>
      <c r="AK603" s="93"/>
      <c r="AL603" s="93"/>
      <c r="AM603" s="93"/>
      <c r="AN603" s="93"/>
      <c r="AO603" s="93"/>
      <c r="AP603" s="93"/>
      <c r="AQ603" s="93"/>
      <c r="AR603" s="93"/>
      <c r="AS603" s="93"/>
      <c r="AT603" s="93"/>
      <c r="AU603" s="93"/>
      <c r="AV603" s="93"/>
      <c r="AW603" s="93"/>
      <c r="AX603" s="93"/>
      <c r="AY603" s="93"/>
      <c r="AZ603" s="93"/>
      <c r="BA603" s="93"/>
      <c r="BB603" s="93"/>
      <c r="BC603" s="93"/>
      <c r="BD603" s="93"/>
      <c r="BE603" s="93"/>
    </row>
    <row r="604" spans="30:57" x14ac:dyDescent="0.2">
      <c r="AD604" s="91"/>
      <c r="AE604" s="92"/>
      <c r="AF604" s="92"/>
      <c r="AG604" s="92"/>
      <c r="AH604" s="92"/>
      <c r="AI604" s="92"/>
      <c r="AJ604" s="93"/>
      <c r="AK604" s="93"/>
      <c r="AL604" s="93"/>
      <c r="AM604" s="93"/>
      <c r="AN604" s="93"/>
      <c r="AO604" s="93"/>
      <c r="AP604" s="93"/>
      <c r="AQ604" s="93"/>
      <c r="AR604" s="93"/>
      <c r="AS604" s="93"/>
      <c r="AT604" s="93"/>
      <c r="AU604" s="93"/>
      <c r="AV604" s="93"/>
      <c r="AW604" s="93"/>
      <c r="AX604" s="93"/>
      <c r="AY604" s="93"/>
      <c r="AZ604" s="93"/>
      <c r="BA604" s="93"/>
      <c r="BB604" s="93"/>
      <c r="BC604" s="93"/>
      <c r="BD604" s="93"/>
      <c r="BE604" s="93"/>
    </row>
    <row r="605" spans="30:57" x14ac:dyDescent="0.2">
      <c r="AD605" s="91"/>
      <c r="AE605" s="92"/>
      <c r="AF605" s="92"/>
      <c r="AG605" s="92"/>
      <c r="AH605" s="92"/>
      <c r="AI605" s="92"/>
      <c r="AJ605" s="93"/>
      <c r="AK605" s="93"/>
      <c r="AL605" s="93"/>
      <c r="AM605" s="93"/>
      <c r="AN605" s="93"/>
      <c r="AO605" s="93"/>
      <c r="AP605" s="93"/>
      <c r="AQ605" s="93"/>
      <c r="AR605" s="93"/>
      <c r="AS605" s="93"/>
      <c r="AT605" s="93"/>
      <c r="AU605" s="93"/>
      <c r="AV605" s="93"/>
      <c r="AW605" s="93"/>
      <c r="AX605" s="93"/>
      <c r="AY605" s="93"/>
      <c r="AZ605" s="93"/>
      <c r="BA605" s="93"/>
      <c r="BB605" s="93"/>
      <c r="BC605" s="93"/>
      <c r="BD605" s="93"/>
      <c r="BE605" s="93"/>
    </row>
    <row r="606" spans="30:57" x14ac:dyDescent="0.2">
      <c r="AD606" s="91"/>
      <c r="AE606" s="92"/>
      <c r="AF606" s="92"/>
      <c r="AG606" s="92"/>
      <c r="AH606" s="92"/>
      <c r="AI606" s="92"/>
      <c r="AJ606" s="93"/>
      <c r="AK606" s="93"/>
      <c r="AL606" s="93"/>
      <c r="AM606" s="93"/>
      <c r="AN606" s="93"/>
      <c r="AO606" s="93"/>
      <c r="AP606" s="93"/>
      <c r="AQ606" s="93"/>
      <c r="AR606" s="93"/>
      <c r="AS606" s="93"/>
      <c r="AT606" s="93"/>
      <c r="AU606" s="93"/>
      <c r="AV606" s="93"/>
      <c r="AW606" s="93"/>
      <c r="AX606" s="93"/>
      <c r="AY606" s="93"/>
      <c r="AZ606" s="93"/>
      <c r="BA606" s="93"/>
      <c r="BB606" s="93"/>
      <c r="BC606" s="93"/>
      <c r="BD606" s="93"/>
      <c r="BE606" s="93"/>
    </row>
    <row r="607" spans="30:57" x14ac:dyDescent="0.2">
      <c r="AD607" s="91"/>
      <c r="AE607" s="92"/>
      <c r="AF607" s="92"/>
      <c r="AG607" s="92"/>
      <c r="AH607" s="92"/>
      <c r="AI607" s="92"/>
      <c r="AJ607" s="93"/>
      <c r="AK607" s="93"/>
      <c r="AL607" s="93"/>
      <c r="AM607" s="93"/>
      <c r="AN607" s="93"/>
      <c r="AO607" s="93"/>
      <c r="AP607" s="93"/>
      <c r="AQ607" s="93"/>
      <c r="AR607" s="93"/>
      <c r="AS607" s="93"/>
      <c r="AT607" s="93"/>
      <c r="AU607" s="93"/>
      <c r="AV607" s="93"/>
      <c r="AW607" s="93"/>
      <c r="AX607" s="93"/>
      <c r="AY607" s="93"/>
      <c r="AZ607" s="93"/>
      <c r="BA607" s="93"/>
      <c r="BB607" s="93"/>
      <c r="BC607" s="93"/>
      <c r="BD607" s="93"/>
      <c r="BE607" s="93"/>
    </row>
    <row r="608" spans="30:57" x14ac:dyDescent="0.2">
      <c r="AD608" s="91"/>
      <c r="AE608" s="92"/>
      <c r="AF608" s="92"/>
      <c r="AG608" s="92"/>
      <c r="AH608" s="92"/>
      <c r="AI608" s="92"/>
      <c r="AJ608" s="93"/>
      <c r="AK608" s="93"/>
      <c r="AL608" s="93"/>
      <c r="AM608" s="93"/>
      <c r="AN608" s="93"/>
      <c r="AO608" s="93"/>
      <c r="AP608" s="93"/>
      <c r="AQ608" s="93"/>
      <c r="AR608" s="93"/>
      <c r="AS608" s="93"/>
      <c r="AT608" s="93"/>
      <c r="AU608" s="93"/>
      <c r="AV608" s="93"/>
      <c r="AW608" s="93"/>
      <c r="AX608" s="93"/>
      <c r="AY608" s="93"/>
      <c r="AZ608" s="93"/>
      <c r="BA608" s="93"/>
      <c r="BB608" s="93"/>
      <c r="BC608" s="93"/>
      <c r="BD608" s="93"/>
      <c r="BE608" s="93"/>
    </row>
    <row r="609" spans="30:57" x14ac:dyDescent="0.2">
      <c r="AD609" s="91"/>
      <c r="AE609" s="92"/>
      <c r="AF609" s="92"/>
      <c r="AG609" s="92"/>
      <c r="AH609" s="92"/>
      <c r="AI609" s="92"/>
      <c r="AJ609" s="93"/>
      <c r="AK609" s="93"/>
      <c r="AL609" s="93"/>
      <c r="AM609" s="93"/>
      <c r="AN609" s="93"/>
      <c r="AO609" s="93"/>
      <c r="AP609" s="93"/>
      <c r="AQ609" s="93"/>
      <c r="AR609" s="93"/>
      <c r="AS609" s="93"/>
      <c r="AT609" s="93"/>
      <c r="AU609" s="93"/>
      <c r="AV609" s="93"/>
      <c r="AW609" s="93"/>
      <c r="AX609" s="93"/>
      <c r="AY609" s="93"/>
      <c r="AZ609" s="93"/>
      <c r="BA609" s="93"/>
      <c r="BB609" s="93"/>
      <c r="BC609" s="93"/>
      <c r="BD609" s="93"/>
      <c r="BE609" s="93"/>
    </row>
    <row r="610" spans="30:57" x14ac:dyDescent="0.2">
      <c r="AD610" s="91"/>
      <c r="AE610" s="92"/>
      <c r="AF610" s="92"/>
      <c r="AG610" s="92"/>
      <c r="AH610" s="92"/>
      <c r="AI610" s="92"/>
      <c r="AJ610" s="93"/>
      <c r="AK610" s="93"/>
      <c r="AL610" s="93"/>
      <c r="AM610" s="93"/>
      <c r="AN610" s="93"/>
      <c r="AO610" s="93"/>
      <c r="AP610" s="93"/>
      <c r="AQ610" s="93"/>
      <c r="AR610" s="93"/>
      <c r="AS610" s="93"/>
      <c r="AT610" s="93"/>
      <c r="AU610" s="93"/>
      <c r="AV610" s="93"/>
      <c r="AW610" s="93"/>
      <c r="AX610" s="93"/>
      <c r="AY610" s="93"/>
      <c r="AZ610" s="93"/>
      <c r="BA610" s="93"/>
      <c r="BB610" s="93"/>
      <c r="BC610" s="93"/>
      <c r="BD610" s="93"/>
      <c r="BE610" s="93"/>
    </row>
    <row r="611" spans="30:57" x14ac:dyDescent="0.2">
      <c r="AD611" s="91"/>
      <c r="AE611" s="92"/>
      <c r="AF611" s="92"/>
      <c r="AG611" s="92"/>
      <c r="AH611" s="92"/>
      <c r="AI611" s="92"/>
      <c r="AJ611" s="93"/>
      <c r="AK611" s="93"/>
      <c r="AL611" s="93"/>
      <c r="AM611" s="93"/>
      <c r="AN611" s="93"/>
      <c r="AO611" s="93"/>
      <c r="AP611" s="93"/>
      <c r="AQ611" s="93"/>
      <c r="AR611" s="93"/>
      <c r="AS611" s="93"/>
      <c r="AT611" s="93"/>
      <c r="AU611" s="93"/>
      <c r="AV611" s="93"/>
      <c r="AW611" s="93"/>
      <c r="AX611" s="93"/>
      <c r="AY611" s="93"/>
      <c r="AZ611" s="93"/>
      <c r="BA611" s="93"/>
      <c r="BB611" s="93"/>
      <c r="BC611" s="93"/>
      <c r="BD611" s="93"/>
      <c r="BE611" s="93"/>
    </row>
    <row r="612" spans="30:57" x14ac:dyDescent="0.2">
      <c r="AD612" s="91"/>
      <c r="AE612" s="92"/>
      <c r="AF612" s="92"/>
      <c r="AG612" s="92"/>
      <c r="AH612" s="92"/>
      <c r="AI612" s="92"/>
      <c r="AJ612" s="93"/>
      <c r="AK612" s="93"/>
      <c r="AL612" s="93"/>
      <c r="AM612" s="93"/>
      <c r="AN612" s="93"/>
      <c r="AO612" s="93"/>
      <c r="AP612" s="93"/>
      <c r="AQ612" s="93"/>
      <c r="AR612" s="93"/>
      <c r="AS612" s="93"/>
      <c r="AT612" s="93"/>
      <c r="AU612" s="93"/>
      <c r="AV612" s="93"/>
      <c r="AW612" s="93"/>
      <c r="AX612" s="93"/>
      <c r="AY612" s="93"/>
      <c r="AZ612" s="93"/>
      <c r="BA612" s="93"/>
      <c r="BB612" s="93"/>
      <c r="BC612" s="93"/>
      <c r="BD612" s="93"/>
      <c r="BE612" s="93"/>
    </row>
    <row r="613" spans="30:57" x14ac:dyDescent="0.2">
      <c r="AD613" s="91"/>
      <c r="AE613" s="92"/>
      <c r="AF613" s="92"/>
      <c r="AG613" s="92"/>
      <c r="AH613" s="92"/>
      <c r="AI613" s="92"/>
      <c r="AJ613" s="93"/>
      <c r="AK613" s="93"/>
      <c r="AL613" s="93"/>
      <c r="AM613" s="93"/>
      <c r="AN613" s="93"/>
      <c r="AO613" s="93"/>
      <c r="AP613" s="93"/>
      <c r="AQ613" s="93"/>
      <c r="AR613" s="93"/>
      <c r="AS613" s="93"/>
      <c r="AT613" s="93"/>
      <c r="AU613" s="93"/>
      <c r="AV613" s="93"/>
      <c r="AW613" s="93"/>
      <c r="AX613" s="93"/>
      <c r="AY613" s="93"/>
      <c r="AZ613" s="93"/>
      <c r="BA613" s="93"/>
      <c r="BB613" s="93"/>
      <c r="BC613" s="93"/>
      <c r="BD613" s="93"/>
      <c r="BE613" s="93"/>
    </row>
    <row r="614" spans="30:57" x14ac:dyDescent="0.2">
      <c r="AD614" s="91"/>
      <c r="AE614" s="92"/>
      <c r="AF614" s="92"/>
      <c r="AG614" s="92"/>
      <c r="AH614" s="92"/>
      <c r="AI614" s="92"/>
      <c r="AJ614" s="93"/>
      <c r="AK614" s="93"/>
      <c r="AL614" s="93"/>
      <c r="AM614" s="93"/>
      <c r="AN614" s="93"/>
      <c r="AO614" s="93"/>
      <c r="AP614" s="93"/>
      <c r="AQ614" s="93"/>
      <c r="AR614" s="93"/>
      <c r="AS614" s="93"/>
      <c r="AT614" s="93"/>
      <c r="AU614" s="93"/>
      <c r="AV614" s="93"/>
      <c r="AW614" s="93"/>
      <c r="AX614" s="93"/>
      <c r="AY614" s="93"/>
      <c r="AZ614" s="93"/>
      <c r="BA614" s="93"/>
      <c r="BB614" s="93"/>
      <c r="BC614" s="93"/>
      <c r="BD614" s="93"/>
      <c r="BE614" s="93"/>
    </row>
    <row r="615" spans="30:57" x14ac:dyDescent="0.2">
      <c r="AD615" s="91"/>
      <c r="AE615" s="92"/>
      <c r="AF615" s="92"/>
      <c r="AG615" s="92"/>
      <c r="AH615" s="92"/>
      <c r="AI615" s="92"/>
      <c r="AJ615" s="93"/>
      <c r="AK615" s="93"/>
      <c r="AL615" s="93"/>
      <c r="AM615" s="93"/>
      <c r="AN615" s="93"/>
      <c r="AO615" s="93"/>
      <c r="AP615" s="93"/>
      <c r="AQ615" s="93"/>
      <c r="AR615" s="93"/>
      <c r="AS615" s="93"/>
      <c r="AT615" s="93"/>
      <c r="AU615" s="93"/>
      <c r="AV615" s="93"/>
      <c r="AW615" s="93"/>
      <c r="AX615" s="93"/>
      <c r="AY615" s="93"/>
      <c r="AZ615" s="93"/>
      <c r="BA615" s="93"/>
      <c r="BB615" s="93"/>
      <c r="BC615" s="93"/>
      <c r="BD615" s="93"/>
      <c r="BE615" s="93"/>
    </row>
    <row r="616" spans="30:57" x14ac:dyDescent="0.2">
      <c r="AD616" s="91"/>
      <c r="AE616" s="92"/>
      <c r="AF616" s="92"/>
      <c r="AG616" s="92"/>
      <c r="AH616" s="92"/>
      <c r="AI616" s="92"/>
      <c r="AJ616" s="93"/>
      <c r="AK616" s="93"/>
      <c r="AL616" s="93"/>
      <c r="AM616" s="93"/>
      <c r="AN616" s="93"/>
      <c r="AO616" s="93"/>
      <c r="AP616" s="93"/>
      <c r="AQ616" s="93"/>
      <c r="AR616" s="93"/>
      <c r="AS616" s="93"/>
      <c r="AT616" s="93"/>
      <c r="AU616" s="93"/>
      <c r="AV616" s="93"/>
      <c r="AW616" s="93"/>
      <c r="AX616" s="93"/>
      <c r="AY616" s="93"/>
      <c r="AZ616" s="93"/>
      <c r="BA616" s="93"/>
      <c r="BB616" s="93"/>
      <c r="BC616" s="93"/>
      <c r="BD616" s="93"/>
      <c r="BE616" s="93"/>
    </row>
  </sheetData>
  <sheetProtection selectLockedCells="1" selectUnlockedCells="1"/>
  <autoFilter ref="A1:BE239">
    <filterColumn colId="8">
      <filters>
        <filter val="8"/>
      </filters>
    </filterColumn>
    <filterColumn colId="23">
      <filters blank="1">
        <filter val="bandire"/>
      </filters>
    </filterColumn>
  </autoFilter>
  <printOptions horizontalCentered="1" gridLines="1" gridLinesSet="0"/>
  <pageMargins left="0" right="0" top="0.82677165354330717" bottom="0.74803149606299213" header="0.51181102362204722" footer="0.51181102362204722"/>
  <headerFooter>
    <oddHeader>&amp;CSupplenze 08-09 - &amp;D_x000D_  _x000D_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Corsi</vt:lpstr>
      <vt:lpstr>CdL</vt:lpstr>
      <vt:lpstr>Corso</vt:lpstr>
      <vt:lpstr>Docente</vt:lpstr>
      <vt:lpstr>Nome</vt:lpstr>
      <vt:lpstr>Suppl._bandita</vt:lpstr>
      <vt:lpstr>Suppl._da_bandire</vt:lpstr>
      <vt:lpstr>Titolare</vt:lpstr>
      <vt:lpstr>Corsi!Titoli_stampa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2016-05-16T17:10:23Z</dcterms:created>
  <dcterms:modified xsi:type="dcterms:W3CDTF">2016-05-17T12:53:34Z</dcterms:modified>
</cp:coreProperties>
</file>